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913"/>
  <workbookPr filterPrivacy="1" defaultThemeVersion="124226"/>
  <xr:revisionPtr revIDLastSave="10946" documentId="11_92DE39720FB52AECC03FBC9F373300070FCBB343" xr6:coauthVersionLast="45" xr6:coauthVersionMax="45" xr10:uidLastSave="{203DCEBC-28EB-4858-AD98-A95856B8980C}"/>
  <bookViews>
    <workbookView xWindow="120" yWindow="105" windowWidth="15120" windowHeight="8010" firstSheet="16" activeTab="17" xr2:uid="{00000000-000D-0000-FFFF-FFFF00000000}"/>
  </bookViews>
  <sheets>
    <sheet name="Январь" sheetId="12" r:id="rId1"/>
    <sheet name="Февраль" sheetId="13" r:id="rId2"/>
    <sheet name="Март" sheetId="14" r:id="rId3"/>
    <sheet name="Апрель" sheetId="15" r:id="rId4"/>
    <sheet name="Май" sheetId="16" r:id="rId5"/>
    <sheet name="Июнь" sheetId="17" r:id="rId6"/>
    <sheet name="Июль" sheetId="18" r:id="rId7"/>
    <sheet name="Август" sheetId="19" r:id="rId8"/>
    <sheet name="Сентябрь" sheetId="20" r:id="rId9"/>
    <sheet name="Октябрь" sheetId="21" r:id="rId10"/>
    <sheet name="Ноябрь" sheetId="22" r:id="rId11"/>
    <sheet name="Декабрь" sheetId="23" r:id="rId12"/>
    <sheet name="Год" sheetId="24" r:id="rId13"/>
    <sheet name="отделения" sheetId="25" r:id="rId14"/>
    <sheet name="Диагноз" sheetId="27" r:id="rId15"/>
    <sheet name="дата" sheetId="26" r:id="rId16"/>
    <sheet name="Дата полож" sheetId="28" r:id="rId17"/>
    <sheet name="Дата пол сред" sheetId="29" r:id="rId18"/>
    <sheet name="Брак" sheetId="30" r:id="rId19"/>
    <sheet name="Среда" sheetId="31" r:id="rId20"/>
    <sheet name="Группы" sheetId="32" r:id="rId21"/>
    <sheet name="Рода" sheetId="33" r:id="rId22"/>
    <sheet name="Вид" sheetId="34" r:id="rId23"/>
    <sheet name="чув" sheetId="35" r:id="rId24"/>
    <sheet name="Чув по группам" sheetId="36" r:id="rId2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674" i="29" l="1"/>
  <c r="D2674" i="29"/>
  <c r="F2674" i="28" l="1"/>
  <c r="J6" i="36" l="1"/>
  <c r="J9" i="36"/>
  <c r="I9" i="36"/>
  <c r="J8" i="36"/>
  <c r="I8" i="36"/>
  <c r="J7" i="36"/>
  <c r="I7" i="36"/>
  <c r="I6" i="36"/>
  <c r="J5" i="36"/>
  <c r="I5" i="36"/>
  <c r="J4" i="36"/>
  <c r="I4" i="36"/>
  <c r="J3" i="36"/>
  <c r="I3" i="36"/>
  <c r="J2" i="36"/>
  <c r="I2" i="36"/>
  <c r="J2" i="35"/>
  <c r="I2" i="35" s="1"/>
  <c r="J3" i="35"/>
  <c r="I3" i="35" s="1"/>
  <c r="J4" i="35"/>
  <c r="I4" i="35" s="1"/>
  <c r="J5" i="35"/>
  <c r="I5" i="35" s="1"/>
  <c r="J6" i="35"/>
  <c r="I6" i="35" s="1"/>
  <c r="J7" i="35"/>
  <c r="I7" i="35" s="1"/>
  <c r="J8" i="35"/>
  <c r="I8" i="35" s="1"/>
  <c r="J9" i="35"/>
  <c r="I9" i="35" s="1"/>
  <c r="J322" i="36" l="1"/>
  <c r="I322" i="36"/>
  <c r="J321" i="36"/>
  <c r="I321" i="36"/>
  <c r="F321" i="36"/>
  <c r="F322" i="36" s="1"/>
  <c r="E321" i="36"/>
  <c r="E322" i="36" s="1"/>
  <c r="J52" i="36"/>
  <c r="I52" i="36"/>
  <c r="J51" i="36"/>
  <c r="I51" i="36"/>
  <c r="J251" i="36"/>
  <c r="I251" i="36"/>
  <c r="J50" i="36"/>
  <c r="I50" i="36"/>
  <c r="J250" i="36"/>
  <c r="I250" i="36"/>
  <c r="J249" i="36"/>
  <c r="I249" i="36"/>
  <c r="J248" i="36"/>
  <c r="I248" i="36"/>
  <c r="J49" i="36"/>
  <c r="I49" i="36"/>
  <c r="J205" i="36"/>
  <c r="I205" i="36"/>
  <c r="J247" i="36"/>
  <c r="I247" i="36"/>
  <c r="J246" i="36"/>
  <c r="I246" i="36"/>
  <c r="J48" i="36"/>
  <c r="I48" i="36"/>
  <c r="J47" i="36"/>
  <c r="I47" i="36"/>
  <c r="J46" i="36"/>
  <c r="I46" i="36"/>
  <c r="J245" i="36"/>
  <c r="I245" i="36"/>
  <c r="J231" i="36"/>
  <c r="I231" i="36"/>
  <c r="J45" i="36"/>
  <c r="I45" i="36"/>
  <c r="J44" i="36"/>
  <c r="I44" i="36"/>
  <c r="J43" i="36"/>
  <c r="I43" i="36"/>
  <c r="J123" i="36"/>
  <c r="I123" i="36"/>
  <c r="J122" i="36"/>
  <c r="I122" i="36"/>
  <c r="J222" i="36"/>
  <c r="I222" i="36"/>
  <c r="J285" i="36"/>
  <c r="I285" i="36"/>
  <c r="J221" i="36"/>
  <c r="I221" i="36"/>
  <c r="J284" i="36"/>
  <c r="I284" i="36"/>
  <c r="J121" i="36"/>
  <c r="I121" i="36"/>
  <c r="J120" i="36"/>
  <c r="I120" i="36"/>
  <c r="J283" i="36"/>
  <c r="I283" i="36"/>
  <c r="J220" i="36"/>
  <c r="I220" i="36"/>
  <c r="J119" i="36"/>
  <c r="I119" i="36"/>
  <c r="J219" i="36"/>
  <c r="I219" i="36"/>
  <c r="J218" i="36"/>
  <c r="I218" i="36"/>
  <c r="J217" i="36"/>
  <c r="I217" i="36"/>
  <c r="J118" i="36"/>
  <c r="I118" i="36"/>
  <c r="J117" i="36"/>
  <c r="I117" i="36"/>
  <c r="J116" i="36"/>
  <c r="I116" i="36"/>
  <c r="J115" i="36"/>
  <c r="I115" i="36"/>
  <c r="J282" i="36"/>
  <c r="I282" i="36"/>
  <c r="J281" i="36"/>
  <c r="I281" i="36"/>
  <c r="J216" i="36"/>
  <c r="I216" i="36"/>
  <c r="J280" i="36"/>
  <c r="I280" i="36"/>
  <c r="J215" i="36"/>
  <c r="I215" i="36"/>
  <c r="J114" i="36"/>
  <c r="I114" i="36"/>
  <c r="J214" i="36"/>
  <c r="I214" i="36"/>
  <c r="J213" i="36"/>
  <c r="I213" i="36"/>
  <c r="J279" i="36"/>
  <c r="I279" i="36"/>
  <c r="J113" i="36"/>
  <c r="I113" i="36"/>
  <c r="J112" i="36"/>
  <c r="I112" i="36"/>
  <c r="J111" i="36"/>
  <c r="I111" i="36"/>
  <c r="J212" i="36"/>
  <c r="I212" i="36"/>
  <c r="J110" i="36"/>
  <c r="I110" i="36"/>
  <c r="J109" i="36"/>
  <c r="I109" i="36"/>
  <c r="J108" i="36"/>
  <c r="I108" i="36"/>
  <c r="J107" i="36"/>
  <c r="I107" i="36"/>
  <c r="J106" i="36"/>
  <c r="I106" i="36"/>
  <c r="J105" i="36"/>
  <c r="I105" i="36"/>
  <c r="J295" i="36"/>
  <c r="I295" i="36"/>
  <c r="J149" i="36"/>
  <c r="I149" i="36"/>
  <c r="J148" i="36"/>
  <c r="I148" i="36"/>
  <c r="J294" i="36"/>
  <c r="I294" i="36"/>
  <c r="J147" i="36"/>
  <c r="I147" i="36"/>
  <c r="J293" i="36"/>
  <c r="I293" i="36"/>
  <c r="J146" i="36"/>
  <c r="I146" i="36"/>
  <c r="J145" i="36"/>
  <c r="I145" i="36"/>
  <c r="J144" i="36"/>
  <c r="I144" i="36"/>
  <c r="J143" i="36"/>
  <c r="I143" i="36"/>
  <c r="J142" i="36"/>
  <c r="I142" i="36"/>
  <c r="J141" i="36"/>
  <c r="I141" i="36"/>
  <c r="J140" i="36"/>
  <c r="I140" i="36"/>
  <c r="J139" i="36"/>
  <c r="I139" i="36"/>
  <c r="J138" i="36"/>
  <c r="I138" i="36"/>
  <c r="J292" i="36"/>
  <c r="I292" i="36"/>
  <c r="J291" i="36"/>
  <c r="I291" i="36"/>
  <c r="J290" i="36"/>
  <c r="I290" i="36"/>
  <c r="J137" i="36"/>
  <c r="I137" i="36"/>
  <c r="J136" i="36"/>
  <c r="I136" i="36"/>
  <c r="J224" i="36"/>
  <c r="I224" i="36"/>
  <c r="J223" i="36"/>
  <c r="I223" i="36"/>
  <c r="J135" i="36"/>
  <c r="I135" i="36"/>
  <c r="J134" i="36"/>
  <c r="I134" i="36"/>
  <c r="J133" i="36"/>
  <c r="I133" i="36"/>
  <c r="J11" i="36"/>
  <c r="I11" i="36"/>
  <c r="J132" i="36"/>
  <c r="I132" i="36"/>
  <c r="J289" i="36"/>
  <c r="I289" i="36"/>
  <c r="J131" i="36"/>
  <c r="I131" i="36"/>
  <c r="J130" i="36"/>
  <c r="I130" i="36"/>
  <c r="J288" i="36"/>
  <c r="I288" i="36"/>
  <c r="J129" i="36"/>
  <c r="I129" i="36"/>
  <c r="J287" i="36"/>
  <c r="I287" i="36"/>
  <c r="J128" i="36"/>
  <c r="I128" i="36"/>
  <c r="J127" i="36"/>
  <c r="I127" i="36"/>
  <c r="J286" i="36"/>
  <c r="I286" i="36"/>
  <c r="J126" i="36"/>
  <c r="I126" i="36"/>
  <c r="J125" i="36"/>
  <c r="I125" i="36"/>
  <c r="J124" i="36"/>
  <c r="I124" i="36"/>
  <c r="J168" i="36"/>
  <c r="I168" i="36"/>
  <c r="J167" i="36"/>
  <c r="I167" i="36"/>
  <c r="J166" i="36"/>
  <c r="I166" i="36"/>
  <c r="J165" i="36"/>
  <c r="I165" i="36"/>
  <c r="J303" i="36"/>
  <c r="I303" i="36"/>
  <c r="J12" i="36"/>
  <c r="I12" i="36"/>
  <c r="J164" i="36"/>
  <c r="I164" i="36"/>
  <c r="J163" i="36"/>
  <c r="I163" i="36"/>
  <c r="J162" i="36"/>
  <c r="I162" i="36"/>
  <c r="J302" i="36"/>
  <c r="I302" i="36"/>
  <c r="J161" i="36"/>
  <c r="I161" i="36"/>
  <c r="J301" i="36"/>
  <c r="I301" i="36"/>
  <c r="J160" i="36"/>
  <c r="I160" i="36"/>
  <c r="J159" i="36"/>
  <c r="I159" i="36"/>
  <c r="J300" i="36"/>
  <c r="I300" i="36"/>
  <c r="J158" i="36"/>
  <c r="I158" i="36"/>
  <c r="J299" i="36"/>
  <c r="I299" i="36"/>
  <c r="J298" i="36"/>
  <c r="I298" i="36"/>
  <c r="J157" i="36"/>
  <c r="I157" i="36"/>
  <c r="J297" i="36"/>
  <c r="I297" i="36"/>
  <c r="J156" i="36"/>
  <c r="I156" i="36"/>
  <c r="J155" i="36"/>
  <c r="I155" i="36"/>
  <c r="J154" i="36"/>
  <c r="I154" i="36"/>
  <c r="J153" i="36"/>
  <c r="I153" i="36"/>
  <c r="J228" i="36"/>
  <c r="I228" i="36"/>
  <c r="J227" i="36"/>
  <c r="I227" i="36"/>
  <c r="J226" i="36"/>
  <c r="I226" i="36"/>
  <c r="J152" i="36"/>
  <c r="I152" i="36"/>
  <c r="J225" i="36"/>
  <c r="I225" i="36"/>
  <c r="J151" i="36"/>
  <c r="I151" i="36"/>
  <c r="J296" i="36"/>
  <c r="I296" i="36"/>
  <c r="J150" i="36"/>
  <c r="I150" i="36"/>
  <c r="J27" i="36"/>
  <c r="I27" i="36"/>
  <c r="J26" i="36"/>
  <c r="I26" i="36"/>
  <c r="J202" i="36"/>
  <c r="I202" i="36"/>
  <c r="J25" i="36"/>
  <c r="I25" i="36"/>
  <c r="J24" i="36"/>
  <c r="I24" i="36"/>
  <c r="J23" i="36"/>
  <c r="I23" i="36"/>
  <c r="J201" i="36"/>
  <c r="I201" i="36"/>
  <c r="J239" i="36"/>
  <c r="I239" i="36"/>
  <c r="J22" i="36"/>
  <c r="I22" i="36"/>
  <c r="J21" i="36"/>
  <c r="I21" i="36"/>
  <c r="J238" i="36"/>
  <c r="I238" i="36"/>
  <c r="J20" i="36"/>
  <c r="I20" i="36"/>
  <c r="J19" i="36"/>
  <c r="I19" i="36"/>
  <c r="J18" i="36"/>
  <c r="I18" i="36"/>
  <c r="J17" i="36"/>
  <c r="I17" i="36"/>
  <c r="J16" i="36"/>
  <c r="I16" i="36"/>
  <c r="J15" i="36"/>
  <c r="I15" i="36"/>
  <c r="J200" i="36"/>
  <c r="I200" i="36"/>
  <c r="J14" i="36"/>
  <c r="I14" i="36"/>
  <c r="J199" i="36"/>
  <c r="I199" i="36"/>
  <c r="J237" i="36"/>
  <c r="I237" i="36"/>
  <c r="J236" i="36"/>
  <c r="I236" i="36"/>
  <c r="J235" i="36"/>
  <c r="I235" i="36"/>
  <c r="J234" i="36"/>
  <c r="I234" i="36"/>
  <c r="J198" i="36"/>
  <c r="I198" i="36"/>
  <c r="J233" i="36"/>
  <c r="I233" i="36"/>
  <c r="J232" i="36"/>
  <c r="I232" i="36"/>
  <c r="J73" i="36"/>
  <c r="I73" i="36"/>
  <c r="J72" i="36"/>
  <c r="I72" i="36"/>
  <c r="J71" i="36"/>
  <c r="I71" i="36"/>
  <c r="J70" i="36"/>
  <c r="I70" i="36"/>
  <c r="J69" i="36"/>
  <c r="I69" i="36"/>
  <c r="J68" i="36"/>
  <c r="I68" i="36"/>
  <c r="J67" i="36"/>
  <c r="I67" i="36"/>
  <c r="J258" i="36"/>
  <c r="I258" i="36"/>
  <c r="J66" i="36"/>
  <c r="I66" i="36"/>
  <c r="J257" i="36"/>
  <c r="I257" i="36"/>
  <c r="J65" i="36"/>
  <c r="I65" i="36"/>
  <c r="J256" i="36"/>
  <c r="I256" i="36"/>
  <c r="J64" i="36"/>
  <c r="I64" i="36"/>
  <c r="J63" i="36"/>
  <c r="I63" i="36"/>
  <c r="J255" i="36"/>
  <c r="I255" i="36"/>
  <c r="J62" i="36"/>
  <c r="I62" i="36"/>
  <c r="J61" i="36"/>
  <c r="I61" i="36"/>
  <c r="J60" i="36"/>
  <c r="I60" i="36"/>
  <c r="J254" i="36"/>
  <c r="I254" i="36"/>
  <c r="J59" i="36"/>
  <c r="I59" i="36"/>
  <c r="J58" i="36"/>
  <c r="I58" i="36"/>
  <c r="J57" i="36"/>
  <c r="I57" i="36"/>
  <c r="J56" i="36"/>
  <c r="I56" i="36"/>
  <c r="J55" i="36"/>
  <c r="I55" i="36"/>
  <c r="J54" i="36"/>
  <c r="I54" i="36"/>
  <c r="J253" i="36"/>
  <c r="I253" i="36"/>
  <c r="J53" i="36"/>
  <c r="I53" i="36"/>
  <c r="J252" i="36"/>
  <c r="I252" i="36"/>
  <c r="J80" i="36"/>
  <c r="I80" i="36"/>
  <c r="J268" i="36"/>
  <c r="I268" i="36"/>
  <c r="J267" i="36"/>
  <c r="I267" i="36"/>
  <c r="J79" i="36"/>
  <c r="I79" i="36"/>
  <c r="J78" i="36"/>
  <c r="I78" i="36"/>
  <c r="J266" i="36"/>
  <c r="I266" i="36"/>
  <c r="J265" i="36"/>
  <c r="I265" i="36"/>
  <c r="J77" i="36"/>
  <c r="I77" i="36"/>
  <c r="J264" i="36"/>
  <c r="I264" i="36"/>
  <c r="J76" i="36"/>
  <c r="I76" i="36"/>
  <c r="J263" i="36"/>
  <c r="I263" i="36"/>
  <c r="J75" i="36"/>
  <c r="I75" i="36"/>
  <c r="J262" i="36"/>
  <c r="I262" i="36"/>
  <c r="J261" i="36"/>
  <c r="I261" i="36"/>
  <c r="J260" i="36"/>
  <c r="I260" i="36"/>
  <c r="J259" i="36"/>
  <c r="I259" i="36"/>
  <c r="J74" i="36"/>
  <c r="I74" i="36"/>
  <c r="J270" i="36"/>
  <c r="I270" i="36"/>
  <c r="J89" i="36"/>
  <c r="I89" i="36"/>
  <c r="J88" i="36"/>
  <c r="I88" i="36"/>
  <c r="J87" i="36"/>
  <c r="I87" i="36"/>
  <c r="J86" i="36"/>
  <c r="I86" i="36"/>
  <c r="J85" i="36"/>
  <c r="I85" i="36"/>
  <c r="J84" i="36"/>
  <c r="I84" i="36"/>
  <c r="J83" i="36"/>
  <c r="I83" i="36"/>
  <c r="J82" i="36"/>
  <c r="I82" i="36"/>
  <c r="J269" i="36"/>
  <c r="I269" i="36"/>
  <c r="J81" i="36"/>
  <c r="I81" i="36"/>
  <c r="J244" i="36"/>
  <c r="I244" i="36"/>
  <c r="J243" i="36"/>
  <c r="I243" i="36"/>
  <c r="J42" i="36"/>
  <c r="I42" i="36"/>
  <c r="J41" i="36"/>
  <c r="I41" i="36"/>
  <c r="J40" i="36"/>
  <c r="I40" i="36"/>
  <c r="J39" i="36"/>
  <c r="I39" i="36"/>
  <c r="J242" i="36"/>
  <c r="I242" i="36"/>
  <c r="J38" i="36"/>
  <c r="I38" i="36"/>
  <c r="J204" i="36"/>
  <c r="I204" i="36"/>
  <c r="J37" i="36"/>
  <c r="I37" i="36"/>
  <c r="J36" i="36"/>
  <c r="I36" i="36"/>
  <c r="J35" i="36"/>
  <c r="I35" i="36"/>
  <c r="J34" i="36"/>
  <c r="I34" i="36"/>
  <c r="J33" i="36"/>
  <c r="I33" i="36"/>
  <c r="J32" i="36"/>
  <c r="I32" i="36"/>
  <c r="J31" i="36"/>
  <c r="I31" i="36"/>
  <c r="J203" i="36"/>
  <c r="I203" i="36"/>
  <c r="J30" i="36"/>
  <c r="I30" i="36"/>
  <c r="J29" i="36"/>
  <c r="I29" i="36"/>
  <c r="J28" i="36"/>
  <c r="I28" i="36"/>
  <c r="J241" i="36"/>
  <c r="I241" i="36"/>
  <c r="J240" i="36"/>
  <c r="I240" i="36"/>
  <c r="J278" i="36"/>
  <c r="I278" i="36"/>
  <c r="J277" i="36"/>
  <c r="I277" i="36"/>
  <c r="J104" i="36"/>
  <c r="I104" i="36"/>
  <c r="J276" i="36"/>
  <c r="I276" i="36"/>
  <c r="J103" i="36"/>
  <c r="I103" i="36"/>
  <c r="J102" i="36"/>
  <c r="I102" i="36"/>
  <c r="J275" i="36"/>
  <c r="I275" i="36"/>
  <c r="J101" i="36"/>
  <c r="I101" i="36"/>
  <c r="J211" i="36"/>
  <c r="I211" i="36"/>
  <c r="J100" i="36"/>
  <c r="I100" i="36"/>
  <c r="J99" i="36"/>
  <c r="I99" i="36"/>
  <c r="J274" i="36"/>
  <c r="I274" i="36"/>
  <c r="J98" i="36"/>
  <c r="I98" i="36"/>
  <c r="J97" i="36"/>
  <c r="I97" i="36"/>
  <c r="J96" i="36"/>
  <c r="I96" i="36"/>
  <c r="J273" i="36"/>
  <c r="I273" i="36"/>
  <c r="J95" i="36"/>
  <c r="I95" i="36"/>
  <c r="J94" i="36"/>
  <c r="I94" i="36"/>
  <c r="J272" i="36"/>
  <c r="I272" i="36"/>
  <c r="J210" i="36"/>
  <c r="I210" i="36"/>
  <c r="J93" i="36"/>
  <c r="I93" i="36"/>
  <c r="J92" i="36"/>
  <c r="I92" i="36"/>
  <c r="J10" i="36"/>
  <c r="I10" i="36"/>
  <c r="J209" i="36"/>
  <c r="I209" i="36"/>
  <c r="J208" i="36"/>
  <c r="I208" i="36"/>
  <c r="J271" i="36"/>
  <c r="I271" i="36"/>
  <c r="J207" i="36"/>
  <c r="I207" i="36"/>
  <c r="J206" i="36"/>
  <c r="I206" i="36"/>
  <c r="J91" i="36"/>
  <c r="I91" i="36"/>
  <c r="J90" i="36"/>
  <c r="I90" i="36"/>
  <c r="J307" i="36"/>
  <c r="I307" i="36"/>
  <c r="J180" i="36"/>
  <c r="I180" i="36"/>
  <c r="J179" i="36"/>
  <c r="I179" i="36"/>
  <c r="J178" i="36"/>
  <c r="I178" i="36"/>
  <c r="J177" i="36"/>
  <c r="I177" i="36"/>
  <c r="J176" i="36"/>
  <c r="I176" i="36"/>
  <c r="J175" i="36"/>
  <c r="I175" i="36"/>
  <c r="J174" i="36"/>
  <c r="I174" i="36"/>
  <c r="J306" i="36"/>
  <c r="I306" i="36"/>
  <c r="J305" i="36"/>
  <c r="I305" i="36"/>
  <c r="J173" i="36"/>
  <c r="I173" i="36"/>
  <c r="J304" i="36"/>
  <c r="I304" i="36"/>
  <c r="J13" i="36"/>
  <c r="I13" i="36"/>
  <c r="J172" i="36"/>
  <c r="I172" i="36"/>
  <c r="J171" i="36"/>
  <c r="I171" i="36"/>
  <c r="J229" i="36"/>
  <c r="I229" i="36"/>
  <c r="J170" i="36"/>
  <c r="I170" i="36"/>
  <c r="J169" i="36"/>
  <c r="I169" i="36"/>
  <c r="J320" i="36"/>
  <c r="I320" i="36"/>
  <c r="J319" i="36"/>
  <c r="I319" i="36"/>
  <c r="J318" i="36"/>
  <c r="I318" i="36"/>
  <c r="J317" i="36"/>
  <c r="I317" i="36"/>
  <c r="J316" i="36"/>
  <c r="I316" i="36"/>
  <c r="J315" i="36"/>
  <c r="I315" i="36"/>
  <c r="J314" i="36"/>
  <c r="I314" i="36"/>
  <c r="J313" i="36"/>
  <c r="I313" i="36"/>
  <c r="J197" i="36"/>
  <c r="I197" i="36"/>
  <c r="J196" i="36"/>
  <c r="I196" i="36"/>
  <c r="J312" i="36"/>
  <c r="I312" i="36"/>
  <c r="J311" i="36"/>
  <c r="I311" i="36"/>
  <c r="J195" i="36"/>
  <c r="I195" i="36"/>
  <c r="J194" i="36"/>
  <c r="I194" i="36"/>
  <c r="J193" i="36"/>
  <c r="I193" i="36"/>
  <c r="J192" i="36"/>
  <c r="I192" i="36"/>
  <c r="J191" i="36"/>
  <c r="I191" i="36"/>
  <c r="J310" i="36"/>
  <c r="I310" i="36"/>
  <c r="J190" i="36"/>
  <c r="I190" i="36"/>
  <c r="J309" i="36"/>
  <c r="I309" i="36"/>
  <c r="J189" i="36"/>
  <c r="I189" i="36"/>
  <c r="J188" i="36"/>
  <c r="I188" i="36"/>
  <c r="J230" i="36"/>
  <c r="I230" i="36"/>
  <c r="J187" i="36"/>
  <c r="I187" i="36"/>
  <c r="J186" i="36"/>
  <c r="I186" i="36"/>
  <c r="J185" i="36"/>
  <c r="I185" i="36"/>
  <c r="J184" i="36"/>
  <c r="I184" i="36"/>
  <c r="J183" i="36"/>
  <c r="I183" i="36"/>
  <c r="J182" i="36"/>
  <c r="I182" i="36"/>
  <c r="J181" i="36"/>
  <c r="I181" i="36"/>
  <c r="J308" i="36"/>
  <c r="I308" i="36"/>
  <c r="J295" i="35" l="1"/>
  <c r="J296" i="35"/>
  <c r="J297" i="35"/>
  <c r="J298" i="35"/>
  <c r="J299" i="35"/>
  <c r="J300" i="35"/>
  <c r="J301" i="35"/>
  <c r="J302" i="35"/>
  <c r="J303" i="35"/>
  <c r="J304" i="35"/>
  <c r="J305" i="35"/>
  <c r="J306" i="35"/>
  <c r="J307" i="35"/>
  <c r="J308" i="35"/>
  <c r="J309" i="35"/>
  <c r="J310" i="35"/>
  <c r="J311" i="35"/>
  <c r="J312" i="35"/>
  <c r="J313" i="35"/>
  <c r="J314" i="35"/>
  <c r="J315" i="35"/>
  <c r="J316" i="35"/>
  <c r="J317" i="35"/>
  <c r="J318" i="35"/>
  <c r="J319" i="35"/>
  <c r="J320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2" i="35"/>
  <c r="J293" i="35"/>
  <c r="J294" i="35"/>
  <c r="J321" i="35" l="1"/>
  <c r="I321" i="35"/>
  <c r="I320" i="35"/>
  <c r="F320" i="35"/>
  <c r="F321" i="35" s="1"/>
  <c r="E320" i="35"/>
  <c r="E321" i="35" s="1"/>
  <c r="I319" i="35"/>
  <c r="I318" i="35"/>
  <c r="I317" i="35"/>
  <c r="I316" i="35"/>
  <c r="I315" i="35"/>
  <c r="I314" i="35"/>
  <c r="I313" i="35"/>
  <c r="I312" i="35"/>
  <c r="I311" i="35"/>
  <c r="I310" i="35"/>
  <c r="I309" i="35"/>
  <c r="I308" i="35"/>
  <c r="I307" i="35"/>
  <c r="I306" i="35"/>
  <c r="I305" i="35"/>
  <c r="I304" i="35"/>
  <c r="I303" i="35"/>
  <c r="I302" i="35"/>
  <c r="I301" i="35"/>
  <c r="I300" i="35"/>
  <c r="I299" i="35"/>
  <c r="I298" i="35"/>
  <c r="I297" i="35"/>
  <c r="I296" i="35"/>
  <c r="I295" i="35"/>
  <c r="I294" i="35"/>
  <c r="I293" i="35"/>
  <c r="I292" i="35"/>
  <c r="I291" i="35"/>
  <c r="I290" i="35"/>
  <c r="I289" i="35"/>
  <c r="I288" i="35"/>
  <c r="I287" i="35"/>
  <c r="I286" i="35"/>
  <c r="I285" i="35"/>
  <c r="I284" i="35"/>
  <c r="I283" i="35"/>
  <c r="I282" i="35"/>
  <c r="I281" i="35"/>
  <c r="I280" i="35"/>
  <c r="I279" i="35"/>
  <c r="I278" i="35"/>
  <c r="J277" i="35"/>
  <c r="I277" i="35"/>
  <c r="J276" i="35"/>
  <c r="I276" i="35"/>
  <c r="J275" i="35"/>
  <c r="I275" i="35"/>
  <c r="J274" i="35"/>
  <c r="I274" i="35"/>
  <c r="J273" i="35"/>
  <c r="I273" i="35"/>
  <c r="J272" i="35"/>
  <c r="I272" i="35"/>
  <c r="J271" i="35"/>
  <c r="I271" i="35"/>
  <c r="J270" i="35"/>
  <c r="I270" i="35"/>
  <c r="J269" i="35"/>
  <c r="I269" i="35"/>
  <c r="J268" i="35"/>
  <c r="I268" i="35"/>
  <c r="J267" i="35"/>
  <c r="I267" i="35"/>
  <c r="J266" i="35"/>
  <c r="I266" i="35"/>
  <c r="J265" i="35"/>
  <c r="I265" i="35"/>
  <c r="J264" i="35"/>
  <c r="I264" i="35"/>
  <c r="J263" i="35"/>
  <c r="I263" i="35"/>
  <c r="J262" i="35"/>
  <c r="I262" i="35"/>
  <c r="J261" i="35"/>
  <c r="I261" i="35"/>
  <c r="J260" i="35"/>
  <c r="I260" i="35"/>
  <c r="J259" i="35"/>
  <c r="I259" i="35"/>
  <c r="J258" i="35"/>
  <c r="I258" i="35"/>
  <c r="J257" i="35"/>
  <c r="I257" i="35"/>
  <c r="J256" i="35"/>
  <c r="I256" i="35"/>
  <c r="J255" i="35"/>
  <c r="I255" i="35"/>
  <c r="J254" i="35"/>
  <c r="I254" i="35"/>
  <c r="J253" i="35"/>
  <c r="I253" i="35"/>
  <c r="J252" i="35"/>
  <c r="I252" i="35"/>
  <c r="J251" i="35"/>
  <c r="I251" i="35"/>
  <c r="J250" i="35"/>
  <c r="I250" i="35"/>
  <c r="J249" i="35"/>
  <c r="I249" i="35"/>
  <c r="J248" i="35"/>
  <c r="I248" i="35"/>
  <c r="J247" i="35"/>
  <c r="I247" i="35"/>
  <c r="J246" i="35"/>
  <c r="I246" i="35"/>
  <c r="J245" i="35"/>
  <c r="I245" i="35"/>
  <c r="J244" i="35"/>
  <c r="I244" i="35"/>
  <c r="J243" i="35"/>
  <c r="I243" i="35"/>
  <c r="J242" i="35"/>
  <c r="I242" i="35"/>
  <c r="J241" i="35"/>
  <c r="I241" i="35"/>
  <c r="J240" i="35"/>
  <c r="I240" i="35"/>
  <c r="J239" i="35"/>
  <c r="I239" i="35"/>
  <c r="J238" i="35"/>
  <c r="I238" i="35"/>
  <c r="J237" i="35"/>
  <c r="I237" i="35"/>
  <c r="J236" i="35"/>
  <c r="I236" i="35"/>
  <c r="J235" i="35"/>
  <c r="I235" i="35"/>
  <c r="J234" i="35"/>
  <c r="I234" i="35"/>
  <c r="J233" i="35"/>
  <c r="I233" i="35"/>
  <c r="J232" i="35"/>
  <c r="I232" i="35"/>
  <c r="J231" i="35"/>
  <c r="I231" i="35"/>
  <c r="J230" i="35"/>
  <c r="I230" i="35"/>
  <c r="J229" i="35"/>
  <c r="I229" i="35"/>
  <c r="J228" i="35"/>
  <c r="I228" i="35"/>
  <c r="J227" i="35"/>
  <c r="I227" i="35"/>
  <c r="J226" i="35"/>
  <c r="I226" i="35"/>
  <c r="J225" i="35"/>
  <c r="I225" i="35"/>
  <c r="J224" i="35"/>
  <c r="I224" i="35"/>
  <c r="J223" i="35"/>
  <c r="I223" i="35"/>
  <c r="J222" i="35"/>
  <c r="I222" i="35"/>
  <c r="J221" i="35"/>
  <c r="I221" i="35"/>
  <c r="J220" i="35"/>
  <c r="I220" i="35"/>
  <c r="J219" i="35"/>
  <c r="I219" i="35"/>
  <c r="J218" i="35"/>
  <c r="I218" i="35"/>
  <c r="J217" i="35"/>
  <c r="I217" i="35"/>
  <c r="J216" i="35"/>
  <c r="I216" i="35"/>
  <c r="J215" i="35"/>
  <c r="I215" i="35"/>
  <c r="J214" i="35"/>
  <c r="I214" i="35"/>
  <c r="J213" i="35"/>
  <c r="I213" i="35"/>
  <c r="J212" i="35"/>
  <c r="I212" i="35"/>
  <c r="J211" i="35"/>
  <c r="I211" i="35"/>
  <c r="J210" i="35"/>
  <c r="I210" i="35"/>
  <c r="J209" i="35"/>
  <c r="I209" i="35"/>
  <c r="J208" i="35"/>
  <c r="I208" i="35"/>
  <c r="J207" i="35"/>
  <c r="I207" i="35"/>
  <c r="J206" i="35"/>
  <c r="I206" i="35"/>
  <c r="J205" i="35"/>
  <c r="I205" i="35"/>
  <c r="J204" i="35"/>
  <c r="I204" i="35"/>
  <c r="J203" i="35"/>
  <c r="I203" i="35"/>
  <c r="J202" i="35"/>
  <c r="I202" i="35"/>
  <c r="J201" i="35"/>
  <c r="I201" i="35"/>
  <c r="J200" i="35"/>
  <c r="I200" i="35"/>
  <c r="J199" i="35"/>
  <c r="I199" i="35"/>
  <c r="J198" i="35"/>
  <c r="I198" i="35"/>
  <c r="J197" i="35"/>
  <c r="I197" i="35"/>
  <c r="J196" i="35"/>
  <c r="I196" i="35"/>
  <c r="J195" i="35"/>
  <c r="I195" i="35"/>
  <c r="J194" i="35"/>
  <c r="I194" i="35"/>
  <c r="J193" i="35"/>
  <c r="I193" i="35"/>
  <c r="J192" i="35"/>
  <c r="I192" i="35"/>
  <c r="J191" i="35"/>
  <c r="I191" i="35"/>
  <c r="J190" i="35"/>
  <c r="I190" i="35"/>
  <c r="J189" i="35"/>
  <c r="I189" i="35"/>
  <c r="J188" i="35"/>
  <c r="I188" i="35"/>
  <c r="J187" i="35"/>
  <c r="I187" i="35"/>
  <c r="J186" i="35"/>
  <c r="I186" i="35"/>
  <c r="J185" i="35"/>
  <c r="I185" i="35"/>
  <c r="J184" i="35"/>
  <c r="I184" i="35"/>
  <c r="J183" i="35"/>
  <c r="I183" i="35"/>
  <c r="J182" i="35"/>
  <c r="I182" i="35"/>
  <c r="J181" i="35"/>
  <c r="I181" i="35"/>
  <c r="J180" i="35"/>
  <c r="I180" i="35"/>
  <c r="J179" i="35"/>
  <c r="I179" i="35"/>
  <c r="J178" i="35"/>
  <c r="I178" i="35"/>
  <c r="J177" i="35"/>
  <c r="I177" i="35"/>
  <c r="J176" i="35"/>
  <c r="I176" i="35"/>
  <c r="J175" i="35"/>
  <c r="I175" i="35"/>
  <c r="J174" i="35"/>
  <c r="I174" i="35"/>
  <c r="J173" i="35"/>
  <c r="I173" i="35"/>
  <c r="J172" i="35"/>
  <c r="I172" i="35"/>
  <c r="J171" i="35"/>
  <c r="I171" i="35"/>
  <c r="J170" i="35"/>
  <c r="I170" i="35"/>
  <c r="J169" i="35"/>
  <c r="I169" i="35"/>
  <c r="J168" i="35"/>
  <c r="I168" i="35"/>
  <c r="J167" i="35"/>
  <c r="I167" i="35"/>
  <c r="J166" i="35"/>
  <c r="I166" i="35"/>
  <c r="J165" i="35"/>
  <c r="I165" i="35"/>
  <c r="J164" i="35"/>
  <c r="I164" i="35"/>
  <c r="J163" i="35"/>
  <c r="I163" i="35"/>
  <c r="J162" i="35"/>
  <c r="I162" i="35"/>
  <c r="J161" i="35"/>
  <c r="I161" i="35"/>
  <c r="J160" i="35"/>
  <c r="I160" i="35"/>
  <c r="J159" i="35"/>
  <c r="I159" i="35"/>
  <c r="J158" i="35"/>
  <c r="I158" i="35"/>
  <c r="J157" i="35"/>
  <c r="I157" i="35"/>
  <c r="J156" i="35"/>
  <c r="I156" i="35"/>
  <c r="J155" i="35"/>
  <c r="I155" i="35"/>
  <c r="J154" i="35"/>
  <c r="I154" i="35"/>
  <c r="J153" i="35"/>
  <c r="I153" i="35"/>
  <c r="J152" i="35"/>
  <c r="I152" i="35"/>
  <c r="J151" i="35"/>
  <c r="I151" i="35"/>
  <c r="J150" i="35"/>
  <c r="I150" i="35"/>
  <c r="J149" i="35"/>
  <c r="I149" i="35"/>
  <c r="J148" i="35"/>
  <c r="I148" i="35"/>
  <c r="J147" i="35"/>
  <c r="I147" i="35"/>
  <c r="J146" i="35"/>
  <c r="I146" i="35"/>
  <c r="J145" i="35"/>
  <c r="I145" i="35"/>
  <c r="J144" i="35"/>
  <c r="I144" i="35"/>
  <c r="J143" i="35"/>
  <c r="I143" i="35"/>
  <c r="J142" i="35"/>
  <c r="I142" i="35"/>
  <c r="J141" i="35"/>
  <c r="I141" i="35"/>
  <c r="J140" i="35"/>
  <c r="I140" i="35"/>
  <c r="J139" i="35"/>
  <c r="I139" i="35"/>
  <c r="J138" i="35"/>
  <c r="I138" i="35"/>
  <c r="J137" i="35"/>
  <c r="I137" i="35"/>
  <c r="J136" i="35"/>
  <c r="I136" i="35"/>
  <c r="J135" i="35"/>
  <c r="I135" i="35"/>
  <c r="J134" i="35"/>
  <c r="I134" i="35"/>
  <c r="J133" i="35"/>
  <c r="I133" i="35"/>
  <c r="J132" i="35"/>
  <c r="I132" i="35"/>
  <c r="J131" i="35"/>
  <c r="I131" i="35"/>
  <c r="J130" i="35"/>
  <c r="I130" i="35"/>
  <c r="J129" i="35"/>
  <c r="I129" i="35"/>
  <c r="J128" i="35"/>
  <c r="I128" i="35"/>
  <c r="J127" i="35"/>
  <c r="I127" i="35"/>
  <c r="J126" i="35"/>
  <c r="I126" i="35"/>
  <c r="J125" i="35"/>
  <c r="I125" i="35"/>
  <c r="J124" i="35"/>
  <c r="I124" i="35"/>
  <c r="J123" i="35"/>
  <c r="I123" i="35"/>
  <c r="J122" i="35"/>
  <c r="I122" i="35"/>
  <c r="J121" i="35"/>
  <c r="I121" i="35"/>
  <c r="J120" i="35"/>
  <c r="I120" i="35"/>
  <c r="J119" i="35"/>
  <c r="I119" i="35"/>
  <c r="J118" i="35"/>
  <c r="I118" i="35"/>
  <c r="J117" i="35"/>
  <c r="I117" i="35"/>
  <c r="J116" i="35"/>
  <c r="I116" i="35"/>
  <c r="J115" i="35"/>
  <c r="I115" i="35"/>
  <c r="J114" i="35"/>
  <c r="I114" i="35"/>
  <c r="J113" i="35"/>
  <c r="I113" i="35"/>
  <c r="J112" i="35"/>
  <c r="I112" i="35"/>
  <c r="J111" i="35"/>
  <c r="I111" i="35"/>
  <c r="J110" i="35"/>
  <c r="I110" i="35"/>
  <c r="J109" i="35"/>
  <c r="I109" i="35"/>
  <c r="J108" i="35"/>
  <c r="I108" i="35"/>
  <c r="J107" i="35"/>
  <c r="I107" i="35"/>
  <c r="J106" i="35"/>
  <c r="I106" i="35"/>
  <c r="J105" i="35"/>
  <c r="I105" i="35"/>
  <c r="J104" i="35"/>
  <c r="I104" i="35"/>
  <c r="J103" i="35"/>
  <c r="I103" i="35"/>
  <c r="J102" i="35"/>
  <c r="I102" i="35"/>
  <c r="J101" i="35"/>
  <c r="I101" i="35"/>
  <c r="J100" i="35"/>
  <c r="I100" i="35"/>
  <c r="J99" i="35"/>
  <c r="I99" i="35"/>
  <c r="J98" i="35"/>
  <c r="I98" i="35"/>
  <c r="J97" i="35"/>
  <c r="I97" i="35"/>
  <c r="J96" i="35"/>
  <c r="I96" i="35"/>
  <c r="J95" i="35"/>
  <c r="I95" i="35"/>
  <c r="J94" i="35"/>
  <c r="I94" i="35"/>
  <c r="J93" i="35"/>
  <c r="I93" i="35"/>
  <c r="J92" i="35"/>
  <c r="I92" i="35"/>
  <c r="J91" i="35"/>
  <c r="I91" i="35"/>
  <c r="J90" i="35"/>
  <c r="I90" i="35"/>
  <c r="J89" i="35"/>
  <c r="I89" i="35"/>
  <c r="J88" i="35"/>
  <c r="I88" i="35"/>
  <c r="J87" i="35"/>
  <c r="I87" i="35"/>
  <c r="J86" i="35"/>
  <c r="I86" i="35"/>
  <c r="J85" i="35"/>
  <c r="I85" i="35"/>
  <c r="J84" i="35"/>
  <c r="I84" i="35"/>
  <c r="J83" i="35"/>
  <c r="I83" i="35"/>
  <c r="J82" i="35"/>
  <c r="I82" i="35"/>
  <c r="J81" i="35"/>
  <c r="I81" i="35"/>
  <c r="J80" i="35"/>
  <c r="I80" i="35"/>
  <c r="J79" i="35"/>
  <c r="I79" i="35"/>
  <c r="J78" i="35"/>
  <c r="I78" i="35"/>
  <c r="J77" i="35"/>
  <c r="I77" i="35"/>
  <c r="J76" i="35"/>
  <c r="I76" i="35"/>
  <c r="J75" i="35"/>
  <c r="I75" i="35"/>
  <c r="J74" i="35"/>
  <c r="I74" i="35"/>
  <c r="J73" i="35"/>
  <c r="I73" i="35"/>
  <c r="J72" i="35"/>
  <c r="I72" i="35"/>
  <c r="J71" i="35"/>
  <c r="I71" i="35"/>
  <c r="J70" i="35"/>
  <c r="I70" i="35"/>
  <c r="J69" i="35"/>
  <c r="I69" i="35"/>
  <c r="J68" i="35"/>
  <c r="I68" i="35"/>
  <c r="J67" i="35"/>
  <c r="I67" i="35"/>
  <c r="J66" i="35"/>
  <c r="I66" i="35"/>
  <c r="J65" i="35"/>
  <c r="I65" i="35"/>
  <c r="J64" i="35"/>
  <c r="I64" i="35"/>
  <c r="J63" i="35"/>
  <c r="I63" i="35"/>
  <c r="J62" i="35"/>
  <c r="I62" i="35"/>
  <c r="J61" i="35"/>
  <c r="I61" i="35"/>
  <c r="J60" i="35"/>
  <c r="I60" i="35"/>
  <c r="J59" i="35"/>
  <c r="I59" i="35"/>
  <c r="J58" i="35"/>
  <c r="I58" i="35"/>
  <c r="J57" i="35"/>
  <c r="I57" i="35"/>
  <c r="J56" i="35"/>
  <c r="I56" i="35"/>
  <c r="J55" i="35"/>
  <c r="I55" i="35"/>
  <c r="J54" i="35"/>
  <c r="I54" i="35"/>
  <c r="J53" i="35"/>
  <c r="I53" i="35"/>
  <c r="J52" i="35"/>
  <c r="I52" i="35"/>
  <c r="J51" i="35"/>
  <c r="I51" i="35"/>
  <c r="J50" i="35"/>
  <c r="I50" i="35"/>
  <c r="J49" i="35"/>
  <c r="I49" i="35"/>
  <c r="J48" i="35"/>
  <c r="I48" i="35"/>
  <c r="J47" i="35"/>
  <c r="I47" i="35"/>
  <c r="J46" i="35"/>
  <c r="I46" i="35"/>
  <c r="J45" i="35"/>
  <c r="I45" i="35"/>
  <c r="J44" i="35"/>
  <c r="I44" i="35"/>
  <c r="J43" i="35"/>
  <c r="I43" i="35"/>
  <c r="J42" i="35"/>
  <c r="I42" i="35"/>
  <c r="J41" i="35"/>
  <c r="I41" i="35"/>
  <c r="J40" i="35"/>
  <c r="I40" i="35"/>
  <c r="J39" i="35"/>
  <c r="I39" i="35"/>
  <c r="J38" i="35"/>
  <c r="I38" i="35"/>
  <c r="J37" i="35"/>
  <c r="I37" i="35"/>
  <c r="J36" i="35"/>
  <c r="I36" i="35"/>
  <c r="J35" i="35"/>
  <c r="I35" i="35"/>
  <c r="J34" i="35"/>
  <c r="I34" i="35"/>
  <c r="J33" i="35"/>
  <c r="I33" i="35"/>
  <c r="J32" i="35"/>
  <c r="I32" i="35"/>
  <c r="J31" i="35"/>
  <c r="I31" i="35"/>
  <c r="J30" i="35"/>
  <c r="I30" i="35"/>
  <c r="J29" i="35"/>
  <c r="I29" i="35"/>
  <c r="J28" i="35"/>
  <c r="I28" i="35"/>
  <c r="J27" i="35"/>
  <c r="I27" i="35"/>
  <c r="J26" i="35"/>
  <c r="I26" i="35"/>
  <c r="J25" i="35"/>
  <c r="I25" i="35"/>
  <c r="J24" i="35"/>
  <c r="I24" i="35"/>
  <c r="J23" i="35"/>
  <c r="I23" i="35"/>
  <c r="J22" i="35"/>
  <c r="I22" i="35"/>
  <c r="J21" i="35"/>
  <c r="I21" i="35"/>
  <c r="J20" i="35"/>
  <c r="I20" i="35"/>
  <c r="J19" i="35"/>
  <c r="I19" i="35"/>
  <c r="J18" i="35"/>
  <c r="I18" i="35"/>
  <c r="J17" i="35"/>
  <c r="I17" i="35"/>
  <c r="J16" i="35"/>
  <c r="I16" i="35"/>
  <c r="J15" i="35"/>
  <c r="I15" i="35"/>
  <c r="J14" i="35"/>
  <c r="I14" i="35"/>
  <c r="J13" i="35"/>
  <c r="I13" i="35"/>
  <c r="J12" i="35"/>
  <c r="I12" i="35"/>
  <c r="J11" i="35"/>
  <c r="I11" i="35"/>
  <c r="J10" i="35"/>
  <c r="I10" i="35"/>
  <c r="D2829" i="27" l="1"/>
  <c r="B2829" i="27"/>
  <c r="C2829" i="27" s="1"/>
  <c r="D2861" i="27"/>
  <c r="B2861" i="27"/>
  <c r="C2861" i="27" s="1"/>
  <c r="D2874" i="27"/>
  <c r="B2874" i="27"/>
  <c r="C2874" i="27" s="1"/>
  <c r="D2846" i="27"/>
  <c r="B2846" i="27"/>
  <c r="C2846" i="27" s="1"/>
  <c r="D2818" i="27"/>
  <c r="B2818" i="27"/>
  <c r="C2818" i="27" s="1"/>
  <c r="D2832" i="27"/>
  <c r="B2832" i="27"/>
  <c r="C2832" i="27" s="1"/>
  <c r="D2808" i="27"/>
  <c r="B2808" i="27"/>
  <c r="C2808" i="27" s="1"/>
  <c r="D2868" i="27"/>
  <c r="B2868" i="27"/>
  <c r="C2868" i="27" s="1"/>
  <c r="D2859" i="27"/>
  <c r="B2859" i="27"/>
  <c r="C2859" i="27" s="1"/>
  <c r="D2797" i="27"/>
  <c r="B2797" i="27"/>
  <c r="C2797" i="27" s="1"/>
  <c r="D2885" i="27"/>
  <c r="B2885" i="27"/>
  <c r="C2885" i="27" s="1"/>
  <c r="D2864" i="27"/>
  <c r="B2864" i="27"/>
  <c r="C2864" i="27" s="1"/>
  <c r="D2875" i="27"/>
  <c r="B2875" i="27"/>
  <c r="C2875" i="27" s="1"/>
  <c r="D2817" i="27"/>
  <c r="B2817" i="27"/>
  <c r="C2817" i="27" s="1"/>
  <c r="D2838" i="27"/>
  <c r="B2838" i="27"/>
  <c r="C2838" i="27" s="1"/>
  <c r="D2879" i="27"/>
  <c r="B2879" i="27"/>
  <c r="C2879" i="27" s="1"/>
  <c r="D2837" i="27"/>
  <c r="B2837" i="27"/>
  <c r="C2837" i="27" s="1"/>
  <c r="D2826" i="27"/>
  <c r="B2826" i="27"/>
  <c r="C2826" i="27" s="1"/>
  <c r="D2796" i="27"/>
  <c r="B2796" i="27"/>
  <c r="C2796" i="27" s="1"/>
  <c r="D2816" i="27"/>
  <c r="B2816" i="27"/>
  <c r="C2816" i="27" s="1"/>
  <c r="D2807" i="27"/>
  <c r="B2807" i="27"/>
  <c r="C2807" i="27" s="1"/>
  <c r="D2801" i="27"/>
  <c r="B2801" i="27"/>
  <c r="C2801" i="27" s="1"/>
  <c r="D2852" i="27"/>
  <c r="B2852" i="27"/>
  <c r="C2852" i="27" s="1"/>
  <c r="D2867" i="27"/>
  <c r="B2867" i="27"/>
  <c r="C2867" i="27" s="1"/>
  <c r="D2815" i="27"/>
  <c r="B2815" i="27"/>
  <c r="C2815" i="27" s="1"/>
  <c r="D2884" i="27"/>
  <c r="B2884" i="27"/>
  <c r="C2884" i="27" s="1"/>
  <c r="D2836" i="27"/>
  <c r="B2836" i="27"/>
  <c r="C2836" i="27" s="1"/>
  <c r="D2873" i="27"/>
  <c r="B2873" i="27"/>
  <c r="C2873" i="27" s="1"/>
  <c r="D2865" i="27"/>
  <c r="B2865" i="27"/>
  <c r="C2865" i="27" s="1"/>
  <c r="D2795" i="27"/>
  <c r="B2795" i="27"/>
  <c r="C2795" i="27" s="1"/>
  <c r="D2825" i="27"/>
  <c r="B2825" i="27"/>
  <c r="C2825" i="27" s="1"/>
  <c r="D2881" i="27"/>
  <c r="B2881" i="27"/>
  <c r="C2881" i="27" s="1"/>
  <c r="D2877" i="27"/>
  <c r="B2877" i="27"/>
  <c r="C2877" i="27" s="1"/>
  <c r="D2794" i="27"/>
  <c r="B2794" i="27"/>
  <c r="C2794" i="27" s="1"/>
  <c r="D2866" i="27"/>
  <c r="B2866" i="27"/>
  <c r="C2866" i="27" s="1"/>
  <c r="D2845" i="27"/>
  <c r="B2845" i="27"/>
  <c r="C2845" i="27" s="1"/>
  <c r="D2851" i="27"/>
  <c r="B2851" i="27"/>
  <c r="C2851" i="27" s="1"/>
  <c r="D2824" i="27"/>
  <c r="B2824" i="27"/>
  <c r="C2824" i="27" s="1"/>
  <c r="D2806" i="27"/>
  <c r="B2806" i="27"/>
  <c r="C2806" i="27" s="1"/>
  <c r="D2889" i="27"/>
  <c r="B2889" i="27"/>
  <c r="C2889" i="27" s="1"/>
  <c r="D2828" i="27"/>
  <c r="B2828" i="27"/>
  <c r="C2828" i="27" s="1"/>
  <c r="D2886" i="27"/>
  <c r="B2886" i="27"/>
  <c r="C2886" i="27" s="1"/>
  <c r="D2814" i="27"/>
  <c r="B2814" i="27"/>
  <c r="C2814" i="27" s="1"/>
  <c r="D2880" i="27"/>
  <c r="B2880" i="27"/>
  <c r="C2880" i="27" s="1"/>
  <c r="D2813" i="27"/>
  <c r="B2813" i="27"/>
  <c r="C2813" i="27" s="1"/>
  <c r="D2878" i="27"/>
  <c r="B2878" i="27"/>
  <c r="C2878" i="27" s="1"/>
  <c r="D2887" i="27"/>
  <c r="B2887" i="27"/>
  <c r="C2887" i="27" s="1"/>
  <c r="D2870" i="27"/>
  <c r="B2870" i="27"/>
  <c r="C2870" i="27" s="1"/>
  <c r="D2793" i="27"/>
  <c r="B2793" i="27"/>
  <c r="C2793" i="27" s="1"/>
  <c r="D2844" i="27"/>
  <c r="B2844" i="27"/>
  <c r="C2844" i="27" s="1"/>
  <c r="D2792" i="27"/>
  <c r="B2792" i="27"/>
  <c r="C2792" i="27" s="1"/>
  <c r="D2843" i="27"/>
  <c r="B2843" i="27"/>
  <c r="C2843" i="27" s="1"/>
  <c r="D2855" i="27"/>
  <c r="B2855" i="27"/>
  <c r="C2855" i="27" s="1"/>
  <c r="D2791" i="27"/>
  <c r="B2791" i="27"/>
  <c r="C2791" i="27" s="1"/>
  <c r="D2888" i="27"/>
  <c r="B2888" i="27"/>
  <c r="C2888" i="27" s="1"/>
  <c r="D2883" i="27"/>
  <c r="B2883" i="27"/>
  <c r="C2883" i="27" s="1"/>
  <c r="D2812" i="27"/>
  <c r="B2812" i="27"/>
  <c r="C2812" i="27" s="1"/>
  <c r="D2858" i="27"/>
  <c r="B2858" i="27"/>
  <c r="C2858" i="27" s="1"/>
  <c r="D2876" i="27"/>
  <c r="B2876" i="27"/>
  <c r="C2876" i="27" s="1"/>
  <c r="D2822" i="27"/>
  <c r="B2822" i="27"/>
  <c r="C2822" i="27" s="1"/>
  <c r="D2805" i="27"/>
  <c r="B2805" i="27"/>
  <c r="C2805" i="27" s="1"/>
  <c r="D2804" i="27"/>
  <c r="B2804" i="27"/>
  <c r="C2804" i="27" s="1"/>
  <c r="D2811" i="27"/>
  <c r="B2811" i="27"/>
  <c r="C2811" i="27" s="1"/>
  <c r="D2857" i="27"/>
  <c r="B2857" i="27"/>
  <c r="C2857" i="27" s="1"/>
  <c r="D2821" i="27"/>
  <c r="B2821" i="27"/>
  <c r="C2821" i="27" s="1"/>
  <c r="D2842" i="27"/>
  <c r="B2842" i="27"/>
  <c r="C2842" i="27" s="1"/>
  <c r="D2871" i="27"/>
  <c r="B2871" i="27"/>
  <c r="C2871" i="27" s="1"/>
  <c r="D2890" i="27"/>
  <c r="B2890" i="27"/>
  <c r="C2890" i="27" s="1"/>
  <c r="D2800" i="27"/>
  <c r="B2800" i="27"/>
  <c r="C2800" i="27" s="1"/>
  <c r="D2841" i="27"/>
  <c r="B2841" i="27"/>
  <c r="C2841" i="27" s="1"/>
  <c r="D2831" i="27"/>
  <c r="B2831" i="27"/>
  <c r="C2831" i="27" s="1"/>
  <c r="D2830" i="27"/>
  <c r="B2830" i="27"/>
  <c r="C2830" i="27" s="1"/>
  <c r="D2860" i="27"/>
  <c r="B2860" i="27"/>
  <c r="C2860" i="27" s="1"/>
  <c r="D2810" i="27"/>
  <c r="E2810" i="27" s="1"/>
  <c r="B2810" i="27"/>
  <c r="C2810" i="27" s="1"/>
  <c r="D2820" i="27"/>
  <c r="B2820" i="27"/>
  <c r="C2820" i="27" s="1"/>
  <c r="D2823" i="27"/>
  <c r="B2823" i="27"/>
  <c r="C2823" i="27" s="1"/>
  <c r="D2840" i="27"/>
  <c r="B2840" i="27"/>
  <c r="C2840" i="27" s="1"/>
  <c r="D2790" i="27"/>
  <c r="B2790" i="27"/>
  <c r="C2790" i="27" s="1"/>
  <c r="D2849" i="27"/>
  <c r="E2849" i="27" s="1"/>
  <c r="C2849" i="27"/>
  <c r="B2849" i="27"/>
  <c r="D2872" i="27"/>
  <c r="E2872" i="27" s="1"/>
  <c r="B2872" i="27"/>
  <c r="C2872" i="27" s="1"/>
  <c r="D2854" i="27"/>
  <c r="B2854" i="27"/>
  <c r="C2854" i="27" s="1"/>
  <c r="D2869" i="27"/>
  <c r="B2869" i="27"/>
  <c r="C2869" i="27" s="1"/>
  <c r="D2789" i="27"/>
  <c r="E2789" i="27" s="1"/>
  <c r="B2789" i="27"/>
  <c r="C2789" i="27" s="1"/>
  <c r="D2788" i="27"/>
  <c r="B2788" i="27"/>
  <c r="C2788" i="27" s="1"/>
  <c r="D2863" i="27"/>
  <c r="B2863" i="27"/>
  <c r="C2863" i="27" s="1"/>
  <c r="D2835" i="27"/>
  <c r="B2835" i="27"/>
  <c r="C2835" i="27" s="1"/>
  <c r="D2787" i="27"/>
  <c r="B2787" i="27"/>
  <c r="C2787" i="27" s="1"/>
  <c r="D2848" i="27"/>
  <c r="E2848" i="27" s="1"/>
  <c r="C2848" i="27"/>
  <c r="B2848" i="27"/>
  <c r="D2786" i="27"/>
  <c r="E2786" i="27" s="1"/>
  <c r="B2786" i="27"/>
  <c r="C2786" i="27" s="1"/>
  <c r="D2809" i="27"/>
  <c r="B2809" i="27"/>
  <c r="C2809" i="27" s="1"/>
  <c r="D2853" i="27"/>
  <c r="B2853" i="27"/>
  <c r="C2853" i="27" s="1"/>
  <c r="D2803" i="27"/>
  <c r="E2803" i="27" s="1"/>
  <c r="B2803" i="27"/>
  <c r="C2803" i="27" s="1"/>
  <c r="D2819" i="27"/>
  <c r="B2819" i="27"/>
  <c r="C2819" i="27" s="1"/>
  <c r="D2850" i="27"/>
  <c r="C2850" i="27"/>
  <c r="B2850" i="27"/>
  <c r="D2856" i="27"/>
  <c r="B2856" i="27"/>
  <c r="C2856" i="27" s="1"/>
  <c r="D2785" i="27"/>
  <c r="B2785" i="27"/>
  <c r="C2785" i="27" s="1"/>
  <c r="D2784" i="27"/>
  <c r="E2784" i="27" s="1"/>
  <c r="C2784" i="27"/>
  <c r="B2784" i="27"/>
  <c r="D2834" i="27"/>
  <c r="E2834" i="27" s="1"/>
  <c r="B2834" i="27"/>
  <c r="C2834" i="27" s="1"/>
  <c r="D2882" i="27"/>
  <c r="B2882" i="27"/>
  <c r="C2882" i="27" s="1"/>
  <c r="D2847" i="27"/>
  <c r="B2847" i="27"/>
  <c r="C2847" i="27" s="1"/>
  <c r="D2839" i="27"/>
  <c r="E2839" i="27" s="1"/>
  <c r="B2839" i="27"/>
  <c r="C2839" i="27" s="1"/>
  <c r="D2783" i="27"/>
  <c r="B2783" i="27"/>
  <c r="D2799" i="27"/>
  <c r="C2799" i="27"/>
  <c r="B2799" i="27"/>
  <c r="D2827" i="27"/>
  <c r="B2827" i="27"/>
  <c r="C2827" i="27" s="1"/>
  <c r="D2798" i="27"/>
  <c r="B2798" i="27"/>
  <c r="C2798" i="27" s="1"/>
  <c r="D2802" i="27"/>
  <c r="E2802" i="27" s="1"/>
  <c r="C2802" i="27"/>
  <c r="B2802" i="27"/>
  <c r="D2833" i="27"/>
  <c r="E2833" i="27" s="1"/>
  <c r="B2833" i="27"/>
  <c r="C2833" i="27" s="1"/>
  <c r="D2862" i="27"/>
  <c r="B2862" i="27"/>
  <c r="E2862" i="27" s="1"/>
  <c r="D2695" i="25"/>
  <c r="B2695" i="25"/>
  <c r="C2695" i="25" s="1"/>
  <c r="D2713" i="25"/>
  <c r="B2713" i="25"/>
  <c r="C2713" i="25" s="1"/>
  <c r="D2710" i="25"/>
  <c r="B2710" i="25"/>
  <c r="C2710" i="25" s="1"/>
  <c r="D2702" i="25"/>
  <c r="B2702" i="25"/>
  <c r="C2702" i="25" s="1"/>
  <c r="D2696" i="25"/>
  <c r="B2696" i="25"/>
  <c r="C2696" i="25" s="1"/>
  <c r="D2705" i="25"/>
  <c r="B2705" i="25"/>
  <c r="C2705" i="25" s="1"/>
  <c r="D2704" i="25"/>
  <c r="B2704" i="25"/>
  <c r="C2704" i="25" s="1"/>
  <c r="D2708" i="25"/>
  <c r="B2708" i="25"/>
  <c r="C2708" i="25" s="1"/>
  <c r="D2699" i="25"/>
  <c r="B2699" i="25"/>
  <c r="C2699" i="25" s="1"/>
  <c r="D2706" i="25"/>
  <c r="B2706" i="25"/>
  <c r="C2706" i="25" s="1"/>
  <c r="D2711" i="25"/>
  <c r="B2711" i="25"/>
  <c r="C2711" i="25" s="1"/>
  <c r="D2703" i="25"/>
  <c r="B2703" i="25"/>
  <c r="C2703" i="25" s="1"/>
  <c r="D2701" i="25"/>
  <c r="B2701" i="25"/>
  <c r="C2701" i="25" s="1"/>
  <c r="D2712" i="25"/>
  <c r="B2712" i="25"/>
  <c r="C2712" i="25" s="1"/>
  <c r="D2700" i="25"/>
  <c r="B2700" i="25"/>
  <c r="C2700" i="25" s="1"/>
  <c r="D2697" i="25"/>
  <c r="B2697" i="25"/>
  <c r="C2697" i="25" s="1"/>
  <c r="D2709" i="25"/>
  <c r="B2709" i="25"/>
  <c r="C2709" i="25" s="1"/>
  <c r="D2707" i="25"/>
  <c r="B2707" i="25"/>
  <c r="C2707" i="25" s="1"/>
  <c r="D2698" i="25"/>
  <c r="B2698" i="25"/>
  <c r="C2698" i="25" s="1"/>
  <c r="E2827" i="27" l="1"/>
  <c r="E2799" i="27"/>
  <c r="E2856" i="27"/>
  <c r="E2850" i="27"/>
  <c r="E2835" i="27"/>
  <c r="E2863" i="27"/>
  <c r="E2840" i="27"/>
  <c r="E2823" i="27"/>
  <c r="E2783" i="27"/>
  <c r="E2847" i="27"/>
  <c r="E2853" i="27"/>
  <c r="E2869" i="27"/>
  <c r="E2860" i="27"/>
  <c r="E2831" i="27"/>
  <c r="E2841" i="27"/>
  <c r="E2890" i="27"/>
  <c r="E2871" i="27"/>
  <c r="E2821" i="27"/>
  <c r="E2857" i="27"/>
  <c r="E2811" i="27"/>
  <c r="E2882" i="27"/>
  <c r="E2819" i="27"/>
  <c r="E2809" i="27"/>
  <c r="E2787" i="27"/>
  <c r="E2788" i="27"/>
  <c r="E2854" i="27"/>
  <c r="E2790" i="27"/>
  <c r="E2820" i="27"/>
  <c r="E2830" i="27"/>
  <c r="E2800" i="27"/>
  <c r="E2842" i="27"/>
  <c r="E2798" i="27"/>
  <c r="E2785" i="27"/>
  <c r="C2862" i="27"/>
  <c r="C2783" i="27"/>
  <c r="E2804" i="27"/>
  <c r="E2805" i="27"/>
  <c r="E2822" i="27"/>
  <c r="E2876" i="27"/>
  <c r="E2858" i="27"/>
  <c r="E2812" i="27"/>
  <c r="E2883" i="27"/>
  <c r="E2888" i="27"/>
  <c r="E2791" i="27"/>
  <c r="E2855" i="27"/>
  <c r="E2843" i="27"/>
  <c r="E2792" i="27"/>
  <c r="E2844" i="27"/>
  <c r="E2793" i="27"/>
  <c r="E2870" i="27"/>
  <c r="E2887" i="27"/>
  <c r="E2878" i="27"/>
  <c r="E2813" i="27"/>
  <c r="E2880" i="27"/>
  <c r="E2814" i="27"/>
  <c r="E2886" i="27"/>
  <c r="E2828" i="27"/>
  <c r="E2889" i="27"/>
  <c r="E2806" i="27"/>
  <c r="E2824" i="27"/>
  <c r="E2851" i="27"/>
  <c r="E2845" i="27"/>
  <c r="E2866" i="27"/>
  <c r="E2794" i="27"/>
  <c r="E2877" i="27"/>
  <c r="E2881" i="27"/>
  <c r="E2825" i="27"/>
  <c r="E2795" i="27"/>
  <c r="E2865" i="27"/>
  <c r="E2873" i="27"/>
  <c r="E2836" i="27"/>
  <c r="E2884" i="27"/>
  <c r="E2815" i="27"/>
  <c r="E2867" i="27"/>
  <c r="E2852" i="27"/>
  <c r="E2801" i="27"/>
  <c r="E2807" i="27"/>
  <c r="E2816" i="27"/>
  <c r="E2796" i="27"/>
  <c r="E2826" i="27"/>
  <c r="E2837" i="27"/>
  <c r="E2879" i="27"/>
  <c r="E2838" i="27"/>
  <c r="E2817" i="27"/>
  <c r="E2875" i="27"/>
  <c r="E2864" i="27"/>
  <c r="E2885" i="27"/>
  <c r="E2797" i="27"/>
  <c r="E2859" i="27"/>
  <c r="E2868" i="27"/>
  <c r="E2808" i="27"/>
  <c r="E2832" i="27"/>
  <c r="E2818" i="27"/>
  <c r="E2846" i="27"/>
  <c r="E2874" i="27"/>
  <c r="E2861" i="27"/>
  <c r="E2829" i="27"/>
  <c r="E2698" i="25"/>
  <c r="E2707" i="25"/>
  <c r="E2709" i="25"/>
  <c r="E2697" i="25"/>
  <c r="E2700" i="25"/>
  <c r="E2712" i="25"/>
  <c r="E2701" i="25"/>
  <c r="E2703" i="25"/>
  <c r="E2711" i="25"/>
  <c r="E2706" i="25"/>
  <c r="E2699" i="25"/>
  <c r="E2708" i="25"/>
  <c r="E2704" i="25"/>
  <c r="E2705" i="25"/>
  <c r="E2696" i="25"/>
  <c r="E2702" i="25"/>
  <c r="E2710" i="25"/>
  <c r="E2713" i="25"/>
  <c r="E2695" i="25"/>
  <c r="G2675" i="34"/>
  <c r="G2676" i="34"/>
  <c r="G2677" i="34"/>
  <c r="G2678" i="34"/>
  <c r="G2679" i="34"/>
  <c r="G2680" i="34"/>
  <c r="G2681" i="34"/>
  <c r="G2682" i="34"/>
  <c r="G2683" i="34"/>
  <c r="G2684" i="34"/>
  <c r="G2685" i="34"/>
  <c r="G2686" i="34"/>
  <c r="G2687" i="34"/>
  <c r="G2688" i="34"/>
  <c r="G2689" i="34"/>
  <c r="G2690" i="34"/>
  <c r="G2691" i="34"/>
  <c r="G2692" i="34"/>
  <c r="G2693" i="34"/>
  <c r="G2694" i="34"/>
  <c r="G2695" i="34"/>
  <c r="G2696" i="34"/>
  <c r="G2697" i="34"/>
  <c r="G2698" i="34"/>
  <c r="G2699" i="34"/>
  <c r="G2700" i="34"/>
  <c r="G2701" i="34"/>
  <c r="G2702" i="34"/>
  <c r="G2703" i="34"/>
  <c r="G2704" i="34"/>
  <c r="G2705" i="34"/>
  <c r="G2706" i="34"/>
  <c r="G2707" i="34"/>
  <c r="G2708" i="34"/>
  <c r="G2709" i="34"/>
  <c r="G2710" i="34"/>
  <c r="G2711" i="34"/>
  <c r="G2712" i="34"/>
  <c r="G2713" i="34"/>
  <c r="G2714" i="34"/>
  <c r="G2715" i="34"/>
  <c r="G2716" i="34"/>
  <c r="G2717" i="34"/>
  <c r="G2718" i="34"/>
  <c r="G2719" i="34"/>
  <c r="G2720" i="34"/>
  <c r="G2721" i="34"/>
  <c r="G2722" i="34"/>
  <c r="G2723" i="34"/>
  <c r="G2724" i="34"/>
  <c r="G2725" i="34"/>
  <c r="G2726" i="34"/>
  <c r="G2727" i="34"/>
  <c r="G2728" i="34"/>
  <c r="G2729" i="34"/>
  <c r="G2730" i="34"/>
  <c r="G2731" i="34"/>
  <c r="G2732" i="34"/>
  <c r="G2733" i="34"/>
  <c r="G2734" i="34"/>
  <c r="G2735" i="34"/>
  <c r="G2736" i="34"/>
  <c r="G2737" i="34"/>
  <c r="G2738" i="34"/>
  <c r="G2739" i="34"/>
  <c r="G2740" i="34"/>
  <c r="G2674" i="34"/>
  <c r="F2741" i="34"/>
  <c r="F2675" i="34"/>
  <c r="F2676" i="34"/>
  <c r="F2677" i="34"/>
  <c r="F2678" i="34"/>
  <c r="F2679" i="34"/>
  <c r="F2680" i="34"/>
  <c r="F2681" i="34"/>
  <c r="F2682" i="34"/>
  <c r="F2683" i="34"/>
  <c r="F2684" i="34"/>
  <c r="F2685" i="34"/>
  <c r="F2686" i="34"/>
  <c r="F2687" i="34"/>
  <c r="F2688" i="34"/>
  <c r="F2689" i="34"/>
  <c r="F2690" i="34"/>
  <c r="F2691" i="34"/>
  <c r="F2692" i="34"/>
  <c r="F2693" i="34"/>
  <c r="F2694" i="34"/>
  <c r="F2695" i="34"/>
  <c r="F2696" i="34"/>
  <c r="F2697" i="34"/>
  <c r="F2698" i="34"/>
  <c r="F2699" i="34"/>
  <c r="F2700" i="34"/>
  <c r="F2701" i="34"/>
  <c r="F2702" i="34"/>
  <c r="F2703" i="34"/>
  <c r="F2704" i="34"/>
  <c r="F2705" i="34"/>
  <c r="F2706" i="34"/>
  <c r="F2707" i="34"/>
  <c r="F2708" i="34"/>
  <c r="F2709" i="34"/>
  <c r="F2710" i="34"/>
  <c r="F2711" i="34"/>
  <c r="F2712" i="34"/>
  <c r="F2713" i="34"/>
  <c r="F2714" i="34"/>
  <c r="F2715" i="34"/>
  <c r="F2716" i="34"/>
  <c r="F2717" i="34"/>
  <c r="F2718" i="34"/>
  <c r="F2719" i="34"/>
  <c r="F2720" i="34"/>
  <c r="F2721" i="34"/>
  <c r="F2722" i="34"/>
  <c r="F2723" i="34"/>
  <c r="F2724" i="34"/>
  <c r="F2725" i="34"/>
  <c r="F2726" i="34"/>
  <c r="F2727" i="34"/>
  <c r="F2728" i="34"/>
  <c r="F2729" i="34"/>
  <c r="F2730" i="34"/>
  <c r="F2731" i="34"/>
  <c r="F2732" i="34"/>
  <c r="F2733" i="34"/>
  <c r="F2734" i="34"/>
  <c r="F2735" i="34"/>
  <c r="F2736" i="34"/>
  <c r="F2737" i="34"/>
  <c r="F2738" i="34"/>
  <c r="F2739" i="34"/>
  <c r="F2740" i="34"/>
  <c r="F2674" i="34"/>
  <c r="E2675" i="34"/>
  <c r="E2676" i="34"/>
  <c r="E2677" i="34"/>
  <c r="E2678" i="34"/>
  <c r="E2679" i="34"/>
  <c r="E2680" i="34"/>
  <c r="E2681" i="34"/>
  <c r="E2682" i="34"/>
  <c r="E2683" i="34"/>
  <c r="E2684" i="34"/>
  <c r="E2685" i="34"/>
  <c r="E2686" i="34"/>
  <c r="E2687" i="34"/>
  <c r="E2688" i="34"/>
  <c r="E2689" i="34"/>
  <c r="E2690" i="34"/>
  <c r="E2691" i="34"/>
  <c r="E2692" i="34"/>
  <c r="E2693" i="34"/>
  <c r="E2694" i="34"/>
  <c r="E2695" i="34"/>
  <c r="E2696" i="34"/>
  <c r="E2697" i="34"/>
  <c r="E2698" i="34"/>
  <c r="E2699" i="34"/>
  <c r="E2700" i="34"/>
  <c r="E2701" i="34"/>
  <c r="E2702" i="34"/>
  <c r="E2703" i="34"/>
  <c r="E2704" i="34"/>
  <c r="E2705" i="34"/>
  <c r="E2706" i="34"/>
  <c r="E2707" i="34"/>
  <c r="E2708" i="34"/>
  <c r="E2709" i="34"/>
  <c r="E2710" i="34"/>
  <c r="E2711" i="34"/>
  <c r="E2712" i="34"/>
  <c r="E2713" i="34"/>
  <c r="E2714" i="34"/>
  <c r="E2715" i="34"/>
  <c r="E2716" i="34"/>
  <c r="E2717" i="34"/>
  <c r="E2718" i="34"/>
  <c r="E2719" i="34"/>
  <c r="E2720" i="34"/>
  <c r="E2721" i="34"/>
  <c r="E2722" i="34"/>
  <c r="E2723" i="34"/>
  <c r="E2724" i="34"/>
  <c r="E2725" i="34"/>
  <c r="E2726" i="34"/>
  <c r="E2727" i="34"/>
  <c r="E2728" i="34"/>
  <c r="E2729" i="34"/>
  <c r="E2730" i="34"/>
  <c r="E2731" i="34"/>
  <c r="E2732" i="34"/>
  <c r="E2733" i="34"/>
  <c r="E2734" i="34"/>
  <c r="E2735" i="34"/>
  <c r="E2736" i="34"/>
  <c r="E2737" i="34"/>
  <c r="E2738" i="34"/>
  <c r="E2739" i="34"/>
  <c r="E2740" i="34"/>
  <c r="E2674" i="34"/>
  <c r="D2741" i="34"/>
  <c r="D2675" i="34"/>
  <c r="D2676" i="34"/>
  <c r="D2677" i="34"/>
  <c r="D2678" i="34"/>
  <c r="D2679" i="34"/>
  <c r="D2680" i="34"/>
  <c r="D2681" i="34"/>
  <c r="D2682" i="34"/>
  <c r="D2683" i="34"/>
  <c r="D2684" i="34"/>
  <c r="D2685" i="34"/>
  <c r="D2686" i="34"/>
  <c r="D2687" i="34"/>
  <c r="D2688" i="34"/>
  <c r="D2689" i="34"/>
  <c r="D2690" i="34"/>
  <c r="D2691" i="34"/>
  <c r="D2692" i="34"/>
  <c r="D2693" i="34"/>
  <c r="D2694" i="34"/>
  <c r="D2695" i="34"/>
  <c r="D2696" i="34"/>
  <c r="D2697" i="34"/>
  <c r="D2698" i="34"/>
  <c r="D2699" i="34"/>
  <c r="D2700" i="34"/>
  <c r="D2701" i="34"/>
  <c r="D2702" i="34"/>
  <c r="D2703" i="34"/>
  <c r="D2704" i="34"/>
  <c r="D2705" i="34"/>
  <c r="D2706" i="34"/>
  <c r="D2707" i="34"/>
  <c r="D2708" i="34"/>
  <c r="D2709" i="34"/>
  <c r="D2710" i="34"/>
  <c r="D2711" i="34"/>
  <c r="D2712" i="34"/>
  <c r="D2713" i="34"/>
  <c r="D2714" i="34"/>
  <c r="D2715" i="34"/>
  <c r="D2716" i="34"/>
  <c r="D2717" i="34"/>
  <c r="D2718" i="34"/>
  <c r="D2719" i="34"/>
  <c r="D2720" i="34"/>
  <c r="D2721" i="34"/>
  <c r="D2722" i="34"/>
  <c r="D2723" i="34"/>
  <c r="D2724" i="34"/>
  <c r="D2725" i="34"/>
  <c r="D2726" i="34"/>
  <c r="D2727" i="34"/>
  <c r="D2728" i="34"/>
  <c r="D2729" i="34"/>
  <c r="D2730" i="34"/>
  <c r="D2731" i="34"/>
  <c r="D2732" i="34"/>
  <c r="D2733" i="34"/>
  <c r="D2734" i="34"/>
  <c r="D2735" i="34"/>
  <c r="D2736" i="34"/>
  <c r="D2737" i="34"/>
  <c r="D2738" i="34"/>
  <c r="D2739" i="34"/>
  <c r="D2740" i="34"/>
  <c r="D2674" i="34"/>
  <c r="C2734" i="34"/>
  <c r="C2735" i="34"/>
  <c r="C2736" i="34"/>
  <c r="C2737" i="34"/>
  <c r="C2738" i="34"/>
  <c r="C2739" i="34"/>
  <c r="C2740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74" i="34"/>
  <c r="B2741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2732" i="34"/>
  <c r="B2733" i="34"/>
  <c r="B2734" i="34"/>
  <c r="B2735" i="34"/>
  <c r="B2736" i="34"/>
  <c r="B2737" i="34"/>
  <c r="B2738" i="34"/>
  <c r="B2739" i="34"/>
  <c r="B2740" i="34"/>
  <c r="B2674" i="34"/>
  <c r="J2672" i="34"/>
  <c r="I2672" i="34"/>
  <c r="J2671" i="34"/>
  <c r="I2671" i="34"/>
  <c r="F2671" i="34"/>
  <c r="F2672" i="34" s="1"/>
  <c r="E2671" i="34"/>
  <c r="E2672" i="34" s="1"/>
  <c r="J2670" i="34"/>
  <c r="I2670" i="34"/>
  <c r="J2669" i="34"/>
  <c r="I2669" i="34"/>
  <c r="J2668" i="34"/>
  <c r="I2668" i="34"/>
  <c r="J2667" i="34"/>
  <c r="I2667" i="34"/>
  <c r="J2666" i="34"/>
  <c r="I2666" i="34"/>
  <c r="J2665" i="34"/>
  <c r="I2665" i="34"/>
  <c r="J2664" i="34"/>
  <c r="I2664" i="34"/>
  <c r="J2663" i="34"/>
  <c r="I2663" i="34"/>
  <c r="J2662" i="34"/>
  <c r="I2662" i="34"/>
  <c r="J2661" i="34"/>
  <c r="I2661" i="34"/>
  <c r="J2660" i="34"/>
  <c r="I2660" i="34"/>
  <c r="J2659" i="34"/>
  <c r="I2659" i="34"/>
  <c r="J2658" i="34"/>
  <c r="I2658" i="34"/>
  <c r="J2657" i="34"/>
  <c r="I2657" i="34"/>
  <c r="J2656" i="34"/>
  <c r="I2656" i="34"/>
  <c r="J2655" i="34"/>
  <c r="I2655" i="34"/>
  <c r="J2654" i="34"/>
  <c r="I2654" i="34"/>
  <c r="J2653" i="34"/>
  <c r="I2653" i="34"/>
  <c r="J2652" i="34"/>
  <c r="I2652" i="34"/>
  <c r="J2651" i="34"/>
  <c r="I2651" i="34"/>
  <c r="J2650" i="34"/>
  <c r="I2650" i="34"/>
  <c r="J2649" i="34"/>
  <c r="I2649" i="34"/>
  <c r="J2648" i="34"/>
  <c r="I2648" i="34"/>
  <c r="J2647" i="34"/>
  <c r="I2647" i="34"/>
  <c r="J2646" i="34"/>
  <c r="I2646" i="34"/>
  <c r="J2645" i="34"/>
  <c r="I2645" i="34"/>
  <c r="J2644" i="34"/>
  <c r="I2644" i="34"/>
  <c r="J2643" i="34"/>
  <c r="I2643" i="34"/>
  <c r="J2642" i="34"/>
  <c r="I2642" i="34"/>
  <c r="J2641" i="34"/>
  <c r="I2641" i="34"/>
  <c r="J2640" i="34"/>
  <c r="I2640" i="34"/>
  <c r="J2639" i="34"/>
  <c r="I2639" i="34"/>
  <c r="J2638" i="34"/>
  <c r="I2638" i="34"/>
  <c r="J2637" i="34"/>
  <c r="I2637" i="34"/>
  <c r="J2636" i="34"/>
  <c r="I2636" i="34"/>
  <c r="J2635" i="34"/>
  <c r="I2635" i="34"/>
  <c r="J2634" i="34"/>
  <c r="I2634" i="34"/>
  <c r="J2633" i="34"/>
  <c r="I2633" i="34"/>
  <c r="J2632" i="34"/>
  <c r="I2632" i="34"/>
  <c r="J2631" i="34"/>
  <c r="I2631" i="34"/>
  <c r="J2630" i="34"/>
  <c r="I2630" i="34"/>
  <c r="J2629" i="34"/>
  <c r="I2629" i="34"/>
  <c r="J2628" i="34"/>
  <c r="I2628" i="34"/>
  <c r="J2627" i="34"/>
  <c r="I2627" i="34"/>
  <c r="J2626" i="34"/>
  <c r="I2626" i="34"/>
  <c r="J2625" i="34"/>
  <c r="I2625" i="34"/>
  <c r="J2624" i="34"/>
  <c r="I2624" i="34"/>
  <c r="J2623" i="34"/>
  <c r="I2623" i="34"/>
  <c r="J2622" i="34"/>
  <c r="I2622" i="34"/>
  <c r="J2621" i="34"/>
  <c r="I2621" i="34"/>
  <c r="J2620" i="34"/>
  <c r="I2620" i="34"/>
  <c r="J2619" i="34"/>
  <c r="I2619" i="34"/>
  <c r="J2618" i="34"/>
  <c r="I2618" i="34"/>
  <c r="J2617" i="34"/>
  <c r="I2617" i="34"/>
  <c r="J2616" i="34"/>
  <c r="I2616" i="34"/>
  <c r="J2615" i="34"/>
  <c r="I2615" i="34"/>
  <c r="J2614" i="34"/>
  <c r="I2614" i="34"/>
  <c r="J2613" i="34"/>
  <c r="I2613" i="34"/>
  <c r="J2612" i="34"/>
  <c r="I2612" i="34"/>
  <c r="J2611" i="34"/>
  <c r="I2611" i="34"/>
  <c r="J2610" i="34"/>
  <c r="I2610" i="34"/>
  <c r="J2609" i="34"/>
  <c r="I2609" i="34"/>
  <c r="J2608" i="34"/>
  <c r="I2608" i="34"/>
  <c r="J2607" i="34"/>
  <c r="I2607" i="34"/>
  <c r="J2606" i="34"/>
  <c r="I2606" i="34"/>
  <c r="J2605" i="34"/>
  <c r="I2605" i="34"/>
  <c r="J2604" i="34"/>
  <c r="I2604" i="34"/>
  <c r="J2603" i="34"/>
  <c r="I2603" i="34"/>
  <c r="J2602" i="34"/>
  <c r="I2602" i="34"/>
  <c r="J2601" i="34"/>
  <c r="I2601" i="34"/>
  <c r="J2600" i="34"/>
  <c r="I2600" i="34"/>
  <c r="J2599" i="34"/>
  <c r="I2599" i="34"/>
  <c r="J2598" i="34"/>
  <c r="I2598" i="34"/>
  <c r="J2597" i="34"/>
  <c r="I2597" i="34"/>
  <c r="J2596" i="34"/>
  <c r="I2596" i="34"/>
  <c r="J2595" i="34"/>
  <c r="I2595" i="34"/>
  <c r="J2594" i="34"/>
  <c r="I2594" i="34"/>
  <c r="J2593" i="34"/>
  <c r="I2593" i="34"/>
  <c r="J2592" i="34"/>
  <c r="I2592" i="34"/>
  <c r="J2591" i="34"/>
  <c r="I2591" i="34"/>
  <c r="J2590" i="34"/>
  <c r="I2590" i="34"/>
  <c r="J2589" i="34"/>
  <c r="I2589" i="34"/>
  <c r="J2588" i="34"/>
  <c r="I2588" i="34"/>
  <c r="J2587" i="34"/>
  <c r="I2587" i="34"/>
  <c r="J2586" i="34"/>
  <c r="I2586" i="34"/>
  <c r="J2585" i="34"/>
  <c r="I2585" i="34"/>
  <c r="J2584" i="34"/>
  <c r="I2584" i="34"/>
  <c r="J2583" i="34"/>
  <c r="I2583" i="34"/>
  <c r="J2582" i="34"/>
  <c r="I2582" i="34"/>
  <c r="J2581" i="34"/>
  <c r="I2581" i="34"/>
  <c r="J2580" i="34"/>
  <c r="I2580" i="34"/>
  <c r="J2579" i="34"/>
  <c r="I2579" i="34"/>
  <c r="J2578" i="34"/>
  <c r="I2578" i="34"/>
  <c r="J2577" i="34"/>
  <c r="I2577" i="34"/>
  <c r="J2576" i="34"/>
  <c r="I2576" i="34"/>
  <c r="J2575" i="34"/>
  <c r="I2575" i="34"/>
  <c r="J2574" i="34"/>
  <c r="I2574" i="34"/>
  <c r="J2573" i="34"/>
  <c r="I2573" i="34"/>
  <c r="J2572" i="34"/>
  <c r="I2572" i="34"/>
  <c r="J2571" i="34"/>
  <c r="I2571" i="34"/>
  <c r="J2570" i="34"/>
  <c r="I2570" i="34"/>
  <c r="J2569" i="34"/>
  <c r="I2569" i="34"/>
  <c r="J2568" i="34"/>
  <c r="I2568" i="34"/>
  <c r="J2567" i="34"/>
  <c r="I2567" i="34"/>
  <c r="J2566" i="34"/>
  <c r="I2566" i="34"/>
  <c r="J2565" i="34"/>
  <c r="I2565" i="34"/>
  <c r="J2564" i="34"/>
  <c r="I2564" i="34"/>
  <c r="J2563" i="34"/>
  <c r="I2563" i="34"/>
  <c r="J2562" i="34"/>
  <c r="I2562" i="34"/>
  <c r="J2561" i="34"/>
  <c r="I2561" i="34"/>
  <c r="J2560" i="34"/>
  <c r="I2560" i="34"/>
  <c r="J2559" i="34"/>
  <c r="I2559" i="34"/>
  <c r="J2558" i="34"/>
  <c r="I2558" i="34"/>
  <c r="J2557" i="34"/>
  <c r="I2557" i="34"/>
  <c r="J2556" i="34"/>
  <c r="I2556" i="34"/>
  <c r="J2555" i="34"/>
  <c r="I2555" i="34"/>
  <c r="J2554" i="34"/>
  <c r="I2554" i="34"/>
  <c r="J2553" i="34"/>
  <c r="I2553" i="34"/>
  <c r="J2552" i="34"/>
  <c r="I2552" i="34"/>
  <c r="J2551" i="34"/>
  <c r="I2551" i="34"/>
  <c r="J2550" i="34"/>
  <c r="I2550" i="34"/>
  <c r="J2549" i="34"/>
  <c r="I2549" i="34"/>
  <c r="J2548" i="34"/>
  <c r="I2548" i="34"/>
  <c r="J2547" i="34"/>
  <c r="I2547" i="34"/>
  <c r="J2546" i="34"/>
  <c r="I2546" i="34"/>
  <c r="J2545" i="34"/>
  <c r="I2545" i="34"/>
  <c r="J2544" i="34"/>
  <c r="I2544" i="34"/>
  <c r="J2543" i="34"/>
  <c r="I2543" i="34"/>
  <c r="J2542" i="34"/>
  <c r="I2542" i="34"/>
  <c r="J2541" i="34"/>
  <c r="I2541" i="34"/>
  <c r="J2540" i="34"/>
  <c r="I2540" i="34"/>
  <c r="J2539" i="34"/>
  <c r="I2539" i="34"/>
  <c r="J2538" i="34"/>
  <c r="I2538" i="34"/>
  <c r="J2537" i="34"/>
  <c r="I2537" i="34"/>
  <c r="J2536" i="34"/>
  <c r="I2536" i="34"/>
  <c r="J2535" i="34"/>
  <c r="I2535" i="34"/>
  <c r="J2534" i="34"/>
  <c r="I2534" i="34"/>
  <c r="J2533" i="34"/>
  <c r="I2533" i="34"/>
  <c r="J2532" i="34"/>
  <c r="I2532" i="34"/>
  <c r="J2531" i="34"/>
  <c r="I2531" i="34"/>
  <c r="J2530" i="34"/>
  <c r="I2530" i="34"/>
  <c r="J2529" i="34"/>
  <c r="I2529" i="34"/>
  <c r="J2528" i="34"/>
  <c r="I2528" i="34"/>
  <c r="J2527" i="34"/>
  <c r="I2527" i="34"/>
  <c r="J2526" i="34"/>
  <c r="I2526" i="34"/>
  <c r="J2525" i="34"/>
  <c r="I2525" i="34"/>
  <c r="J2524" i="34"/>
  <c r="I2524" i="34"/>
  <c r="J2523" i="34"/>
  <c r="I2523" i="34"/>
  <c r="J2522" i="34"/>
  <c r="I2522" i="34"/>
  <c r="J2521" i="34"/>
  <c r="I2521" i="34"/>
  <c r="J2520" i="34"/>
  <c r="I2520" i="34"/>
  <c r="J2519" i="34"/>
  <c r="I2519" i="34"/>
  <c r="J2518" i="34"/>
  <c r="I2518" i="34"/>
  <c r="J2517" i="34"/>
  <c r="I2517" i="34"/>
  <c r="J2516" i="34"/>
  <c r="I2516" i="34"/>
  <c r="J2515" i="34"/>
  <c r="I2515" i="34"/>
  <c r="J2514" i="34"/>
  <c r="I2514" i="34"/>
  <c r="J2513" i="34"/>
  <c r="I2513" i="34"/>
  <c r="J2512" i="34"/>
  <c r="I2512" i="34"/>
  <c r="J2511" i="34"/>
  <c r="I2511" i="34"/>
  <c r="J2510" i="34"/>
  <c r="I2510" i="34"/>
  <c r="J2509" i="34"/>
  <c r="I2509" i="34"/>
  <c r="J2508" i="34"/>
  <c r="I2508" i="34"/>
  <c r="J2507" i="34"/>
  <c r="I2507" i="34"/>
  <c r="J2506" i="34"/>
  <c r="I2506" i="34"/>
  <c r="J2505" i="34"/>
  <c r="I2505" i="34"/>
  <c r="J2504" i="34"/>
  <c r="I2504" i="34"/>
  <c r="J2503" i="34"/>
  <c r="I2503" i="34"/>
  <c r="J2502" i="34"/>
  <c r="I2502" i="34"/>
  <c r="J2501" i="34"/>
  <c r="I2501" i="34"/>
  <c r="J2500" i="34"/>
  <c r="I2500" i="34"/>
  <c r="J2499" i="34"/>
  <c r="I2499" i="34"/>
  <c r="J2498" i="34"/>
  <c r="I2498" i="34"/>
  <c r="J2497" i="34"/>
  <c r="I2497" i="34"/>
  <c r="J2496" i="34"/>
  <c r="I2496" i="34"/>
  <c r="J2495" i="34"/>
  <c r="I2495" i="34"/>
  <c r="J2494" i="34"/>
  <c r="I2494" i="34"/>
  <c r="J2493" i="34"/>
  <c r="I2493" i="34"/>
  <c r="J2492" i="34"/>
  <c r="I2492" i="34"/>
  <c r="J2491" i="34"/>
  <c r="I2491" i="34"/>
  <c r="J2490" i="34"/>
  <c r="I2490" i="34"/>
  <c r="J2489" i="34"/>
  <c r="I2489" i="34"/>
  <c r="J2488" i="34"/>
  <c r="I2488" i="34"/>
  <c r="J2487" i="34"/>
  <c r="I2487" i="34"/>
  <c r="J2486" i="34"/>
  <c r="I2486" i="34"/>
  <c r="J2485" i="34"/>
  <c r="I2485" i="34"/>
  <c r="J2484" i="34"/>
  <c r="I2484" i="34"/>
  <c r="J2483" i="34"/>
  <c r="I2483" i="34"/>
  <c r="J2482" i="34"/>
  <c r="I2482" i="34"/>
  <c r="J2481" i="34"/>
  <c r="I2481" i="34"/>
  <c r="J2480" i="34"/>
  <c r="I2480" i="34"/>
  <c r="J2479" i="34"/>
  <c r="I2479" i="34"/>
  <c r="J2478" i="34"/>
  <c r="I2478" i="34"/>
  <c r="J2477" i="34"/>
  <c r="I2477" i="34"/>
  <c r="J2476" i="34"/>
  <c r="I2476" i="34"/>
  <c r="J2475" i="34"/>
  <c r="I2475" i="34"/>
  <c r="J2474" i="34"/>
  <c r="I2474" i="34"/>
  <c r="J2473" i="34"/>
  <c r="I2473" i="34"/>
  <c r="J2472" i="34"/>
  <c r="I2472" i="34"/>
  <c r="J2471" i="34"/>
  <c r="I2471" i="34"/>
  <c r="J2470" i="34"/>
  <c r="I2470" i="34"/>
  <c r="J2469" i="34"/>
  <c r="I2469" i="34"/>
  <c r="J2468" i="34"/>
  <c r="I2468" i="34"/>
  <c r="J2467" i="34"/>
  <c r="I2467" i="34"/>
  <c r="J2466" i="34"/>
  <c r="I2466" i="34"/>
  <c r="J2465" i="34"/>
  <c r="I2465" i="34"/>
  <c r="J2464" i="34"/>
  <c r="I2464" i="34"/>
  <c r="J2463" i="34"/>
  <c r="I2463" i="34"/>
  <c r="J2462" i="34"/>
  <c r="I2462" i="34"/>
  <c r="J2461" i="34"/>
  <c r="I2461" i="34"/>
  <c r="J2460" i="34"/>
  <c r="I2460" i="34"/>
  <c r="J2459" i="34"/>
  <c r="I2459" i="34"/>
  <c r="J2458" i="34"/>
  <c r="I2458" i="34"/>
  <c r="J2457" i="34"/>
  <c r="I2457" i="34"/>
  <c r="J2456" i="34"/>
  <c r="I2456" i="34"/>
  <c r="J2455" i="34"/>
  <c r="I2455" i="34"/>
  <c r="J2454" i="34"/>
  <c r="I2454" i="34"/>
  <c r="J2453" i="34"/>
  <c r="I2453" i="34"/>
  <c r="J2452" i="34"/>
  <c r="I2452" i="34"/>
  <c r="J2451" i="34"/>
  <c r="I2451" i="34"/>
  <c r="J2450" i="34"/>
  <c r="I2450" i="34"/>
  <c r="J2449" i="34"/>
  <c r="I2449" i="34"/>
  <c r="J2448" i="34"/>
  <c r="I2448" i="34"/>
  <c r="J2447" i="34"/>
  <c r="I2447" i="34"/>
  <c r="J2446" i="34"/>
  <c r="I2446" i="34"/>
  <c r="J2445" i="34"/>
  <c r="I2445" i="34"/>
  <c r="J2444" i="34"/>
  <c r="I2444" i="34"/>
  <c r="J2443" i="34"/>
  <c r="I2443" i="34"/>
  <c r="J2442" i="34"/>
  <c r="I2442" i="34"/>
  <c r="J2441" i="34"/>
  <c r="I2441" i="34"/>
  <c r="J2440" i="34"/>
  <c r="I2440" i="34"/>
  <c r="J2439" i="34"/>
  <c r="I2439" i="34"/>
  <c r="J2438" i="34"/>
  <c r="I2438" i="34"/>
  <c r="J2437" i="34"/>
  <c r="I2437" i="34"/>
  <c r="J2436" i="34"/>
  <c r="I2436" i="34"/>
  <c r="J2435" i="34"/>
  <c r="I2435" i="34"/>
  <c r="J2434" i="34"/>
  <c r="I2434" i="34"/>
  <c r="J2433" i="34"/>
  <c r="I2433" i="34"/>
  <c r="J2432" i="34"/>
  <c r="I2432" i="34"/>
  <c r="J2431" i="34"/>
  <c r="I2431" i="34"/>
  <c r="J2430" i="34"/>
  <c r="I2430" i="34"/>
  <c r="J2429" i="34"/>
  <c r="I2429" i="34"/>
  <c r="J2428" i="34"/>
  <c r="I2428" i="34"/>
  <c r="J2427" i="34"/>
  <c r="I2427" i="34"/>
  <c r="J2426" i="34"/>
  <c r="I2426" i="34"/>
  <c r="J2425" i="34"/>
  <c r="I2425" i="34"/>
  <c r="J2424" i="34"/>
  <c r="I2424" i="34"/>
  <c r="J2423" i="34"/>
  <c r="I2423" i="34"/>
  <c r="J2422" i="34"/>
  <c r="I2422" i="34"/>
  <c r="J2421" i="34"/>
  <c r="I2421" i="34"/>
  <c r="J2420" i="34"/>
  <c r="I2420" i="34"/>
  <c r="J2419" i="34"/>
  <c r="I2419" i="34"/>
  <c r="J2418" i="34"/>
  <c r="I2418" i="34"/>
  <c r="J2417" i="34"/>
  <c r="I2417" i="34"/>
  <c r="J2416" i="34"/>
  <c r="I2416" i="34"/>
  <c r="J2415" i="34"/>
  <c r="I2415" i="34"/>
  <c r="J2414" i="34"/>
  <c r="I2414" i="34"/>
  <c r="J2413" i="34"/>
  <c r="I2413" i="34"/>
  <c r="J2412" i="34"/>
  <c r="I2412" i="34"/>
  <c r="J2411" i="34"/>
  <c r="I2411" i="34"/>
  <c r="J2410" i="34"/>
  <c r="I2410" i="34"/>
  <c r="J2409" i="34"/>
  <c r="I2409" i="34"/>
  <c r="J2408" i="34"/>
  <c r="I2408" i="34"/>
  <c r="J2407" i="34"/>
  <c r="I2407" i="34"/>
  <c r="J2406" i="34"/>
  <c r="I2406" i="34"/>
  <c r="J2405" i="34"/>
  <c r="I2405" i="34"/>
  <c r="J2404" i="34"/>
  <c r="I2404" i="34"/>
  <c r="J2403" i="34"/>
  <c r="I2403" i="34"/>
  <c r="J2402" i="34"/>
  <c r="I2402" i="34"/>
  <c r="J2401" i="34"/>
  <c r="I2401" i="34"/>
  <c r="J2400" i="34"/>
  <c r="I2400" i="34"/>
  <c r="J2399" i="34"/>
  <c r="I2399" i="34"/>
  <c r="J2398" i="34"/>
  <c r="I2398" i="34"/>
  <c r="J2397" i="34"/>
  <c r="I2397" i="34"/>
  <c r="J2396" i="34"/>
  <c r="I2396" i="34"/>
  <c r="J2395" i="34"/>
  <c r="I2395" i="34"/>
  <c r="J2394" i="34"/>
  <c r="I2394" i="34"/>
  <c r="J2393" i="34"/>
  <c r="I2393" i="34"/>
  <c r="J2392" i="34"/>
  <c r="I2392" i="34"/>
  <c r="J2391" i="34"/>
  <c r="I2391" i="34"/>
  <c r="J2390" i="34"/>
  <c r="I2390" i="34"/>
  <c r="J2389" i="34"/>
  <c r="I2389" i="34"/>
  <c r="J2388" i="34"/>
  <c r="I2388" i="34"/>
  <c r="J2387" i="34"/>
  <c r="I2387" i="34"/>
  <c r="J2386" i="34"/>
  <c r="I2386" i="34"/>
  <c r="J2385" i="34"/>
  <c r="I2385" i="34"/>
  <c r="J2384" i="34"/>
  <c r="I2384" i="34"/>
  <c r="J2383" i="34"/>
  <c r="I2383" i="34"/>
  <c r="J2382" i="34"/>
  <c r="I2382" i="34"/>
  <c r="J2381" i="34"/>
  <c r="I2381" i="34"/>
  <c r="J2380" i="34"/>
  <c r="I2380" i="34"/>
  <c r="J2379" i="34"/>
  <c r="I2379" i="34"/>
  <c r="J2378" i="34"/>
  <c r="I2378" i="34"/>
  <c r="J2377" i="34"/>
  <c r="I2377" i="34"/>
  <c r="J2376" i="34"/>
  <c r="I2376" i="34"/>
  <c r="J2375" i="34"/>
  <c r="I2375" i="34"/>
  <c r="J2374" i="34"/>
  <c r="I2374" i="34"/>
  <c r="J2373" i="34"/>
  <c r="I2373" i="34"/>
  <c r="J2372" i="34"/>
  <c r="I2372" i="34"/>
  <c r="J2371" i="34"/>
  <c r="I2371" i="34"/>
  <c r="J2370" i="34"/>
  <c r="I2370" i="34"/>
  <c r="J2369" i="34"/>
  <c r="I2369" i="34"/>
  <c r="J2368" i="34"/>
  <c r="I2368" i="34"/>
  <c r="J2367" i="34"/>
  <c r="I2367" i="34"/>
  <c r="J2366" i="34"/>
  <c r="I2366" i="34"/>
  <c r="J2365" i="34"/>
  <c r="I2365" i="34"/>
  <c r="J2364" i="34"/>
  <c r="I2364" i="34"/>
  <c r="J2363" i="34"/>
  <c r="I2363" i="34"/>
  <c r="J2362" i="34"/>
  <c r="I2362" i="34"/>
  <c r="J2361" i="34"/>
  <c r="I2361" i="34"/>
  <c r="J2360" i="34"/>
  <c r="I2360" i="34"/>
  <c r="J2359" i="34"/>
  <c r="I2359" i="34"/>
  <c r="J2358" i="34"/>
  <c r="I2358" i="34"/>
  <c r="J2357" i="34"/>
  <c r="I2357" i="34"/>
  <c r="J2356" i="34"/>
  <c r="I2356" i="34"/>
  <c r="J2355" i="34"/>
  <c r="I2355" i="34"/>
  <c r="J2354" i="34"/>
  <c r="I2354" i="34"/>
  <c r="J2353" i="34"/>
  <c r="I2353" i="34"/>
  <c r="J2352" i="34"/>
  <c r="I2352" i="34"/>
  <c r="J2351" i="34"/>
  <c r="I2351" i="34"/>
  <c r="J2350" i="34"/>
  <c r="I2350" i="34"/>
  <c r="J2349" i="34"/>
  <c r="I2349" i="34"/>
  <c r="J2348" i="34"/>
  <c r="I2348" i="34"/>
  <c r="J2347" i="34"/>
  <c r="I2347" i="34"/>
  <c r="J2346" i="34"/>
  <c r="I2346" i="34"/>
  <c r="J2345" i="34"/>
  <c r="I2345" i="34"/>
  <c r="J2344" i="34"/>
  <c r="I2344" i="34"/>
  <c r="J2343" i="34"/>
  <c r="I2343" i="34"/>
  <c r="J2342" i="34"/>
  <c r="I2342" i="34"/>
  <c r="J2341" i="34"/>
  <c r="I2341" i="34"/>
  <c r="J2340" i="34"/>
  <c r="I2340" i="34"/>
  <c r="J2339" i="34"/>
  <c r="I2339" i="34"/>
  <c r="J2338" i="34"/>
  <c r="I2338" i="34"/>
  <c r="J2337" i="34"/>
  <c r="I2337" i="34"/>
  <c r="J2336" i="34"/>
  <c r="I2336" i="34"/>
  <c r="J2335" i="34"/>
  <c r="I2335" i="34"/>
  <c r="J2334" i="34"/>
  <c r="I2334" i="34"/>
  <c r="J2333" i="34"/>
  <c r="I2333" i="34"/>
  <c r="J2332" i="34"/>
  <c r="I2332" i="34"/>
  <c r="J2331" i="34"/>
  <c r="I2331" i="34"/>
  <c r="J2330" i="34"/>
  <c r="I2330" i="34"/>
  <c r="J2329" i="34"/>
  <c r="I2329" i="34"/>
  <c r="J2328" i="34"/>
  <c r="I2328" i="34"/>
  <c r="J2327" i="34"/>
  <c r="I2327" i="34"/>
  <c r="J2326" i="34"/>
  <c r="I2326" i="34"/>
  <c r="J2325" i="34"/>
  <c r="I2325" i="34"/>
  <c r="J2324" i="34"/>
  <c r="I2324" i="34"/>
  <c r="J2323" i="34"/>
  <c r="I2323" i="34"/>
  <c r="J2322" i="34"/>
  <c r="I2322" i="34"/>
  <c r="J2321" i="34"/>
  <c r="I2321" i="34"/>
  <c r="J2320" i="34"/>
  <c r="I2320" i="34"/>
  <c r="J2319" i="34"/>
  <c r="I2319" i="34"/>
  <c r="J2318" i="34"/>
  <c r="I2318" i="34"/>
  <c r="J2317" i="34"/>
  <c r="I2317" i="34"/>
  <c r="J2316" i="34"/>
  <c r="I2316" i="34"/>
  <c r="J2315" i="34"/>
  <c r="I2315" i="34"/>
  <c r="J2314" i="34"/>
  <c r="I2314" i="34"/>
  <c r="J2313" i="34"/>
  <c r="I2313" i="34"/>
  <c r="J2312" i="34"/>
  <c r="I2312" i="34"/>
  <c r="J2311" i="34"/>
  <c r="I2311" i="34"/>
  <c r="J2310" i="34"/>
  <c r="I2310" i="34"/>
  <c r="J2309" i="34"/>
  <c r="I2309" i="34"/>
  <c r="J2308" i="34"/>
  <c r="I2308" i="34"/>
  <c r="J2307" i="34"/>
  <c r="I2307" i="34"/>
  <c r="J2306" i="34"/>
  <c r="I2306" i="34"/>
  <c r="J2305" i="34"/>
  <c r="I2305" i="34"/>
  <c r="J2304" i="34"/>
  <c r="I2304" i="34"/>
  <c r="J2303" i="34"/>
  <c r="I2303" i="34"/>
  <c r="J2302" i="34"/>
  <c r="I2302" i="34"/>
  <c r="J2301" i="34"/>
  <c r="I2301" i="34"/>
  <c r="J2300" i="34"/>
  <c r="I2300" i="34"/>
  <c r="J2299" i="34"/>
  <c r="I2299" i="34"/>
  <c r="J2298" i="34"/>
  <c r="I2298" i="34"/>
  <c r="J2297" i="34"/>
  <c r="I2297" i="34"/>
  <c r="J2296" i="34"/>
  <c r="I2296" i="34"/>
  <c r="J2295" i="34"/>
  <c r="I2295" i="34"/>
  <c r="J2294" i="34"/>
  <c r="I2294" i="34"/>
  <c r="J2293" i="34"/>
  <c r="I2293" i="34"/>
  <c r="J2292" i="34"/>
  <c r="I2292" i="34"/>
  <c r="J2291" i="34"/>
  <c r="I2291" i="34"/>
  <c r="J2290" i="34"/>
  <c r="I2290" i="34"/>
  <c r="J2289" i="34"/>
  <c r="I2289" i="34"/>
  <c r="J2288" i="34"/>
  <c r="I2288" i="34"/>
  <c r="J2287" i="34"/>
  <c r="I2287" i="34"/>
  <c r="J2286" i="34"/>
  <c r="I2286" i="34"/>
  <c r="J2285" i="34"/>
  <c r="I2285" i="34"/>
  <c r="J2284" i="34"/>
  <c r="I2284" i="34"/>
  <c r="J2283" i="34"/>
  <c r="I2283" i="34"/>
  <c r="J2282" i="34"/>
  <c r="I2282" i="34"/>
  <c r="J2281" i="34"/>
  <c r="I2281" i="34"/>
  <c r="J2280" i="34"/>
  <c r="I2280" i="34"/>
  <c r="J2279" i="34"/>
  <c r="I2279" i="34"/>
  <c r="J2278" i="34"/>
  <c r="I2278" i="34"/>
  <c r="J2277" i="34"/>
  <c r="I2277" i="34"/>
  <c r="J2276" i="34"/>
  <c r="I2276" i="34"/>
  <c r="J2275" i="34"/>
  <c r="I2275" i="34"/>
  <c r="J2274" i="34"/>
  <c r="I2274" i="34"/>
  <c r="J2273" i="34"/>
  <c r="I2273" i="34"/>
  <c r="J2272" i="34"/>
  <c r="I2272" i="34"/>
  <c r="J2271" i="34"/>
  <c r="I2271" i="34"/>
  <c r="J2270" i="34"/>
  <c r="I2270" i="34"/>
  <c r="J2269" i="34"/>
  <c r="I2269" i="34"/>
  <c r="J2268" i="34"/>
  <c r="I2268" i="34"/>
  <c r="J2267" i="34"/>
  <c r="I2267" i="34"/>
  <c r="J2266" i="34"/>
  <c r="I2266" i="34"/>
  <c r="J2265" i="34"/>
  <c r="I2265" i="34"/>
  <c r="J2264" i="34"/>
  <c r="I2264" i="34"/>
  <c r="J2263" i="34"/>
  <c r="I2263" i="34"/>
  <c r="J2262" i="34"/>
  <c r="I2262" i="34"/>
  <c r="J2261" i="34"/>
  <c r="I2261" i="34"/>
  <c r="J2260" i="34"/>
  <c r="I2260" i="34"/>
  <c r="J2259" i="34"/>
  <c r="I2259" i="34"/>
  <c r="J2258" i="34"/>
  <c r="I2258" i="34"/>
  <c r="J2257" i="34"/>
  <c r="I2257" i="34"/>
  <c r="J2256" i="34"/>
  <c r="I2256" i="34"/>
  <c r="J2255" i="34"/>
  <c r="I2255" i="34"/>
  <c r="J2254" i="34"/>
  <c r="I2254" i="34"/>
  <c r="J2253" i="34"/>
  <c r="I2253" i="34"/>
  <c r="J2252" i="34"/>
  <c r="I2252" i="34"/>
  <c r="J2251" i="34"/>
  <c r="I2251" i="34"/>
  <c r="J2250" i="34"/>
  <c r="I2250" i="34"/>
  <c r="J2249" i="34"/>
  <c r="I2249" i="34"/>
  <c r="J2248" i="34"/>
  <c r="I2248" i="34"/>
  <c r="J2247" i="34"/>
  <c r="I2247" i="34"/>
  <c r="J2246" i="34"/>
  <c r="I2246" i="34"/>
  <c r="J2245" i="34"/>
  <c r="I2245" i="34"/>
  <c r="J2244" i="34"/>
  <c r="I2244" i="34"/>
  <c r="J2243" i="34"/>
  <c r="I2243" i="34"/>
  <c r="J2242" i="34"/>
  <c r="I2242" i="34"/>
  <c r="J2241" i="34"/>
  <c r="I2241" i="34"/>
  <c r="J2240" i="34"/>
  <c r="I2240" i="34"/>
  <c r="J2239" i="34"/>
  <c r="I2239" i="34"/>
  <c r="J2238" i="34"/>
  <c r="I2238" i="34"/>
  <c r="J2237" i="34"/>
  <c r="I2237" i="34"/>
  <c r="J2236" i="34"/>
  <c r="I2236" i="34"/>
  <c r="J2235" i="34"/>
  <c r="I2235" i="34"/>
  <c r="J2234" i="34"/>
  <c r="I2234" i="34"/>
  <c r="J2233" i="34"/>
  <c r="I2233" i="34"/>
  <c r="J2232" i="34"/>
  <c r="I2232" i="34"/>
  <c r="J2231" i="34"/>
  <c r="I2231" i="34"/>
  <c r="J2230" i="34"/>
  <c r="I2230" i="34"/>
  <c r="J2229" i="34"/>
  <c r="I2229" i="34"/>
  <c r="J2228" i="34"/>
  <c r="I2228" i="34"/>
  <c r="J2227" i="34"/>
  <c r="I2227" i="34"/>
  <c r="J2226" i="34"/>
  <c r="I2226" i="34"/>
  <c r="J2225" i="34"/>
  <c r="I2225" i="34"/>
  <c r="J2224" i="34"/>
  <c r="I2224" i="34"/>
  <c r="J2223" i="34"/>
  <c r="I2223" i="34"/>
  <c r="J2222" i="34"/>
  <c r="I2222" i="34"/>
  <c r="J2221" i="34"/>
  <c r="I2221" i="34"/>
  <c r="J2220" i="34"/>
  <c r="I2220" i="34"/>
  <c r="J2219" i="34"/>
  <c r="I2219" i="34"/>
  <c r="J2218" i="34"/>
  <c r="I2218" i="34"/>
  <c r="J2217" i="34"/>
  <c r="I2217" i="34"/>
  <c r="J2216" i="34"/>
  <c r="I2216" i="34"/>
  <c r="J2215" i="34"/>
  <c r="I2215" i="34"/>
  <c r="J2214" i="34"/>
  <c r="I2214" i="34"/>
  <c r="J2213" i="34"/>
  <c r="I2213" i="34"/>
  <c r="J2212" i="34"/>
  <c r="I2212" i="34"/>
  <c r="J2211" i="34"/>
  <c r="I2211" i="34"/>
  <c r="J2210" i="34"/>
  <c r="I2210" i="34"/>
  <c r="J2209" i="34"/>
  <c r="I2209" i="34"/>
  <c r="J2208" i="34"/>
  <c r="I2208" i="34"/>
  <c r="J2207" i="34"/>
  <c r="I2207" i="34"/>
  <c r="J2206" i="34"/>
  <c r="I2206" i="34"/>
  <c r="J2205" i="34"/>
  <c r="I2205" i="34"/>
  <c r="J2204" i="34"/>
  <c r="I2204" i="34"/>
  <c r="J2203" i="34"/>
  <c r="I2203" i="34"/>
  <c r="J2202" i="34"/>
  <c r="I2202" i="34"/>
  <c r="J2201" i="34"/>
  <c r="I2201" i="34"/>
  <c r="J2200" i="34"/>
  <c r="I2200" i="34"/>
  <c r="J2199" i="34"/>
  <c r="I2199" i="34"/>
  <c r="J2198" i="34"/>
  <c r="I2198" i="34"/>
  <c r="J2197" i="34"/>
  <c r="I2197" i="34"/>
  <c r="J2196" i="34"/>
  <c r="I2196" i="34"/>
  <c r="J2195" i="34"/>
  <c r="I2195" i="34"/>
  <c r="J2194" i="34"/>
  <c r="I2194" i="34"/>
  <c r="J2193" i="34"/>
  <c r="I2193" i="34"/>
  <c r="J2192" i="34"/>
  <c r="I2192" i="34"/>
  <c r="J2191" i="34"/>
  <c r="I2191" i="34"/>
  <c r="J2190" i="34"/>
  <c r="I2190" i="34"/>
  <c r="J2189" i="34"/>
  <c r="I2189" i="34"/>
  <c r="J2188" i="34"/>
  <c r="I2188" i="34"/>
  <c r="J2187" i="34"/>
  <c r="I2187" i="34"/>
  <c r="J2186" i="34"/>
  <c r="I2186" i="34"/>
  <c r="J2185" i="34"/>
  <c r="I2185" i="34"/>
  <c r="J2184" i="34"/>
  <c r="I2184" i="34"/>
  <c r="J2183" i="34"/>
  <c r="I2183" i="34"/>
  <c r="J2182" i="34"/>
  <c r="I2182" i="34"/>
  <c r="J2181" i="34"/>
  <c r="I2181" i="34"/>
  <c r="J2180" i="34"/>
  <c r="I2180" i="34"/>
  <c r="J2179" i="34"/>
  <c r="I2179" i="34"/>
  <c r="J2178" i="34"/>
  <c r="I2178" i="34"/>
  <c r="J2177" i="34"/>
  <c r="I2177" i="34"/>
  <c r="J2176" i="34"/>
  <c r="I2176" i="34"/>
  <c r="J2175" i="34"/>
  <c r="I2175" i="34"/>
  <c r="J2174" i="34"/>
  <c r="I2174" i="34"/>
  <c r="J2173" i="34"/>
  <c r="I2173" i="34"/>
  <c r="J2172" i="34"/>
  <c r="I2172" i="34"/>
  <c r="J2171" i="34"/>
  <c r="I2171" i="34"/>
  <c r="J2170" i="34"/>
  <c r="I2170" i="34"/>
  <c r="J2169" i="34"/>
  <c r="I2169" i="34"/>
  <c r="J2168" i="34"/>
  <c r="I2168" i="34"/>
  <c r="J2167" i="34"/>
  <c r="I2167" i="34"/>
  <c r="J2166" i="34"/>
  <c r="I2166" i="34"/>
  <c r="J2165" i="34"/>
  <c r="I2165" i="34"/>
  <c r="J2164" i="34"/>
  <c r="I2164" i="34"/>
  <c r="J2163" i="34"/>
  <c r="I2163" i="34"/>
  <c r="J2162" i="34"/>
  <c r="I2162" i="34"/>
  <c r="J2161" i="34"/>
  <c r="I2161" i="34"/>
  <c r="J2160" i="34"/>
  <c r="I2160" i="34"/>
  <c r="J2159" i="34"/>
  <c r="I2159" i="34"/>
  <c r="J2158" i="34"/>
  <c r="I2158" i="34"/>
  <c r="J2157" i="34"/>
  <c r="I2157" i="34"/>
  <c r="J2156" i="34"/>
  <c r="I2156" i="34"/>
  <c r="J2155" i="34"/>
  <c r="I2155" i="34"/>
  <c r="J2154" i="34"/>
  <c r="I2154" i="34"/>
  <c r="J2153" i="34"/>
  <c r="I2153" i="34"/>
  <c r="J2152" i="34"/>
  <c r="I2152" i="34"/>
  <c r="J2151" i="34"/>
  <c r="I2151" i="34"/>
  <c r="J2150" i="34"/>
  <c r="I2150" i="34"/>
  <c r="J2149" i="34"/>
  <c r="I2149" i="34"/>
  <c r="J2148" i="34"/>
  <c r="I2148" i="34"/>
  <c r="J2147" i="34"/>
  <c r="I2147" i="34"/>
  <c r="J2146" i="34"/>
  <c r="I2146" i="34"/>
  <c r="J2145" i="34"/>
  <c r="I2145" i="34"/>
  <c r="J2144" i="34"/>
  <c r="I2144" i="34"/>
  <c r="J2143" i="34"/>
  <c r="I2143" i="34"/>
  <c r="J2142" i="34"/>
  <c r="I2142" i="34"/>
  <c r="J2141" i="34"/>
  <c r="I2141" i="34"/>
  <c r="J2140" i="34"/>
  <c r="I2140" i="34"/>
  <c r="J2139" i="34"/>
  <c r="I2139" i="34"/>
  <c r="J2138" i="34"/>
  <c r="I2138" i="34"/>
  <c r="J2137" i="34"/>
  <c r="I2137" i="34"/>
  <c r="J2136" i="34"/>
  <c r="I2136" i="34"/>
  <c r="J2135" i="34"/>
  <c r="I2135" i="34"/>
  <c r="J2134" i="34"/>
  <c r="I2134" i="34"/>
  <c r="J2133" i="34"/>
  <c r="I2133" i="34"/>
  <c r="J2132" i="34"/>
  <c r="I2132" i="34"/>
  <c r="J2131" i="34"/>
  <c r="I2131" i="34"/>
  <c r="J2130" i="34"/>
  <c r="I2130" i="34"/>
  <c r="J2129" i="34"/>
  <c r="I2129" i="34"/>
  <c r="J2128" i="34"/>
  <c r="I2128" i="34"/>
  <c r="J2127" i="34"/>
  <c r="I2127" i="34"/>
  <c r="J2126" i="34"/>
  <c r="I2126" i="34"/>
  <c r="J2125" i="34"/>
  <c r="I2125" i="34"/>
  <c r="J2124" i="34"/>
  <c r="I2124" i="34"/>
  <c r="J2123" i="34"/>
  <c r="I2123" i="34"/>
  <c r="J2122" i="34"/>
  <c r="I2122" i="34"/>
  <c r="J2121" i="34"/>
  <c r="I2121" i="34"/>
  <c r="J2120" i="34"/>
  <c r="I2120" i="34"/>
  <c r="J2119" i="34"/>
  <c r="I2119" i="34"/>
  <c r="J2118" i="34"/>
  <c r="I2118" i="34"/>
  <c r="J2117" i="34"/>
  <c r="I2117" i="34"/>
  <c r="J2116" i="34"/>
  <c r="I2116" i="34"/>
  <c r="J2115" i="34"/>
  <c r="I2115" i="34"/>
  <c r="J2114" i="34"/>
  <c r="I2114" i="34"/>
  <c r="J2113" i="34"/>
  <c r="I2113" i="34"/>
  <c r="J2112" i="34"/>
  <c r="I2112" i="34"/>
  <c r="J2111" i="34"/>
  <c r="I2111" i="34"/>
  <c r="J2110" i="34"/>
  <c r="I2110" i="34"/>
  <c r="J2109" i="34"/>
  <c r="I2109" i="34"/>
  <c r="J2108" i="34"/>
  <c r="I2108" i="34"/>
  <c r="J2107" i="34"/>
  <c r="I2107" i="34"/>
  <c r="J2106" i="34"/>
  <c r="I2106" i="34"/>
  <c r="J2105" i="34"/>
  <c r="I2105" i="34"/>
  <c r="J2104" i="34"/>
  <c r="I2104" i="34"/>
  <c r="J2103" i="34"/>
  <c r="I2103" i="34"/>
  <c r="J2102" i="34"/>
  <c r="I2102" i="34"/>
  <c r="J2101" i="34"/>
  <c r="I2101" i="34"/>
  <c r="J2100" i="34"/>
  <c r="I2100" i="34"/>
  <c r="J2099" i="34"/>
  <c r="I2099" i="34"/>
  <c r="J2098" i="34"/>
  <c r="I2098" i="34"/>
  <c r="J2097" i="34"/>
  <c r="I2097" i="34"/>
  <c r="J2096" i="34"/>
  <c r="I2096" i="34"/>
  <c r="J2095" i="34"/>
  <c r="I2095" i="34"/>
  <c r="J2094" i="34"/>
  <c r="I2094" i="34"/>
  <c r="J2093" i="34"/>
  <c r="I2093" i="34"/>
  <c r="J2092" i="34"/>
  <c r="I2092" i="34"/>
  <c r="J2091" i="34"/>
  <c r="I2091" i="34"/>
  <c r="J2090" i="34"/>
  <c r="I2090" i="34"/>
  <c r="J2089" i="34"/>
  <c r="I2089" i="34"/>
  <c r="J2088" i="34"/>
  <c r="I2088" i="34"/>
  <c r="J2087" i="34"/>
  <c r="I2087" i="34"/>
  <c r="J2086" i="34"/>
  <c r="I2086" i="34"/>
  <c r="J2085" i="34"/>
  <c r="I2085" i="34"/>
  <c r="J2084" i="34"/>
  <c r="I2084" i="34"/>
  <c r="J2083" i="34"/>
  <c r="I2083" i="34"/>
  <c r="J2082" i="34"/>
  <c r="I2082" i="34"/>
  <c r="J2081" i="34"/>
  <c r="I2081" i="34"/>
  <c r="J2080" i="34"/>
  <c r="I2080" i="34"/>
  <c r="J2079" i="34"/>
  <c r="I2079" i="34"/>
  <c r="J2078" i="34"/>
  <c r="I2078" i="34"/>
  <c r="J2077" i="34"/>
  <c r="I2077" i="34"/>
  <c r="J2076" i="34"/>
  <c r="I2076" i="34"/>
  <c r="J2075" i="34"/>
  <c r="I2075" i="34"/>
  <c r="J2074" i="34"/>
  <c r="I2074" i="34"/>
  <c r="J2073" i="34"/>
  <c r="I2073" i="34"/>
  <c r="J2072" i="34"/>
  <c r="I2072" i="34"/>
  <c r="J2071" i="34"/>
  <c r="I2071" i="34"/>
  <c r="J2070" i="34"/>
  <c r="I2070" i="34"/>
  <c r="J2069" i="34"/>
  <c r="I2069" i="34"/>
  <c r="J2068" i="34"/>
  <c r="I2068" i="34"/>
  <c r="J2067" i="34"/>
  <c r="I2067" i="34"/>
  <c r="J2066" i="34"/>
  <c r="I2066" i="34"/>
  <c r="J2065" i="34"/>
  <c r="I2065" i="34"/>
  <c r="J2064" i="34"/>
  <c r="I2064" i="34"/>
  <c r="J2063" i="34"/>
  <c r="I2063" i="34"/>
  <c r="J2062" i="34"/>
  <c r="I2062" i="34"/>
  <c r="J2061" i="34"/>
  <c r="I2061" i="34"/>
  <c r="J2060" i="34"/>
  <c r="I2060" i="34"/>
  <c r="J2059" i="34"/>
  <c r="I2059" i="34"/>
  <c r="J2058" i="34"/>
  <c r="I2058" i="34"/>
  <c r="J2057" i="34"/>
  <c r="I2057" i="34"/>
  <c r="J2056" i="34"/>
  <c r="I2056" i="34"/>
  <c r="J2055" i="34"/>
  <c r="I2055" i="34"/>
  <c r="J2054" i="34"/>
  <c r="I2054" i="34"/>
  <c r="J2053" i="34"/>
  <c r="I2053" i="34"/>
  <c r="J2052" i="34"/>
  <c r="I2052" i="34"/>
  <c r="J2051" i="34"/>
  <c r="I2051" i="34"/>
  <c r="J2050" i="34"/>
  <c r="I2050" i="34"/>
  <c r="J2049" i="34"/>
  <c r="I2049" i="34"/>
  <c r="J2048" i="34"/>
  <c r="I2048" i="34"/>
  <c r="J2047" i="34"/>
  <c r="I2047" i="34"/>
  <c r="J2046" i="34"/>
  <c r="I2046" i="34"/>
  <c r="J2045" i="34"/>
  <c r="I2045" i="34"/>
  <c r="J2044" i="34"/>
  <c r="I2044" i="34"/>
  <c r="J2043" i="34"/>
  <c r="I2043" i="34"/>
  <c r="J2042" i="34"/>
  <c r="I2042" i="34"/>
  <c r="J2041" i="34"/>
  <c r="I2041" i="34"/>
  <c r="J2040" i="34"/>
  <c r="I2040" i="34"/>
  <c r="J2039" i="34"/>
  <c r="I2039" i="34"/>
  <c r="J2038" i="34"/>
  <c r="I2038" i="34"/>
  <c r="J2037" i="34"/>
  <c r="I2037" i="34"/>
  <c r="J2036" i="34"/>
  <c r="I2036" i="34"/>
  <c r="J2035" i="34"/>
  <c r="I2035" i="34"/>
  <c r="J2034" i="34"/>
  <c r="I2034" i="34"/>
  <c r="J2033" i="34"/>
  <c r="I2033" i="34"/>
  <c r="J2032" i="34"/>
  <c r="I2032" i="34"/>
  <c r="J2031" i="34"/>
  <c r="I2031" i="34"/>
  <c r="J2030" i="34"/>
  <c r="I2030" i="34"/>
  <c r="J2029" i="34"/>
  <c r="I2029" i="34"/>
  <c r="J2028" i="34"/>
  <c r="I2028" i="34"/>
  <c r="J2027" i="34"/>
  <c r="I2027" i="34"/>
  <c r="J2026" i="34"/>
  <c r="I2026" i="34"/>
  <c r="J2025" i="34"/>
  <c r="I2025" i="34"/>
  <c r="J2024" i="34"/>
  <c r="I2024" i="34"/>
  <c r="J2023" i="34"/>
  <c r="I2023" i="34"/>
  <c r="J2022" i="34"/>
  <c r="I2022" i="34"/>
  <c r="J2021" i="34"/>
  <c r="I2021" i="34"/>
  <c r="J2020" i="34"/>
  <c r="I2020" i="34"/>
  <c r="J2019" i="34"/>
  <c r="I2019" i="34"/>
  <c r="J2018" i="34"/>
  <c r="I2018" i="34"/>
  <c r="J2017" i="34"/>
  <c r="I2017" i="34"/>
  <c r="J2016" i="34"/>
  <c r="I2016" i="34"/>
  <c r="J2015" i="34"/>
  <c r="I2015" i="34"/>
  <c r="J2014" i="34"/>
  <c r="I2014" i="34"/>
  <c r="J2013" i="34"/>
  <c r="I2013" i="34"/>
  <c r="J2012" i="34"/>
  <c r="I2012" i="34"/>
  <c r="J2011" i="34"/>
  <c r="I2011" i="34"/>
  <c r="J2010" i="34"/>
  <c r="I2010" i="34"/>
  <c r="J2009" i="34"/>
  <c r="I2009" i="34"/>
  <c r="J2008" i="34"/>
  <c r="I2008" i="34"/>
  <c r="J2007" i="34"/>
  <c r="I2007" i="34"/>
  <c r="J2006" i="34"/>
  <c r="I2006" i="34"/>
  <c r="J2005" i="34"/>
  <c r="I2005" i="34"/>
  <c r="J2004" i="34"/>
  <c r="I2004" i="34"/>
  <c r="J2003" i="34"/>
  <c r="I2003" i="34"/>
  <c r="J2002" i="34"/>
  <c r="I2002" i="34"/>
  <c r="J2001" i="34"/>
  <c r="I2001" i="34"/>
  <c r="J2000" i="34"/>
  <c r="I2000" i="34"/>
  <c r="J1999" i="34"/>
  <c r="I1999" i="34"/>
  <c r="J1998" i="34"/>
  <c r="I1998" i="34"/>
  <c r="J1997" i="34"/>
  <c r="I1997" i="34"/>
  <c r="J1996" i="34"/>
  <c r="I1996" i="34"/>
  <c r="J1995" i="34"/>
  <c r="I1995" i="34"/>
  <c r="J1994" i="34"/>
  <c r="I1994" i="34"/>
  <c r="J1993" i="34"/>
  <c r="I1993" i="34"/>
  <c r="J1992" i="34"/>
  <c r="I1992" i="34"/>
  <c r="J1991" i="34"/>
  <c r="I1991" i="34"/>
  <c r="J1990" i="34"/>
  <c r="I1990" i="34"/>
  <c r="J1989" i="34"/>
  <c r="I1989" i="34"/>
  <c r="J1988" i="34"/>
  <c r="I1988" i="34"/>
  <c r="J1987" i="34"/>
  <c r="I1987" i="34"/>
  <c r="J1986" i="34"/>
  <c r="I1986" i="34"/>
  <c r="J1985" i="34"/>
  <c r="I1985" i="34"/>
  <c r="J1984" i="34"/>
  <c r="I1984" i="34"/>
  <c r="J1983" i="34"/>
  <c r="I1983" i="34"/>
  <c r="J1982" i="34"/>
  <c r="I1982" i="34"/>
  <c r="J1981" i="34"/>
  <c r="I1981" i="34"/>
  <c r="J1980" i="34"/>
  <c r="I1980" i="34"/>
  <c r="J1979" i="34"/>
  <c r="I1979" i="34"/>
  <c r="J1978" i="34"/>
  <c r="I1978" i="34"/>
  <c r="J1977" i="34"/>
  <c r="I1977" i="34"/>
  <c r="J1976" i="34"/>
  <c r="I1976" i="34"/>
  <c r="J1975" i="34"/>
  <c r="I1975" i="34"/>
  <c r="J1974" i="34"/>
  <c r="I1974" i="34"/>
  <c r="J1973" i="34"/>
  <c r="I1973" i="34"/>
  <c r="J1972" i="34"/>
  <c r="I1972" i="34"/>
  <c r="J1971" i="34"/>
  <c r="I1971" i="34"/>
  <c r="J1970" i="34"/>
  <c r="I1970" i="34"/>
  <c r="J1969" i="34"/>
  <c r="I1969" i="34"/>
  <c r="J1968" i="34"/>
  <c r="I1968" i="34"/>
  <c r="J1967" i="34"/>
  <c r="I1967" i="34"/>
  <c r="J1966" i="34"/>
  <c r="I1966" i="34"/>
  <c r="J1965" i="34"/>
  <c r="I1965" i="34"/>
  <c r="J1964" i="34"/>
  <c r="I1964" i="34"/>
  <c r="J1963" i="34"/>
  <c r="I1963" i="34"/>
  <c r="J1962" i="34"/>
  <c r="I1962" i="34"/>
  <c r="J1961" i="34"/>
  <c r="I1961" i="34"/>
  <c r="J1960" i="34"/>
  <c r="I1960" i="34"/>
  <c r="J1959" i="34"/>
  <c r="I1959" i="34"/>
  <c r="J1958" i="34"/>
  <c r="I1958" i="34"/>
  <c r="J1957" i="34"/>
  <c r="I1957" i="34"/>
  <c r="J1956" i="34"/>
  <c r="I1956" i="34"/>
  <c r="J1955" i="34"/>
  <c r="I1955" i="34"/>
  <c r="J1954" i="34"/>
  <c r="I1954" i="34"/>
  <c r="J1953" i="34"/>
  <c r="I1953" i="34"/>
  <c r="J1952" i="34"/>
  <c r="I1952" i="34"/>
  <c r="J1951" i="34"/>
  <c r="I1951" i="34"/>
  <c r="J1950" i="34"/>
  <c r="I1950" i="34"/>
  <c r="J1949" i="34"/>
  <c r="I1949" i="34"/>
  <c r="J1948" i="34"/>
  <c r="I1948" i="34"/>
  <c r="J1947" i="34"/>
  <c r="I1947" i="34"/>
  <c r="J1946" i="34"/>
  <c r="I1946" i="34"/>
  <c r="J1945" i="34"/>
  <c r="I1945" i="34"/>
  <c r="J1944" i="34"/>
  <c r="I1944" i="34"/>
  <c r="J1943" i="34"/>
  <c r="I1943" i="34"/>
  <c r="J1942" i="34"/>
  <c r="I1942" i="34"/>
  <c r="J1941" i="34"/>
  <c r="I1941" i="34"/>
  <c r="J1940" i="34"/>
  <c r="I1940" i="34"/>
  <c r="J1939" i="34"/>
  <c r="I1939" i="34"/>
  <c r="J1938" i="34"/>
  <c r="I1938" i="34"/>
  <c r="J1937" i="34"/>
  <c r="I1937" i="34"/>
  <c r="J1936" i="34"/>
  <c r="I1936" i="34"/>
  <c r="J1935" i="34"/>
  <c r="I1935" i="34"/>
  <c r="J1934" i="34"/>
  <c r="I1934" i="34"/>
  <c r="J1933" i="34"/>
  <c r="I1933" i="34"/>
  <c r="J1932" i="34"/>
  <c r="I1932" i="34"/>
  <c r="J1931" i="34"/>
  <c r="I1931" i="34"/>
  <c r="J1930" i="34"/>
  <c r="I1930" i="34"/>
  <c r="J1929" i="34"/>
  <c r="I1929" i="34"/>
  <c r="J1928" i="34"/>
  <c r="I1928" i="34"/>
  <c r="J1927" i="34"/>
  <c r="I1927" i="34"/>
  <c r="J1926" i="34"/>
  <c r="I1926" i="34"/>
  <c r="J1925" i="34"/>
  <c r="I1925" i="34"/>
  <c r="J1924" i="34"/>
  <c r="I1924" i="34"/>
  <c r="J1923" i="34"/>
  <c r="I1923" i="34"/>
  <c r="J1922" i="34"/>
  <c r="I1922" i="34"/>
  <c r="J1921" i="34"/>
  <c r="I1921" i="34"/>
  <c r="J1920" i="34"/>
  <c r="I1920" i="34"/>
  <c r="J1919" i="34"/>
  <c r="I1919" i="34"/>
  <c r="J1918" i="34"/>
  <c r="I1918" i="34"/>
  <c r="J1917" i="34"/>
  <c r="I1917" i="34"/>
  <c r="J1916" i="34"/>
  <c r="I1916" i="34"/>
  <c r="J1915" i="34"/>
  <c r="I1915" i="34"/>
  <c r="J1914" i="34"/>
  <c r="I1914" i="34"/>
  <c r="J1913" i="34"/>
  <c r="I1913" i="34"/>
  <c r="J1912" i="34"/>
  <c r="I1912" i="34"/>
  <c r="J1911" i="34"/>
  <c r="I1911" i="34"/>
  <c r="J1910" i="34"/>
  <c r="I1910" i="34"/>
  <c r="J1909" i="34"/>
  <c r="I1909" i="34"/>
  <c r="J1908" i="34"/>
  <c r="I1908" i="34"/>
  <c r="J1907" i="34"/>
  <c r="I1907" i="34"/>
  <c r="J1906" i="34"/>
  <c r="I1906" i="34"/>
  <c r="J1905" i="34"/>
  <c r="I1905" i="34"/>
  <c r="J1904" i="34"/>
  <c r="I1904" i="34"/>
  <c r="J1903" i="34"/>
  <c r="I1903" i="34"/>
  <c r="J1902" i="34"/>
  <c r="I1902" i="34"/>
  <c r="J1901" i="34"/>
  <c r="I1901" i="34"/>
  <c r="J1900" i="34"/>
  <c r="I1900" i="34"/>
  <c r="J1899" i="34"/>
  <c r="I1899" i="34"/>
  <c r="J1898" i="34"/>
  <c r="I1898" i="34"/>
  <c r="J1897" i="34"/>
  <c r="I1897" i="34"/>
  <c r="J1896" i="34"/>
  <c r="I1896" i="34"/>
  <c r="J1895" i="34"/>
  <c r="I1895" i="34"/>
  <c r="J1894" i="34"/>
  <c r="I1894" i="34"/>
  <c r="J1893" i="34"/>
  <c r="I1893" i="34"/>
  <c r="J1892" i="34"/>
  <c r="I1892" i="34"/>
  <c r="J1891" i="34"/>
  <c r="I1891" i="34"/>
  <c r="J1890" i="34"/>
  <c r="I1890" i="34"/>
  <c r="J1889" i="34"/>
  <c r="I1889" i="34"/>
  <c r="J1888" i="34"/>
  <c r="I1888" i="34"/>
  <c r="J1887" i="34"/>
  <c r="I1887" i="34"/>
  <c r="J1886" i="34"/>
  <c r="I1886" i="34"/>
  <c r="J1885" i="34"/>
  <c r="I1885" i="34"/>
  <c r="J1884" i="34"/>
  <c r="I1884" i="34"/>
  <c r="J1883" i="34"/>
  <c r="I1883" i="34"/>
  <c r="J1882" i="34"/>
  <c r="I1882" i="34"/>
  <c r="J1881" i="34"/>
  <c r="I1881" i="34"/>
  <c r="J1880" i="34"/>
  <c r="I1880" i="34"/>
  <c r="J1879" i="34"/>
  <c r="I1879" i="34"/>
  <c r="J1878" i="34"/>
  <c r="I1878" i="34"/>
  <c r="J1877" i="34"/>
  <c r="I1877" i="34"/>
  <c r="J1876" i="34"/>
  <c r="I1876" i="34"/>
  <c r="J1875" i="34"/>
  <c r="I1875" i="34"/>
  <c r="J1874" i="34"/>
  <c r="I1874" i="34"/>
  <c r="J1873" i="34"/>
  <c r="I1873" i="34"/>
  <c r="J1872" i="34"/>
  <c r="I1872" i="34"/>
  <c r="J1871" i="34"/>
  <c r="I1871" i="34"/>
  <c r="J1870" i="34"/>
  <c r="I1870" i="34"/>
  <c r="J1869" i="34"/>
  <c r="I1869" i="34"/>
  <c r="J1868" i="34"/>
  <c r="I1868" i="34"/>
  <c r="J1867" i="34"/>
  <c r="I1867" i="34"/>
  <c r="J1866" i="34"/>
  <c r="I1866" i="34"/>
  <c r="J1865" i="34"/>
  <c r="I1865" i="34"/>
  <c r="J1864" i="34"/>
  <c r="I1864" i="34"/>
  <c r="J1863" i="34"/>
  <c r="I1863" i="34"/>
  <c r="J1862" i="34"/>
  <c r="I1862" i="34"/>
  <c r="J1861" i="34"/>
  <c r="I1861" i="34"/>
  <c r="J1860" i="34"/>
  <c r="I1860" i="34"/>
  <c r="J1859" i="34"/>
  <c r="I1859" i="34"/>
  <c r="J1858" i="34"/>
  <c r="I1858" i="34"/>
  <c r="J1857" i="34"/>
  <c r="I1857" i="34"/>
  <c r="J1856" i="34"/>
  <c r="I1856" i="34"/>
  <c r="J1855" i="34"/>
  <c r="I1855" i="34"/>
  <c r="J1854" i="34"/>
  <c r="I1854" i="34"/>
  <c r="J1853" i="34"/>
  <c r="I1853" i="34"/>
  <c r="J1852" i="34"/>
  <c r="I1852" i="34"/>
  <c r="J1851" i="34"/>
  <c r="I1851" i="34"/>
  <c r="J1850" i="34"/>
  <c r="I1850" i="34"/>
  <c r="J1849" i="34"/>
  <c r="I1849" i="34"/>
  <c r="J1848" i="34"/>
  <c r="I1848" i="34"/>
  <c r="J1847" i="34"/>
  <c r="I1847" i="34"/>
  <c r="J1846" i="34"/>
  <c r="I1846" i="34"/>
  <c r="J1845" i="34"/>
  <c r="I1845" i="34"/>
  <c r="J1844" i="34"/>
  <c r="I1844" i="34"/>
  <c r="J1843" i="34"/>
  <c r="I1843" i="34"/>
  <c r="J1842" i="34"/>
  <c r="I1842" i="34"/>
  <c r="J1841" i="34"/>
  <c r="I1841" i="34"/>
  <c r="J1840" i="34"/>
  <c r="I1840" i="34"/>
  <c r="J1839" i="34"/>
  <c r="I1839" i="34"/>
  <c r="J1838" i="34"/>
  <c r="I1838" i="34"/>
  <c r="J1837" i="34"/>
  <c r="I1837" i="34"/>
  <c r="J1836" i="34"/>
  <c r="I1836" i="34"/>
  <c r="J1835" i="34"/>
  <c r="I1835" i="34"/>
  <c r="J1834" i="34"/>
  <c r="I1834" i="34"/>
  <c r="J1833" i="34"/>
  <c r="I1833" i="34"/>
  <c r="J1832" i="34"/>
  <c r="I1832" i="34"/>
  <c r="J1831" i="34"/>
  <c r="I1831" i="34"/>
  <c r="J1830" i="34"/>
  <c r="I1830" i="34"/>
  <c r="J1829" i="34"/>
  <c r="I1829" i="34"/>
  <c r="J1828" i="34"/>
  <c r="I1828" i="34"/>
  <c r="J1827" i="34"/>
  <c r="I1827" i="34"/>
  <c r="J1826" i="34"/>
  <c r="I1826" i="34"/>
  <c r="J1825" i="34"/>
  <c r="I1825" i="34"/>
  <c r="J1824" i="34"/>
  <c r="I1824" i="34"/>
  <c r="J1823" i="34"/>
  <c r="I1823" i="34"/>
  <c r="J1822" i="34"/>
  <c r="I1822" i="34"/>
  <c r="J1821" i="34"/>
  <c r="I1821" i="34"/>
  <c r="J1820" i="34"/>
  <c r="I1820" i="34"/>
  <c r="J1819" i="34"/>
  <c r="I1819" i="34"/>
  <c r="J1818" i="34"/>
  <c r="I1818" i="34"/>
  <c r="J1817" i="34"/>
  <c r="I1817" i="34"/>
  <c r="J1816" i="34"/>
  <c r="I1816" i="34"/>
  <c r="J1815" i="34"/>
  <c r="I1815" i="34"/>
  <c r="J1814" i="34"/>
  <c r="I1814" i="34"/>
  <c r="J1813" i="34"/>
  <c r="I1813" i="34"/>
  <c r="J1812" i="34"/>
  <c r="I1812" i="34"/>
  <c r="J1811" i="34"/>
  <c r="I1811" i="34"/>
  <c r="J1810" i="34"/>
  <c r="I1810" i="34"/>
  <c r="J1809" i="34"/>
  <c r="I1809" i="34"/>
  <c r="J1808" i="34"/>
  <c r="I1808" i="34"/>
  <c r="J1807" i="34"/>
  <c r="I1807" i="34"/>
  <c r="J1806" i="34"/>
  <c r="I1806" i="34"/>
  <c r="J1805" i="34"/>
  <c r="I1805" i="34"/>
  <c r="J1804" i="34"/>
  <c r="I1804" i="34"/>
  <c r="J1803" i="34"/>
  <c r="I1803" i="34"/>
  <c r="J1802" i="34"/>
  <c r="I1802" i="34"/>
  <c r="J1801" i="34"/>
  <c r="I1801" i="34"/>
  <c r="J1800" i="34"/>
  <c r="I1800" i="34"/>
  <c r="J1799" i="34"/>
  <c r="I1799" i="34"/>
  <c r="J1798" i="34"/>
  <c r="I1798" i="34"/>
  <c r="J1797" i="34"/>
  <c r="I1797" i="34"/>
  <c r="J1796" i="34"/>
  <c r="I1796" i="34"/>
  <c r="J1795" i="34"/>
  <c r="I1795" i="34"/>
  <c r="J1794" i="34"/>
  <c r="I1794" i="34"/>
  <c r="J1793" i="34"/>
  <c r="I1793" i="34"/>
  <c r="J1792" i="34"/>
  <c r="I1792" i="34"/>
  <c r="J1791" i="34"/>
  <c r="I1791" i="34"/>
  <c r="J1790" i="34"/>
  <c r="I1790" i="34"/>
  <c r="J1789" i="34"/>
  <c r="I1789" i="34"/>
  <c r="J1788" i="34"/>
  <c r="I1788" i="34"/>
  <c r="J1787" i="34"/>
  <c r="I1787" i="34"/>
  <c r="J1786" i="34"/>
  <c r="I1786" i="34"/>
  <c r="J1785" i="34"/>
  <c r="I1785" i="34"/>
  <c r="J1784" i="34"/>
  <c r="I1784" i="34"/>
  <c r="J1783" i="34"/>
  <c r="I1783" i="34"/>
  <c r="J1782" i="34"/>
  <c r="I1782" i="34"/>
  <c r="J1781" i="34"/>
  <c r="I1781" i="34"/>
  <c r="J1780" i="34"/>
  <c r="I1780" i="34"/>
  <c r="J1779" i="34"/>
  <c r="I1779" i="34"/>
  <c r="J1778" i="34"/>
  <c r="I1778" i="34"/>
  <c r="J1777" i="34"/>
  <c r="I1777" i="34"/>
  <c r="J1776" i="34"/>
  <c r="I1776" i="34"/>
  <c r="J1775" i="34"/>
  <c r="I1775" i="34"/>
  <c r="J1774" i="34"/>
  <c r="I1774" i="34"/>
  <c r="J1773" i="34"/>
  <c r="I1773" i="34"/>
  <c r="J1772" i="34"/>
  <c r="I1772" i="34"/>
  <c r="J1771" i="34"/>
  <c r="I1771" i="34"/>
  <c r="J1770" i="34"/>
  <c r="I1770" i="34"/>
  <c r="J1769" i="34"/>
  <c r="I1769" i="34"/>
  <c r="J1768" i="34"/>
  <c r="I1768" i="34"/>
  <c r="J1767" i="34"/>
  <c r="I1767" i="34"/>
  <c r="J1766" i="34"/>
  <c r="I1766" i="34"/>
  <c r="J1765" i="34"/>
  <c r="I1765" i="34"/>
  <c r="J1764" i="34"/>
  <c r="I1764" i="34"/>
  <c r="J1763" i="34"/>
  <c r="I1763" i="34"/>
  <c r="J1762" i="34"/>
  <c r="I1762" i="34"/>
  <c r="J1761" i="34"/>
  <c r="I1761" i="34"/>
  <c r="J1760" i="34"/>
  <c r="I1760" i="34"/>
  <c r="J1759" i="34"/>
  <c r="I1759" i="34"/>
  <c r="J1758" i="34"/>
  <c r="I1758" i="34"/>
  <c r="J1757" i="34"/>
  <c r="I1757" i="34"/>
  <c r="J1756" i="34"/>
  <c r="I1756" i="34"/>
  <c r="J1755" i="34"/>
  <c r="I1755" i="34"/>
  <c r="J1754" i="34"/>
  <c r="I1754" i="34"/>
  <c r="J1753" i="34"/>
  <c r="I1753" i="34"/>
  <c r="J1752" i="34"/>
  <c r="I1752" i="34"/>
  <c r="J1751" i="34"/>
  <c r="I1751" i="34"/>
  <c r="J1750" i="34"/>
  <c r="I1750" i="34"/>
  <c r="J1749" i="34"/>
  <c r="I1749" i="34"/>
  <c r="J1748" i="34"/>
  <c r="I1748" i="34"/>
  <c r="J1747" i="34"/>
  <c r="I1747" i="34"/>
  <c r="J1746" i="34"/>
  <c r="I1746" i="34"/>
  <c r="J1745" i="34"/>
  <c r="I1745" i="34"/>
  <c r="J1744" i="34"/>
  <c r="I1744" i="34"/>
  <c r="J1743" i="34"/>
  <c r="I1743" i="34"/>
  <c r="J1742" i="34"/>
  <c r="I1742" i="34"/>
  <c r="J1741" i="34"/>
  <c r="I1741" i="34"/>
  <c r="J1740" i="34"/>
  <c r="I1740" i="34"/>
  <c r="J1739" i="34"/>
  <c r="I1739" i="34"/>
  <c r="J1738" i="34"/>
  <c r="I1738" i="34"/>
  <c r="J1737" i="34"/>
  <c r="I1737" i="34"/>
  <c r="J1736" i="34"/>
  <c r="I1736" i="34"/>
  <c r="J1735" i="34"/>
  <c r="I1735" i="34"/>
  <c r="J1734" i="34"/>
  <c r="I1734" i="34"/>
  <c r="J1733" i="34"/>
  <c r="I1733" i="34"/>
  <c r="J1732" i="34"/>
  <c r="I1732" i="34"/>
  <c r="J1731" i="34"/>
  <c r="I1731" i="34"/>
  <c r="J1730" i="34"/>
  <c r="I1730" i="34"/>
  <c r="J1729" i="34"/>
  <c r="I1729" i="34"/>
  <c r="J1728" i="34"/>
  <c r="I1728" i="34"/>
  <c r="J1727" i="34"/>
  <c r="I1727" i="34"/>
  <c r="J1726" i="34"/>
  <c r="I1726" i="34"/>
  <c r="J1725" i="34"/>
  <c r="I1725" i="34"/>
  <c r="J1724" i="34"/>
  <c r="I1724" i="34"/>
  <c r="J1723" i="34"/>
  <c r="I1723" i="34"/>
  <c r="J1722" i="34"/>
  <c r="I1722" i="34"/>
  <c r="J1721" i="34"/>
  <c r="I1721" i="34"/>
  <c r="J1720" i="34"/>
  <c r="I1720" i="34"/>
  <c r="J1719" i="34"/>
  <c r="I1719" i="34"/>
  <c r="J1718" i="34"/>
  <c r="I1718" i="34"/>
  <c r="J1717" i="34"/>
  <c r="I1717" i="34"/>
  <c r="J1716" i="34"/>
  <c r="I1716" i="34"/>
  <c r="J1715" i="34"/>
  <c r="I1715" i="34"/>
  <c r="J1714" i="34"/>
  <c r="I1714" i="34"/>
  <c r="J1713" i="34"/>
  <c r="I1713" i="34"/>
  <c r="J1712" i="34"/>
  <c r="I1712" i="34"/>
  <c r="J1711" i="34"/>
  <c r="I1711" i="34"/>
  <c r="J1710" i="34"/>
  <c r="I1710" i="34"/>
  <c r="J1709" i="34"/>
  <c r="I1709" i="34"/>
  <c r="J1708" i="34"/>
  <c r="I1708" i="34"/>
  <c r="J1707" i="34"/>
  <c r="I1707" i="34"/>
  <c r="J1706" i="34"/>
  <c r="I1706" i="34"/>
  <c r="J1705" i="34"/>
  <c r="I1705" i="34"/>
  <c r="J1704" i="34"/>
  <c r="I1704" i="34"/>
  <c r="J1703" i="34"/>
  <c r="I1703" i="34"/>
  <c r="J1702" i="34"/>
  <c r="I1702" i="34"/>
  <c r="J1701" i="34"/>
  <c r="I1701" i="34"/>
  <c r="J1700" i="34"/>
  <c r="I1700" i="34"/>
  <c r="J1699" i="34"/>
  <c r="I1699" i="34"/>
  <c r="J1698" i="34"/>
  <c r="I1698" i="34"/>
  <c r="J1697" i="34"/>
  <c r="I1697" i="34"/>
  <c r="J1696" i="34"/>
  <c r="I1696" i="34"/>
  <c r="J1695" i="34"/>
  <c r="I1695" i="34"/>
  <c r="J1694" i="34"/>
  <c r="I1694" i="34"/>
  <c r="J1693" i="34"/>
  <c r="I1693" i="34"/>
  <c r="J1692" i="34"/>
  <c r="I1692" i="34"/>
  <c r="J1691" i="34"/>
  <c r="I1691" i="34"/>
  <c r="J1690" i="34"/>
  <c r="I1690" i="34"/>
  <c r="J1689" i="34"/>
  <c r="I1689" i="34"/>
  <c r="J1688" i="34"/>
  <c r="I1688" i="34"/>
  <c r="J1687" i="34"/>
  <c r="I1687" i="34"/>
  <c r="J1686" i="34"/>
  <c r="I1686" i="34"/>
  <c r="J1685" i="34"/>
  <c r="I1685" i="34"/>
  <c r="J1684" i="34"/>
  <c r="I1684" i="34"/>
  <c r="J1683" i="34"/>
  <c r="I1683" i="34"/>
  <c r="J1682" i="34"/>
  <c r="I1682" i="34"/>
  <c r="J1681" i="34"/>
  <c r="I1681" i="34"/>
  <c r="J1680" i="34"/>
  <c r="I1680" i="34"/>
  <c r="J1679" i="34"/>
  <c r="I1679" i="34"/>
  <c r="J1678" i="34"/>
  <c r="I1678" i="34"/>
  <c r="J1677" i="34"/>
  <c r="I1677" i="34"/>
  <c r="J1676" i="34"/>
  <c r="I1676" i="34"/>
  <c r="J1675" i="34"/>
  <c r="I1675" i="34"/>
  <c r="J1674" i="34"/>
  <c r="I1674" i="34"/>
  <c r="J1673" i="34"/>
  <c r="I1673" i="34"/>
  <c r="J1672" i="34"/>
  <c r="I1672" i="34"/>
  <c r="J1671" i="34"/>
  <c r="I1671" i="34"/>
  <c r="J1670" i="34"/>
  <c r="I1670" i="34"/>
  <c r="J1669" i="34"/>
  <c r="I1669" i="34"/>
  <c r="J1668" i="34"/>
  <c r="I1668" i="34"/>
  <c r="J1667" i="34"/>
  <c r="I1667" i="34"/>
  <c r="J1666" i="34"/>
  <c r="I1666" i="34"/>
  <c r="J1665" i="34"/>
  <c r="I1665" i="34"/>
  <c r="J1664" i="34"/>
  <c r="I1664" i="34"/>
  <c r="J1663" i="34"/>
  <c r="I1663" i="34"/>
  <c r="J1662" i="34"/>
  <c r="I1662" i="34"/>
  <c r="J1661" i="34"/>
  <c r="I1661" i="34"/>
  <c r="J1660" i="34"/>
  <c r="I1660" i="34"/>
  <c r="J1659" i="34"/>
  <c r="I1659" i="34"/>
  <c r="J1658" i="34"/>
  <c r="I1658" i="34"/>
  <c r="J1657" i="34"/>
  <c r="I1657" i="34"/>
  <c r="J1656" i="34"/>
  <c r="I1656" i="34"/>
  <c r="J1655" i="34"/>
  <c r="I1655" i="34"/>
  <c r="J1654" i="34"/>
  <c r="I1654" i="34"/>
  <c r="J1653" i="34"/>
  <c r="I1653" i="34"/>
  <c r="J1652" i="34"/>
  <c r="I1652" i="34"/>
  <c r="J1651" i="34"/>
  <c r="I1651" i="34"/>
  <c r="J1650" i="34"/>
  <c r="I1650" i="34"/>
  <c r="J1649" i="34"/>
  <c r="I1649" i="34"/>
  <c r="J1648" i="34"/>
  <c r="I1648" i="34"/>
  <c r="J1647" i="34"/>
  <c r="I1647" i="34"/>
  <c r="J1646" i="34"/>
  <c r="I1646" i="34"/>
  <c r="J1645" i="34"/>
  <c r="I1645" i="34"/>
  <c r="J1644" i="34"/>
  <c r="I1644" i="34"/>
  <c r="J1643" i="34"/>
  <c r="I1643" i="34"/>
  <c r="J1642" i="34"/>
  <c r="I1642" i="34"/>
  <c r="J1641" i="34"/>
  <c r="I1641" i="34"/>
  <c r="J1640" i="34"/>
  <c r="I1640" i="34"/>
  <c r="J1639" i="34"/>
  <c r="I1639" i="34"/>
  <c r="J1638" i="34"/>
  <c r="I1638" i="34"/>
  <c r="J1637" i="34"/>
  <c r="I1637" i="34"/>
  <c r="J1636" i="34"/>
  <c r="I1636" i="34"/>
  <c r="J1635" i="34"/>
  <c r="I1635" i="34"/>
  <c r="J1634" i="34"/>
  <c r="I1634" i="34"/>
  <c r="J1633" i="34"/>
  <c r="I1633" i="34"/>
  <c r="J1632" i="34"/>
  <c r="I1632" i="34"/>
  <c r="J1631" i="34"/>
  <c r="I1631" i="34"/>
  <c r="J1630" i="34"/>
  <c r="I1630" i="34"/>
  <c r="J1629" i="34"/>
  <c r="I1629" i="34"/>
  <c r="J1628" i="34"/>
  <c r="I1628" i="34"/>
  <c r="J1627" i="34"/>
  <c r="I1627" i="34"/>
  <c r="J1626" i="34"/>
  <c r="I1626" i="34"/>
  <c r="J1625" i="34"/>
  <c r="I1625" i="34"/>
  <c r="J1624" i="34"/>
  <c r="I1624" i="34"/>
  <c r="J1623" i="34"/>
  <c r="I1623" i="34"/>
  <c r="J1622" i="34"/>
  <c r="I1622" i="34"/>
  <c r="J1621" i="34"/>
  <c r="I1621" i="34"/>
  <c r="J1620" i="34"/>
  <c r="I1620" i="34"/>
  <c r="J1619" i="34"/>
  <c r="I1619" i="34"/>
  <c r="J1618" i="34"/>
  <c r="I1618" i="34"/>
  <c r="J1617" i="34"/>
  <c r="I1617" i="34"/>
  <c r="J1616" i="34"/>
  <c r="I1616" i="34"/>
  <c r="J1615" i="34"/>
  <c r="I1615" i="34"/>
  <c r="J1614" i="34"/>
  <c r="I1614" i="34"/>
  <c r="J1613" i="34"/>
  <c r="I1613" i="34"/>
  <c r="J1612" i="34"/>
  <c r="I1612" i="34"/>
  <c r="J1611" i="34"/>
  <c r="I1611" i="34"/>
  <c r="J1610" i="34"/>
  <c r="I1610" i="34"/>
  <c r="J1609" i="34"/>
  <c r="I1609" i="34"/>
  <c r="J1608" i="34"/>
  <c r="I1608" i="34"/>
  <c r="J1607" i="34"/>
  <c r="I1607" i="34"/>
  <c r="J1606" i="34"/>
  <c r="I1606" i="34"/>
  <c r="J1605" i="34"/>
  <c r="I1605" i="34"/>
  <c r="J1604" i="34"/>
  <c r="I1604" i="34"/>
  <c r="J1603" i="34"/>
  <c r="I1603" i="34"/>
  <c r="J1602" i="34"/>
  <c r="I1602" i="34"/>
  <c r="J1601" i="34"/>
  <c r="I1601" i="34"/>
  <c r="J1600" i="34"/>
  <c r="I1600" i="34"/>
  <c r="J1599" i="34"/>
  <c r="I1599" i="34"/>
  <c r="J1598" i="34"/>
  <c r="I1598" i="34"/>
  <c r="J1597" i="34"/>
  <c r="I1597" i="34"/>
  <c r="J1596" i="34"/>
  <c r="I1596" i="34"/>
  <c r="J1595" i="34"/>
  <c r="I1595" i="34"/>
  <c r="J1594" i="34"/>
  <c r="I1594" i="34"/>
  <c r="J1593" i="34"/>
  <c r="I1593" i="34"/>
  <c r="J1592" i="34"/>
  <c r="I1592" i="34"/>
  <c r="J1591" i="34"/>
  <c r="I1591" i="34"/>
  <c r="J1590" i="34"/>
  <c r="I1590" i="34"/>
  <c r="J1589" i="34"/>
  <c r="I1589" i="34"/>
  <c r="J1588" i="34"/>
  <c r="I1588" i="34"/>
  <c r="J1587" i="34"/>
  <c r="I1587" i="34"/>
  <c r="J1586" i="34"/>
  <c r="I1586" i="34"/>
  <c r="J1585" i="34"/>
  <c r="I1585" i="34"/>
  <c r="J1584" i="34"/>
  <c r="I1584" i="34"/>
  <c r="J1583" i="34"/>
  <c r="I1583" i="34"/>
  <c r="J1582" i="34"/>
  <c r="I1582" i="34"/>
  <c r="J1581" i="34"/>
  <c r="I1581" i="34"/>
  <c r="J1580" i="34"/>
  <c r="I1580" i="34"/>
  <c r="J1579" i="34"/>
  <c r="I1579" i="34"/>
  <c r="J1578" i="34"/>
  <c r="I1578" i="34"/>
  <c r="J1577" i="34"/>
  <c r="I1577" i="34"/>
  <c r="J1576" i="34"/>
  <c r="I1576" i="34"/>
  <c r="J1575" i="34"/>
  <c r="I1575" i="34"/>
  <c r="J1574" i="34"/>
  <c r="I1574" i="34"/>
  <c r="J1573" i="34"/>
  <c r="I1573" i="34"/>
  <c r="J1572" i="34"/>
  <c r="I1572" i="34"/>
  <c r="J1571" i="34"/>
  <c r="I1571" i="34"/>
  <c r="J1570" i="34"/>
  <c r="I1570" i="34"/>
  <c r="J1569" i="34"/>
  <c r="I1569" i="34"/>
  <c r="J1568" i="34"/>
  <c r="I1568" i="34"/>
  <c r="J1567" i="34"/>
  <c r="I1567" i="34"/>
  <c r="J1566" i="34"/>
  <c r="I1566" i="34"/>
  <c r="J1565" i="34"/>
  <c r="I1565" i="34"/>
  <c r="J1564" i="34"/>
  <c r="I1564" i="34"/>
  <c r="J1563" i="34"/>
  <c r="I1563" i="34"/>
  <c r="J1562" i="34"/>
  <c r="I1562" i="34"/>
  <c r="J1561" i="34"/>
  <c r="I1561" i="34"/>
  <c r="J1560" i="34"/>
  <c r="I1560" i="34"/>
  <c r="J1559" i="34"/>
  <c r="I1559" i="34"/>
  <c r="J1558" i="34"/>
  <c r="I1558" i="34"/>
  <c r="J1557" i="34"/>
  <c r="I1557" i="34"/>
  <c r="J1556" i="34"/>
  <c r="I1556" i="34"/>
  <c r="J1555" i="34"/>
  <c r="I1555" i="34"/>
  <c r="J1554" i="34"/>
  <c r="I1554" i="34"/>
  <c r="J1553" i="34"/>
  <c r="I1553" i="34"/>
  <c r="J1552" i="34"/>
  <c r="I1552" i="34"/>
  <c r="J1551" i="34"/>
  <c r="I1551" i="34"/>
  <c r="J1550" i="34"/>
  <c r="I1550" i="34"/>
  <c r="J1549" i="34"/>
  <c r="I1549" i="34"/>
  <c r="J1548" i="34"/>
  <c r="I1548" i="34"/>
  <c r="J1547" i="34"/>
  <c r="I1547" i="34"/>
  <c r="J1546" i="34"/>
  <c r="I1546" i="34"/>
  <c r="J1545" i="34"/>
  <c r="I1545" i="34"/>
  <c r="J1544" i="34"/>
  <c r="I1544" i="34"/>
  <c r="J1543" i="34"/>
  <c r="I1543" i="34"/>
  <c r="J1542" i="34"/>
  <c r="I1542" i="34"/>
  <c r="J1541" i="34"/>
  <c r="I1541" i="34"/>
  <c r="J1540" i="34"/>
  <c r="I1540" i="34"/>
  <c r="J1539" i="34"/>
  <c r="I1539" i="34"/>
  <c r="J1538" i="34"/>
  <c r="I1538" i="34"/>
  <c r="J1537" i="34"/>
  <c r="I1537" i="34"/>
  <c r="J1536" i="34"/>
  <c r="I1536" i="34"/>
  <c r="J1535" i="34"/>
  <c r="I1535" i="34"/>
  <c r="J1534" i="34"/>
  <c r="I1534" i="34"/>
  <c r="J1533" i="34"/>
  <c r="I1533" i="34"/>
  <c r="J1532" i="34"/>
  <c r="I1532" i="34"/>
  <c r="J1531" i="34"/>
  <c r="I1531" i="34"/>
  <c r="J1530" i="34"/>
  <c r="I1530" i="34"/>
  <c r="J1529" i="34"/>
  <c r="I1529" i="34"/>
  <c r="J1528" i="34"/>
  <c r="I1528" i="34"/>
  <c r="J1527" i="34"/>
  <c r="I1527" i="34"/>
  <c r="J1526" i="34"/>
  <c r="I1526" i="34"/>
  <c r="J1525" i="34"/>
  <c r="I1525" i="34"/>
  <c r="J1524" i="34"/>
  <c r="I1524" i="34"/>
  <c r="J1523" i="34"/>
  <c r="I1523" i="34"/>
  <c r="J1522" i="34"/>
  <c r="I1522" i="34"/>
  <c r="J1521" i="34"/>
  <c r="I1521" i="34"/>
  <c r="J1520" i="34"/>
  <c r="I1520" i="34"/>
  <c r="J1519" i="34"/>
  <c r="I1519" i="34"/>
  <c r="J1518" i="34"/>
  <c r="I1518" i="34"/>
  <c r="J1517" i="34"/>
  <c r="I1517" i="34"/>
  <c r="J1516" i="34"/>
  <c r="I1516" i="34"/>
  <c r="J1515" i="34"/>
  <c r="I1515" i="34"/>
  <c r="J1514" i="34"/>
  <c r="I1514" i="34"/>
  <c r="J1513" i="34"/>
  <c r="I1513" i="34"/>
  <c r="J1512" i="34"/>
  <c r="I1512" i="34"/>
  <c r="J1511" i="34"/>
  <c r="I1511" i="34"/>
  <c r="J1510" i="34"/>
  <c r="I1510" i="34"/>
  <c r="J1509" i="34"/>
  <c r="I1509" i="34"/>
  <c r="J1508" i="34"/>
  <c r="I1508" i="34"/>
  <c r="J1507" i="34"/>
  <c r="I1507" i="34"/>
  <c r="J1506" i="34"/>
  <c r="I1506" i="34"/>
  <c r="J1505" i="34"/>
  <c r="I1505" i="34"/>
  <c r="J1504" i="34"/>
  <c r="I1504" i="34"/>
  <c r="J1503" i="34"/>
  <c r="I1503" i="34"/>
  <c r="J1502" i="34"/>
  <c r="I1502" i="34"/>
  <c r="J1501" i="34"/>
  <c r="I1501" i="34"/>
  <c r="J1500" i="34"/>
  <c r="I1500" i="34"/>
  <c r="J1499" i="34"/>
  <c r="I1499" i="34"/>
  <c r="J1498" i="34"/>
  <c r="I1498" i="34"/>
  <c r="J1497" i="34"/>
  <c r="I1497" i="34"/>
  <c r="J1496" i="34"/>
  <c r="I1496" i="34"/>
  <c r="J1495" i="34"/>
  <c r="I1495" i="34"/>
  <c r="J1494" i="34"/>
  <c r="I1494" i="34"/>
  <c r="J1493" i="34"/>
  <c r="I1493" i="34"/>
  <c r="J1492" i="34"/>
  <c r="I1492" i="34"/>
  <c r="J1491" i="34"/>
  <c r="I1491" i="34"/>
  <c r="J1490" i="34"/>
  <c r="I1490" i="34"/>
  <c r="J1489" i="34"/>
  <c r="I1489" i="34"/>
  <c r="J1488" i="34"/>
  <c r="I1488" i="34"/>
  <c r="J1487" i="34"/>
  <c r="I1487" i="34"/>
  <c r="J1486" i="34"/>
  <c r="I1486" i="34"/>
  <c r="J1485" i="34"/>
  <c r="I1485" i="34"/>
  <c r="J1484" i="34"/>
  <c r="I1484" i="34"/>
  <c r="J1483" i="34"/>
  <c r="I1483" i="34"/>
  <c r="J1482" i="34"/>
  <c r="I1482" i="34"/>
  <c r="J1481" i="34"/>
  <c r="I1481" i="34"/>
  <c r="J1480" i="34"/>
  <c r="I1480" i="34"/>
  <c r="J1479" i="34"/>
  <c r="I1479" i="34"/>
  <c r="J1478" i="34"/>
  <c r="I1478" i="34"/>
  <c r="J1477" i="34"/>
  <c r="I1477" i="34"/>
  <c r="J1476" i="34"/>
  <c r="I1476" i="34"/>
  <c r="J1475" i="34"/>
  <c r="I1475" i="34"/>
  <c r="J1474" i="34"/>
  <c r="I1474" i="34"/>
  <c r="J1473" i="34"/>
  <c r="I1473" i="34"/>
  <c r="J1472" i="34"/>
  <c r="I1472" i="34"/>
  <c r="J1471" i="34"/>
  <c r="I1471" i="34"/>
  <c r="J1470" i="34"/>
  <c r="I1470" i="34"/>
  <c r="J1469" i="34"/>
  <c r="I1469" i="34"/>
  <c r="J1468" i="34"/>
  <c r="I1468" i="34"/>
  <c r="J1467" i="34"/>
  <c r="I1467" i="34"/>
  <c r="J1466" i="34"/>
  <c r="I1466" i="34"/>
  <c r="J1465" i="34"/>
  <c r="I1465" i="34"/>
  <c r="J1464" i="34"/>
  <c r="I1464" i="34"/>
  <c r="J1463" i="34"/>
  <c r="I1463" i="34"/>
  <c r="J1462" i="34"/>
  <c r="I1462" i="34"/>
  <c r="J1461" i="34"/>
  <c r="I1461" i="34"/>
  <c r="J1460" i="34"/>
  <c r="I1460" i="34"/>
  <c r="J1459" i="34"/>
  <c r="I1459" i="34"/>
  <c r="J1458" i="34"/>
  <c r="I1458" i="34"/>
  <c r="J1457" i="34"/>
  <c r="I1457" i="34"/>
  <c r="J1456" i="34"/>
  <c r="I1456" i="34"/>
  <c r="J1455" i="34"/>
  <c r="I1455" i="34"/>
  <c r="J1454" i="34"/>
  <c r="I1454" i="34"/>
  <c r="J1453" i="34"/>
  <c r="I1453" i="34"/>
  <c r="J1452" i="34"/>
  <c r="I1452" i="34"/>
  <c r="J1451" i="34"/>
  <c r="I1451" i="34"/>
  <c r="J1450" i="34"/>
  <c r="I1450" i="34"/>
  <c r="J1449" i="34"/>
  <c r="I1449" i="34"/>
  <c r="J1448" i="34"/>
  <c r="I1448" i="34"/>
  <c r="J1447" i="34"/>
  <c r="I1447" i="34"/>
  <c r="J1446" i="34"/>
  <c r="I1446" i="34"/>
  <c r="J1445" i="34"/>
  <c r="I1445" i="34"/>
  <c r="J1444" i="34"/>
  <c r="I1444" i="34"/>
  <c r="J1443" i="34"/>
  <c r="I1443" i="34"/>
  <c r="J1442" i="34"/>
  <c r="I1442" i="34"/>
  <c r="J1441" i="34"/>
  <c r="I1441" i="34"/>
  <c r="J1440" i="34"/>
  <c r="I1440" i="34"/>
  <c r="J1439" i="34"/>
  <c r="I1439" i="34"/>
  <c r="J1438" i="34"/>
  <c r="I1438" i="34"/>
  <c r="J1437" i="34"/>
  <c r="I1437" i="34"/>
  <c r="J1436" i="34"/>
  <c r="I1436" i="34"/>
  <c r="J1435" i="34"/>
  <c r="I1435" i="34"/>
  <c r="J1434" i="34"/>
  <c r="I1434" i="34"/>
  <c r="J1433" i="34"/>
  <c r="I1433" i="34"/>
  <c r="J1432" i="34"/>
  <c r="I1432" i="34"/>
  <c r="J1431" i="34"/>
  <c r="I1431" i="34"/>
  <c r="J1430" i="34"/>
  <c r="I1430" i="34"/>
  <c r="J1429" i="34"/>
  <c r="I1429" i="34"/>
  <c r="J1428" i="34"/>
  <c r="I1428" i="34"/>
  <c r="J1427" i="34"/>
  <c r="I1427" i="34"/>
  <c r="J1426" i="34"/>
  <c r="I1426" i="34"/>
  <c r="J1425" i="34"/>
  <c r="I1425" i="34"/>
  <c r="J1424" i="34"/>
  <c r="I1424" i="34"/>
  <c r="J1423" i="34"/>
  <c r="I1423" i="34"/>
  <c r="J1422" i="34"/>
  <c r="I1422" i="34"/>
  <c r="J1421" i="34"/>
  <c r="I1421" i="34"/>
  <c r="J1420" i="34"/>
  <c r="I1420" i="34"/>
  <c r="J1419" i="34"/>
  <c r="I1419" i="34"/>
  <c r="J1418" i="34"/>
  <c r="I1418" i="34"/>
  <c r="J1417" i="34"/>
  <c r="I1417" i="34"/>
  <c r="J1416" i="34"/>
  <c r="I1416" i="34"/>
  <c r="J1415" i="34"/>
  <c r="I1415" i="34"/>
  <c r="J1414" i="34"/>
  <c r="I1414" i="34"/>
  <c r="J1413" i="34"/>
  <c r="I1413" i="34"/>
  <c r="J1412" i="34"/>
  <c r="I1412" i="34"/>
  <c r="J1411" i="34"/>
  <c r="I1411" i="34"/>
  <c r="J1410" i="34"/>
  <c r="I1410" i="34"/>
  <c r="J1409" i="34"/>
  <c r="I1409" i="34"/>
  <c r="J1408" i="34"/>
  <c r="I1408" i="34"/>
  <c r="J1407" i="34"/>
  <c r="I1407" i="34"/>
  <c r="J1406" i="34"/>
  <c r="I1406" i="34"/>
  <c r="J1405" i="34"/>
  <c r="I1405" i="34"/>
  <c r="J1404" i="34"/>
  <c r="I1404" i="34"/>
  <c r="J1403" i="34"/>
  <c r="I1403" i="34"/>
  <c r="J1402" i="34"/>
  <c r="I1402" i="34"/>
  <c r="J1401" i="34"/>
  <c r="I1401" i="34"/>
  <c r="J1400" i="34"/>
  <c r="I1400" i="34"/>
  <c r="J1399" i="34"/>
  <c r="I1399" i="34"/>
  <c r="J1398" i="34"/>
  <c r="I1398" i="34"/>
  <c r="J1397" i="34"/>
  <c r="I1397" i="34"/>
  <c r="J1396" i="34"/>
  <c r="I1396" i="34"/>
  <c r="J1395" i="34"/>
  <c r="I1395" i="34"/>
  <c r="J1394" i="34"/>
  <c r="I1394" i="34"/>
  <c r="J1393" i="34"/>
  <c r="I1393" i="34"/>
  <c r="J1392" i="34"/>
  <c r="I1392" i="34"/>
  <c r="J1391" i="34"/>
  <c r="I1391" i="34"/>
  <c r="J1390" i="34"/>
  <c r="I1390" i="34"/>
  <c r="J1389" i="34"/>
  <c r="I1389" i="34"/>
  <c r="J1388" i="34"/>
  <c r="I1388" i="34"/>
  <c r="J1387" i="34"/>
  <c r="I1387" i="34"/>
  <c r="J1386" i="34"/>
  <c r="I1386" i="34"/>
  <c r="J1385" i="34"/>
  <c r="I1385" i="34"/>
  <c r="J1384" i="34"/>
  <c r="I1384" i="34"/>
  <c r="J1383" i="34"/>
  <c r="I1383" i="34"/>
  <c r="J1382" i="34"/>
  <c r="I1382" i="34"/>
  <c r="J1381" i="34"/>
  <c r="I1381" i="34"/>
  <c r="J1380" i="34"/>
  <c r="I1380" i="34"/>
  <c r="J1379" i="34"/>
  <c r="I1379" i="34"/>
  <c r="J1378" i="34"/>
  <c r="I1378" i="34"/>
  <c r="J1377" i="34"/>
  <c r="I1377" i="34"/>
  <c r="J1376" i="34"/>
  <c r="I1376" i="34"/>
  <c r="J1375" i="34"/>
  <c r="I1375" i="34"/>
  <c r="J1374" i="34"/>
  <c r="I1374" i="34"/>
  <c r="J1373" i="34"/>
  <c r="I1373" i="34"/>
  <c r="J1372" i="34"/>
  <c r="I1372" i="34"/>
  <c r="J1371" i="34"/>
  <c r="I1371" i="34"/>
  <c r="J1370" i="34"/>
  <c r="I1370" i="34"/>
  <c r="J1369" i="34"/>
  <c r="I1369" i="34"/>
  <c r="J1368" i="34"/>
  <c r="I1368" i="34"/>
  <c r="J1367" i="34"/>
  <c r="I1367" i="34"/>
  <c r="J1366" i="34"/>
  <c r="I1366" i="34"/>
  <c r="J1365" i="34"/>
  <c r="I1365" i="34"/>
  <c r="J1364" i="34"/>
  <c r="I1364" i="34"/>
  <c r="J1363" i="34"/>
  <c r="I1363" i="34"/>
  <c r="J1362" i="34"/>
  <c r="I1362" i="34"/>
  <c r="J1361" i="34"/>
  <c r="I1361" i="34"/>
  <c r="J1360" i="34"/>
  <c r="I1360" i="34"/>
  <c r="J1359" i="34"/>
  <c r="I1359" i="34"/>
  <c r="J1358" i="34"/>
  <c r="I1358" i="34"/>
  <c r="J1357" i="34"/>
  <c r="I1357" i="34"/>
  <c r="J1356" i="34"/>
  <c r="I1356" i="34"/>
  <c r="J1355" i="34"/>
  <c r="I1355" i="34"/>
  <c r="J1354" i="34"/>
  <c r="I1354" i="34"/>
  <c r="J1353" i="34"/>
  <c r="I1353" i="34"/>
  <c r="J1352" i="34"/>
  <c r="I1352" i="34"/>
  <c r="J1351" i="34"/>
  <c r="I1351" i="34"/>
  <c r="J1350" i="34"/>
  <c r="I1350" i="34"/>
  <c r="J1349" i="34"/>
  <c r="I1349" i="34"/>
  <c r="J1348" i="34"/>
  <c r="I1348" i="34"/>
  <c r="J1347" i="34"/>
  <c r="I1347" i="34"/>
  <c r="J1346" i="34"/>
  <c r="I1346" i="34"/>
  <c r="J1345" i="34"/>
  <c r="I1345" i="34"/>
  <c r="J1344" i="34"/>
  <c r="I1344" i="34"/>
  <c r="J1343" i="34"/>
  <c r="I1343" i="34"/>
  <c r="J1342" i="34"/>
  <c r="I1342" i="34"/>
  <c r="J1341" i="34"/>
  <c r="I1341" i="34"/>
  <c r="J1340" i="34"/>
  <c r="I1340" i="34"/>
  <c r="J1339" i="34"/>
  <c r="I1339" i="34"/>
  <c r="J1338" i="34"/>
  <c r="I1338" i="34"/>
  <c r="J1337" i="34"/>
  <c r="I1337" i="34"/>
  <c r="J1336" i="34"/>
  <c r="I1336" i="34"/>
  <c r="J1335" i="34"/>
  <c r="I1335" i="34"/>
  <c r="J1334" i="34"/>
  <c r="I1334" i="34"/>
  <c r="J1333" i="34"/>
  <c r="I1333" i="34"/>
  <c r="J1332" i="34"/>
  <c r="I1332" i="34"/>
  <c r="J1331" i="34"/>
  <c r="I1331" i="34"/>
  <c r="J1330" i="34"/>
  <c r="I1330" i="34"/>
  <c r="J1329" i="34"/>
  <c r="I1329" i="34"/>
  <c r="J1328" i="34"/>
  <c r="I1328" i="34"/>
  <c r="J1327" i="34"/>
  <c r="I1327" i="34"/>
  <c r="J1326" i="34"/>
  <c r="I1326" i="34"/>
  <c r="J1325" i="34"/>
  <c r="I1325" i="34"/>
  <c r="J1324" i="34"/>
  <c r="I1324" i="34"/>
  <c r="J1323" i="34"/>
  <c r="I1323" i="34"/>
  <c r="J1322" i="34"/>
  <c r="I1322" i="34"/>
  <c r="J1321" i="34"/>
  <c r="I1321" i="34"/>
  <c r="J1320" i="34"/>
  <c r="I1320" i="34"/>
  <c r="J1319" i="34"/>
  <c r="I1319" i="34"/>
  <c r="J1318" i="34"/>
  <c r="I1318" i="34"/>
  <c r="J1317" i="34"/>
  <c r="I1317" i="34"/>
  <c r="J1316" i="34"/>
  <c r="I1316" i="34"/>
  <c r="J1315" i="34"/>
  <c r="I1315" i="34"/>
  <c r="J1314" i="34"/>
  <c r="I1314" i="34"/>
  <c r="J1313" i="34"/>
  <c r="I1313" i="34"/>
  <c r="J1312" i="34"/>
  <c r="I1312" i="34"/>
  <c r="J1311" i="34"/>
  <c r="I1311" i="34"/>
  <c r="J1310" i="34"/>
  <c r="I1310" i="34"/>
  <c r="J1309" i="34"/>
  <c r="I1309" i="34"/>
  <c r="J1308" i="34"/>
  <c r="I1308" i="34"/>
  <c r="J1307" i="34"/>
  <c r="I1307" i="34"/>
  <c r="J1306" i="34"/>
  <c r="I1306" i="34"/>
  <c r="J1305" i="34"/>
  <c r="I1305" i="34"/>
  <c r="J1304" i="34"/>
  <c r="I1304" i="34"/>
  <c r="J1303" i="34"/>
  <c r="I1303" i="34"/>
  <c r="J1302" i="34"/>
  <c r="I1302" i="34"/>
  <c r="J1301" i="34"/>
  <c r="I1301" i="34"/>
  <c r="J1300" i="34"/>
  <c r="I1300" i="34"/>
  <c r="J1299" i="34"/>
  <c r="I1299" i="34"/>
  <c r="J1298" i="34"/>
  <c r="I1298" i="34"/>
  <c r="J1297" i="34"/>
  <c r="I1297" i="34"/>
  <c r="J1296" i="34"/>
  <c r="I1296" i="34"/>
  <c r="J1295" i="34"/>
  <c r="I1295" i="34"/>
  <c r="J1294" i="34"/>
  <c r="I1294" i="34"/>
  <c r="J1293" i="34"/>
  <c r="I1293" i="34"/>
  <c r="J1292" i="34"/>
  <c r="I1292" i="34"/>
  <c r="J1291" i="34"/>
  <c r="I1291" i="34"/>
  <c r="J1290" i="34"/>
  <c r="I1290" i="34"/>
  <c r="J1289" i="34"/>
  <c r="I1289" i="34"/>
  <c r="J1288" i="34"/>
  <c r="I1288" i="34"/>
  <c r="J1287" i="34"/>
  <c r="I1287" i="34"/>
  <c r="J1286" i="34"/>
  <c r="I1286" i="34"/>
  <c r="J1285" i="34"/>
  <c r="I1285" i="34"/>
  <c r="J1284" i="34"/>
  <c r="I1284" i="34"/>
  <c r="J1283" i="34"/>
  <c r="I1283" i="34"/>
  <c r="J1282" i="34"/>
  <c r="I1282" i="34"/>
  <c r="J1281" i="34"/>
  <c r="I1281" i="34"/>
  <c r="J1280" i="34"/>
  <c r="I1280" i="34"/>
  <c r="J1279" i="34"/>
  <c r="I1279" i="34"/>
  <c r="J1278" i="34"/>
  <c r="I1278" i="34"/>
  <c r="J1277" i="34"/>
  <c r="I1277" i="34"/>
  <c r="J1276" i="34"/>
  <c r="I1276" i="34"/>
  <c r="J1275" i="34"/>
  <c r="I1275" i="34"/>
  <c r="J1274" i="34"/>
  <c r="I1274" i="34"/>
  <c r="J1273" i="34"/>
  <c r="I1273" i="34"/>
  <c r="J1272" i="34"/>
  <c r="I1272" i="34"/>
  <c r="J1271" i="34"/>
  <c r="I1271" i="34"/>
  <c r="J1270" i="34"/>
  <c r="I1270" i="34"/>
  <c r="J1269" i="34"/>
  <c r="I1269" i="34"/>
  <c r="J1268" i="34"/>
  <c r="I1268" i="34"/>
  <c r="J1267" i="34"/>
  <c r="I1267" i="34"/>
  <c r="J1266" i="34"/>
  <c r="I1266" i="34"/>
  <c r="J1265" i="34"/>
  <c r="I1265" i="34"/>
  <c r="J1264" i="34"/>
  <c r="I1264" i="34"/>
  <c r="J1263" i="34"/>
  <c r="I1263" i="34"/>
  <c r="J1262" i="34"/>
  <c r="I1262" i="34"/>
  <c r="J1261" i="34"/>
  <c r="I1261" i="34"/>
  <c r="J1260" i="34"/>
  <c r="I1260" i="34"/>
  <c r="J1259" i="34"/>
  <c r="I1259" i="34"/>
  <c r="J1258" i="34"/>
  <c r="I1258" i="34"/>
  <c r="J1257" i="34"/>
  <c r="I1257" i="34"/>
  <c r="J1256" i="34"/>
  <c r="I1256" i="34"/>
  <c r="J1255" i="34"/>
  <c r="I1255" i="34"/>
  <c r="J1254" i="34"/>
  <c r="I1254" i="34"/>
  <c r="J1253" i="34"/>
  <c r="I1253" i="34"/>
  <c r="J1252" i="34"/>
  <c r="I1252" i="34"/>
  <c r="J1251" i="34"/>
  <c r="I1251" i="34"/>
  <c r="J1250" i="34"/>
  <c r="I1250" i="34"/>
  <c r="J1249" i="34"/>
  <c r="I1249" i="34"/>
  <c r="J1248" i="34"/>
  <c r="I1248" i="34"/>
  <c r="J1247" i="34"/>
  <c r="I1247" i="34"/>
  <c r="J1246" i="34"/>
  <c r="I1246" i="34"/>
  <c r="J1245" i="34"/>
  <c r="I1245" i="34"/>
  <c r="J1244" i="34"/>
  <c r="I1244" i="34"/>
  <c r="J1243" i="34"/>
  <c r="I1243" i="34"/>
  <c r="J1242" i="34"/>
  <c r="I1242" i="34"/>
  <c r="J1241" i="34"/>
  <c r="I1241" i="34"/>
  <c r="J1240" i="34"/>
  <c r="I1240" i="34"/>
  <c r="J1239" i="34"/>
  <c r="I1239" i="34"/>
  <c r="J1238" i="34"/>
  <c r="I1238" i="34"/>
  <c r="J1237" i="34"/>
  <c r="I1237" i="34"/>
  <c r="J1236" i="34"/>
  <c r="I1236" i="34"/>
  <c r="J1235" i="34"/>
  <c r="I1235" i="34"/>
  <c r="J1234" i="34"/>
  <c r="I1234" i="34"/>
  <c r="J1233" i="34"/>
  <c r="I1233" i="34"/>
  <c r="J1232" i="34"/>
  <c r="I1232" i="34"/>
  <c r="J1231" i="34"/>
  <c r="I1231" i="34"/>
  <c r="J1230" i="34"/>
  <c r="I1230" i="34"/>
  <c r="J1229" i="34"/>
  <c r="I1229" i="34"/>
  <c r="J1228" i="34"/>
  <c r="I1228" i="34"/>
  <c r="J1227" i="34"/>
  <c r="I1227" i="34"/>
  <c r="J1226" i="34"/>
  <c r="I1226" i="34"/>
  <c r="J1225" i="34"/>
  <c r="I1225" i="34"/>
  <c r="J1224" i="34"/>
  <c r="I1224" i="34"/>
  <c r="J1223" i="34"/>
  <c r="I1223" i="34"/>
  <c r="J1222" i="34"/>
  <c r="I1222" i="34"/>
  <c r="J1221" i="34"/>
  <c r="I1221" i="34"/>
  <c r="J1220" i="34"/>
  <c r="I1220" i="34"/>
  <c r="J1219" i="34"/>
  <c r="I1219" i="34"/>
  <c r="J1218" i="34"/>
  <c r="I1218" i="34"/>
  <c r="J1217" i="34"/>
  <c r="I1217" i="34"/>
  <c r="J1216" i="34"/>
  <c r="I1216" i="34"/>
  <c r="J1215" i="34"/>
  <c r="I1215" i="34"/>
  <c r="J1214" i="34"/>
  <c r="I1214" i="34"/>
  <c r="J1213" i="34"/>
  <c r="I1213" i="34"/>
  <c r="J1212" i="34"/>
  <c r="I1212" i="34"/>
  <c r="J1211" i="34"/>
  <c r="I1211" i="34"/>
  <c r="J1210" i="34"/>
  <c r="I1210" i="34"/>
  <c r="J1209" i="34"/>
  <c r="I1209" i="34"/>
  <c r="J1208" i="34"/>
  <c r="I1208" i="34"/>
  <c r="J1207" i="34"/>
  <c r="I1207" i="34"/>
  <c r="J1206" i="34"/>
  <c r="I1206" i="34"/>
  <c r="J1205" i="34"/>
  <c r="I1205" i="34"/>
  <c r="J1204" i="34"/>
  <c r="I1204" i="34"/>
  <c r="J1203" i="34"/>
  <c r="I1203" i="34"/>
  <c r="J1202" i="34"/>
  <c r="I1202" i="34"/>
  <c r="J1201" i="34"/>
  <c r="I1201" i="34"/>
  <c r="J1200" i="34"/>
  <c r="I1200" i="34"/>
  <c r="J1199" i="34"/>
  <c r="I1199" i="34"/>
  <c r="J1198" i="34"/>
  <c r="I1198" i="34"/>
  <c r="J1197" i="34"/>
  <c r="I1197" i="34"/>
  <c r="J1196" i="34"/>
  <c r="I1196" i="34"/>
  <c r="J1195" i="34"/>
  <c r="I1195" i="34"/>
  <c r="J1194" i="34"/>
  <c r="I1194" i="34"/>
  <c r="J1193" i="34"/>
  <c r="I1193" i="34"/>
  <c r="J1192" i="34"/>
  <c r="I1192" i="34"/>
  <c r="J1191" i="34"/>
  <c r="I1191" i="34"/>
  <c r="J1190" i="34"/>
  <c r="I1190" i="34"/>
  <c r="J1189" i="34"/>
  <c r="I1189" i="34"/>
  <c r="J1188" i="34"/>
  <c r="I1188" i="34"/>
  <c r="J1187" i="34"/>
  <c r="I1187" i="34"/>
  <c r="J1186" i="34"/>
  <c r="I1186" i="34"/>
  <c r="J1185" i="34"/>
  <c r="I1185" i="34"/>
  <c r="J1184" i="34"/>
  <c r="I1184" i="34"/>
  <c r="J1183" i="34"/>
  <c r="I1183" i="34"/>
  <c r="J1182" i="34"/>
  <c r="I1182" i="34"/>
  <c r="J1181" i="34"/>
  <c r="I1181" i="34"/>
  <c r="J1180" i="34"/>
  <c r="I1180" i="34"/>
  <c r="J1179" i="34"/>
  <c r="I1179" i="34"/>
  <c r="J1178" i="34"/>
  <c r="I1178" i="34"/>
  <c r="J1177" i="34"/>
  <c r="I1177" i="34"/>
  <c r="J1176" i="34"/>
  <c r="I1176" i="34"/>
  <c r="J1175" i="34"/>
  <c r="I1175" i="34"/>
  <c r="J1174" i="34"/>
  <c r="I1174" i="34"/>
  <c r="J1173" i="34"/>
  <c r="I1173" i="34"/>
  <c r="J1172" i="34"/>
  <c r="I1172" i="34"/>
  <c r="J1171" i="34"/>
  <c r="I1171" i="34"/>
  <c r="J1170" i="34"/>
  <c r="I1170" i="34"/>
  <c r="J1169" i="34"/>
  <c r="I1169" i="34"/>
  <c r="J1168" i="34"/>
  <c r="I1168" i="34"/>
  <c r="J1167" i="34"/>
  <c r="I1167" i="34"/>
  <c r="J1166" i="34"/>
  <c r="I1166" i="34"/>
  <c r="J1165" i="34"/>
  <c r="I1165" i="34"/>
  <c r="J1164" i="34"/>
  <c r="I1164" i="34"/>
  <c r="J1163" i="34"/>
  <c r="I1163" i="34"/>
  <c r="J1162" i="34"/>
  <c r="I1162" i="34"/>
  <c r="J1161" i="34"/>
  <c r="I1161" i="34"/>
  <c r="J1160" i="34"/>
  <c r="I1160" i="34"/>
  <c r="J1159" i="34"/>
  <c r="I1159" i="34"/>
  <c r="J1158" i="34"/>
  <c r="I1158" i="34"/>
  <c r="J1157" i="34"/>
  <c r="I1157" i="34"/>
  <c r="J1156" i="34"/>
  <c r="I1156" i="34"/>
  <c r="J1155" i="34"/>
  <c r="I1155" i="34"/>
  <c r="J1154" i="34"/>
  <c r="I1154" i="34"/>
  <c r="J1153" i="34"/>
  <c r="I1153" i="34"/>
  <c r="J1152" i="34"/>
  <c r="I1152" i="34"/>
  <c r="J1151" i="34"/>
  <c r="I1151" i="34"/>
  <c r="J1150" i="34"/>
  <c r="I1150" i="34"/>
  <c r="J1149" i="34"/>
  <c r="I1149" i="34"/>
  <c r="J1148" i="34"/>
  <c r="I1148" i="34"/>
  <c r="J1147" i="34"/>
  <c r="I1147" i="34"/>
  <c r="J1146" i="34"/>
  <c r="I1146" i="34"/>
  <c r="J1145" i="34"/>
  <c r="I1145" i="34"/>
  <c r="J1144" i="34"/>
  <c r="I1144" i="34"/>
  <c r="J1143" i="34"/>
  <c r="I1143" i="34"/>
  <c r="J1142" i="34"/>
  <c r="I1142" i="34"/>
  <c r="J1141" i="34"/>
  <c r="I1141" i="34"/>
  <c r="J1140" i="34"/>
  <c r="I1140" i="34"/>
  <c r="J1139" i="34"/>
  <c r="I1139" i="34"/>
  <c r="J1138" i="34"/>
  <c r="I1138" i="34"/>
  <c r="J1137" i="34"/>
  <c r="I1137" i="34"/>
  <c r="J1136" i="34"/>
  <c r="I1136" i="34"/>
  <c r="J1135" i="34"/>
  <c r="I1135" i="34"/>
  <c r="J1134" i="34"/>
  <c r="I1134" i="34"/>
  <c r="J1133" i="34"/>
  <c r="I1133" i="34"/>
  <c r="J1132" i="34"/>
  <c r="I1132" i="34"/>
  <c r="J1131" i="34"/>
  <c r="I1131" i="34"/>
  <c r="J1130" i="34"/>
  <c r="I1130" i="34"/>
  <c r="J1129" i="34"/>
  <c r="I1129" i="34"/>
  <c r="J1128" i="34"/>
  <c r="I1128" i="34"/>
  <c r="J1127" i="34"/>
  <c r="I1127" i="34"/>
  <c r="J1126" i="34"/>
  <c r="I1126" i="34"/>
  <c r="J1125" i="34"/>
  <c r="I1125" i="34"/>
  <c r="J1124" i="34"/>
  <c r="I1124" i="34"/>
  <c r="J1123" i="34"/>
  <c r="I1123" i="34"/>
  <c r="J1122" i="34"/>
  <c r="I1122" i="34"/>
  <c r="J1121" i="34"/>
  <c r="I1121" i="34"/>
  <c r="J1120" i="34"/>
  <c r="I1120" i="34"/>
  <c r="J1119" i="34"/>
  <c r="I1119" i="34"/>
  <c r="J1118" i="34"/>
  <c r="I1118" i="34"/>
  <c r="J1117" i="34"/>
  <c r="I1117" i="34"/>
  <c r="J1116" i="34"/>
  <c r="I1116" i="34"/>
  <c r="J1115" i="34"/>
  <c r="I1115" i="34"/>
  <c r="J1114" i="34"/>
  <c r="I1114" i="34"/>
  <c r="J1113" i="34"/>
  <c r="I1113" i="34"/>
  <c r="J1112" i="34"/>
  <c r="I1112" i="34"/>
  <c r="J1111" i="34"/>
  <c r="I1111" i="34"/>
  <c r="J1110" i="34"/>
  <c r="I1110" i="34"/>
  <c r="J1109" i="34"/>
  <c r="I1109" i="34"/>
  <c r="J1108" i="34"/>
  <c r="I1108" i="34"/>
  <c r="J1107" i="34"/>
  <c r="I1107" i="34"/>
  <c r="J1106" i="34"/>
  <c r="I1106" i="34"/>
  <c r="J1105" i="34"/>
  <c r="I1105" i="34"/>
  <c r="J1104" i="34"/>
  <c r="I1104" i="34"/>
  <c r="J1103" i="34"/>
  <c r="I1103" i="34"/>
  <c r="J1102" i="34"/>
  <c r="I1102" i="34"/>
  <c r="J1101" i="34"/>
  <c r="I1101" i="34"/>
  <c r="J1100" i="34"/>
  <c r="I1100" i="34"/>
  <c r="J1099" i="34"/>
  <c r="I1099" i="34"/>
  <c r="J1098" i="34"/>
  <c r="I1098" i="34"/>
  <c r="J1097" i="34"/>
  <c r="I1097" i="34"/>
  <c r="J1096" i="34"/>
  <c r="I1096" i="34"/>
  <c r="J1095" i="34"/>
  <c r="I1095" i="34"/>
  <c r="J1094" i="34"/>
  <c r="I1094" i="34"/>
  <c r="J1093" i="34"/>
  <c r="I1093" i="34"/>
  <c r="J1092" i="34"/>
  <c r="I1092" i="34"/>
  <c r="J1091" i="34"/>
  <c r="I1091" i="34"/>
  <c r="J1090" i="34"/>
  <c r="I1090" i="34"/>
  <c r="J1089" i="34"/>
  <c r="I1089" i="34"/>
  <c r="J1088" i="34"/>
  <c r="I1088" i="34"/>
  <c r="J1087" i="34"/>
  <c r="I1087" i="34"/>
  <c r="J1086" i="34"/>
  <c r="I1086" i="34"/>
  <c r="J1085" i="34"/>
  <c r="I1085" i="34"/>
  <c r="J1084" i="34"/>
  <c r="I1084" i="34"/>
  <c r="J1083" i="34"/>
  <c r="I1083" i="34"/>
  <c r="J1082" i="34"/>
  <c r="I1082" i="34"/>
  <c r="J1081" i="34"/>
  <c r="I1081" i="34"/>
  <c r="J1080" i="34"/>
  <c r="I1080" i="34"/>
  <c r="J1079" i="34"/>
  <c r="I1079" i="34"/>
  <c r="J1078" i="34"/>
  <c r="I1078" i="34"/>
  <c r="J1077" i="34"/>
  <c r="I1077" i="34"/>
  <c r="J1076" i="34"/>
  <c r="I1076" i="34"/>
  <c r="J1075" i="34"/>
  <c r="I1075" i="34"/>
  <c r="J1074" i="34"/>
  <c r="I1074" i="34"/>
  <c r="J1073" i="34"/>
  <c r="I1073" i="34"/>
  <c r="J1072" i="34"/>
  <c r="I1072" i="34"/>
  <c r="J1071" i="34"/>
  <c r="I1071" i="34"/>
  <c r="J1070" i="34"/>
  <c r="I1070" i="34"/>
  <c r="J1069" i="34"/>
  <c r="I1069" i="34"/>
  <c r="J1068" i="34"/>
  <c r="I1068" i="34"/>
  <c r="J1067" i="34"/>
  <c r="I1067" i="34"/>
  <c r="J1066" i="34"/>
  <c r="I1066" i="34"/>
  <c r="J1065" i="34"/>
  <c r="I1065" i="34"/>
  <c r="J1064" i="34"/>
  <c r="I1064" i="34"/>
  <c r="J1063" i="34"/>
  <c r="I1063" i="34"/>
  <c r="J1062" i="34"/>
  <c r="I1062" i="34"/>
  <c r="J1061" i="34"/>
  <c r="I1061" i="34"/>
  <c r="J1060" i="34"/>
  <c r="I1060" i="34"/>
  <c r="J1059" i="34"/>
  <c r="I1059" i="34"/>
  <c r="J1058" i="34"/>
  <c r="I1058" i="34"/>
  <c r="J1057" i="34"/>
  <c r="I1057" i="34"/>
  <c r="J1056" i="34"/>
  <c r="I1056" i="34"/>
  <c r="J1055" i="34"/>
  <c r="I1055" i="34"/>
  <c r="J1054" i="34"/>
  <c r="I1054" i="34"/>
  <c r="J1053" i="34"/>
  <c r="I1053" i="34"/>
  <c r="J1052" i="34"/>
  <c r="I1052" i="34"/>
  <c r="J1051" i="34"/>
  <c r="I1051" i="34"/>
  <c r="J1050" i="34"/>
  <c r="I1050" i="34"/>
  <c r="J1049" i="34"/>
  <c r="I1049" i="34"/>
  <c r="J1048" i="34"/>
  <c r="I1048" i="34"/>
  <c r="J1047" i="34"/>
  <c r="I1047" i="34"/>
  <c r="J1046" i="34"/>
  <c r="I1046" i="34"/>
  <c r="J1045" i="34"/>
  <c r="I1045" i="34"/>
  <c r="J1044" i="34"/>
  <c r="I1044" i="34"/>
  <c r="J1043" i="34"/>
  <c r="I1043" i="34"/>
  <c r="J1042" i="34"/>
  <c r="I1042" i="34"/>
  <c r="J1041" i="34"/>
  <c r="I1041" i="34"/>
  <c r="J1040" i="34"/>
  <c r="I1040" i="34"/>
  <c r="J1039" i="34"/>
  <c r="I1039" i="34"/>
  <c r="J1038" i="34"/>
  <c r="I1038" i="34"/>
  <c r="J1037" i="34"/>
  <c r="I1037" i="34"/>
  <c r="J1036" i="34"/>
  <c r="I1036" i="34"/>
  <c r="J1035" i="34"/>
  <c r="I1035" i="34"/>
  <c r="J1034" i="34"/>
  <c r="I1034" i="34"/>
  <c r="J1033" i="34"/>
  <c r="I1033" i="34"/>
  <c r="J1032" i="34"/>
  <c r="I1032" i="34"/>
  <c r="J1031" i="34"/>
  <c r="I1031" i="34"/>
  <c r="J1030" i="34"/>
  <c r="I1030" i="34"/>
  <c r="J1029" i="34"/>
  <c r="I1029" i="34"/>
  <c r="J1028" i="34"/>
  <c r="I1028" i="34"/>
  <c r="J1027" i="34"/>
  <c r="I1027" i="34"/>
  <c r="J1026" i="34"/>
  <c r="I1026" i="34"/>
  <c r="J1025" i="34"/>
  <c r="I1025" i="34"/>
  <c r="J1024" i="34"/>
  <c r="I1024" i="34"/>
  <c r="J1023" i="34"/>
  <c r="I1023" i="34"/>
  <c r="J1022" i="34"/>
  <c r="I1022" i="34"/>
  <c r="J1021" i="34"/>
  <c r="I1021" i="34"/>
  <c r="J1020" i="34"/>
  <c r="I1020" i="34"/>
  <c r="J1019" i="34"/>
  <c r="I1019" i="34"/>
  <c r="J1018" i="34"/>
  <c r="I1018" i="34"/>
  <c r="J1017" i="34"/>
  <c r="I1017" i="34"/>
  <c r="J1016" i="34"/>
  <c r="I1016" i="34"/>
  <c r="J1015" i="34"/>
  <c r="I1015" i="34"/>
  <c r="J1014" i="34"/>
  <c r="I1014" i="34"/>
  <c r="J1013" i="34"/>
  <c r="I1013" i="34"/>
  <c r="J1012" i="34"/>
  <c r="I1012" i="34"/>
  <c r="J1011" i="34"/>
  <c r="I1011" i="34"/>
  <c r="J1010" i="34"/>
  <c r="I1010" i="34"/>
  <c r="J1009" i="34"/>
  <c r="I1009" i="34"/>
  <c r="J1008" i="34"/>
  <c r="I1008" i="34"/>
  <c r="J1007" i="34"/>
  <c r="I1007" i="34"/>
  <c r="J1006" i="34"/>
  <c r="I1006" i="34"/>
  <c r="J1005" i="34"/>
  <c r="I1005" i="34"/>
  <c r="J1004" i="34"/>
  <c r="I1004" i="34"/>
  <c r="J1003" i="34"/>
  <c r="I1003" i="34"/>
  <c r="J1002" i="34"/>
  <c r="I1002" i="34"/>
  <c r="J1001" i="34"/>
  <c r="I1001" i="34"/>
  <c r="J1000" i="34"/>
  <c r="I1000" i="34"/>
  <c r="J999" i="34"/>
  <c r="I999" i="34"/>
  <c r="J998" i="34"/>
  <c r="I998" i="34"/>
  <c r="J997" i="34"/>
  <c r="I997" i="34"/>
  <c r="J996" i="34"/>
  <c r="I996" i="34"/>
  <c r="J995" i="34"/>
  <c r="I995" i="34"/>
  <c r="J994" i="34"/>
  <c r="I994" i="34"/>
  <c r="J993" i="34"/>
  <c r="I993" i="34"/>
  <c r="J992" i="34"/>
  <c r="I992" i="34"/>
  <c r="J991" i="34"/>
  <c r="I991" i="34"/>
  <c r="J990" i="34"/>
  <c r="I990" i="34"/>
  <c r="J989" i="34"/>
  <c r="I989" i="34"/>
  <c r="J988" i="34"/>
  <c r="I988" i="34"/>
  <c r="J987" i="34"/>
  <c r="I987" i="34"/>
  <c r="J986" i="34"/>
  <c r="I986" i="34"/>
  <c r="J985" i="34"/>
  <c r="I985" i="34"/>
  <c r="J984" i="34"/>
  <c r="I984" i="34"/>
  <c r="J983" i="34"/>
  <c r="I983" i="34"/>
  <c r="J982" i="34"/>
  <c r="I982" i="34"/>
  <c r="J981" i="34"/>
  <c r="I981" i="34"/>
  <c r="J980" i="34"/>
  <c r="I980" i="34"/>
  <c r="J979" i="34"/>
  <c r="I979" i="34"/>
  <c r="J978" i="34"/>
  <c r="I978" i="34"/>
  <c r="J977" i="34"/>
  <c r="I977" i="34"/>
  <c r="J976" i="34"/>
  <c r="I976" i="34"/>
  <c r="J975" i="34"/>
  <c r="I975" i="34"/>
  <c r="J974" i="34"/>
  <c r="I974" i="34"/>
  <c r="J973" i="34"/>
  <c r="I973" i="34"/>
  <c r="J972" i="34"/>
  <c r="I972" i="34"/>
  <c r="J971" i="34"/>
  <c r="I971" i="34"/>
  <c r="J970" i="34"/>
  <c r="I970" i="34"/>
  <c r="J969" i="34"/>
  <c r="I969" i="34"/>
  <c r="J968" i="34"/>
  <c r="I968" i="34"/>
  <c r="J967" i="34"/>
  <c r="I967" i="34"/>
  <c r="J966" i="34"/>
  <c r="I966" i="34"/>
  <c r="J965" i="34"/>
  <c r="I965" i="34"/>
  <c r="J964" i="34"/>
  <c r="I964" i="34"/>
  <c r="J963" i="34"/>
  <c r="I963" i="34"/>
  <c r="J962" i="34"/>
  <c r="I962" i="34"/>
  <c r="J961" i="34"/>
  <c r="I961" i="34"/>
  <c r="J960" i="34"/>
  <c r="I960" i="34"/>
  <c r="J959" i="34"/>
  <c r="I959" i="34"/>
  <c r="J958" i="34"/>
  <c r="I958" i="34"/>
  <c r="J957" i="34"/>
  <c r="I957" i="34"/>
  <c r="J956" i="34"/>
  <c r="I956" i="34"/>
  <c r="J955" i="34"/>
  <c r="I955" i="34"/>
  <c r="J954" i="34"/>
  <c r="I954" i="34"/>
  <c r="J953" i="34"/>
  <c r="I953" i="34"/>
  <c r="J952" i="34"/>
  <c r="I952" i="34"/>
  <c r="J951" i="34"/>
  <c r="I951" i="34"/>
  <c r="J950" i="34"/>
  <c r="I950" i="34"/>
  <c r="J949" i="34"/>
  <c r="I949" i="34"/>
  <c r="J948" i="34"/>
  <c r="I948" i="34"/>
  <c r="J947" i="34"/>
  <c r="I947" i="34"/>
  <c r="J946" i="34"/>
  <c r="I946" i="34"/>
  <c r="J945" i="34"/>
  <c r="I945" i="34"/>
  <c r="J944" i="34"/>
  <c r="I944" i="34"/>
  <c r="J943" i="34"/>
  <c r="I943" i="34"/>
  <c r="J942" i="34"/>
  <c r="I942" i="34"/>
  <c r="J941" i="34"/>
  <c r="I941" i="34"/>
  <c r="J940" i="34"/>
  <c r="I940" i="34"/>
  <c r="J939" i="34"/>
  <c r="I939" i="34"/>
  <c r="J938" i="34"/>
  <c r="I938" i="34"/>
  <c r="J937" i="34"/>
  <c r="I937" i="34"/>
  <c r="J936" i="34"/>
  <c r="I936" i="34"/>
  <c r="J935" i="34"/>
  <c r="I935" i="34"/>
  <c r="J934" i="34"/>
  <c r="I934" i="34"/>
  <c r="J933" i="34"/>
  <c r="I933" i="34"/>
  <c r="J932" i="34"/>
  <c r="I932" i="34"/>
  <c r="J931" i="34"/>
  <c r="I931" i="34"/>
  <c r="J930" i="34"/>
  <c r="I930" i="34"/>
  <c r="J929" i="34"/>
  <c r="I929" i="34"/>
  <c r="J928" i="34"/>
  <c r="I928" i="34"/>
  <c r="J927" i="34"/>
  <c r="I927" i="34"/>
  <c r="J926" i="34"/>
  <c r="I926" i="34"/>
  <c r="J925" i="34"/>
  <c r="I925" i="34"/>
  <c r="J924" i="34"/>
  <c r="I924" i="34"/>
  <c r="J923" i="34"/>
  <c r="I923" i="34"/>
  <c r="J922" i="34"/>
  <c r="I922" i="34"/>
  <c r="J921" i="34"/>
  <c r="I921" i="34"/>
  <c r="J920" i="34"/>
  <c r="I920" i="34"/>
  <c r="J919" i="34"/>
  <c r="I919" i="34"/>
  <c r="J918" i="34"/>
  <c r="I918" i="34"/>
  <c r="J917" i="34"/>
  <c r="I917" i="34"/>
  <c r="J916" i="34"/>
  <c r="I916" i="34"/>
  <c r="J915" i="34"/>
  <c r="I915" i="34"/>
  <c r="J914" i="34"/>
  <c r="I914" i="34"/>
  <c r="J913" i="34"/>
  <c r="I913" i="34"/>
  <c r="J912" i="34"/>
  <c r="I912" i="34"/>
  <c r="J911" i="34"/>
  <c r="I911" i="34"/>
  <c r="J910" i="34"/>
  <c r="I910" i="34"/>
  <c r="J909" i="34"/>
  <c r="I909" i="34"/>
  <c r="J908" i="34"/>
  <c r="I908" i="34"/>
  <c r="J907" i="34"/>
  <c r="I907" i="34"/>
  <c r="J906" i="34"/>
  <c r="I906" i="34"/>
  <c r="J905" i="34"/>
  <c r="I905" i="34"/>
  <c r="J904" i="34"/>
  <c r="I904" i="34"/>
  <c r="J903" i="34"/>
  <c r="I903" i="34"/>
  <c r="J902" i="34"/>
  <c r="I902" i="34"/>
  <c r="J901" i="34"/>
  <c r="I901" i="34"/>
  <c r="J900" i="34"/>
  <c r="I900" i="34"/>
  <c r="J899" i="34"/>
  <c r="I899" i="34"/>
  <c r="J898" i="34"/>
  <c r="I898" i="34"/>
  <c r="J897" i="34"/>
  <c r="I897" i="34"/>
  <c r="J896" i="34"/>
  <c r="I896" i="34"/>
  <c r="J895" i="34"/>
  <c r="I895" i="34"/>
  <c r="J894" i="34"/>
  <c r="I894" i="34"/>
  <c r="J893" i="34"/>
  <c r="I893" i="34"/>
  <c r="J892" i="34"/>
  <c r="I892" i="34"/>
  <c r="J891" i="34"/>
  <c r="I891" i="34"/>
  <c r="J890" i="34"/>
  <c r="I890" i="34"/>
  <c r="J889" i="34"/>
  <c r="I889" i="34"/>
  <c r="J888" i="34"/>
  <c r="I888" i="34"/>
  <c r="J887" i="34"/>
  <c r="I887" i="34"/>
  <c r="J886" i="34"/>
  <c r="I886" i="34"/>
  <c r="J885" i="34"/>
  <c r="I885" i="34"/>
  <c r="J884" i="34"/>
  <c r="I884" i="34"/>
  <c r="J883" i="34"/>
  <c r="I883" i="34"/>
  <c r="J882" i="34"/>
  <c r="I882" i="34"/>
  <c r="J881" i="34"/>
  <c r="I881" i="34"/>
  <c r="J880" i="34"/>
  <c r="I880" i="34"/>
  <c r="J879" i="34"/>
  <c r="I879" i="34"/>
  <c r="J878" i="34"/>
  <c r="I878" i="34"/>
  <c r="J877" i="34"/>
  <c r="I877" i="34"/>
  <c r="J876" i="34"/>
  <c r="I876" i="34"/>
  <c r="J875" i="34"/>
  <c r="I875" i="34"/>
  <c r="J874" i="34"/>
  <c r="I874" i="34"/>
  <c r="J873" i="34"/>
  <c r="I873" i="34"/>
  <c r="J872" i="34"/>
  <c r="I872" i="34"/>
  <c r="J871" i="34"/>
  <c r="I871" i="34"/>
  <c r="J870" i="34"/>
  <c r="I870" i="34"/>
  <c r="J869" i="34"/>
  <c r="I869" i="34"/>
  <c r="J868" i="34"/>
  <c r="I868" i="34"/>
  <c r="J867" i="34"/>
  <c r="I867" i="34"/>
  <c r="J866" i="34"/>
  <c r="I866" i="34"/>
  <c r="J865" i="34"/>
  <c r="I865" i="34"/>
  <c r="J864" i="34"/>
  <c r="I864" i="34"/>
  <c r="J863" i="34"/>
  <c r="I863" i="34"/>
  <c r="J862" i="34"/>
  <c r="I862" i="34"/>
  <c r="J861" i="34"/>
  <c r="I861" i="34"/>
  <c r="J860" i="34"/>
  <c r="I860" i="34"/>
  <c r="J859" i="34"/>
  <c r="I859" i="34"/>
  <c r="J858" i="34"/>
  <c r="I858" i="34"/>
  <c r="J857" i="34"/>
  <c r="I857" i="34"/>
  <c r="J856" i="34"/>
  <c r="I856" i="34"/>
  <c r="J855" i="34"/>
  <c r="I855" i="34"/>
  <c r="J854" i="34"/>
  <c r="I854" i="34"/>
  <c r="J853" i="34"/>
  <c r="I853" i="34"/>
  <c r="J852" i="34"/>
  <c r="I852" i="34"/>
  <c r="J851" i="34"/>
  <c r="I851" i="34"/>
  <c r="J850" i="34"/>
  <c r="I850" i="34"/>
  <c r="J849" i="34"/>
  <c r="I849" i="34"/>
  <c r="J848" i="34"/>
  <c r="I848" i="34"/>
  <c r="J847" i="34"/>
  <c r="I847" i="34"/>
  <c r="J846" i="34"/>
  <c r="I846" i="34"/>
  <c r="J845" i="34"/>
  <c r="I845" i="34"/>
  <c r="J844" i="34"/>
  <c r="I844" i="34"/>
  <c r="J843" i="34"/>
  <c r="I843" i="34"/>
  <c r="J842" i="34"/>
  <c r="I842" i="34"/>
  <c r="J841" i="34"/>
  <c r="I841" i="34"/>
  <c r="J840" i="34"/>
  <c r="I840" i="34"/>
  <c r="J839" i="34"/>
  <c r="I839" i="34"/>
  <c r="J838" i="34"/>
  <c r="I838" i="34"/>
  <c r="J837" i="34"/>
  <c r="I837" i="34"/>
  <c r="J836" i="34"/>
  <c r="I836" i="34"/>
  <c r="J835" i="34"/>
  <c r="I835" i="34"/>
  <c r="J834" i="34"/>
  <c r="I834" i="34"/>
  <c r="J833" i="34"/>
  <c r="I833" i="34"/>
  <c r="J832" i="34"/>
  <c r="I832" i="34"/>
  <c r="J831" i="34"/>
  <c r="I831" i="34"/>
  <c r="J830" i="34"/>
  <c r="I830" i="34"/>
  <c r="J829" i="34"/>
  <c r="I829" i="34"/>
  <c r="J828" i="34"/>
  <c r="I828" i="34"/>
  <c r="J827" i="34"/>
  <c r="I827" i="34"/>
  <c r="J826" i="34"/>
  <c r="I826" i="34"/>
  <c r="J825" i="34"/>
  <c r="I825" i="34"/>
  <c r="J824" i="34"/>
  <c r="I824" i="34"/>
  <c r="J823" i="34"/>
  <c r="I823" i="34"/>
  <c r="J822" i="34"/>
  <c r="I822" i="34"/>
  <c r="J821" i="34"/>
  <c r="I821" i="34"/>
  <c r="J820" i="34"/>
  <c r="I820" i="34"/>
  <c r="J819" i="34"/>
  <c r="I819" i="34"/>
  <c r="J818" i="34"/>
  <c r="I818" i="34"/>
  <c r="J817" i="34"/>
  <c r="I817" i="34"/>
  <c r="J816" i="34"/>
  <c r="I816" i="34"/>
  <c r="J815" i="34"/>
  <c r="I815" i="34"/>
  <c r="J814" i="34"/>
  <c r="I814" i="34"/>
  <c r="J813" i="34"/>
  <c r="I813" i="34"/>
  <c r="J812" i="34"/>
  <c r="I812" i="34"/>
  <c r="J811" i="34"/>
  <c r="I811" i="34"/>
  <c r="J810" i="34"/>
  <c r="I810" i="34"/>
  <c r="J809" i="34"/>
  <c r="I809" i="34"/>
  <c r="J808" i="34"/>
  <c r="I808" i="34"/>
  <c r="J807" i="34"/>
  <c r="I807" i="34"/>
  <c r="J806" i="34"/>
  <c r="I806" i="34"/>
  <c r="J805" i="34"/>
  <c r="I805" i="34"/>
  <c r="J804" i="34"/>
  <c r="I804" i="34"/>
  <c r="J803" i="34"/>
  <c r="I803" i="34"/>
  <c r="J802" i="34"/>
  <c r="I802" i="34"/>
  <c r="J801" i="34"/>
  <c r="I801" i="34"/>
  <c r="J800" i="34"/>
  <c r="I800" i="34"/>
  <c r="J799" i="34"/>
  <c r="I799" i="34"/>
  <c r="J798" i="34"/>
  <c r="I798" i="34"/>
  <c r="J797" i="34"/>
  <c r="I797" i="34"/>
  <c r="J796" i="34"/>
  <c r="I796" i="34"/>
  <c r="J795" i="34"/>
  <c r="I795" i="34"/>
  <c r="J794" i="34"/>
  <c r="I794" i="34"/>
  <c r="J793" i="34"/>
  <c r="I793" i="34"/>
  <c r="J792" i="34"/>
  <c r="I792" i="34"/>
  <c r="J791" i="34"/>
  <c r="I791" i="34"/>
  <c r="J790" i="34"/>
  <c r="I790" i="34"/>
  <c r="J789" i="34"/>
  <c r="I789" i="34"/>
  <c r="J788" i="34"/>
  <c r="I788" i="34"/>
  <c r="J787" i="34"/>
  <c r="I787" i="34"/>
  <c r="J786" i="34"/>
  <c r="I786" i="34"/>
  <c r="J785" i="34"/>
  <c r="I785" i="34"/>
  <c r="J784" i="34"/>
  <c r="I784" i="34"/>
  <c r="J783" i="34"/>
  <c r="I783" i="34"/>
  <c r="J782" i="34"/>
  <c r="I782" i="34"/>
  <c r="J781" i="34"/>
  <c r="I781" i="34"/>
  <c r="J780" i="34"/>
  <c r="I780" i="34"/>
  <c r="J779" i="34"/>
  <c r="I779" i="34"/>
  <c r="J778" i="34"/>
  <c r="I778" i="34"/>
  <c r="J777" i="34"/>
  <c r="I777" i="34"/>
  <c r="J776" i="34"/>
  <c r="I776" i="34"/>
  <c r="J775" i="34"/>
  <c r="I775" i="34"/>
  <c r="J774" i="34"/>
  <c r="I774" i="34"/>
  <c r="J773" i="34"/>
  <c r="I773" i="34"/>
  <c r="J772" i="34"/>
  <c r="I772" i="34"/>
  <c r="J771" i="34"/>
  <c r="I771" i="34"/>
  <c r="J770" i="34"/>
  <c r="I770" i="34"/>
  <c r="J769" i="34"/>
  <c r="I769" i="34"/>
  <c r="J768" i="34"/>
  <c r="I768" i="34"/>
  <c r="J767" i="34"/>
  <c r="I767" i="34"/>
  <c r="J766" i="34"/>
  <c r="I766" i="34"/>
  <c r="J765" i="34"/>
  <c r="I765" i="34"/>
  <c r="J764" i="34"/>
  <c r="I764" i="34"/>
  <c r="J763" i="34"/>
  <c r="I763" i="34"/>
  <c r="J762" i="34"/>
  <c r="I762" i="34"/>
  <c r="J761" i="34"/>
  <c r="I761" i="34"/>
  <c r="J760" i="34"/>
  <c r="I760" i="34"/>
  <c r="J759" i="34"/>
  <c r="I759" i="34"/>
  <c r="J758" i="34"/>
  <c r="I758" i="34"/>
  <c r="J757" i="34"/>
  <c r="I757" i="34"/>
  <c r="J756" i="34"/>
  <c r="I756" i="34"/>
  <c r="J755" i="34"/>
  <c r="I755" i="34"/>
  <c r="J754" i="34"/>
  <c r="I754" i="34"/>
  <c r="J753" i="34"/>
  <c r="I753" i="34"/>
  <c r="J752" i="34"/>
  <c r="I752" i="34"/>
  <c r="J751" i="34"/>
  <c r="I751" i="34"/>
  <c r="J750" i="34"/>
  <c r="I750" i="34"/>
  <c r="J749" i="34"/>
  <c r="I749" i="34"/>
  <c r="J748" i="34"/>
  <c r="I748" i="34"/>
  <c r="J747" i="34"/>
  <c r="I747" i="34"/>
  <c r="J746" i="34"/>
  <c r="I746" i="34"/>
  <c r="J745" i="34"/>
  <c r="I745" i="34"/>
  <c r="J744" i="34"/>
  <c r="I744" i="34"/>
  <c r="J743" i="34"/>
  <c r="I743" i="34"/>
  <c r="J742" i="34"/>
  <c r="I742" i="34"/>
  <c r="J741" i="34"/>
  <c r="I741" i="34"/>
  <c r="J740" i="34"/>
  <c r="I740" i="34"/>
  <c r="J739" i="34"/>
  <c r="I739" i="34"/>
  <c r="J738" i="34"/>
  <c r="I738" i="34"/>
  <c r="J737" i="34"/>
  <c r="I737" i="34"/>
  <c r="J736" i="34"/>
  <c r="I736" i="34"/>
  <c r="J735" i="34"/>
  <c r="I735" i="34"/>
  <c r="J734" i="34"/>
  <c r="I734" i="34"/>
  <c r="J733" i="34"/>
  <c r="I733" i="34"/>
  <c r="J732" i="34"/>
  <c r="I732" i="34"/>
  <c r="J731" i="34"/>
  <c r="I731" i="34"/>
  <c r="J730" i="34"/>
  <c r="I730" i="34"/>
  <c r="J729" i="34"/>
  <c r="I729" i="34"/>
  <c r="J728" i="34"/>
  <c r="I728" i="34"/>
  <c r="J727" i="34"/>
  <c r="I727" i="34"/>
  <c r="J726" i="34"/>
  <c r="I726" i="34"/>
  <c r="J725" i="34"/>
  <c r="I725" i="34"/>
  <c r="J724" i="34"/>
  <c r="I724" i="34"/>
  <c r="J723" i="34"/>
  <c r="I723" i="34"/>
  <c r="J722" i="34"/>
  <c r="I722" i="34"/>
  <c r="J721" i="34"/>
  <c r="I721" i="34"/>
  <c r="J720" i="34"/>
  <c r="I720" i="34"/>
  <c r="J719" i="34"/>
  <c r="I719" i="34"/>
  <c r="J718" i="34"/>
  <c r="I718" i="34"/>
  <c r="J717" i="34"/>
  <c r="I717" i="34"/>
  <c r="J716" i="34"/>
  <c r="I716" i="34"/>
  <c r="J715" i="34"/>
  <c r="I715" i="34"/>
  <c r="J714" i="34"/>
  <c r="I714" i="34"/>
  <c r="J713" i="34"/>
  <c r="I713" i="34"/>
  <c r="J712" i="34"/>
  <c r="I712" i="34"/>
  <c r="J711" i="34"/>
  <c r="I711" i="34"/>
  <c r="J710" i="34"/>
  <c r="I710" i="34"/>
  <c r="J709" i="34"/>
  <c r="I709" i="34"/>
  <c r="J708" i="34"/>
  <c r="I708" i="34"/>
  <c r="J707" i="34"/>
  <c r="I707" i="34"/>
  <c r="J706" i="34"/>
  <c r="I706" i="34"/>
  <c r="J705" i="34"/>
  <c r="I705" i="34"/>
  <c r="J704" i="34"/>
  <c r="I704" i="34"/>
  <c r="J703" i="34"/>
  <c r="I703" i="34"/>
  <c r="J702" i="34"/>
  <c r="I702" i="34"/>
  <c r="J701" i="34"/>
  <c r="I701" i="34"/>
  <c r="J700" i="34"/>
  <c r="I700" i="34"/>
  <c r="J699" i="34"/>
  <c r="I699" i="34"/>
  <c r="J698" i="34"/>
  <c r="I698" i="34"/>
  <c r="J697" i="34"/>
  <c r="I697" i="34"/>
  <c r="J696" i="34"/>
  <c r="I696" i="34"/>
  <c r="J695" i="34"/>
  <c r="I695" i="34"/>
  <c r="J694" i="34"/>
  <c r="I694" i="34"/>
  <c r="J693" i="34"/>
  <c r="I693" i="34"/>
  <c r="J692" i="34"/>
  <c r="I692" i="34"/>
  <c r="J691" i="34"/>
  <c r="I691" i="34"/>
  <c r="J690" i="34"/>
  <c r="I690" i="34"/>
  <c r="J689" i="34"/>
  <c r="I689" i="34"/>
  <c r="J688" i="34"/>
  <c r="I688" i="34"/>
  <c r="J687" i="34"/>
  <c r="I687" i="34"/>
  <c r="J686" i="34"/>
  <c r="I686" i="34"/>
  <c r="J685" i="34"/>
  <c r="I685" i="34"/>
  <c r="J684" i="34"/>
  <c r="I684" i="34"/>
  <c r="J683" i="34"/>
  <c r="I683" i="34"/>
  <c r="J682" i="34"/>
  <c r="I682" i="34"/>
  <c r="J681" i="34"/>
  <c r="I681" i="34"/>
  <c r="J680" i="34"/>
  <c r="I680" i="34"/>
  <c r="J679" i="34"/>
  <c r="I679" i="34"/>
  <c r="J678" i="34"/>
  <c r="I678" i="34"/>
  <c r="J677" i="34"/>
  <c r="I677" i="34"/>
  <c r="J676" i="34"/>
  <c r="I676" i="34"/>
  <c r="J675" i="34"/>
  <c r="I675" i="34"/>
  <c r="J674" i="34"/>
  <c r="I674" i="34"/>
  <c r="J673" i="34"/>
  <c r="I673" i="34"/>
  <c r="J672" i="34"/>
  <c r="I672" i="34"/>
  <c r="J671" i="34"/>
  <c r="I671" i="34"/>
  <c r="J670" i="34"/>
  <c r="I670" i="34"/>
  <c r="J669" i="34"/>
  <c r="I669" i="34"/>
  <c r="J668" i="34"/>
  <c r="I668" i="34"/>
  <c r="J667" i="34"/>
  <c r="I667" i="34"/>
  <c r="J666" i="34"/>
  <c r="I666" i="34"/>
  <c r="J665" i="34"/>
  <c r="I665" i="34"/>
  <c r="J664" i="34"/>
  <c r="I664" i="34"/>
  <c r="J663" i="34"/>
  <c r="I663" i="34"/>
  <c r="J662" i="34"/>
  <c r="I662" i="34"/>
  <c r="J661" i="34"/>
  <c r="I661" i="34"/>
  <c r="J660" i="34"/>
  <c r="I660" i="34"/>
  <c r="J659" i="34"/>
  <c r="I659" i="34"/>
  <c r="J658" i="34"/>
  <c r="I658" i="34"/>
  <c r="J657" i="34"/>
  <c r="I657" i="34"/>
  <c r="J656" i="34"/>
  <c r="I656" i="34"/>
  <c r="J655" i="34"/>
  <c r="I655" i="34"/>
  <c r="J654" i="34"/>
  <c r="I654" i="34"/>
  <c r="J653" i="34"/>
  <c r="I653" i="34"/>
  <c r="J652" i="34"/>
  <c r="I652" i="34"/>
  <c r="J651" i="34"/>
  <c r="I651" i="34"/>
  <c r="J650" i="34"/>
  <c r="I650" i="34"/>
  <c r="J649" i="34"/>
  <c r="I649" i="34"/>
  <c r="J648" i="34"/>
  <c r="I648" i="34"/>
  <c r="J647" i="34"/>
  <c r="I647" i="34"/>
  <c r="J646" i="34"/>
  <c r="I646" i="34"/>
  <c r="J645" i="34"/>
  <c r="I645" i="34"/>
  <c r="J644" i="34"/>
  <c r="I644" i="34"/>
  <c r="J643" i="34"/>
  <c r="I643" i="34"/>
  <c r="J642" i="34"/>
  <c r="I642" i="34"/>
  <c r="J641" i="34"/>
  <c r="I641" i="34"/>
  <c r="J640" i="34"/>
  <c r="I640" i="34"/>
  <c r="J639" i="34"/>
  <c r="I639" i="34"/>
  <c r="J638" i="34"/>
  <c r="I638" i="34"/>
  <c r="J637" i="34"/>
  <c r="I637" i="34"/>
  <c r="J636" i="34"/>
  <c r="I636" i="34"/>
  <c r="J635" i="34"/>
  <c r="I635" i="34"/>
  <c r="J634" i="34"/>
  <c r="I634" i="34"/>
  <c r="J633" i="34"/>
  <c r="I633" i="34"/>
  <c r="J632" i="34"/>
  <c r="I632" i="34"/>
  <c r="J631" i="34"/>
  <c r="I631" i="34"/>
  <c r="J630" i="34"/>
  <c r="I630" i="34"/>
  <c r="J629" i="34"/>
  <c r="I629" i="34"/>
  <c r="J628" i="34"/>
  <c r="I628" i="34"/>
  <c r="J627" i="34"/>
  <c r="I627" i="34"/>
  <c r="J626" i="34"/>
  <c r="I626" i="34"/>
  <c r="J625" i="34"/>
  <c r="I625" i="34"/>
  <c r="J624" i="34"/>
  <c r="I624" i="34"/>
  <c r="J623" i="34"/>
  <c r="I623" i="34"/>
  <c r="J622" i="34"/>
  <c r="I622" i="34"/>
  <c r="J621" i="34"/>
  <c r="I621" i="34"/>
  <c r="J620" i="34"/>
  <c r="I620" i="34"/>
  <c r="J619" i="34"/>
  <c r="I619" i="34"/>
  <c r="J618" i="34"/>
  <c r="I618" i="34"/>
  <c r="J617" i="34"/>
  <c r="I617" i="34"/>
  <c r="J616" i="34"/>
  <c r="I616" i="34"/>
  <c r="J615" i="34"/>
  <c r="I615" i="34"/>
  <c r="J614" i="34"/>
  <c r="I614" i="34"/>
  <c r="J613" i="34"/>
  <c r="I613" i="34"/>
  <c r="J612" i="34"/>
  <c r="I612" i="34"/>
  <c r="J611" i="34"/>
  <c r="I611" i="34"/>
  <c r="J610" i="34"/>
  <c r="I610" i="34"/>
  <c r="J609" i="34"/>
  <c r="I609" i="34"/>
  <c r="J608" i="34"/>
  <c r="I608" i="34"/>
  <c r="J607" i="34"/>
  <c r="I607" i="34"/>
  <c r="J606" i="34"/>
  <c r="I606" i="34"/>
  <c r="J605" i="34"/>
  <c r="I605" i="34"/>
  <c r="J604" i="34"/>
  <c r="I604" i="34"/>
  <c r="J603" i="34"/>
  <c r="I603" i="34"/>
  <c r="J602" i="34"/>
  <c r="I602" i="34"/>
  <c r="J601" i="34"/>
  <c r="I601" i="34"/>
  <c r="J600" i="34"/>
  <c r="I600" i="34"/>
  <c r="J599" i="34"/>
  <c r="I599" i="34"/>
  <c r="J598" i="34"/>
  <c r="I598" i="34"/>
  <c r="J597" i="34"/>
  <c r="I597" i="34"/>
  <c r="J596" i="34"/>
  <c r="I596" i="34"/>
  <c r="J595" i="34"/>
  <c r="I595" i="34"/>
  <c r="J594" i="34"/>
  <c r="I594" i="34"/>
  <c r="J593" i="34"/>
  <c r="I593" i="34"/>
  <c r="J592" i="34"/>
  <c r="I592" i="34"/>
  <c r="J591" i="34"/>
  <c r="I591" i="34"/>
  <c r="J590" i="34"/>
  <c r="I590" i="34"/>
  <c r="J589" i="34"/>
  <c r="I589" i="34"/>
  <c r="J588" i="34"/>
  <c r="I588" i="34"/>
  <c r="J587" i="34"/>
  <c r="I587" i="34"/>
  <c r="J586" i="34"/>
  <c r="I586" i="34"/>
  <c r="J585" i="34"/>
  <c r="I585" i="34"/>
  <c r="J584" i="34"/>
  <c r="I584" i="34"/>
  <c r="J583" i="34"/>
  <c r="I583" i="34"/>
  <c r="J582" i="34"/>
  <c r="I582" i="34"/>
  <c r="J581" i="34"/>
  <c r="I581" i="34"/>
  <c r="J580" i="34"/>
  <c r="I580" i="34"/>
  <c r="J579" i="34"/>
  <c r="I579" i="34"/>
  <c r="J578" i="34"/>
  <c r="I578" i="34"/>
  <c r="J577" i="34"/>
  <c r="I577" i="34"/>
  <c r="J576" i="34"/>
  <c r="I576" i="34"/>
  <c r="J575" i="34"/>
  <c r="I575" i="34"/>
  <c r="J574" i="34"/>
  <c r="I574" i="34"/>
  <c r="J573" i="34"/>
  <c r="I573" i="34"/>
  <c r="J572" i="34"/>
  <c r="I572" i="34"/>
  <c r="J571" i="34"/>
  <c r="I571" i="34"/>
  <c r="J570" i="34"/>
  <c r="I570" i="34"/>
  <c r="J569" i="34"/>
  <c r="I569" i="34"/>
  <c r="J568" i="34"/>
  <c r="I568" i="34"/>
  <c r="J567" i="34"/>
  <c r="I567" i="34"/>
  <c r="J566" i="34"/>
  <c r="I566" i="34"/>
  <c r="J565" i="34"/>
  <c r="I565" i="34"/>
  <c r="J564" i="34"/>
  <c r="I564" i="34"/>
  <c r="J563" i="34"/>
  <c r="I563" i="34"/>
  <c r="J562" i="34"/>
  <c r="I562" i="34"/>
  <c r="J561" i="34"/>
  <c r="I561" i="34"/>
  <c r="J560" i="34"/>
  <c r="I560" i="34"/>
  <c r="J559" i="34"/>
  <c r="I559" i="34"/>
  <c r="J558" i="34"/>
  <c r="I558" i="34"/>
  <c r="J557" i="34"/>
  <c r="I557" i="34"/>
  <c r="J556" i="34"/>
  <c r="I556" i="34"/>
  <c r="J555" i="34"/>
  <c r="I555" i="34"/>
  <c r="J554" i="34"/>
  <c r="I554" i="34"/>
  <c r="J553" i="34"/>
  <c r="I553" i="34"/>
  <c r="J552" i="34"/>
  <c r="I552" i="34"/>
  <c r="J551" i="34"/>
  <c r="I551" i="34"/>
  <c r="J550" i="34"/>
  <c r="I550" i="34"/>
  <c r="J549" i="34"/>
  <c r="I549" i="34"/>
  <c r="J548" i="34"/>
  <c r="I548" i="34"/>
  <c r="J547" i="34"/>
  <c r="I547" i="34"/>
  <c r="J546" i="34"/>
  <c r="I546" i="34"/>
  <c r="J545" i="34"/>
  <c r="I545" i="34"/>
  <c r="J544" i="34"/>
  <c r="I544" i="34"/>
  <c r="J543" i="34"/>
  <c r="I543" i="34"/>
  <c r="J542" i="34"/>
  <c r="I542" i="34"/>
  <c r="J541" i="34"/>
  <c r="I541" i="34"/>
  <c r="J540" i="34"/>
  <c r="I540" i="34"/>
  <c r="J539" i="34"/>
  <c r="I539" i="34"/>
  <c r="J538" i="34"/>
  <c r="I538" i="34"/>
  <c r="J537" i="34"/>
  <c r="I537" i="34"/>
  <c r="J536" i="34"/>
  <c r="I536" i="34"/>
  <c r="J535" i="34"/>
  <c r="I535" i="34"/>
  <c r="J534" i="34"/>
  <c r="I534" i="34"/>
  <c r="J533" i="34"/>
  <c r="I533" i="34"/>
  <c r="J532" i="34"/>
  <c r="I532" i="34"/>
  <c r="J531" i="34"/>
  <c r="I531" i="34"/>
  <c r="J530" i="34"/>
  <c r="I530" i="34"/>
  <c r="J529" i="34"/>
  <c r="I529" i="34"/>
  <c r="J528" i="34"/>
  <c r="I528" i="34"/>
  <c r="J527" i="34"/>
  <c r="I527" i="34"/>
  <c r="J526" i="34"/>
  <c r="I526" i="34"/>
  <c r="J525" i="34"/>
  <c r="I525" i="34"/>
  <c r="J524" i="34"/>
  <c r="I524" i="34"/>
  <c r="J523" i="34"/>
  <c r="I523" i="34"/>
  <c r="J522" i="34"/>
  <c r="I522" i="34"/>
  <c r="J521" i="34"/>
  <c r="I521" i="34"/>
  <c r="J520" i="34"/>
  <c r="I520" i="34"/>
  <c r="J519" i="34"/>
  <c r="I519" i="34"/>
  <c r="J518" i="34"/>
  <c r="I518" i="34"/>
  <c r="J517" i="34"/>
  <c r="I517" i="34"/>
  <c r="J516" i="34"/>
  <c r="I516" i="34"/>
  <c r="J515" i="34"/>
  <c r="I515" i="34"/>
  <c r="J514" i="34"/>
  <c r="I514" i="34"/>
  <c r="J513" i="34"/>
  <c r="I513" i="34"/>
  <c r="J512" i="34"/>
  <c r="I512" i="34"/>
  <c r="J511" i="34"/>
  <c r="I511" i="34"/>
  <c r="J510" i="34"/>
  <c r="I510" i="34"/>
  <c r="J509" i="34"/>
  <c r="I509" i="34"/>
  <c r="J508" i="34"/>
  <c r="I508" i="34"/>
  <c r="J507" i="34"/>
  <c r="I507" i="34"/>
  <c r="J506" i="34"/>
  <c r="I506" i="34"/>
  <c r="J505" i="34"/>
  <c r="I505" i="34"/>
  <c r="J504" i="34"/>
  <c r="I504" i="34"/>
  <c r="J503" i="34"/>
  <c r="I503" i="34"/>
  <c r="J502" i="34"/>
  <c r="I502" i="34"/>
  <c r="J501" i="34"/>
  <c r="I501" i="34"/>
  <c r="J500" i="34"/>
  <c r="I500" i="34"/>
  <c r="J499" i="34"/>
  <c r="I499" i="34"/>
  <c r="J498" i="34"/>
  <c r="I498" i="34"/>
  <c r="J497" i="34"/>
  <c r="I497" i="34"/>
  <c r="J496" i="34"/>
  <c r="I496" i="34"/>
  <c r="J495" i="34"/>
  <c r="I495" i="34"/>
  <c r="J494" i="34"/>
  <c r="I494" i="34"/>
  <c r="J493" i="34"/>
  <c r="I493" i="34"/>
  <c r="J492" i="34"/>
  <c r="I492" i="34"/>
  <c r="J491" i="34"/>
  <c r="I491" i="34"/>
  <c r="J490" i="34"/>
  <c r="I490" i="34"/>
  <c r="J489" i="34"/>
  <c r="I489" i="34"/>
  <c r="J488" i="34"/>
  <c r="I488" i="34"/>
  <c r="J487" i="34"/>
  <c r="I487" i="34"/>
  <c r="J486" i="34"/>
  <c r="I486" i="34"/>
  <c r="J485" i="34"/>
  <c r="I485" i="34"/>
  <c r="J484" i="34"/>
  <c r="I484" i="34"/>
  <c r="J483" i="34"/>
  <c r="I483" i="34"/>
  <c r="J482" i="34"/>
  <c r="I482" i="34"/>
  <c r="J481" i="34"/>
  <c r="I481" i="34"/>
  <c r="J480" i="34"/>
  <c r="I480" i="34"/>
  <c r="J479" i="34"/>
  <c r="I479" i="34"/>
  <c r="J478" i="34"/>
  <c r="I478" i="34"/>
  <c r="J477" i="34"/>
  <c r="I477" i="34"/>
  <c r="J476" i="34"/>
  <c r="I476" i="34"/>
  <c r="J475" i="34"/>
  <c r="I475" i="34"/>
  <c r="J474" i="34"/>
  <c r="I474" i="34"/>
  <c r="J473" i="34"/>
  <c r="I473" i="34"/>
  <c r="J472" i="34"/>
  <c r="I472" i="34"/>
  <c r="J471" i="34"/>
  <c r="I471" i="34"/>
  <c r="J470" i="34"/>
  <c r="I470" i="34"/>
  <c r="J469" i="34"/>
  <c r="I469" i="34"/>
  <c r="J468" i="34"/>
  <c r="I468" i="34"/>
  <c r="J467" i="34"/>
  <c r="I467" i="34"/>
  <c r="J466" i="34"/>
  <c r="I466" i="34"/>
  <c r="J465" i="34"/>
  <c r="I465" i="34"/>
  <c r="J464" i="34"/>
  <c r="I464" i="34"/>
  <c r="J463" i="34"/>
  <c r="I463" i="34"/>
  <c r="J462" i="34"/>
  <c r="I462" i="34"/>
  <c r="J461" i="34"/>
  <c r="I461" i="34"/>
  <c r="J460" i="34"/>
  <c r="I460" i="34"/>
  <c r="J459" i="34"/>
  <c r="I459" i="34"/>
  <c r="J458" i="34"/>
  <c r="I458" i="34"/>
  <c r="J457" i="34"/>
  <c r="I457" i="34"/>
  <c r="J456" i="34"/>
  <c r="I456" i="34"/>
  <c r="J455" i="34"/>
  <c r="I455" i="34"/>
  <c r="J454" i="34"/>
  <c r="I454" i="34"/>
  <c r="J453" i="34"/>
  <c r="I453" i="34"/>
  <c r="J452" i="34"/>
  <c r="I452" i="34"/>
  <c r="J451" i="34"/>
  <c r="I451" i="34"/>
  <c r="J450" i="34"/>
  <c r="I450" i="34"/>
  <c r="J449" i="34"/>
  <c r="I449" i="34"/>
  <c r="J448" i="34"/>
  <c r="I448" i="34"/>
  <c r="J447" i="34"/>
  <c r="I447" i="34"/>
  <c r="J446" i="34"/>
  <c r="I446" i="34"/>
  <c r="J445" i="34"/>
  <c r="I445" i="34"/>
  <c r="J444" i="34"/>
  <c r="I444" i="34"/>
  <c r="J443" i="34"/>
  <c r="I443" i="34"/>
  <c r="J442" i="34"/>
  <c r="I442" i="34"/>
  <c r="J441" i="34"/>
  <c r="I441" i="34"/>
  <c r="J440" i="34"/>
  <c r="I440" i="34"/>
  <c r="J439" i="34"/>
  <c r="I439" i="34"/>
  <c r="J438" i="34"/>
  <c r="I438" i="34"/>
  <c r="J437" i="34"/>
  <c r="I437" i="34"/>
  <c r="J436" i="34"/>
  <c r="I436" i="34"/>
  <c r="J435" i="34"/>
  <c r="I435" i="34"/>
  <c r="J434" i="34"/>
  <c r="I434" i="34"/>
  <c r="J433" i="34"/>
  <c r="I433" i="34"/>
  <c r="J432" i="34"/>
  <c r="I432" i="34"/>
  <c r="J431" i="34"/>
  <c r="I431" i="34"/>
  <c r="J430" i="34"/>
  <c r="I430" i="34"/>
  <c r="J429" i="34"/>
  <c r="I429" i="34"/>
  <c r="J428" i="34"/>
  <c r="I428" i="34"/>
  <c r="J427" i="34"/>
  <c r="I427" i="34"/>
  <c r="J426" i="34"/>
  <c r="I426" i="34"/>
  <c r="J425" i="34"/>
  <c r="I425" i="34"/>
  <c r="J424" i="34"/>
  <c r="I424" i="34"/>
  <c r="J423" i="34"/>
  <c r="I423" i="34"/>
  <c r="J422" i="34"/>
  <c r="I422" i="34"/>
  <c r="J421" i="34"/>
  <c r="I421" i="34"/>
  <c r="J420" i="34"/>
  <c r="I420" i="34"/>
  <c r="J419" i="34"/>
  <c r="I419" i="34"/>
  <c r="J418" i="34"/>
  <c r="I418" i="34"/>
  <c r="J417" i="34"/>
  <c r="I417" i="34"/>
  <c r="J416" i="34"/>
  <c r="I416" i="34"/>
  <c r="J415" i="34"/>
  <c r="I415" i="34"/>
  <c r="J414" i="34"/>
  <c r="I414" i="34"/>
  <c r="J413" i="34"/>
  <c r="I413" i="34"/>
  <c r="J412" i="34"/>
  <c r="I412" i="34"/>
  <c r="J411" i="34"/>
  <c r="I411" i="34"/>
  <c r="J410" i="34"/>
  <c r="I410" i="34"/>
  <c r="J409" i="34"/>
  <c r="I409" i="34"/>
  <c r="J408" i="34"/>
  <c r="I408" i="34"/>
  <c r="J407" i="34"/>
  <c r="I407" i="34"/>
  <c r="J406" i="34"/>
  <c r="I406" i="34"/>
  <c r="J405" i="34"/>
  <c r="I405" i="34"/>
  <c r="J404" i="34"/>
  <c r="I404" i="34"/>
  <c r="J403" i="34"/>
  <c r="I403" i="34"/>
  <c r="J402" i="34"/>
  <c r="I402" i="34"/>
  <c r="J401" i="34"/>
  <c r="I401" i="34"/>
  <c r="J400" i="34"/>
  <c r="I400" i="34"/>
  <c r="J399" i="34"/>
  <c r="I399" i="34"/>
  <c r="J398" i="34"/>
  <c r="I398" i="34"/>
  <c r="J397" i="34"/>
  <c r="I397" i="34"/>
  <c r="J396" i="34"/>
  <c r="I396" i="34"/>
  <c r="J395" i="34"/>
  <c r="I395" i="34"/>
  <c r="J394" i="34"/>
  <c r="I394" i="34"/>
  <c r="J393" i="34"/>
  <c r="I393" i="34"/>
  <c r="J392" i="34"/>
  <c r="I392" i="34"/>
  <c r="J391" i="34"/>
  <c r="I391" i="34"/>
  <c r="J390" i="34"/>
  <c r="I390" i="34"/>
  <c r="J389" i="34"/>
  <c r="I389" i="34"/>
  <c r="J388" i="34"/>
  <c r="I388" i="34"/>
  <c r="J387" i="34"/>
  <c r="I387" i="34"/>
  <c r="J386" i="34"/>
  <c r="I386" i="34"/>
  <c r="J385" i="34"/>
  <c r="I385" i="34"/>
  <c r="J384" i="34"/>
  <c r="I384" i="34"/>
  <c r="J383" i="34"/>
  <c r="I383" i="34"/>
  <c r="J382" i="34"/>
  <c r="I382" i="34"/>
  <c r="J381" i="34"/>
  <c r="I381" i="34"/>
  <c r="J380" i="34"/>
  <c r="I380" i="34"/>
  <c r="J379" i="34"/>
  <c r="I379" i="34"/>
  <c r="J378" i="34"/>
  <c r="I378" i="34"/>
  <c r="J377" i="34"/>
  <c r="I377" i="34"/>
  <c r="J376" i="34"/>
  <c r="I376" i="34"/>
  <c r="J375" i="34"/>
  <c r="I375" i="34"/>
  <c r="J374" i="34"/>
  <c r="I374" i="34"/>
  <c r="J373" i="34"/>
  <c r="I373" i="34"/>
  <c r="J372" i="34"/>
  <c r="I372" i="34"/>
  <c r="J371" i="34"/>
  <c r="I371" i="34"/>
  <c r="J370" i="34"/>
  <c r="I370" i="34"/>
  <c r="J369" i="34"/>
  <c r="I369" i="34"/>
  <c r="J368" i="34"/>
  <c r="I368" i="34"/>
  <c r="J367" i="34"/>
  <c r="I367" i="34"/>
  <c r="J366" i="34"/>
  <c r="I366" i="34"/>
  <c r="J365" i="34"/>
  <c r="I365" i="34"/>
  <c r="J364" i="34"/>
  <c r="I364" i="34"/>
  <c r="J363" i="34"/>
  <c r="I363" i="34"/>
  <c r="J362" i="34"/>
  <c r="I362" i="34"/>
  <c r="J361" i="34"/>
  <c r="I361" i="34"/>
  <c r="J360" i="34"/>
  <c r="I360" i="34"/>
  <c r="J359" i="34"/>
  <c r="I359" i="34"/>
  <c r="J358" i="34"/>
  <c r="I358" i="34"/>
  <c r="J357" i="34"/>
  <c r="I357" i="34"/>
  <c r="J356" i="34"/>
  <c r="I356" i="34"/>
  <c r="J355" i="34"/>
  <c r="I355" i="34"/>
  <c r="J354" i="34"/>
  <c r="I354" i="34"/>
  <c r="J353" i="34"/>
  <c r="I353" i="34"/>
  <c r="J352" i="34"/>
  <c r="I352" i="34"/>
  <c r="J351" i="34"/>
  <c r="I351" i="34"/>
  <c r="J350" i="34"/>
  <c r="I350" i="34"/>
  <c r="J349" i="34"/>
  <c r="I349" i="34"/>
  <c r="J348" i="34"/>
  <c r="I348" i="34"/>
  <c r="J347" i="34"/>
  <c r="I347" i="34"/>
  <c r="J346" i="34"/>
  <c r="I346" i="34"/>
  <c r="J345" i="34"/>
  <c r="I345" i="34"/>
  <c r="J344" i="34"/>
  <c r="I344" i="34"/>
  <c r="J343" i="34"/>
  <c r="I343" i="34"/>
  <c r="J342" i="34"/>
  <c r="I342" i="34"/>
  <c r="J341" i="34"/>
  <c r="I341" i="34"/>
  <c r="J340" i="34"/>
  <c r="I340" i="34"/>
  <c r="J339" i="34"/>
  <c r="I339" i="34"/>
  <c r="J338" i="34"/>
  <c r="I338" i="34"/>
  <c r="J337" i="34"/>
  <c r="I337" i="34"/>
  <c r="J336" i="34"/>
  <c r="I336" i="34"/>
  <c r="J335" i="34"/>
  <c r="I335" i="34"/>
  <c r="J334" i="34"/>
  <c r="I334" i="34"/>
  <c r="J333" i="34"/>
  <c r="I333" i="34"/>
  <c r="J332" i="34"/>
  <c r="I332" i="34"/>
  <c r="J331" i="34"/>
  <c r="I331" i="34"/>
  <c r="J330" i="34"/>
  <c r="I330" i="34"/>
  <c r="J329" i="34"/>
  <c r="I329" i="34"/>
  <c r="J328" i="34"/>
  <c r="I328" i="34"/>
  <c r="J327" i="34"/>
  <c r="I327" i="34"/>
  <c r="J326" i="34"/>
  <c r="I326" i="34"/>
  <c r="J325" i="34"/>
  <c r="I325" i="34"/>
  <c r="J324" i="34"/>
  <c r="I324" i="34"/>
  <c r="J323" i="34"/>
  <c r="I323" i="34"/>
  <c r="J322" i="34"/>
  <c r="I322" i="34"/>
  <c r="J321" i="34"/>
  <c r="I321" i="34"/>
  <c r="J320" i="34"/>
  <c r="I320" i="34"/>
  <c r="J319" i="34"/>
  <c r="I319" i="34"/>
  <c r="J318" i="34"/>
  <c r="I318" i="34"/>
  <c r="J317" i="34"/>
  <c r="I317" i="34"/>
  <c r="J316" i="34"/>
  <c r="I316" i="34"/>
  <c r="J315" i="34"/>
  <c r="I315" i="34"/>
  <c r="J314" i="34"/>
  <c r="I314" i="34"/>
  <c r="J313" i="34"/>
  <c r="I313" i="34"/>
  <c r="J312" i="34"/>
  <c r="I312" i="34"/>
  <c r="J311" i="34"/>
  <c r="I311" i="34"/>
  <c r="J310" i="34"/>
  <c r="I310" i="34"/>
  <c r="J309" i="34"/>
  <c r="I309" i="34"/>
  <c r="J308" i="34"/>
  <c r="I308" i="34"/>
  <c r="J307" i="34"/>
  <c r="I307" i="34"/>
  <c r="J306" i="34"/>
  <c r="I306" i="34"/>
  <c r="J305" i="34"/>
  <c r="I305" i="34"/>
  <c r="J304" i="34"/>
  <c r="I304" i="34"/>
  <c r="J303" i="34"/>
  <c r="I303" i="34"/>
  <c r="J302" i="34"/>
  <c r="I302" i="34"/>
  <c r="J301" i="34"/>
  <c r="I301" i="34"/>
  <c r="J300" i="34"/>
  <c r="I300" i="34"/>
  <c r="J299" i="34"/>
  <c r="I299" i="34"/>
  <c r="J298" i="34"/>
  <c r="I298" i="34"/>
  <c r="J297" i="34"/>
  <c r="I297" i="34"/>
  <c r="J296" i="34"/>
  <c r="I296" i="34"/>
  <c r="J295" i="34"/>
  <c r="I295" i="34"/>
  <c r="J294" i="34"/>
  <c r="I294" i="34"/>
  <c r="J293" i="34"/>
  <c r="I293" i="34"/>
  <c r="J292" i="34"/>
  <c r="I292" i="34"/>
  <c r="J291" i="34"/>
  <c r="I291" i="34"/>
  <c r="J290" i="34"/>
  <c r="I290" i="34"/>
  <c r="J289" i="34"/>
  <c r="I289" i="34"/>
  <c r="J288" i="34"/>
  <c r="I288" i="34"/>
  <c r="J287" i="34"/>
  <c r="I287" i="34"/>
  <c r="J286" i="34"/>
  <c r="I286" i="34"/>
  <c r="J285" i="34"/>
  <c r="I285" i="34"/>
  <c r="J284" i="34"/>
  <c r="I284" i="34"/>
  <c r="J283" i="34"/>
  <c r="I283" i="34"/>
  <c r="J282" i="34"/>
  <c r="I282" i="34"/>
  <c r="J281" i="34"/>
  <c r="I281" i="34"/>
  <c r="J280" i="34"/>
  <c r="I280" i="34"/>
  <c r="J279" i="34"/>
  <c r="I279" i="34"/>
  <c r="J278" i="34"/>
  <c r="I278" i="34"/>
  <c r="J277" i="34"/>
  <c r="I277" i="34"/>
  <c r="J276" i="34"/>
  <c r="I276" i="34"/>
  <c r="J275" i="34"/>
  <c r="I275" i="34"/>
  <c r="J274" i="34"/>
  <c r="I274" i="34"/>
  <c r="J273" i="34"/>
  <c r="I273" i="34"/>
  <c r="J272" i="34"/>
  <c r="I272" i="34"/>
  <c r="J271" i="34"/>
  <c r="I271" i="34"/>
  <c r="J270" i="34"/>
  <c r="I270" i="34"/>
  <c r="J269" i="34"/>
  <c r="I269" i="34"/>
  <c r="J268" i="34"/>
  <c r="I268" i="34"/>
  <c r="J267" i="34"/>
  <c r="I267" i="34"/>
  <c r="J266" i="34"/>
  <c r="I266" i="34"/>
  <c r="J265" i="34"/>
  <c r="I265" i="34"/>
  <c r="J264" i="34"/>
  <c r="I264" i="34"/>
  <c r="J263" i="34"/>
  <c r="I263" i="34"/>
  <c r="J262" i="34"/>
  <c r="I262" i="34"/>
  <c r="J261" i="34"/>
  <c r="I261" i="34"/>
  <c r="J260" i="34"/>
  <c r="I260" i="34"/>
  <c r="J259" i="34"/>
  <c r="I259" i="34"/>
  <c r="J258" i="34"/>
  <c r="I258" i="34"/>
  <c r="J257" i="34"/>
  <c r="I257" i="34"/>
  <c r="J256" i="34"/>
  <c r="I256" i="34"/>
  <c r="J255" i="34"/>
  <c r="I255" i="34"/>
  <c r="J254" i="34"/>
  <c r="I254" i="34"/>
  <c r="J253" i="34"/>
  <c r="I253" i="34"/>
  <c r="J252" i="34"/>
  <c r="I252" i="34"/>
  <c r="J251" i="34"/>
  <c r="I251" i="34"/>
  <c r="J250" i="34"/>
  <c r="I250" i="34"/>
  <c r="J249" i="34"/>
  <c r="I249" i="34"/>
  <c r="J248" i="34"/>
  <c r="I248" i="34"/>
  <c r="J247" i="34"/>
  <c r="I247" i="34"/>
  <c r="J246" i="34"/>
  <c r="I246" i="34"/>
  <c r="J245" i="34"/>
  <c r="I245" i="34"/>
  <c r="J244" i="34"/>
  <c r="I244" i="34"/>
  <c r="J243" i="34"/>
  <c r="I243" i="34"/>
  <c r="J242" i="34"/>
  <c r="I242" i="34"/>
  <c r="J241" i="34"/>
  <c r="I241" i="34"/>
  <c r="J240" i="34"/>
  <c r="I240" i="34"/>
  <c r="J239" i="34"/>
  <c r="I239" i="34"/>
  <c r="J238" i="34"/>
  <c r="I238" i="34"/>
  <c r="J237" i="34"/>
  <c r="I237" i="34"/>
  <c r="J236" i="34"/>
  <c r="I236" i="34"/>
  <c r="J235" i="34"/>
  <c r="I235" i="34"/>
  <c r="J234" i="34"/>
  <c r="I234" i="34"/>
  <c r="J233" i="34"/>
  <c r="I233" i="34"/>
  <c r="J232" i="34"/>
  <c r="I232" i="34"/>
  <c r="J231" i="34"/>
  <c r="I231" i="34"/>
  <c r="J230" i="34"/>
  <c r="I230" i="34"/>
  <c r="J229" i="34"/>
  <c r="I229" i="34"/>
  <c r="J228" i="34"/>
  <c r="I228" i="34"/>
  <c r="J227" i="34"/>
  <c r="I227" i="34"/>
  <c r="J226" i="34"/>
  <c r="I226" i="34"/>
  <c r="J225" i="34"/>
  <c r="I225" i="34"/>
  <c r="J224" i="34"/>
  <c r="I224" i="34"/>
  <c r="J223" i="34"/>
  <c r="I223" i="34"/>
  <c r="J222" i="34"/>
  <c r="I222" i="34"/>
  <c r="J221" i="34"/>
  <c r="I221" i="34"/>
  <c r="J220" i="34"/>
  <c r="I220" i="34"/>
  <c r="J219" i="34"/>
  <c r="I219" i="34"/>
  <c r="J218" i="34"/>
  <c r="I218" i="34"/>
  <c r="J217" i="34"/>
  <c r="I217" i="34"/>
  <c r="J216" i="34"/>
  <c r="I216" i="34"/>
  <c r="J215" i="34"/>
  <c r="I215" i="34"/>
  <c r="J214" i="34"/>
  <c r="I214" i="34"/>
  <c r="J213" i="34"/>
  <c r="I213" i="34"/>
  <c r="J212" i="34"/>
  <c r="I212" i="34"/>
  <c r="J211" i="34"/>
  <c r="I211" i="34"/>
  <c r="J210" i="34"/>
  <c r="I210" i="34"/>
  <c r="J209" i="34"/>
  <c r="I209" i="34"/>
  <c r="J208" i="34"/>
  <c r="I208" i="34"/>
  <c r="J207" i="34"/>
  <c r="I207" i="34"/>
  <c r="J206" i="34"/>
  <c r="I206" i="34"/>
  <c r="J205" i="34"/>
  <c r="I205" i="34"/>
  <c r="J204" i="34"/>
  <c r="I204" i="34"/>
  <c r="J203" i="34"/>
  <c r="I203" i="34"/>
  <c r="J202" i="34"/>
  <c r="I202" i="34"/>
  <c r="J201" i="34"/>
  <c r="I201" i="34"/>
  <c r="J200" i="34"/>
  <c r="I200" i="34"/>
  <c r="J199" i="34"/>
  <c r="I199" i="34"/>
  <c r="J198" i="34"/>
  <c r="I198" i="34"/>
  <c r="J197" i="34"/>
  <c r="I197" i="34"/>
  <c r="J196" i="34"/>
  <c r="I196" i="34"/>
  <c r="J195" i="34"/>
  <c r="I195" i="34"/>
  <c r="J194" i="34"/>
  <c r="I194" i="34"/>
  <c r="J193" i="34"/>
  <c r="I193" i="34"/>
  <c r="J192" i="34"/>
  <c r="I192" i="34"/>
  <c r="J191" i="34"/>
  <c r="I191" i="34"/>
  <c r="J190" i="34"/>
  <c r="I190" i="34"/>
  <c r="J189" i="34"/>
  <c r="I189" i="34"/>
  <c r="J188" i="34"/>
  <c r="I188" i="34"/>
  <c r="J187" i="34"/>
  <c r="I187" i="34"/>
  <c r="J186" i="34"/>
  <c r="I186" i="34"/>
  <c r="J185" i="34"/>
  <c r="I185" i="34"/>
  <c r="J184" i="34"/>
  <c r="I184" i="34"/>
  <c r="J183" i="34"/>
  <c r="I183" i="34"/>
  <c r="J182" i="34"/>
  <c r="I182" i="34"/>
  <c r="J181" i="34"/>
  <c r="I181" i="34"/>
  <c r="J180" i="34"/>
  <c r="I180" i="34"/>
  <c r="J179" i="34"/>
  <c r="I179" i="34"/>
  <c r="J178" i="34"/>
  <c r="I178" i="34"/>
  <c r="J177" i="34"/>
  <c r="I177" i="34"/>
  <c r="J176" i="34"/>
  <c r="I176" i="34"/>
  <c r="J175" i="34"/>
  <c r="I175" i="34"/>
  <c r="J174" i="34"/>
  <c r="I174" i="34"/>
  <c r="J173" i="34"/>
  <c r="I173" i="34"/>
  <c r="J172" i="34"/>
  <c r="I172" i="34"/>
  <c r="J171" i="34"/>
  <c r="I171" i="34"/>
  <c r="J170" i="34"/>
  <c r="I170" i="34"/>
  <c r="J169" i="34"/>
  <c r="I169" i="34"/>
  <c r="J168" i="34"/>
  <c r="I168" i="34"/>
  <c r="J167" i="34"/>
  <c r="I167" i="34"/>
  <c r="J166" i="34"/>
  <c r="I166" i="34"/>
  <c r="J165" i="34"/>
  <c r="I165" i="34"/>
  <c r="J164" i="34"/>
  <c r="I164" i="34"/>
  <c r="J163" i="34"/>
  <c r="I163" i="34"/>
  <c r="J162" i="34"/>
  <c r="I162" i="34"/>
  <c r="J161" i="34"/>
  <c r="I161" i="34"/>
  <c r="J160" i="34"/>
  <c r="I160" i="34"/>
  <c r="J159" i="34"/>
  <c r="I159" i="34"/>
  <c r="J158" i="34"/>
  <c r="I158" i="34"/>
  <c r="J157" i="34"/>
  <c r="I157" i="34"/>
  <c r="J156" i="34"/>
  <c r="I156" i="34"/>
  <c r="J155" i="34"/>
  <c r="I155" i="34"/>
  <c r="J154" i="34"/>
  <c r="I154" i="34"/>
  <c r="J153" i="34"/>
  <c r="I153" i="34"/>
  <c r="J152" i="34"/>
  <c r="I152" i="34"/>
  <c r="J151" i="34"/>
  <c r="I151" i="34"/>
  <c r="J150" i="34"/>
  <c r="I150" i="34"/>
  <c r="J149" i="34"/>
  <c r="I149" i="34"/>
  <c r="J148" i="34"/>
  <c r="I148" i="34"/>
  <c r="J147" i="34"/>
  <c r="I147" i="34"/>
  <c r="J146" i="34"/>
  <c r="I146" i="34"/>
  <c r="J145" i="34"/>
  <c r="I145" i="34"/>
  <c r="J144" i="34"/>
  <c r="I144" i="34"/>
  <c r="J143" i="34"/>
  <c r="I143" i="34"/>
  <c r="J142" i="34"/>
  <c r="I142" i="34"/>
  <c r="J141" i="34"/>
  <c r="I141" i="34"/>
  <c r="J140" i="34"/>
  <c r="I140" i="34"/>
  <c r="J139" i="34"/>
  <c r="I139" i="34"/>
  <c r="J138" i="34"/>
  <c r="I138" i="34"/>
  <c r="J137" i="34"/>
  <c r="I137" i="34"/>
  <c r="J136" i="34"/>
  <c r="I136" i="34"/>
  <c r="J135" i="34"/>
  <c r="I135" i="34"/>
  <c r="J134" i="34"/>
  <c r="I134" i="34"/>
  <c r="J133" i="34"/>
  <c r="I133" i="34"/>
  <c r="J132" i="34"/>
  <c r="I132" i="34"/>
  <c r="J131" i="34"/>
  <c r="I131" i="34"/>
  <c r="J130" i="34"/>
  <c r="I130" i="34"/>
  <c r="J129" i="34"/>
  <c r="I129" i="34"/>
  <c r="J128" i="34"/>
  <c r="I128" i="34"/>
  <c r="J127" i="34"/>
  <c r="I127" i="34"/>
  <c r="J126" i="34"/>
  <c r="I126" i="34"/>
  <c r="J125" i="34"/>
  <c r="I125" i="34"/>
  <c r="J124" i="34"/>
  <c r="I124" i="34"/>
  <c r="J123" i="34"/>
  <c r="I123" i="34"/>
  <c r="J122" i="34"/>
  <c r="I122" i="34"/>
  <c r="J121" i="34"/>
  <c r="I121" i="34"/>
  <c r="J120" i="34"/>
  <c r="I120" i="34"/>
  <c r="J119" i="34"/>
  <c r="I119" i="34"/>
  <c r="J118" i="34"/>
  <c r="I118" i="34"/>
  <c r="J117" i="34"/>
  <c r="I117" i="34"/>
  <c r="J116" i="34"/>
  <c r="I116" i="34"/>
  <c r="J115" i="34"/>
  <c r="I115" i="34"/>
  <c r="J114" i="34"/>
  <c r="I114" i="34"/>
  <c r="J113" i="34"/>
  <c r="I113" i="34"/>
  <c r="J112" i="34"/>
  <c r="I112" i="34"/>
  <c r="J111" i="34"/>
  <c r="I111" i="34"/>
  <c r="J110" i="34"/>
  <c r="I110" i="34"/>
  <c r="J109" i="34"/>
  <c r="I109" i="34"/>
  <c r="J108" i="34"/>
  <c r="I108" i="34"/>
  <c r="J107" i="34"/>
  <c r="I107" i="34"/>
  <c r="J106" i="34"/>
  <c r="I106" i="34"/>
  <c r="J105" i="34"/>
  <c r="I105" i="34"/>
  <c r="J104" i="34"/>
  <c r="I104" i="34"/>
  <c r="J103" i="34"/>
  <c r="I103" i="34"/>
  <c r="J102" i="34"/>
  <c r="I102" i="34"/>
  <c r="J101" i="34"/>
  <c r="I101" i="34"/>
  <c r="J100" i="34"/>
  <c r="I100" i="34"/>
  <c r="J99" i="34"/>
  <c r="I99" i="34"/>
  <c r="J98" i="34"/>
  <c r="I98" i="34"/>
  <c r="J97" i="34"/>
  <c r="I97" i="34"/>
  <c r="J96" i="34"/>
  <c r="I96" i="34"/>
  <c r="J95" i="34"/>
  <c r="I95" i="34"/>
  <c r="J94" i="34"/>
  <c r="I94" i="34"/>
  <c r="J93" i="34"/>
  <c r="I93" i="34"/>
  <c r="J92" i="34"/>
  <c r="I92" i="34"/>
  <c r="J91" i="34"/>
  <c r="I91" i="34"/>
  <c r="J90" i="34"/>
  <c r="I90" i="34"/>
  <c r="J89" i="34"/>
  <c r="I89" i="34"/>
  <c r="J88" i="34"/>
  <c r="I88" i="34"/>
  <c r="J87" i="34"/>
  <c r="I87" i="34"/>
  <c r="J86" i="34"/>
  <c r="I86" i="34"/>
  <c r="J85" i="34"/>
  <c r="I85" i="34"/>
  <c r="J84" i="34"/>
  <c r="I84" i="34"/>
  <c r="J83" i="34"/>
  <c r="I83" i="34"/>
  <c r="J82" i="34"/>
  <c r="I82" i="34"/>
  <c r="J81" i="34"/>
  <c r="I81" i="34"/>
  <c r="J80" i="34"/>
  <c r="I80" i="34"/>
  <c r="J79" i="34"/>
  <c r="I79" i="34"/>
  <c r="J78" i="34"/>
  <c r="I78" i="34"/>
  <c r="J77" i="34"/>
  <c r="I77" i="34"/>
  <c r="J76" i="34"/>
  <c r="I76" i="34"/>
  <c r="J75" i="34"/>
  <c r="I75" i="34"/>
  <c r="J74" i="34"/>
  <c r="I74" i="34"/>
  <c r="J73" i="34"/>
  <c r="I73" i="34"/>
  <c r="J72" i="34"/>
  <c r="I72" i="34"/>
  <c r="J71" i="34"/>
  <c r="I71" i="34"/>
  <c r="J70" i="34"/>
  <c r="I70" i="34"/>
  <c r="J69" i="34"/>
  <c r="I69" i="34"/>
  <c r="J68" i="34"/>
  <c r="I68" i="34"/>
  <c r="J67" i="34"/>
  <c r="I67" i="34"/>
  <c r="J66" i="34"/>
  <c r="I66" i="34"/>
  <c r="J65" i="34"/>
  <c r="I65" i="34"/>
  <c r="J64" i="34"/>
  <c r="I64" i="34"/>
  <c r="J63" i="34"/>
  <c r="I63" i="34"/>
  <c r="J62" i="34"/>
  <c r="I62" i="34"/>
  <c r="J61" i="34"/>
  <c r="I61" i="34"/>
  <c r="J60" i="34"/>
  <c r="I60" i="34"/>
  <c r="J59" i="34"/>
  <c r="I59" i="34"/>
  <c r="J58" i="34"/>
  <c r="I58" i="34"/>
  <c r="J57" i="34"/>
  <c r="I57" i="34"/>
  <c r="J56" i="34"/>
  <c r="I56" i="34"/>
  <c r="J55" i="34"/>
  <c r="I55" i="34"/>
  <c r="J54" i="34"/>
  <c r="I54" i="34"/>
  <c r="J53" i="34"/>
  <c r="I53" i="34"/>
  <c r="J52" i="34"/>
  <c r="I52" i="34"/>
  <c r="J51" i="34"/>
  <c r="I51" i="34"/>
  <c r="J50" i="34"/>
  <c r="I50" i="34"/>
  <c r="J49" i="34"/>
  <c r="I49" i="34"/>
  <c r="J48" i="34"/>
  <c r="I48" i="34"/>
  <c r="J47" i="34"/>
  <c r="I47" i="34"/>
  <c r="J46" i="34"/>
  <c r="I46" i="34"/>
  <c r="J45" i="34"/>
  <c r="I45" i="34"/>
  <c r="J44" i="34"/>
  <c r="I44" i="34"/>
  <c r="J43" i="34"/>
  <c r="I43" i="34"/>
  <c r="J42" i="34"/>
  <c r="I42" i="34"/>
  <c r="J41" i="34"/>
  <c r="I41" i="34"/>
  <c r="J40" i="34"/>
  <c r="I40" i="34"/>
  <c r="J39" i="34"/>
  <c r="I39" i="34"/>
  <c r="J38" i="34"/>
  <c r="I38" i="34"/>
  <c r="J37" i="34"/>
  <c r="I37" i="34"/>
  <c r="J36" i="34"/>
  <c r="I36" i="34"/>
  <c r="J35" i="34"/>
  <c r="I35" i="34"/>
  <c r="J34" i="34"/>
  <c r="I34" i="34"/>
  <c r="J33" i="34"/>
  <c r="I33" i="34"/>
  <c r="J32" i="34"/>
  <c r="I32" i="34"/>
  <c r="J31" i="34"/>
  <c r="I31" i="34"/>
  <c r="J30" i="34"/>
  <c r="I30" i="34"/>
  <c r="J29" i="34"/>
  <c r="I29" i="34"/>
  <c r="J28" i="34"/>
  <c r="I28" i="34"/>
  <c r="J27" i="34"/>
  <c r="I27" i="34"/>
  <c r="J26" i="34"/>
  <c r="I26" i="34"/>
  <c r="J25" i="34"/>
  <c r="I25" i="34"/>
  <c r="J24" i="34"/>
  <c r="I24" i="34"/>
  <c r="J23" i="34"/>
  <c r="I23" i="34"/>
  <c r="J22" i="34"/>
  <c r="I22" i="34"/>
  <c r="J21" i="34"/>
  <c r="I21" i="34"/>
  <c r="J20" i="34"/>
  <c r="I20" i="34"/>
  <c r="J19" i="34"/>
  <c r="I19" i="34"/>
  <c r="J18" i="34"/>
  <c r="I18" i="34"/>
  <c r="J17" i="34"/>
  <c r="I17" i="34"/>
  <c r="J16" i="34"/>
  <c r="I16" i="34"/>
  <c r="J15" i="34"/>
  <c r="I15" i="34"/>
  <c r="J14" i="34"/>
  <c r="I14" i="34"/>
  <c r="J13" i="34"/>
  <c r="I13" i="34"/>
  <c r="J12" i="34"/>
  <c r="I12" i="34"/>
  <c r="J11" i="34"/>
  <c r="I11" i="34"/>
  <c r="J10" i="34"/>
  <c r="I10" i="34"/>
  <c r="J9" i="34"/>
  <c r="I9" i="34"/>
  <c r="J8" i="34"/>
  <c r="I8" i="34"/>
  <c r="J7" i="34"/>
  <c r="I7" i="34"/>
  <c r="J6" i="34"/>
  <c r="I6" i="34"/>
  <c r="J5" i="34"/>
  <c r="I5" i="34"/>
  <c r="J4" i="34"/>
  <c r="I4" i="34"/>
  <c r="J3" i="34"/>
  <c r="I3" i="34"/>
  <c r="J2" i="34"/>
  <c r="I2" i="34"/>
  <c r="G2675" i="33"/>
  <c r="G2676" i="33"/>
  <c r="G2677" i="33"/>
  <c r="G2678" i="33"/>
  <c r="G2679" i="33"/>
  <c r="G2680" i="33"/>
  <c r="G2681" i="33"/>
  <c r="G2682" i="33"/>
  <c r="G2683" i="33"/>
  <c r="G2684" i="33"/>
  <c r="G2685" i="33"/>
  <c r="G2686" i="33"/>
  <c r="G2687" i="33"/>
  <c r="G2688" i="33"/>
  <c r="G2689" i="33"/>
  <c r="G2690" i="33"/>
  <c r="G2691" i="33"/>
  <c r="G2692" i="33"/>
  <c r="G2693" i="33"/>
  <c r="G2694" i="33"/>
  <c r="G2695" i="33"/>
  <c r="G2696" i="33"/>
  <c r="G2674" i="33"/>
  <c r="F2697" i="33"/>
  <c r="F2675" i="33"/>
  <c r="F2676" i="33"/>
  <c r="F2677" i="33"/>
  <c r="F2678" i="33"/>
  <c r="F2679" i="33"/>
  <c r="F2680" i="33"/>
  <c r="F2681" i="33"/>
  <c r="F2682" i="33"/>
  <c r="F2683" i="33"/>
  <c r="F2684" i="33"/>
  <c r="F2685" i="33"/>
  <c r="F2686" i="33"/>
  <c r="F2687" i="33"/>
  <c r="F2688" i="33"/>
  <c r="F2689" i="33"/>
  <c r="F2690" i="33"/>
  <c r="F2691" i="33"/>
  <c r="F2692" i="33"/>
  <c r="F2693" i="33"/>
  <c r="F2694" i="33"/>
  <c r="F2695" i="33"/>
  <c r="F2696" i="33"/>
  <c r="F2674" i="33"/>
  <c r="E2675" i="33"/>
  <c r="E2676" i="33"/>
  <c r="E2677" i="33"/>
  <c r="E2678" i="33"/>
  <c r="E2679" i="33"/>
  <c r="E2680" i="33"/>
  <c r="E2681" i="33"/>
  <c r="E2682" i="33"/>
  <c r="E2683" i="33"/>
  <c r="E2684" i="33"/>
  <c r="E2685" i="33"/>
  <c r="E2686" i="33"/>
  <c r="E2687" i="33"/>
  <c r="E2688" i="33"/>
  <c r="E2689" i="33"/>
  <c r="E2690" i="33"/>
  <c r="E2691" i="33"/>
  <c r="E2692" i="33"/>
  <c r="E2693" i="33"/>
  <c r="E2694" i="33"/>
  <c r="E2695" i="33"/>
  <c r="E2696" i="33"/>
  <c r="E2674" i="33"/>
  <c r="D2697" i="33"/>
  <c r="D2675" i="33"/>
  <c r="D2676" i="33"/>
  <c r="D2677" i="33"/>
  <c r="D2678" i="33"/>
  <c r="D2679" i="33"/>
  <c r="D2680" i="33"/>
  <c r="D2681" i="33"/>
  <c r="D2682" i="33"/>
  <c r="D2683" i="33"/>
  <c r="D2684" i="33"/>
  <c r="D2685" i="33"/>
  <c r="D2686" i="33"/>
  <c r="D2687" i="33"/>
  <c r="D2688" i="33"/>
  <c r="D2689" i="33"/>
  <c r="D2690" i="33"/>
  <c r="D2691" i="33"/>
  <c r="D2692" i="33"/>
  <c r="D2693" i="33"/>
  <c r="D2694" i="33"/>
  <c r="D2695" i="33"/>
  <c r="D2696" i="33"/>
  <c r="D2674" i="33"/>
  <c r="C2675" i="33"/>
  <c r="C2676" i="33"/>
  <c r="C2677" i="33"/>
  <c r="C2678" i="33"/>
  <c r="C2679" i="33"/>
  <c r="C2680" i="33"/>
  <c r="C2681" i="33"/>
  <c r="C2682" i="33"/>
  <c r="C2683" i="33"/>
  <c r="C2684" i="33"/>
  <c r="C2685" i="33"/>
  <c r="C2686" i="33"/>
  <c r="C2687" i="33"/>
  <c r="C2688" i="33"/>
  <c r="C2689" i="33"/>
  <c r="C2690" i="33"/>
  <c r="C2691" i="33"/>
  <c r="C2692" i="33"/>
  <c r="C2693" i="33"/>
  <c r="C2694" i="33"/>
  <c r="C2695" i="33"/>
  <c r="C2696" i="33"/>
  <c r="C2674" i="33"/>
  <c r="B2697" i="33"/>
  <c r="B2675" i="33"/>
  <c r="B2676" i="33"/>
  <c r="B2677" i="33"/>
  <c r="B2678" i="33"/>
  <c r="B2679" i="33"/>
  <c r="B2680" i="33"/>
  <c r="B2681" i="33"/>
  <c r="B2682" i="33"/>
  <c r="B2683" i="33"/>
  <c r="B2684" i="33"/>
  <c r="B2685" i="33"/>
  <c r="B2686" i="33"/>
  <c r="B2687" i="33"/>
  <c r="B2688" i="33"/>
  <c r="B2689" i="33"/>
  <c r="B2690" i="33"/>
  <c r="B2691" i="33"/>
  <c r="B2692" i="33"/>
  <c r="B2693" i="33"/>
  <c r="B2694" i="33"/>
  <c r="B2695" i="33"/>
  <c r="B2696" i="33"/>
  <c r="B2674" i="33"/>
  <c r="J2672" i="33" l="1"/>
  <c r="I2672" i="33"/>
  <c r="J2671" i="33"/>
  <c r="I2671" i="33"/>
  <c r="F2671" i="33"/>
  <c r="F2672" i="33" s="1"/>
  <c r="E2671" i="33"/>
  <c r="E2672" i="33" s="1"/>
  <c r="J2670" i="33"/>
  <c r="I2670" i="33"/>
  <c r="J2669" i="33"/>
  <c r="I2669" i="33"/>
  <c r="J2668" i="33"/>
  <c r="I2668" i="33"/>
  <c r="J2667" i="33"/>
  <c r="I2667" i="33"/>
  <c r="J2666" i="33"/>
  <c r="I2666" i="33"/>
  <c r="J2665" i="33"/>
  <c r="I2665" i="33"/>
  <c r="J2664" i="33"/>
  <c r="I2664" i="33"/>
  <c r="J2663" i="33"/>
  <c r="I2663" i="33"/>
  <c r="J2662" i="33"/>
  <c r="I2662" i="33"/>
  <c r="J2661" i="33"/>
  <c r="I2661" i="33"/>
  <c r="J2660" i="33"/>
  <c r="I2660" i="33"/>
  <c r="J2659" i="33"/>
  <c r="I2659" i="33"/>
  <c r="J2658" i="33"/>
  <c r="I2658" i="33"/>
  <c r="J2657" i="33"/>
  <c r="I2657" i="33"/>
  <c r="J2656" i="33"/>
  <c r="I2656" i="33"/>
  <c r="J2655" i="33"/>
  <c r="I2655" i="33"/>
  <c r="J2654" i="33"/>
  <c r="I2654" i="33"/>
  <c r="J2653" i="33"/>
  <c r="I2653" i="33"/>
  <c r="J2652" i="33"/>
  <c r="I2652" i="33"/>
  <c r="J2651" i="33"/>
  <c r="I2651" i="33"/>
  <c r="J2650" i="33"/>
  <c r="I2650" i="33"/>
  <c r="J2649" i="33"/>
  <c r="I2649" i="33"/>
  <c r="J2648" i="33"/>
  <c r="I2648" i="33"/>
  <c r="J2647" i="33"/>
  <c r="I2647" i="33"/>
  <c r="J2646" i="33"/>
  <c r="I2646" i="33"/>
  <c r="J2645" i="33"/>
  <c r="I2645" i="33"/>
  <c r="J2644" i="33"/>
  <c r="I2644" i="33"/>
  <c r="J2643" i="33"/>
  <c r="I2643" i="33"/>
  <c r="J2642" i="33"/>
  <c r="I2642" i="33"/>
  <c r="J2641" i="33"/>
  <c r="I2641" i="33"/>
  <c r="J2640" i="33"/>
  <c r="I2640" i="33"/>
  <c r="J2639" i="33"/>
  <c r="I2639" i="33"/>
  <c r="J2638" i="33"/>
  <c r="I2638" i="33"/>
  <c r="J2637" i="33"/>
  <c r="I2637" i="33"/>
  <c r="J2636" i="33"/>
  <c r="I2636" i="33"/>
  <c r="J2635" i="33"/>
  <c r="I2635" i="33"/>
  <c r="J2634" i="33"/>
  <c r="I2634" i="33"/>
  <c r="J2633" i="33"/>
  <c r="I2633" i="33"/>
  <c r="J2632" i="33"/>
  <c r="I2632" i="33"/>
  <c r="J2631" i="33"/>
  <c r="I2631" i="33"/>
  <c r="J2630" i="33"/>
  <c r="I2630" i="33"/>
  <c r="J2629" i="33"/>
  <c r="I2629" i="33"/>
  <c r="J2628" i="33"/>
  <c r="I2628" i="33"/>
  <c r="J2627" i="33"/>
  <c r="I2627" i="33"/>
  <c r="J2626" i="33"/>
  <c r="I2626" i="33"/>
  <c r="J2625" i="33"/>
  <c r="I2625" i="33"/>
  <c r="J2624" i="33"/>
  <c r="I2624" i="33"/>
  <c r="J2623" i="33"/>
  <c r="I2623" i="33"/>
  <c r="J2622" i="33"/>
  <c r="I2622" i="33"/>
  <c r="J2621" i="33"/>
  <c r="I2621" i="33"/>
  <c r="J2620" i="33"/>
  <c r="I2620" i="33"/>
  <c r="J2619" i="33"/>
  <c r="I2619" i="33"/>
  <c r="J2618" i="33"/>
  <c r="I2618" i="33"/>
  <c r="J2617" i="33"/>
  <c r="I2617" i="33"/>
  <c r="J2616" i="33"/>
  <c r="I2616" i="33"/>
  <c r="J2615" i="33"/>
  <c r="I2615" i="33"/>
  <c r="J2614" i="33"/>
  <c r="I2614" i="33"/>
  <c r="J2613" i="33"/>
  <c r="I2613" i="33"/>
  <c r="J2612" i="33"/>
  <c r="I2612" i="33"/>
  <c r="J2611" i="33"/>
  <c r="I2611" i="33"/>
  <c r="J2610" i="33"/>
  <c r="I2610" i="33"/>
  <c r="J2609" i="33"/>
  <c r="I2609" i="33"/>
  <c r="J2608" i="33"/>
  <c r="I2608" i="33"/>
  <c r="J2607" i="33"/>
  <c r="I2607" i="33"/>
  <c r="J2606" i="33"/>
  <c r="I2606" i="33"/>
  <c r="J2605" i="33"/>
  <c r="I2605" i="33"/>
  <c r="J2604" i="33"/>
  <c r="I2604" i="33"/>
  <c r="J2603" i="33"/>
  <c r="I2603" i="33"/>
  <c r="J2602" i="33"/>
  <c r="I2602" i="33"/>
  <c r="J2601" i="33"/>
  <c r="I2601" i="33"/>
  <c r="J2600" i="33"/>
  <c r="I2600" i="33"/>
  <c r="J2599" i="33"/>
  <c r="I2599" i="33"/>
  <c r="J2598" i="33"/>
  <c r="I2598" i="33"/>
  <c r="J2597" i="33"/>
  <c r="I2597" i="33"/>
  <c r="J2596" i="33"/>
  <c r="I2596" i="33"/>
  <c r="J2595" i="33"/>
  <c r="I2595" i="33"/>
  <c r="J2594" i="33"/>
  <c r="I2594" i="33"/>
  <c r="J2593" i="33"/>
  <c r="I2593" i="33"/>
  <c r="J2592" i="33"/>
  <c r="I2592" i="33"/>
  <c r="J2591" i="33"/>
  <c r="I2591" i="33"/>
  <c r="J2590" i="33"/>
  <c r="I2590" i="33"/>
  <c r="J2589" i="33"/>
  <c r="I2589" i="33"/>
  <c r="J2588" i="33"/>
  <c r="I2588" i="33"/>
  <c r="J2587" i="33"/>
  <c r="I2587" i="33"/>
  <c r="J2586" i="33"/>
  <c r="I2586" i="33"/>
  <c r="J2585" i="33"/>
  <c r="I2585" i="33"/>
  <c r="J2584" i="33"/>
  <c r="I2584" i="33"/>
  <c r="J2583" i="33"/>
  <c r="I2583" i="33"/>
  <c r="J2582" i="33"/>
  <c r="I2582" i="33"/>
  <c r="J2581" i="33"/>
  <c r="I2581" i="33"/>
  <c r="J2580" i="33"/>
  <c r="I2580" i="33"/>
  <c r="J2579" i="33"/>
  <c r="I2579" i="33"/>
  <c r="J2578" i="33"/>
  <c r="I2578" i="33"/>
  <c r="J2577" i="33"/>
  <c r="I2577" i="33"/>
  <c r="J2576" i="33"/>
  <c r="I2576" i="33"/>
  <c r="J2575" i="33"/>
  <c r="I2575" i="33"/>
  <c r="J2574" i="33"/>
  <c r="I2574" i="33"/>
  <c r="J2573" i="33"/>
  <c r="I2573" i="33"/>
  <c r="J2572" i="33"/>
  <c r="I2572" i="33"/>
  <c r="J2571" i="33"/>
  <c r="I2571" i="33"/>
  <c r="J2570" i="33"/>
  <c r="I2570" i="33"/>
  <c r="J2569" i="33"/>
  <c r="I2569" i="33"/>
  <c r="J2568" i="33"/>
  <c r="I2568" i="33"/>
  <c r="J2567" i="33"/>
  <c r="I2567" i="33"/>
  <c r="J2566" i="33"/>
  <c r="I2566" i="33"/>
  <c r="J2565" i="33"/>
  <c r="I2565" i="33"/>
  <c r="J2564" i="33"/>
  <c r="I2564" i="33"/>
  <c r="J2563" i="33"/>
  <c r="I2563" i="33"/>
  <c r="J2562" i="33"/>
  <c r="I2562" i="33"/>
  <c r="J2561" i="33"/>
  <c r="I2561" i="33"/>
  <c r="J2560" i="33"/>
  <c r="I2560" i="33"/>
  <c r="J2559" i="33"/>
  <c r="I2559" i="33"/>
  <c r="J2558" i="33"/>
  <c r="I2558" i="33"/>
  <c r="J2557" i="33"/>
  <c r="I2557" i="33"/>
  <c r="J2556" i="33"/>
  <c r="I2556" i="33"/>
  <c r="J2555" i="33"/>
  <c r="I2555" i="33"/>
  <c r="J2554" i="33"/>
  <c r="I2554" i="33"/>
  <c r="J2553" i="33"/>
  <c r="I2553" i="33"/>
  <c r="J2552" i="33"/>
  <c r="I2552" i="33"/>
  <c r="J2551" i="33"/>
  <c r="I2551" i="33"/>
  <c r="J2550" i="33"/>
  <c r="I2550" i="33"/>
  <c r="J2549" i="33"/>
  <c r="I2549" i="33"/>
  <c r="J2548" i="33"/>
  <c r="I2548" i="33"/>
  <c r="J2547" i="33"/>
  <c r="I2547" i="33"/>
  <c r="J2546" i="33"/>
  <c r="I2546" i="33"/>
  <c r="J2545" i="33"/>
  <c r="I2545" i="33"/>
  <c r="J2544" i="33"/>
  <c r="I2544" i="33"/>
  <c r="J2543" i="33"/>
  <c r="I2543" i="33"/>
  <c r="J2542" i="33"/>
  <c r="I2542" i="33"/>
  <c r="J2541" i="33"/>
  <c r="I2541" i="33"/>
  <c r="J2540" i="33"/>
  <c r="I2540" i="33"/>
  <c r="J2539" i="33"/>
  <c r="I2539" i="33"/>
  <c r="J2538" i="33"/>
  <c r="I2538" i="33"/>
  <c r="J2537" i="33"/>
  <c r="I2537" i="33"/>
  <c r="J2536" i="33"/>
  <c r="I2536" i="33"/>
  <c r="J2535" i="33"/>
  <c r="I2535" i="33"/>
  <c r="J2534" i="33"/>
  <c r="I2534" i="33"/>
  <c r="J2533" i="33"/>
  <c r="I2533" i="33"/>
  <c r="J2532" i="33"/>
  <c r="I2532" i="33"/>
  <c r="J2531" i="33"/>
  <c r="I2531" i="33"/>
  <c r="J2530" i="33"/>
  <c r="I2530" i="33"/>
  <c r="J2529" i="33"/>
  <c r="I2529" i="33"/>
  <c r="J2528" i="33"/>
  <c r="I2528" i="33"/>
  <c r="J2527" i="33"/>
  <c r="I2527" i="33"/>
  <c r="J2526" i="33"/>
  <c r="I2526" i="33"/>
  <c r="J2525" i="33"/>
  <c r="I2525" i="33"/>
  <c r="J2524" i="33"/>
  <c r="I2524" i="33"/>
  <c r="J2523" i="33"/>
  <c r="I2523" i="33"/>
  <c r="J2522" i="33"/>
  <c r="I2522" i="33"/>
  <c r="J2521" i="33"/>
  <c r="I2521" i="33"/>
  <c r="J2520" i="33"/>
  <c r="I2520" i="33"/>
  <c r="J2519" i="33"/>
  <c r="I2519" i="33"/>
  <c r="J2518" i="33"/>
  <c r="I2518" i="33"/>
  <c r="J2517" i="33"/>
  <c r="I2517" i="33"/>
  <c r="J2516" i="33"/>
  <c r="I2516" i="33"/>
  <c r="J2515" i="33"/>
  <c r="I2515" i="33"/>
  <c r="J2514" i="33"/>
  <c r="I2514" i="33"/>
  <c r="J2513" i="33"/>
  <c r="I2513" i="33"/>
  <c r="J2512" i="33"/>
  <c r="I2512" i="33"/>
  <c r="J2511" i="33"/>
  <c r="I2511" i="33"/>
  <c r="J2510" i="33"/>
  <c r="I2510" i="33"/>
  <c r="J2509" i="33"/>
  <c r="I2509" i="33"/>
  <c r="J2508" i="33"/>
  <c r="I2508" i="33"/>
  <c r="J2507" i="33"/>
  <c r="I2507" i="33"/>
  <c r="J2506" i="33"/>
  <c r="I2506" i="33"/>
  <c r="J2505" i="33"/>
  <c r="I2505" i="33"/>
  <c r="J2504" i="33"/>
  <c r="I2504" i="33"/>
  <c r="J2503" i="33"/>
  <c r="I2503" i="33"/>
  <c r="J2502" i="33"/>
  <c r="I2502" i="33"/>
  <c r="J2501" i="33"/>
  <c r="I2501" i="33"/>
  <c r="J2500" i="33"/>
  <c r="I2500" i="33"/>
  <c r="J2499" i="33"/>
  <c r="I2499" i="33"/>
  <c r="J2498" i="33"/>
  <c r="I2498" i="33"/>
  <c r="J2497" i="33"/>
  <c r="I2497" i="33"/>
  <c r="J2496" i="33"/>
  <c r="I2496" i="33"/>
  <c r="J2495" i="33"/>
  <c r="I2495" i="33"/>
  <c r="J2494" i="33"/>
  <c r="I2494" i="33"/>
  <c r="J2493" i="33"/>
  <c r="I2493" i="33"/>
  <c r="J2492" i="33"/>
  <c r="I2492" i="33"/>
  <c r="J2491" i="33"/>
  <c r="I2491" i="33"/>
  <c r="J2490" i="33"/>
  <c r="I2490" i="33"/>
  <c r="J2489" i="33"/>
  <c r="I2489" i="33"/>
  <c r="J2488" i="33"/>
  <c r="I2488" i="33"/>
  <c r="J2487" i="33"/>
  <c r="I2487" i="33"/>
  <c r="J2486" i="33"/>
  <c r="I2486" i="33"/>
  <c r="J2485" i="33"/>
  <c r="I2485" i="33"/>
  <c r="J2484" i="33"/>
  <c r="I2484" i="33"/>
  <c r="J2483" i="33"/>
  <c r="I2483" i="33"/>
  <c r="J2482" i="33"/>
  <c r="I2482" i="33"/>
  <c r="J2481" i="33"/>
  <c r="I2481" i="33"/>
  <c r="J2480" i="33"/>
  <c r="I2480" i="33"/>
  <c r="J2479" i="33"/>
  <c r="I2479" i="33"/>
  <c r="J2478" i="33"/>
  <c r="I2478" i="33"/>
  <c r="J2477" i="33"/>
  <c r="I2477" i="33"/>
  <c r="J2476" i="33"/>
  <c r="I2476" i="33"/>
  <c r="J2475" i="33"/>
  <c r="I2475" i="33"/>
  <c r="J2474" i="33"/>
  <c r="I2474" i="33"/>
  <c r="J2473" i="33"/>
  <c r="I2473" i="33"/>
  <c r="J2472" i="33"/>
  <c r="I2472" i="33"/>
  <c r="J2471" i="33"/>
  <c r="I2471" i="33"/>
  <c r="J2470" i="33"/>
  <c r="I2470" i="33"/>
  <c r="J2469" i="33"/>
  <c r="I2469" i="33"/>
  <c r="J2468" i="33"/>
  <c r="I2468" i="33"/>
  <c r="J2467" i="33"/>
  <c r="I2467" i="33"/>
  <c r="J2466" i="33"/>
  <c r="I2466" i="33"/>
  <c r="J2465" i="33"/>
  <c r="I2465" i="33"/>
  <c r="J2464" i="33"/>
  <c r="I2464" i="33"/>
  <c r="J2463" i="33"/>
  <c r="I2463" i="33"/>
  <c r="J2462" i="33"/>
  <c r="I2462" i="33"/>
  <c r="J2461" i="33"/>
  <c r="I2461" i="33"/>
  <c r="J2460" i="33"/>
  <c r="I2460" i="33"/>
  <c r="J2459" i="33"/>
  <c r="I2459" i="33"/>
  <c r="J2458" i="33"/>
  <c r="I2458" i="33"/>
  <c r="J2457" i="33"/>
  <c r="I2457" i="33"/>
  <c r="J2456" i="33"/>
  <c r="I2456" i="33"/>
  <c r="J2455" i="33"/>
  <c r="I2455" i="33"/>
  <c r="J2454" i="33"/>
  <c r="I2454" i="33"/>
  <c r="J2453" i="33"/>
  <c r="I2453" i="33"/>
  <c r="J2452" i="33"/>
  <c r="I2452" i="33"/>
  <c r="J2451" i="33"/>
  <c r="I2451" i="33"/>
  <c r="J2450" i="33"/>
  <c r="I2450" i="33"/>
  <c r="J2449" i="33"/>
  <c r="I2449" i="33"/>
  <c r="J2448" i="33"/>
  <c r="I2448" i="33"/>
  <c r="J2447" i="33"/>
  <c r="I2447" i="33"/>
  <c r="J2446" i="33"/>
  <c r="I2446" i="33"/>
  <c r="J2445" i="33"/>
  <c r="I2445" i="33"/>
  <c r="J2444" i="33"/>
  <c r="I2444" i="33"/>
  <c r="J2443" i="33"/>
  <c r="I2443" i="33"/>
  <c r="J2442" i="33"/>
  <c r="I2442" i="33"/>
  <c r="J2441" i="33"/>
  <c r="I2441" i="33"/>
  <c r="J2440" i="33"/>
  <c r="I2440" i="33"/>
  <c r="J2439" i="33"/>
  <c r="I2439" i="33"/>
  <c r="J2438" i="33"/>
  <c r="I2438" i="33"/>
  <c r="J2437" i="33"/>
  <c r="I2437" i="33"/>
  <c r="J2436" i="33"/>
  <c r="I2436" i="33"/>
  <c r="J2435" i="33"/>
  <c r="I2435" i="33"/>
  <c r="J2434" i="33"/>
  <c r="I2434" i="33"/>
  <c r="J2433" i="33"/>
  <c r="I2433" i="33"/>
  <c r="J2432" i="33"/>
  <c r="I2432" i="33"/>
  <c r="J2431" i="33"/>
  <c r="I2431" i="33"/>
  <c r="J2430" i="33"/>
  <c r="I2430" i="33"/>
  <c r="J2429" i="33"/>
  <c r="I2429" i="33"/>
  <c r="J2428" i="33"/>
  <c r="I2428" i="33"/>
  <c r="J2427" i="33"/>
  <c r="I2427" i="33"/>
  <c r="J2426" i="33"/>
  <c r="I2426" i="33"/>
  <c r="J2425" i="33"/>
  <c r="I2425" i="33"/>
  <c r="J2424" i="33"/>
  <c r="I2424" i="33"/>
  <c r="J2423" i="33"/>
  <c r="I2423" i="33"/>
  <c r="J2422" i="33"/>
  <c r="I2422" i="33"/>
  <c r="J2421" i="33"/>
  <c r="I2421" i="33"/>
  <c r="J2420" i="33"/>
  <c r="I2420" i="33"/>
  <c r="J2419" i="33"/>
  <c r="I2419" i="33"/>
  <c r="J2418" i="33"/>
  <c r="I2418" i="33"/>
  <c r="J2417" i="33"/>
  <c r="I2417" i="33"/>
  <c r="J2416" i="33"/>
  <c r="I2416" i="33"/>
  <c r="J2415" i="33"/>
  <c r="I2415" i="33"/>
  <c r="J2414" i="33"/>
  <c r="I2414" i="33"/>
  <c r="J2413" i="33"/>
  <c r="I2413" i="33"/>
  <c r="J2412" i="33"/>
  <c r="I2412" i="33"/>
  <c r="J2411" i="33"/>
  <c r="I2411" i="33"/>
  <c r="J2410" i="33"/>
  <c r="I2410" i="33"/>
  <c r="J2409" i="33"/>
  <c r="I2409" i="33"/>
  <c r="J2408" i="33"/>
  <c r="I2408" i="33"/>
  <c r="J2407" i="33"/>
  <c r="I2407" i="33"/>
  <c r="J2406" i="33"/>
  <c r="I2406" i="33"/>
  <c r="J2405" i="33"/>
  <c r="I2405" i="33"/>
  <c r="J2404" i="33"/>
  <c r="I2404" i="33"/>
  <c r="J2403" i="33"/>
  <c r="I2403" i="33"/>
  <c r="J2402" i="33"/>
  <c r="I2402" i="33"/>
  <c r="J2401" i="33"/>
  <c r="I2401" i="33"/>
  <c r="J2400" i="33"/>
  <c r="I2400" i="33"/>
  <c r="J2399" i="33"/>
  <c r="I2399" i="33"/>
  <c r="J2398" i="33"/>
  <c r="I2398" i="33"/>
  <c r="J2397" i="33"/>
  <c r="I2397" i="33"/>
  <c r="J2396" i="33"/>
  <c r="I2396" i="33"/>
  <c r="J2395" i="33"/>
  <c r="I2395" i="33"/>
  <c r="J2394" i="33"/>
  <c r="I2394" i="33"/>
  <c r="J2393" i="33"/>
  <c r="I2393" i="33"/>
  <c r="J2392" i="33"/>
  <c r="I2392" i="33"/>
  <c r="J2391" i="33"/>
  <c r="I2391" i="33"/>
  <c r="J2390" i="33"/>
  <c r="I2390" i="33"/>
  <c r="J2389" i="33"/>
  <c r="I2389" i="33"/>
  <c r="J2388" i="33"/>
  <c r="I2388" i="33"/>
  <c r="J2387" i="33"/>
  <c r="I2387" i="33"/>
  <c r="J2386" i="33"/>
  <c r="I2386" i="33"/>
  <c r="J2385" i="33"/>
  <c r="I2385" i="33"/>
  <c r="J2384" i="33"/>
  <c r="I2384" i="33"/>
  <c r="J2383" i="33"/>
  <c r="I2383" i="33"/>
  <c r="J2382" i="33"/>
  <c r="I2382" i="33"/>
  <c r="J2381" i="33"/>
  <c r="I2381" i="33"/>
  <c r="J2380" i="33"/>
  <c r="I2380" i="33"/>
  <c r="J2379" i="33"/>
  <c r="I2379" i="33"/>
  <c r="J2378" i="33"/>
  <c r="I2378" i="33"/>
  <c r="J2377" i="33"/>
  <c r="I2377" i="33"/>
  <c r="J2376" i="33"/>
  <c r="I2376" i="33"/>
  <c r="J2375" i="33"/>
  <c r="I2375" i="33"/>
  <c r="J2374" i="33"/>
  <c r="I2374" i="33"/>
  <c r="J2373" i="33"/>
  <c r="I2373" i="33"/>
  <c r="J2372" i="33"/>
  <c r="I2372" i="33"/>
  <c r="J2371" i="33"/>
  <c r="I2371" i="33"/>
  <c r="J2370" i="33"/>
  <c r="I2370" i="33"/>
  <c r="J2369" i="33"/>
  <c r="I2369" i="33"/>
  <c r="J2368" i="33"/>
  <c r="I2368" i="33"/>
  <c r="J2367" i="33"/>
  <c r="I2367" i="33"/>
  <c r="J2366" i="33"/>
  <c r="I2366" i="33"/>
  <c r="J2365" i="33"/>
  <c r="I2365" i="33"/>
  <c r="J2364" i="33"/>
  <c r="I2364" i="33"/>
  <c r="J2363" i="33"/>
  <c r="I2363" i="33"/>
  <c r="J2362" i="33"/>
  <c r="I2362" i="33"/>
  <c r="J2361" i="33"/>
  <c r="I2361" i="33"/>
  <c r="J2360" i="33"/>
  <c r="I2360" i="33"/>
  <c r="J2359" i="33"/>
  <c r="I2359" i="33"/>
  <c r="J2358" i="33"/>
  <c r="I2358" i="33"/>
  <c r="J2357" i="33"/>
  <c r="I2357" i="33"/>
  <c r="J2356" i="33"/>
  <c r="I2356" i="33"/>
  <c r="J2355" i="33"/>
  <c r="I2355" i="33"/>
  <c r="J2354" i="33"/>
  <c r="I2354" i="33"/>
  <c r="J2353" i="33"/>
  <c r="I2353" i="33"/>
  <c r="J2352" i="33"/>
  <c r="I2352" i="33"/>
  <c r="J2351" i="33"/>
  <c r="I2351" i="33"/>
  <c r="J2350" i="33"/>
  <c r="I2350" i="33"/>
  <c r="J2349" i="33"/>
  <c r="I2349" i="33"/>
  <c r="J2348" i="33"/>
  <c r="I2348" i="33"/>
  <c r="J2347" i="33"/>
  <c r="I2347" i="33"/>
  <c r="J2346" i="33"/>
  <c r="I2346" i="33"/>
  <c r="J2345" i="33"/>
  <c r="I2345" i="33"/>
  <c r="J2344" i="33"/>
  <c r="I2344" i="33"/>
  <c r="J2343" i="33"/>
  <c r="I2343" i="33"/>
  <c r="J2342" i="33"/>
  <c r="I2342" i="33"/>
  <c r="J2341" i="33"/>
  <c r="I2341" i="33"/>
  <c r="J2340" i="33"/>
  <c r="I2340" i="33"/>
  <c r="J2339" i="33"/>
  <c r="I2339" i="33"/>
  <c r="J2338" i="33"/>
  <c r="I2338" i="33"/>
  <c r="J2337" i="33"/>
  <c r="I2337" i="33"/>
  <c r="J2336" i="33"/>
  <c r="I2336" i="33"/>
  <c r="J2335" i="33"/>
  <c r="I2335" i="33"/>
  <c r="J2334" i="33"/>
  <c r="I2334" i="33"/>
  <c r="J2333" i="33"/>
  <c r="I2333" i="33"/>
  <c r="J2332" i="33"/>
  <c r="I2332" i="33"/>
  <c r="J2331" i="33"/>
  <c r="I2331" i="33"/>
  <c r="J2330" i="33"/>
  <c r="I2330" i="33"/>
  <c r="J2329" i="33"/>
  <c r="I2329" i="33"/>
  <c r="J2328" i="33"/>
  <c r="I2328" i="33"/>
  <c r="J2327" i="33"/>
  <c r="I2327" i="33"/>
  <c r="J2326" i="33"/>
  <c r="I2326" i="33"/>
  <c r="J2325" i="33"/>
  <c r="I2325" i="33"/>
  <c r="J2324" i="33"/>
  <c r="I2324" i="33"/>
  <c r="J2323" i="33"/>
  <c r="I2323" i="33"/>
  <c r="J2322" i="33"/>
  <c r="I2322" i="33"/>
  <c r="J2321" i="33"/>
  <c r="I2321" i="33"/>
  <c r="J2320" i="33"/>
  <c r="I2320" i="33"/>
  <c r="J2319" i="33"/>
  <c r="I2319" i="33"/>
  <c r="J2318" i="33"/>
  <c r="I2318" i="33"/>
  <c r="J2317" i="33"/>
  <c r="I2317" i="33"/>
  <c r="J2316" i="33"/>
  <c r="I2316" i="33"/>
  <c r="J2315" i="33"/>
  <c r="I2315" i="33"/>
  <c r="J2314" i="33"/>
  <c r="I2314" i="33"/>
  <c r="J2313" i="33"/>
  <c r="I2313" i="33"/>
  <c r="J2312" i="33"/>
  <c r="I2312" i="33"/>
  <c r="J2311" i="33"/>
  <c r="I2311" i="33"/>
  <c r="J2310" i="33"/>
  <c r="I2310" i="33"/>
  <c r="J2309" i="33"/>
  <c r="I2309" i="33"/>
  <c r="J2308" i="33"/>
  <c r="I2308" i="33"/>
  <c r="J2307" i="33"/>
  <c r="I2307" i="33"/>
  <c r="J2306" i="33"/>
  <c r="I2306" i="33"/>
  <c r="J2305" i="33"/>
  <c r="I2305" i="33"/>
  <c r="J2304" i="33"/>
  <c r="I2304" i="33"/>
  <c r="J2303" i="33"/>
  <c r="I2303" i="33"/>
  <c r="J2302" i="33"/>
  <c r="I2302" i="33"/>
  <c r="J2301" i="33"/>
  <c r="I2301" i="33"/>
  <c r="J2300" i="33"/>
  <c r="I2300" i="33"/>
  <c r="J2299" i="33"/>
  <c r="I2299" i="33"/>
  <c r="J2298" i="33"/>
  <c r="I2298" i="33"/>
  <c r="J2297" i="33"/>
  <c r="I2297" i="33"/>
  <c r="J2296" i="33"/>
  <c r="I2296" i="33"/>
  <c r="J2295" i="33"/>
  <c r="I2295" i="33"/>
  <c r="J2294" i="33"/>
  <c r="I2294" i="33"/>
  <c r="J2293" i="33"/>
  <c r="I2293" i="33"/>
  <c r="J2292" i="33"/>
  <c r="I2292" i="33"/>
  <c r="J2291" i="33"/>
  <c r="I2291" i="33"/>
  <c r="J2290" i="33"/>
  <c r="I2290" i="33"/>
  <c r="J2289" i="33"/>
  <c r="I2289" i="33"/>
  <c r="J2288" i="33"/>
  <c r="I2288" i="33"/>
  <c r="J2287" i="33"/>
  <c r="I2287" i="33"/>
  <c r="J2286" i="33"/>
  <c r="I2286" i="33"/>
  <c r="J2285" i="33"/>
  <c r="I2285" i="33"/>
  <c r="J2284" i="33"/>
  <c r="I2284" i="33"/>
  <c r="J2283" i="33"/>
  <c r="I2283" i="33"/>
  <c r="J2282" i="33"/>
  <c r="I2282" i="33"/>
  <c r="J2281" i="33"/>
  <c r="I2281" i="33"/>
  <c r="J2280" i="33"/>
  <c r="I2280" i="33"/>
  <c r="J2279" i="33"/>
  <c r="I2279" i="33"/>
  <c r="J2278" i="33"/>
  <c r="I2278" i="33"/>
  <c r="J2277" i="33"/>
  <c r="I2277" i="33"/>
  <c r="J2276" i="33"/>
  <c r="I2276" i="33"/>
  <c r="J2275" i="33"/>
  <c r="I2275" i="33"/>
  <c r="J2274" i="33"/>
  <c r="I2274" i="33"/>
  <c r="J2273" i="33"/>
  <c r="I2273" i="33"/>
  <c r="J2272" i="33"/>
  <c r="I2272" i="33"/>
  <c r="J2271" i="33"/>
  <c r="I2271" i="33"/>
  <c r="J2270" i="33"/>
  <c r="I2270" i="33"/>
  <c r="J2269" i="33"/>
  <c r="I2269" i="33"/>
  <c r="J2268" i="33"/>
  <c r="I2268" i="33"/>
  <c r="J2267" i="33"/>
  <c r="I2267" i="33"/>
  <c r="J2266" i="33"/>
  <c r="I2266" i="33"/>
  <c r="J2265" i="33"/>
  <c r="I2265" i="33"/>
  <c r="J2264" i="33"/>
  <c r="I2264" i="33"/>
  <c r="J2263" i="33"/>
  <c r="I2263" i="33"/>
  <c r="J2262" i="33"/>
  <c r="I2262" i="33"/>
  <c r="J2261" i="33"/>
  <c r="I2261" i="33"/>
  <c r="J2260" i="33"/>
  <c r="I2260" i="33"/>
  <c r="J2259" i="33"/>
  <c r="I2259" i="33"/>
  <c r="J2258" i="33"/>
  <c r="I2258" i="33"/>
  <c r="J2257" i="33"/>
  <c r="I2257" i="33"/>
  <c r="J2256" i="33"/>
  <c r="I2256" i="33"/>
  <c r="J2255" i="33"/>
  <c r="I2255" i="33"/>
  <c r="J2254" i="33"/>
  <c r="I2254" i="33"/>
  <c r="J2253" i="33"/>
  <c r="I2253" i="33"/>
  <c r="J2252" i="33"/>
  <c r="I2252" i="33"/>
  <c r="J2251" i="33"/>
  <c r="I2251" i="33"/>
  <c r="J2250" i="33"/>
  <c r="I2250" i="33"/>
  <c r="J2249" i="33"/>
  <c r="I2249" i="33"/>
  <c r="J2248" i="33"/>
  <c r="I2248" i="33"/>
  <c r="J2247" i="33"/>
  <c r="I2247" i="33"/>
  <c r="J2246" i="33"/>
  <c r="I2246" i="33"/>
  <c r="J2245" i="33"/>
  <c r="I2245" i="33"/>
  <c r="J2244" i="33"/>
  <c r="I2244" i="33"/>
  <c r="J2243" i="33"/>
  <c r="I2243" i="33"/>
  <c r="J2242" i="33"/>
  <c r="I2242" i="33"/>
  <c r="J2241" i="33"/>
  <c r="I2241" i="33"/>
  <c r="J2240" i="33"/>
  <c r="I2240" i="33"/>
  <c r="J2239" i="33"/>
  <c r="I2239" i="33"/>
  <c r="J2238" i="33"/>
  <c r="I2238" i="33"/>
  <c r="J2237" i="33"/>
  <c r="I2237" i="33"/>
  <c r="J2236" i="33"/>
  <c r="I2236" i="33"/>
  <c r="J2235" i="33"/>
  <c r="I2235" i="33"/>
  <c r="J2234" i="33"/>
  <c r="I2234" i="33"/>
  <c r="J2233" i="33"/>
  <c r="I2233" i="33"/>
  <c r="J2232" i="33"/>
  <c r="I2232" i="33"/>
  <c r="J2231" i="33"/>
  <c r="I2231" i="33"/>
  <c r="J2230" i="33"/>
  <c r="I2230" i="33"/>
  <c r="J2229" i="33"/>
  <c r="I2229" i="33"/>
  <c r="J2228" i="33"/>
  <c r="I2228" i="33"/>
  <c r="J2227" i="33"/>
  <c r="I2227" i="33"/>
  <c r="J2226" i="33"/>
  <c r="I2226" i="33"/>
  <c r="J2225" i="33"/>
  <c r="I2225" i="33"/>
  <c r="J2224" i="33"/>
  <c r="I2224" i="33"/>
  <c r="J2223" i="33"/>
  <c r="I2223" i="33"/>
  <c r="J2222" i="33"/>
  <c r="I2222" i="33"/>
  <c r="J2221" i="33"/>
  <c r="I2221" i="33"/>
  <c r="J2220" i="33"/>
  <c r="I2220" i="33"/>
  <c r="J2219" i="33"/>
  <c r="I2219" i="33"/>
  <c r="J2218" i="33"/>
  <c r="I2218" i="33"/>
  <c r="J2217" i="33"/>
  <c r="I2217" i="33"/>
  <c r="J2216" i="33"/>
  <c r="I2216" i="33"/>
  <c r="J2215" i="33"/>
  <c r="I2215" i="33"/>
  <c r="J2214" i="33"/>
  <c r="I2214" i="33"/>
  <c r="J2213" i="33"/>
  <c r="I2213" i="33"/>
  <c r="J2212" i="33"/>
  <c r="I2212" i="33"/>
  <c r="J2211" i="33"/>
  <c r="I2211" i="33"/>
  <c r="J2210" i="33"/>
  <c r="I2210" i="33"/>
  <c r="J2209" i="33"/>
  <c r="I2209" i="33"/>
  <c r="J2208" i="33"/>
  <c r="I2208" i="33"/>
  <c r="J2207" i="33"/>
  <c r="I2207" i="33"/>
  <c r="J2206" i="33"/>
  <c r="I2206" i="33"/>
  <c r="J2205" i="33"/>
  <c r="I2205" i="33"/>
  <c r="J2204" i="33"/>
  <c r="I2204" i="33"/>
  <c r="J2203" i="33"/>
  <c r="I2203" i="33"/>
  <c r="J2202" i="33"/>
  <c r="I2202" i="33"/>
  <c r="J2201" i="33"/>
  <c r="I2201" i="33"/>
  <c r="J2200" i="33"/>
  <c r="I2200" i="33"/>
  <c r="J2199" i="33"/>
  <c r="I2199" i="33"/>
  <c r="J2198" i="33"/>
  <c r="I2198" i="33"/>
  <c r="J2197" i="33"/>
  <c r="I2197" i="33"/>
  <c r="J2196" i="33"/>
  <c r="I2196" i="33"/>
  <c r="J2195" i="33"/>
  <c r="I2195" i="33"/>
  <c r="J2194" i="33"/>
  <c r="I2194" i="33"/>
  <c r="J2193" i="33"/>
  <c r="I2193" i="33"/>
  <c r="J2192" i="33"/>
  <c r="I2192" i="33"/>
  <c r="J2191" i="33"/>
  <c r="I2191" i="33"/>
  <c r="J2190" i="33"/>
  <c r="I2190" i="33"/>
  <c r="J2189" i="33"/>
  <c r="I2189" i="33"/>
  <c r="J2188" i="33"/>
  <c r="I2188" i="33"/>
  <c r="J2187" i="33"/>
  <c r="I2187" i="33"/>
  <c r="J2186" i="33"/>
  <c r="I2186" i="33"/>
  <c r="J2185" i="33"/>
  <c r="I2185" i="33"/>
  <c r="J2184" i="33"/>
  <c r="I2184" i="33"/>
  <c r="J2183" i="33"/>
  <c r="I2183" i="33"/>
  <c r="J2182" i="33"/>
  <c r="I2182" i="33"/>
  <c r="J2181" i="33"/>
  <c r="I2181" i="33"/>
  <c r="J2180" i="33"/>
  <c r="I2180" i="33"/>
  <c r="J2179" i="33"/>
  <c r="I2179" i="33"/>
  <c r="J2178" i="33"/>
  <c r="I2178" i="33"/>
  <c r="J2177" i="33"/>
  <c r="I2177" i="33"/>
  <c r="J2176" i="33"/>
  <c r="I2176" i="33"/>
  <c r="J2175" i="33"/>
  <c r="I2175" i="33"/>
  <c r="J2174" i="33"/>
  <c r="I2174" i="33"/>
  <c r="J2173" i="33"/>
  <c r="I2173" i="33"/>
  <c r="J2172" i="33"/>
  <c r="I2172" i="33"/>
  <c r="J2171" i="33"/>
  <c r="I2171" i="33"/>
  <c r="J2170" i="33"/>
  <c r="I2170" i="33"/>
  <c r="J2169" i="33"/>
  <c r="I2169" i="33"/>
  <c r="J2168" i="33"/>
  <c r="I2168" i="33"/>
  <c r="J2167" i="33"/>
  <c r="I2167" i="33"/>
  <c r="J2166" i="33"/>
  <c r="I2166" i="33"/>
  <c r="J2165" i="33"/>
  <c r="I2165" i="33"/>
  <c r="J2164" i="33"/>
  <c r="I2164" i="33"/>
  <c r="J2163" i="33"/>
  <c r="I2163" i="33"/>
  <c r="J2162" i="33"/>
  <c r="I2162" i="33"/>
  <c r="J2161" i="33"/>
  <c r="I2161" i="33"/>
  <c r="J2160" i="33"/>
  <c r="I2160" i="33"/>
  <c r="J2159" i="33"/>
  <c r="I2159" i="33"/>
  <c r="J2158" i="33"/>
  <c r="I2158" i="33"/>
  <c r="J2157" i="33"/>
  <c r="I2157" i="33"/>
  <c r="J2156" i="33"/>
  <c r="I2156" i="33"/>
  <c r="J2155" i="33"/>
  <c r="I2155" i="33"/>
  <c r="J2154" i="33"/>
  <c r="I2154" i="33"/>
  <c r="J2153" i="33"/>
  <c r="I2153" i="33"/>
  <c r="J2152" i="33"/>
  <c r="I2152" i="33"/>
  <c r="J2151" i="33"/>
  <c r="I2151" i="33"/>
  <c r="J2150" i="33"/>
  <c r="I2150" i="33"/>
  <c r="J2149" i="33"/>
  <c r="I2149" i="33"/>
  <c r="J2148" i="33"/>
  <c r="I2148" i="33"/>
  <c r="J2147" i="33"/>
  <c r="I2147" i="33"/>
  <c r="J2146" i="33"/>
  <c r="I2146" i="33"/>
  <c r="J2145" i="33"/>
  <c r="I2145" i="33"/>
  <c r="J2144" i="33"/>
  <c r="I2144" i="33"/>
  <c r="J2143" i="33"/>
  <c r="I2143" i="33"/>
  <c r="J2142" i="33"/>
  <c r="I2142" i="33"/>
  <c r="J2141" i="33"/>
  <c r="I2141" i="33"/>
  <c r="J2140" i="33"/>
  <c r="I2140" i="33"/>
  <c r="J2139" i="33"/>
  <c r="I2139" i="33"/>
  <c r="J2138" i="33"/>
  <c r="I2138" i="33"/>
  <c r="J2137" i="33"/>
  <c r="I2137" i="33"/>
  <c r="J2136" i="33"/>
  <c r="I2136" i="33"/>
  <c r="J2135" i="33"/>
  <c r="I2135" i="33"/>
  <c r="J2134" i="33"/>
  <c r="I2134" i="33"/>
  <c r="J2133" i="33"/>
  <c r="I2133" i="33"/>
  <c r="J2132" i="33"/>
  <c r="I2132" i="33"/>
  <c r="J2131" i="33"/>
  <c r="I2131" i="33"/>
  <c r="J2130" i="33"/>
  <c r="I2130" i="33"/>
  <c r="J2129" i="33"/>
  <c r="I2129" i="33"/>
  <c r="J2128" i="33"/>
  <c r="I2128" i="33"/>
  <c r="J2127" i="33"/>
  <c r="I2127" i="33"/>
  <c r="J2126" i="33"/>
  <c r="I2126" i="33"/>
  <c r="J2125" i="33"/>
  <c r="I2125" i="33"/>
  <c r="J2124" i="33"/>
  <c r="I2124" i="33"/>
  <c r="J2123" i="33"/>
  <c r="I2123" i="33"/>
  <c r="J2122" i="33"/>
  <c r="I2122" i="33"/>
  <c r="J2121" i="33"/>
  <c r="I2121" i="33"/>
  <c r="J2120" i="33"/>
  <c r="I2120" i="33"/>
  <c r="J2119" i="33"/>
  <c r="I2119" i="33"/>
  <c r="J2118" i="33"/>
  <c r="I2118" i="33"/>
  <c r="J2117" i="33"/>
  <c r="I2117" i="33"/>
  <c r="J2116" i="33"/>
  <c r="I2116" i="33"/>
  <c r="J2115" i="33"/>
  <c r="I2115" i="33"/>
  <c r="J2114" i="33"/>
  <c r="I2114" i="33"/>
  <c r="J2113" i="33"/>
  <c r="I2113" i="33"/>
  <c r="J2112" i="33"/>
  <c r="I2112" i="33"/>
  <c r="J2111" i="33"/>
  <c r="I2111" i="33"/>
  <c r="J2110" i="33"/>
  <c r="I2110" i="33"/>
  <c r="J2109" i="33"/>
  <c r="I2109" i="33"/>
  <c r="J2108" i="33"/>
  <c r="I2108" i="33"/>
  <c r="J2107" i="33"/>
  <c r="I2107" i="33"/>
  <c r="J2106" i="33"/>
  <c r="I2106" i="33"/>
  <c r="J2105" i="33"/>
  <c r="I2105" i="33"/>
  <c r="J2104" i="33"/>
  <c r="I2104" i="33"/>
  <c r="J2103" i="33"/>
  <c r="I2103" i="33"/>
  <c r="J2102" i="33"/>
  <c r="I2102" i="33"/>
  <c r="J2101" i="33"/>
  <c r="I2101" i="33"/>
  <c r="J2100" i="33"/>
  <c r="I2100" i="33"/>
  <c r="J2099" i="33"/>
  <c r="I2099" i="33"/>
  <c r="J2098" i="33"/>
  <c r="I2098" i="33"/>
  <c r="J2097" i="33"/>
  <c r="I2097" i="33"/>
  <c r="J2096" i="33"/>
  <c r="I2096" i="33"/>
  <c r="J2095" i="33"/>
  <c r="I2095" i="33"/>
  <c r="J2094" i="33"/>
  <c r="I2094" i="33"/>
  <c r="J2093" i="33"/>
  <c r="I2093" i="33"/>
  <c r="J2092" i="33"/>
  <c r="I2092" i="33"/>
  <c r="J2091" i="33"/>
  <c r="I2091" i="33"/>
  <c r="J2090" i="33"/>
  <c r="I2090" i="33"/>
  <c r="J2089" i="33"/>
  <c r="I2089" i="33"/>
  <c r="J2088" i="33"/>
  <c r="I2088" i="33"/>
  <c r="J2087" i="33"/>
  <c r="I2087" i="33"/>
  <c r="J2086" i="33"/>
  <c r="I2086" i="33"/>
  <c r="J2085" i="33"/>
  <c r="I2085" i="33"/>
  <c r="J2084" i="33"/>
  <c r="I2084" i="33"/>
  <c r="J2083" i="33"/>
  <c r="I2083" i="33"/>
  <c r="J2082" i="33"/>
  <c r="I2082" i="33"/>
  <c r="J2081" i="33"/>
  <c r="I2081" i="33"/>
  <c r="J2080" i="33"/>
  <c r="I2080" i="33"/>
  <c r="J2079" i="33"/>
  <c r="I2079" i="33"/>
  <c r="J2078" i="33"/>
  <c r="I2078" i="33"/>
  <c r="J2077" i="33"/>
  <c r="I2077" i="33"/>
  <c r="J2076" i="33"/>
  <c r="I2076" i="33"/>
  <c r="J2075" i="33"/>
  <c r="I2075" i="33"/>
  <c r="J2074" i="33"/>
  <c r="I2074" i="33"/>
  <c r="J2073" i="33"/>
  <c r="I2073" i="33"/>
  <c r="J2072" i="33"/>
  <c r="I2072" i="33"/>
  <c r="J2071" i="33"/>
  <c r="I2071" i="33"/>
  <c r="J2070" i="33"/>
  <c r="I2070" i="33"/>
  <c r="J2069" i="33"/>
  <c r="I2069" i="33"/>
  <c r="J2068" i="33"/>
  <c r="I2068" i="33"/>
  <c r="J2067" i="33"/>
  <c r="I2067" i="33"/>
  <c r="J2066" i="33"/>
  <c r="I2066" i="33"/>
  <c r="J2065" i="33"/>
  <c r="I2065" i="33"/>
  <c r="J2064" i="33"/>
  <c r="I2064" i="33"/>
  <c r="J2063" i="33"/>
  <c r="I2063" i="33"/>
  <c r="J2062" i="33"/>
  <c r="I2062" i="33"/>
  <c r="J2061" i="33"/>
  <c r="I2061" i="33"/>
  <c r="J2060" i="33"/>
  <c r="I2060" i="33"/>
  <c r="J2059" i="33"/>
  <c r="I2059" i="33"/>
  <c r="J2058" i="33"/>
  <c r="I2058" i="33"/>
  <c r="J2057" i="33"/>
  <c r="I2057" i="33"/>
  <c r="J2056" i="33"/>
  <c r="I2056" i="33"/>
  <c r="J2055" i="33"/>
  <c r="I2055" i="33"/>
  <c r="J2054" i="33"/>
  <c r="I2054" i="33"/>
  <c r="J2053" i="33"/>
  <c r="I2053" i="33"/>
  <c r="J2052" i="33"/>
  <c r="I2052" i="33"/>
  <c r="J2051" i="33"/>
  <c r="I2051" i="33"/>
  <c r="J2050" i="33"/>
  <c r="I2050" i="33"/>
  <c r="J2049" i="33"/>
  <c r="I2049" i="33"/>
  <c r="J2048" i="33"/>
  <c r="I2048" i="33"/>
  <c r="J2047" i="33"/>
  <c r="I2047" i="33"/>
  <c r="J2046" i="33"/>
  <c r="I2046" i="33"/>
  <c r="J2045" i="33"/>
  <c r="I2045" i="33"/>
  <c r="J2044" i="33"/>
  <c r="I2044" i="33"/>
  <c r="J2043" i="33"/>
  <c r="I2043" i="33"/>
  <c r="J2042" i="33"/>
  <c r="I2042" i="33"/>
  <c r="J2041" i="33"/>
  <c r="I2041" i="33"/>
  <c r="J2040" i="33"/>
  <c r="I2040" i="33"/>
  <c r="J2039" i="33"/>
  <c r="I2039" i="33"/>
  <c r="J2038" i="33"/>
  <c r="I2038" i="33"/>
  <c r="J2037" i="33"/>
  <c r="I2037" i="33"/>
  <c r="J2036" i="33"/>
  <c r="I2036" i="33"/>
  <c r="J2035" i="33"/>
  <c r="I2035" i="33"/>
  <c r="J2034" i="33"/>
  <c r="I2034" i="33"/>
  <c r="J2033" i="33"/>
  <c r="I2033" i="33"/>
  <c r="J2032" i="33"/>
  <c r="I2032" i="33"/>
  <c r="J2031" i="33"/>
  <c r="I2031" i="33"/>
  <c r="J2030" i="33"/>
  <c r="I2030" i="33"/>
  <c r="J2029" i="33"/>
  <c r="I2029" i="33"/>
  <c r="J2028" i="33"/>
  <c r="I2028" i="33"/>
  <c r="J2027" i="33"/>
  <c r="I2027" i="33"/>
  <c r="J2026" i="33"/>
  <c r="I2026" i="33"/>
  <c r="J2025" i="33"/>
  <c r="I2025" i="33"/>
  <c r="J2024" i="33"/>
  <c r="I2024" i="33"/>
  <c r="J2023" i="33"/>
  <c r="I2023" i="33"/>
  <c r="J2022" i="33"/>
  <c r="I2022" i="33"/>
  <c r="J2021" i="33"/>
  <c r="I2021" i="33"/>
  <c r="J2020" i="33"/>
  <c r="I2020" i="33"/>
  <c r="J2019" i="33"/>
  <c r="I2019" i="33"/>
  <c r="J2018" i="33"/>
  <c r="I2018" i="33"/>
  <c r="J2017" i="33"/>
  <c r="I2017" i="33"/>
  <c r="J2016" i="33"/>
  <c r="I2016" i="33"/>
  <c r="J2015" i="33"/>
  <c r="I2015" i="33"/>
  <c r="J2014" i="33"/>
  <c r="I2014" i="33"/>
  <c r="J2013" i="33"/>
  <c r="I2013" i="33"/>
  <c r="J2012" i="33"/>
  <c r="I2012" i="33"/>
  <c r="J2011" i="33"/>
  <c r="I2011" i="33"/>
  <c r="J2010" i="33"/>
  <c r="I2010" i="33"/>
  <c r="J2009" i="33"/>
  <c r="I2009" i="33"/>
  <c r="J2008" i="33"/>
  <c r="I2008" i="33"/>
  <c r="J2007" i="33"/>
  <c r="I2007" i="33"/>
  <c r="J2006" i="33"/>
  <c r="I2006" i="33"/>
  <c r="J2005" i="33"/>
  <c r="I2005" i="33"/>
  <c r="J2004" i="33"/>
  <c r="I2004" i="33"/>
  <c r="J2003" i="33"/>
  <c r="I2003" i="33"/>
  <c r="J2002" i="33"/>
  <c r="I2002" i="33"/>
  <c r="J2001" i="33"/>
  <c r="I2001" i="33"/>
  <c r="J2000" i="33"/>
  <c r="I2000" i="33"/>
  <c r="J1999" i="33"/>
  <c r="I1999" i="33"/>
  <c r="J1998" i="33"/>
  <c r="I1998" i="33"/>
  <c r="J1997" i="33"/>
  <c r="I1997" i="33"/>
  <c r="J1996" i="33"/>
  <c r="I1996" i="33"/>
  <c r="J1995" i="33"/>
  <c r="I1995" i="33"/>
  <c r="J1994" i="33"/>
  <c r="I1994" i="33"/>
  <c r="J1993" i="33"/>
  <c r="I1993" i="33"/>
  <c r="J1992" i="33"/>
  <c r="I1992" i="33"/>
  <c r="J1991" i="33"/>
  <c r="I1991" i="33"/>
  <c r="J1990" i="33"/>
  <c r="I1990" i="33"/>
  <c r="J1989" i="33"/>
  <c r="I1989" i="33"/>
  <c r="J1988" i="33"/>
  <c r="I1988" i="33"/>
  <c r="J1987" i="33"/>
  <c r="I1987" i="33"/>
  <c r="J1986" i="33"/>
  <c r="I1986" i="33"/>
  <c r="J1985" i="33"/>
  <c r="I1985" i="33"/>
  <c r="J1984" i="33"/>
  <c r="I1984" i="33"/>
  <c r="J1983" i="33"/>
  <c r="I1983" i="33"/>
  <c r="J1982" i="33"/>
  <c r="I1982" i="33"/>
  <c r="J1981" i="33"/>
  <c r="I1981" i="33"/>
  <c r="J1980" i="33"/>
  <c r="I1980" i="33"/>
  <c r="J1979" i="33"/>
  <c r="I1979" i="33"/>
  <c r="J1978" i="33"/>
  <c r="I1978" i="33"/>
  <c r="J1977" i="33"/>
  <c r="I1977" i="33"/>
  <c r="J1976" i="33"/>
  <c r="I1976" i="33"/>
  <c r="J1975" i="33"/>
  <c r="I1975" i="33"/>
  <c r="J1974" i="33"/>
  <c r="I1974" i="33"/>
  <c r="J1973" i="33"/>
  <c r="I1973" i="33"/>
  <c r="J1972" i="33"/>
  <c r="I1972" i="33"/>
  <c r="J1971" i="33"/>
  <c r="I1971" i="33"/>
  <c r="J1970" i="33"/>
  <c r="I1970" i="33"/>
  <c r="J1969" i="33"/>
  <c r="I1969" i="33"/>
  <c r="J1968" i="33"/>
  <c r="I1968" i="33"/>
  <c r="J1967" i="33"/>
  <c r="I1967" i="33"/>
  <c r="J1966" i="33"/>
  <c r="I1966" i="33"/>
  <c r="J1965" i="33"/>
  <c r="I1965" i="33"/>
  <c r="J1964" i="33"/>
  <c r="I1964" i="33"/>
  <c r="J1963" i="33"/>
  <c r="I1963" i="33"/>
  <c r="J1962" i="33"/>
  <c r="I1962" i="33"/>
  <c r="J1961" i="33"/>
  <c r="I1961" i="33"/>
  <c r="J1960" i="33"/>
  <c r="I1960" i="33"/>
  <c r="J1959" i="33"/>
  <c r="I1959" i="33"/>
  <c r="J1958" i="33"/>
  <c r="I1958" i="33"/>
  <c r="J1957" i="33"/>
  <c r="I1957" i="33"/>
  <c r="J1956" i="33"/>
  <c r="I1956" i="33"/>
  <c r="J1955" i="33"/>
  <c r="I1955" i="33"/>
  <c r="J1954" i="33"/>
  <c r="I1954" i="33"/>
  <c r="J1953" i="33"/>
  <c r="I1953" i="33"/>
  <c r="J1952" i="33"/>
  <c r="I1952" i="33"/>
  <c r="J1951" i="33"/>
  <c r="I1951" i="33"/>
  <c r="J1950" i="33"/>
  <c r="I1950" i="33"/>
  <c r="J1949" i="33"/>
  <c r="I1949" i="33"/>
  <c r="J1948" i="33"/>
  <c r="I1948" i="33"/>
  <c r="J1947" i="33"/>
  <c r="I1947" i="33"/>
  <c r="J1946" i="33"/>
  <c r="I1946" i="33"/>
  <c r="J1945" i="33"/>
  <c r="I1945" i="33"/>
  <c r="J1944" i="33"/>
  <c r="I1944" i="33"/>
  <c r="J1943" i="33"/>
  <c r="I1943" i="33"/>
  <c r="J1942" i="33"/>
  <c r="I1942" i="33"/>
  <c r="J1941" i="33"/>
  <c r="I1941" i="33"/>
  <c r="J1940" i="33"/>
  <c r="I1940" i="33"/>
  <c r="J1939" i="33"/>
  <c r="I1939" i="33"/>
  <c r="J1938" i="33"/>
  <c r="I1938" i="33"/>
  <c r="J1937" i="33"/>
  <c r="I1937" i="33"/>
  <c r="J1936" i="33"/>
  <c r="I1936" i="33"/>
  <c r="J1935" i="33"/>
  <c r="I1935" i="33"/>
  <c r="J1934" i="33"/>
  <c r="I1934" i="33"/>
  <c r="J1933" i="33"/>
  <c r="I1933" i="33"/>
  <c r="J1932" i="33"/>
  <c r="I1932" i="33"/>
  <c r="J1931" i="33"/>
  <c r="I1931" i="33"/>
  <c r="J1930" i="33"/>
  <c r="I1930" i="33"/>
  <c r="J1929" i="33"/>
  <c r="I1929" i="33"/>
  <c r="J1928" i="33"/>
  <c r="I1928" i="33"/>
  <c r="J1927" i="33"/>
  <c r="I1927" i="33"/>
  <c r="J1926" i="33"/>
  <c r="I1926" i="33"/>
  <c r="J1925" i="33"/>
  <c r="I1925" i="33"/>
  <c r="J1924" i="33"/>
  <c r="I1924" i="33"/>
  <c r="J1923" i="33"/>
  <c r="I1923" i="33"/>
  <c r="J1922" i="33"/>
  <c r="I1922" i="33"/>
  <c r="J1921" i="33"/>
  <c r="I1921" i="33"/>
  <c r="J1920" i="33"/>
  <c r="I1920" i="33"/>
  <c r="J1919" i="33"/>
  <c r="I1919" i="33"/>
  <c r="J1918" i="33"/>
  <c r="I1918" i="33"/>
  <c r="J1917" i="33"/>
  <c r="I1917" i="33"/>
  <c r="J1916" i="33"/>
  <c r="I1916" i="33"/>
  <c r="J1915" i="33"/>
  <c r="I1915" i="33"/>
  <c r="J1914" i="33"/>
  <c r="I1914" i="33"/>
  <c r="J1913" i="33"/>
  <c r="I1913" i="33"/>
  <c r="J1912" i="33"/>
  <c r="I1912" i="33"/>
  <c r="J1911" i="33"/>
  <c r="I1911" i="33"/>
  <c r="J1910" i="33"/>
  <c r="I1910" i="33"/>
  <c r="J1909" i="33"/>
  <c r="I1909" i="33"/>
  <c r="J1908" i="33"/>
  <c r="I1908" i="33"/>
  <c r="J1907" i="33"/>
  <c r="I1907" i="33"/>
  <c r="J1906" i="33"/>
  <c r="I1906" i="33"/>
  <c r="J1905" i="33"/>
  <c r="I1905" i="33"/>
  <c r="J1904" i="33"/>
  <c r="I1904" i="33"/>
  <c r="J1903" i="33"/>
  <c r="I1903" i="33"/>
  <c r="J1902" i="33"/>
  <c r="I1902" i="33"/>
  <c r="J1901" i="33"/>
  <c r="I1901" i="33"/>
  <c r="J1900" i="33"/>
  <c r="I1900" i="33"/>
  <c r="J1899" i="33"/>
  <c r="I1899" i="33"/>
  <c r="J1898" i="33"/>
  <c r="I1898" i="33"/>
  <c r="J1897" i="33"/>
  <c r="I1897" i="33"/>
  <c r="J1896" i="33"/>
  <c r="I1896" i="33"/>
  <c r="J1895" i="33"/>
  <c r="I1895" i="33"/>
  <c r="J1894" i="33"/>
  <c r="I1894" i="33"/>
  <c r="J1893" i="33"/>
  <c r="I1893" i="33"/>
  <c r="J1892" i="33"/>
  <c r="I1892" i="33"/>
  <c r="J1891" i="33"/>
  <c r="I1891" i="33"/>
  <c r="J1890" i="33"/>
  <c r="I1890" i="33"/>
  <c r="J1889" i="33"/>
  <c r="I1889" i="33"/>
  <c r="J1888" i="33"/>
  <c r="I1888" i="33"/>
  <c r="J1887" i="33"/>
  <c r="I1887" i="33"/>
  <c r="J1886" i="33"/>
  <c r="I1886" i="33"/>
  <c r="J1885" i="33"/>
  <c r="I1885" i="33"/>
  <c r="J1884" i="33"/>
  <c r="I1884" i="33"/>
  <c r="J1883" i="33"/>
  <c r="I1883" i="33"/>
  <c r="J1882" i="33"/>
  <c r="I1882" i="33"/>
  <c r="J1881" i="33"/>
  <c r="I1881" i="33"/>
  <c r="J1880" i="33"/>
  <c r="I1880" i="33"/>
  <c r="J1879" i="33"/>
  <c r="I1879" i="33"/>
  <c r="J1878" i="33"/>
  <c r="I1878" i="33"/>
  <c r="J1877" i="33"/>
  <c r="I1877" i="33"/>
  <c r="J1876" i="33"/>
  <c r="I1876" i="33"/>
  <c r="J1875" i="33"/>
  <c r="I1875" i="33"/>
  <c r="J1874" i="33"/>
  <c r="I1874" i="33"/>
  <c r="J1873" i="33"/>
  <c r="I1873" i="33"/>
  <c r="J1872" i="33"/>
  <c r="I1872" i="33"/>
  <c r="J1871" i="33"/>
  <c r="I1871" i="33"/>
  <c r="J1870" i="33"/>
  <c r="I1870" i="33"/>
  <c r="J1869" i="33"/>
  <c r="I1869" i="33"/>
  <c r="J1868" i="33"/>
  <c r="I1868" i="33"/>
  <c r="J1867" i="33"/>
  <c r="I1867" i="33"/>
  <c r="J1866" i="33"/>
  <c r="I1866" i="33"/>
  <c r="J1865" i="33"/>
  <c r="I1865" i="33"/>
  <c r="J1864" i="33"/>
  <c r="I1864" i="33"/>
  <c r="J1863" i="33"/>
  <c r="I1863" i="33"/>
  <c r="J1862" i="33"/>
  <c r="I1862" i="33"/>
  <c r="J1861" i="33"/>
  <c r="I1861" i="33"/>
  <c r="J1860" i="33"/>
  <c r="I1860" i="33"/>
  <c r="J1859" i="33"/>
  <c r="I1859" i="33"/>
  <c r="J1858" i="33"/>
  <c r="I1858" i="33"/>
  <c r="J1857" i="33"/>
  <c r="I1857" i="33"/>
  <c r="J1856" i="33"/>
  <c r="I1856" i="33"/>
  <c r="J1855" i="33"/>
  <c r="I1855" i="33"/>
  <c r="J1854" i="33"/>
  <c r="I1854" i="33"/>
  <c r="J1853" i="33"/>
  <c r="I1853" i="33"/>
  <c r="J1852" i="33"/>
  <c r="I1852" i="33"/>
  <c r="J1851" i="33"/>
  <c r="I1851" i="33"/>
  <c r="J1850" i="33"/>
  <c r="I1850" i="33"/>
  <c r="J1849" i="33"/>
  <c r="I1849" i="33"/>
  <c r="J1848" i="33"/>
  <c r="I1848" i="33"/>
  <c r="J1847" i="33"/>
  <c r="I1847" i="33"/>
  <c r="J1846" i="33"/>
  <c r="I1846" i="33"/>
  <c r="J1845" i="33"/>
  <c r="I1845" i="33"/>
  <c r="J1844" i="33"/>
  <c r="I1844" i="33"/>
  <c r="J1843" i="33"/>
  <c r="I1843" i="33"/>
  <c r="J1842" i="33"/>
  <c r="I1842" i="33"/>
  <c r="J1841" i="33"/>
  <c r="I1841" i="33"/>
  <c r="J1840" i="33"/>
  <c r="I1840" i="33"/>
  <c r="J1839" i="33"/>
  <c r="I1839" i="33"/>
  <c r="J1838" i="33"/>
  <c r="I1838" i="33"/>
  <c r="J1837" i="33"/>
  <c r="I1837" i="33"/>
  <c r="J1836" i="33"/>
  <c r="I1836" i="33"/>
  <c r="J1835" i="33"/>
  <c r="I1835" i="33"/>
  <c r="J1834" i="33"/>
  <c r="I1834" i="33"/>
  <c r="J1833" i="33"/>
  <c r="I1833" i="33"/>
  <c r="J1832" i="33"/>
  <c r="I1832" i="33"/>
  <c r="J1831" i="33"/>
  <c r="I1831" i="33"/>
  <c r="J1830" i="33"/>
  <c r="I1830" i="33"/>
  <c r="J1829" i="33"/>
  <c r="I1829" i="33"/>
  <c r="J1828" i="33"/>
  <c r="I1828" i="33"/>
  <c r="J1827" i="33"/>
  <c r="I1827" i="33"/>
  <c r="J1826" i="33"/>
  <c r="I1826" i="33"/>
  <c r="J1825" i="33"/>
  <c r="I1825" i="33"/>
  <c r="J1824" i="33"/>
  <c r="I1824" i="33"/>
  <c r="J1823" i="33"/>
  <c r="I1823" i="33"/>
  <c r="J1822" i="33"/>
  <c r="I1822" i="33"/>
  <c r="J1821" i="33"/>
  <c r="I1821" i="33"/>
  <c r="J1820" i="33"/>
  <c r="I1820" i="33"/>
  <c r="J1819" i="33"/>
  <c r="I1819" i="33"/>
  <c r="J1818" i="33"/>
  <c r="I1818" i="33"/>
  <c r="J1817" i="33"/>
  <c r="I1817" i="33"/>
  <c r="J1816" i="33"/>
  <c r="I1816" i="33"/>
  <c r="J1815" i="33"/>
  <c r="I1815" i="33"/>
  <c r="J1814" i="33"/>
  <c r="I1814" i="33"/>
  <c r="J1813" i="33"/>
  <c r="I1813" i="33"/>
  <c r="J1812" i="33"/>
  <c r="I1812" i="33"/>
  <c r="J1811" i="33"/>
  <c r="I1811" i="33"/>
  <c r="J1810" i="33"/>
  <c r="I1810" i="33"/>
  <c r="J1809" i="33"/>
  <c r="I1809" i="33"/>
  <c r="J1808" i="33"/>
  <c r="I1808" i="33"/>
  <c r="J1807" i="33"/>
  <c r="I1807" i="33"/>
  <c r="J1806" i="33"/>
  <c r="I1806" i="33"/>
  <c r="J1805" i="33"/>
  <c r="I1805" i="33"/>
  <c r="J1804" i="33"/>
  <c r="I1804" i="33"/>
  <c r="J1803" i="33"/>
  <c r="I1803" i="33"/>
  <c r="J1802" i="33"/>
  <c r="I1802" i="33"/>
  <c r="J1801" i="33"/>
  <c r="I1801" i="33"/>
  <c r="J1800" i="33"/>
  <c r="I1800" i="33"/>
  <c r="J1799" i="33"/>
  <c r="I1799" i="33"/>
  <c r="J1798" i="33"/>
  <c r="I1798" i="33"/>
  <c r="J1797" i="33"/>
  <c r="I1797" i="33"/>
  <c r="J1796" i="33"/>
  <c r="I1796" i="33"/>
  <c r="J1795" i="33"/>
  <c r="I1795" i="33"/>
  <c r="J1794" i="33"/>
  <c r="I1794" i="33"/>
  <c r="J1793" i="33"/>
  <c r="I1793" i="33"/>
  <c r="J1792" i="33"/>
  <c r="I1792" i="33"/>
  <c r="J1791" i="33"/>
  <c r="I1791" i="33"/>
  <c r="J1790" i="33"/>
  <c r="I1790" i="33"/>
  <c r="J1789" i="33"/>
  <c r="I1789" i="33"/>
  <c r="J1788" i="33"/>
  <c r="I1788" i="33"/>
  <c r="J1787" i="33"/>
  <c r="I1787" i="33"/>
  <c r="J1786" i="33"/>
  <c r="I1786" i="33"/>
  <c r="J1785" i="33"/>
  <c r="I1785" i="33"/>
  <c r="J1784" i="33"/>
  <c r="I1784" i="33"/>
  <c r="J1783" i="33"/>
  <c r="I1783" i="33"/>
  <c r="J1782" i="33"/>
  <c r="I1782" i="33"/>
  <c r="J1781" i="33"/>
  <c r="I1781" i="33"/>
  <c r="J1780" i="33"/>
  <c r="I1780" i="33"/>
  <c r="J1779" i="33"/>
  <c r="I1779" i="33"/>
  <c r="J1778" i="33"/>
  <c r="I1778" i="33"/>
  <c r="J1777" i="33"/>
  <c r="I1777" i="33"/>
  <c r="J1776" i="33"/>
  <c r="I1776" i="33"/>
  <c r="J1775" i="33"/>
  <c r="I1775" i="33"/>
  <c r="J1774" i="33"/>
  <c r="I1774" i="33"/>
  <c r="J1773" i="33"/>
  <c r="I1773" i="33"/>
  <c r="J1772" i="33"/>
  <c r="I1772" i="33"/>
  <c r="J1771" i="33"/>
  <c r="I1771" i="33"/>
  <c r="J1770" i="33"/>
  <c r="I1770" i="33"/>
  <c r="J1769" i="33"/>
  <c r="I1769" i="33"/>
  <c r="J1768" i="33"/>
  <c r="I1768" i="33"/>
  <c r="J1767" i="33"/>
  <c r="I1767" i="33"/>
  <c r="J1766" i="33"/>
  <c r="I1766" i="33"/>
  <c r="J1765" i="33"/>
  <c r="I1765" i="33"/>
  <c r="J1764" i="33"/>
  <c r="I1764" i="33"/>
  <c r="J1763" i="33"/>
  <c r="I1763" i="33"/>
  <c r="J1762" i="33"/>
  <c r="I1762" i="33"/>
  <c r="J1761" i="33"/>
  <c r="I1761" i="33"/>
  <c r="J1760" i="33"/>
  <c r="I1760" i="33"/>
  <c r="J1759" i="33"/>
  <c r="I1759" i="33"/>
  <c r="J1758" i="33"/>
  <c r="I1758" i="33"/>
  <c r="J1757" i="33"/>
  <c r="I1757" i="33"/>
  <c r="J1756" i="33"/>
  <c r="I1756" i="33"/>
  <c r="J1755" i="33"/>
  <c r="I1755" i="33"/>
  <c r="J1754" i="33"/>
  <c r="I1754" i="33"/>
  <c r="J1753" i="33"/>
  <c r="I1753" i="33"/>
  <c r="J1752" i="33"/>
  <c r="I1752" i="33"/>
  <c r="J1751" i="33"/>
  <c r="I1751" i="33"/>
  <c r="J1750" i="33"/>
  <c r="I1750" i="33"/>
  <c r="J1749" i="33"/>
  <c r="I1749" i="33"/>
  <c r="J1748" i="33"/>
  <c r="I1748" i="33"/>
  <c r="J1747" i="33"/>
  <c r="I1747" i="33"/>
  <c r="J1746" i="33"/>
  <c r="I1746" i="33"/>
  <c r="J1745" i="33"/>
  <c r="I1745" i="33"/>
  <c r="J1744" i="33"/>
  <c r="I1744" i="33"/>
  <c r="J1743" i="33"/>
  <c r="I1743" i="33"/>
  <c r="J1742" i="33"/>
  <c r="I1742" i="33"/>
  <c r="J1741" i="33"/>
  <c r="I1741" i="33"/>
  <c r="J1740" i="33"/>
  <c r="I1740" i="33"/>
  <c r="J1739" i="33"/>
  <c r="I1739" i="33"/>
  <c r="J1738" i="33"/>
  <c r="I1738" i="33"/>
  <c r="J1737" i="33"/>
  <c r="I1737" i="33"/>
  <c r="J1736" i="33"/>
  <c r="I1736" i="33"/>
  <c r="J1735" i="33"/>
  <c r="I1735" i="33"/>
  <c r="J1734" i="33"/>
  <c r="I1734" i="33"/>
  <c r="J1733" i="33"/>
  <c r="I1733" i="33"/>
  <c r="J1732" i="33"/>
  <c r="I1732" i="33"/>
  <c r="J1731" i="33"/>
  <c r="I1731" i="33"/>
  <c r="J1730" i="33"/>
  <c r="I1730" i="33"/>
  <c r="J1729" i="33"/>
  <c r="I1729" i="33"/>
  <c r="J1728" i="33"/>
  <c r="I1728" i="33"/>
  <c r="J1727" i="33"/>
  <c r="I1727" i="33"/>
  <c r="J1726" i="33"/>
  <c r="I1726" i="33"/>
  <c r="J1725" i="33"/>
  <c r="I1725" i="33"/>
  <c r="J1724" i="33"/>
  <c r="I1724" i="33"/>
  <c r="J1723" i="33"/>
  <c r="I1723" i="33"/>
  <c r="J1722" i="33"/>
  <c r="I1722" i="33"/>
  <c r="J1721" i="33"/>
  <c r="I1721" i="33"/>
  <c r="J1720" i="33"/>
  <c r="I1720" i="33"/>
  <c r="J1719" i="33"/>
  <c r="I1719" i="33"/>
  <c r="J1718" i="33"/>
  <c r="I1718" i="33"/>
  <c r="J1717" i="33"/>
  <c r="I1717" i="33"/>
  <c r="J1716" i="33"/>
  <c r="I1716" i="33"/>
  <c r="J1715" i="33"/>
  <c r="I1715" i="33"/>
  <c r="J1714" i="33"/>
  <c r="I1714" i="33"/>
  <c r="J1713" i="33"/>
  <c r="I1713" i="33"/>
  <c r="J1712" i="33"/>
  <c r="I1712" i="33"/>
  <c r="J1711" i="33"/>
  <c r="I1711" i="33"/>
  <c r="J1710" i="33"/>
  <c r="I1710" i="33"/>
  <c r="J1709" i="33"/>
  <c r="I1709" i="33"/>
  <c r="J1708" i="33"/>
  <c r="I1708" i="33"/>
  <c r="J1707" i="33"/>
  <c r="I1707" i="33"/>
  <c r="J1706" i="33"/>
  <c r="I1706" i="33"/>
  <c r="J1705" i="33"/>
  <c r="I1705" i="33"/>
  <c r="J1704" i="33"/>
  <c r="I1704" i="33"/>
  <c r="J1703" i="33"/>
  <c r="I1703" i="33"/>
  <c r="J1702" i="33"/>
  <c r="I1702" i="33"/>
  <c r="J1701" i="33"/>
  <c r="I1701" i="33"/>
  <c r="J1700" i="33"/>
  <c r="I1700" i="33"/>
  <c r="J1699" i="33"/>
  <c r="I1699" i="33"/>
  <c r="J1698" i="33"/>
  <c r="I1698" i="33"/>
  <c r="J1697" i="33"/>
  <c r="I1697" i="33"/>
  <c r="J1696" i="33"/>
  <c r="I1696" i="33"/>
  <c r="J1695" i="33"/>
  <c r="I1695" i="33"/>
  <c r="J1694" i="33"/>
  <c r="I1694" i="33"/>
  <c r="J1693" i="33"/>
  <c r="I1693" i="33"/>
  <c r="J1692" i="33"/>
  <c r="I1692" i="33"/>
  <c r="J1691" i="33"/>
  <c r="I1691" i="33"/>
  <c r="J1690" i="33"/>
  <c r="I1690" i="33"/>
  <c r="J1689" i="33"/>
  <c r="I1689" i="33"/>
  <c r="J1688" i="33"/>
  <c r="I1688" i="33"/>
  <c r="J1687" i="33"/>
  <c r="I1687" i="33"/>
  <c r="J1686" i="33"/>
  <c r="I1686" i="33"/>
  <c r="J1685" i="33"/>
  <c r="I1685" i="33"/>
  <c r="J1684" i="33"/>
  <c r="I1684" i="33"/>
  <c r="J1683" i="33"/>
  <c r="I1683" i="33"/>
  <c r="J1682" i="33"/>
  <c r="I1682" i="33"/>
  <c r="J1681" i="33"/>
  <c r="I1681" i="33"/>
  <c r="J1680" i="33"/>
  <c r="I1680" i="33"/>
  <c r="J1679" i="33"/>
  <c r="I1679" i="33"/>
  <c r="J1678" i="33"/>
  <c r="I1678" i="33"/>
  <c r="J1677" i="33"/>
  <c r="I1677" i="33"/>
  <c r="J1676" i="33"/>
  <c r="I1676" i="33"/>
  <c r="J1675" i="33"/>
  <c r="I1675" i="33"/>
  <c r="J1674" i="33"/>
  <c r="I1674" i="33"/>
  <c r="J1673" i="33"/>
  <c r="I1673" i="33"/>
  <c r="J1672" i="33"/>
  <c r="I1672" i="33"/>
  <c r="J1671" i="33"/>
  <c r="I1671" i="33"/>
  <c r="J1670" i="33"/>
  <c r="I1670" i="33"/>
  <c r="J1669" i="33"/>
  <c r="I1669" i="33"/>
  <c r="J1668" i="33"/>
  <c r="I1668" i="33"/>
  <c r="J1667" i="33"/>
  <c r="I1667" i="33"/>
  <c r="J1666" i="33"/>
  <c r="I1666" i="33"/>
  <c r="J1665" i="33"/>
  <c r="I1665" i="33"/>
  <c r="J1664" i="33"/>
  <c r="I1664" i="33"/>
  <c r="J1663" i="33"/>
  <c r="I1663" i="33"/>
  <c r="J1662" i="33"/>
  <c r="I1662" i="33"/>
  <c r="J1661" i="33"/>
  <c r="I1661" i="33"/>
  <c r="J1660" i="33"/>
  <c r="I1660" i="33"/>
  <c r="J1659" i="33"/>
  <c r="I1659" i="33"/>
  <c r="J1658" i="33"/>
  <c r="I1658" i="33"/>
  <c r="J1657" i="33"/>
  <c r="I1657" i="33"/>
  <c r="J1656" i="33"/>
  <c r="I1656" i="33"/>
  <c r="J1655" i="33"/>
  <c r="I1655" i="33"/>
  <c r="J1654" i="33"/>
  <c r="I1654" i="33"/>
  <c r="J1653" i="33"/>
  <c r="I1653" i="33"/>
  <c r="J1652" i="33"/>
  <c r="I1652" i="33"/>
  <c r="J1651" i="33"/>
  <c r="I1651" i="33"/>
  <c r="J1650" i="33"/>
  <c r="I1650" i="33"/>
  <c r="J1649" i="33"/>
  <c r="I1649" i="33"/>
  <c r="J1648" i="33"/>
  <c r="I1648" i="33"/>
  <c r="J1647" i="33"/>
  <c r="I1647" i="33"/>
  <c r="J1646" i="33"/>
  <c r="I1646" i="33"/>
  <c r="J1645" i="33"/>
  <c r="I1645" i="33"/>
  <c r="J1644" i="33"/>
  <c r="I1644" i="33"/>
  <c r="J1643" i="33"/>
  <c r="I1643" i="33"/>
  <c r="J1642" i="33"/>
  <c r="I1642" i="33"/>
  <c r="J1641" i="33"/>
  <c r="I1641" i="33"/>
  <c r="J1640" i="33"/>
  <c r="I1640" i="33"/>
  <c r="J1639" i="33"/>
  <c r="I1639" i="33"/>
  <c r="J1638" i="33"/>
  <c r="I1638" i="33"/>
  <c r="J1637" i="33"/>
  <c r="I1637" i="33"/>
  <c r="J1636" i="33"/>
  <c r="I1636" i="33"/>
  <c r="J1635" i="33"/>
  <c r="I1635" i="33"/>
  <c r="J1634" i="33"/>
  <c r="I1634" i="33"/>
  <c r="J1633" i="33"/>
  <c r="I1633" i="33"/>
  <c r="J1632" i="33"/>
  <c r="I1632" i="33"/>
  <c r="J1631" i="33"/>
  <c r="I1631" i="33"/>
  <c r="J1630" i="33"/>
  <c r="I1630" i="33"/>
  <c r="J1629" i="33"/>
  <c r="I1629" i="33"/>
  <c r="J1628" i="33"/>
  <c r="I1628" i="33"/>
  <c r="J1627" i="33"/>
  <c r="I1627" i="33"/>
  <c r="J1626" i="33"/>
  <c r="I1626" i="33"/>
  <c r="J1625" i="33"/>
  <c r="I1625" i="33"/>
  <c r="J1624" i="33"/>
  <c r="I1624" i="33"/>
  <c r="J1623" i="33"/>
  <c r="I1623" i="33"/>
  <c r="J1622" i="33"/>
  <c r="I1622" i="33"/>
  <c r="J1621" i="33"/>
  <c r="I1621" i="33"/>
  <c r="J1620" i="33"/>
  <c r="I1620" i="33"/>
  <c r="J1619" i="33"/>
  <c r="I1619" i="33"/>
  <c r="J1618" i="33"/>
  <c r="I1618" i="33"/>
  <c r="J1617" i="33"/>
  <c r="I1617" i="33"/>
  <c r="J1616" i="33"/>
  <c r="I1616" i="33"/>
  <c r="J1615" i="33"/>
  <c r="I1615" i="33"/>
  <c r="J1614" i="33"/>
  <c r="I1614" i="33"/>
  <c r="J1613" i="33"/>
  <c r="I1613" i="33"/>
  <c r="J1612" i="33"/>
  <c r="I1612" i="33"/>
  <c r="J1611" i="33"/>
  <c r="I1611" i="33"/>
  <c r="J1610" i="33"/>
  <c r="I1610" i="33"/>
  <c r="J1609" i="33"/>
  <c r="I1609" i="33"/>
  <c r="J1608" i="33"/>
  <c r="I1608" i="33"/>
  <c r="J1607" i="33"/>
  <c r="I1607" i="33"/>
  <c r="J1606" i="33"/>
  <c r="I1606" i="33"/>
  <c r="J1605" i="33"/>
  <c r="I1605" i="33"/>
  <c r="J1604" i="33"/>
  <c r="I1604" i="33"/>
  <c r="J1603" i="33"/>
  <c r="I1603" i="33"/>
  <c r="J1602" i="33"/>
  <c r="I1602" i="33"/>
  <c r="J1601" i="33"/>
  <c r="I1601" i="33"/>
  <c r="J1600" i="33"/>
  <c r="I1600" i="33"/>
  <c r="J1599" i="33"/>
  <c r="I1599" i="33"/>
  <c r="J1598" i="33"/>
  <c r="I1598" i="33"/>
  <c r="J1597" i="33"/>
  <c r="I1597" i="33"/>
  <c r="J1596" i="33"/>
  <c r="I1596" i="33"/>
  <c r="J1595" i="33"/>
  <c r="I1595" i="33"/>
  <c r="J1594" i="33"/>
  <c r="I1594" i="33"/>
  <c r="J1593" i="33"/>
  <c r="I1593" i="33"/>
  <c r="J1592" i="33"/>
  <c r="I1592" i="33"/>
  <c r="J1591" i="33"/>
  <c r="I1591" i="33"/>
  <c r="J1590" i="33"/>
  <c r="I1590" i="33"/>
  <c r="J1589" i="33"/>
  <c r="I1589" i="33"/>
  <c r="J1588" i="33"/>
  <c r="I1588" i="33"/>
  <c r="J1587" i="33"/>
  <c r="I1587" i="33"/>
  <c r="J1586" i="33"/>
  <c r="I1586" i="33"/>
  <c r="J1585" i="33"/>
  <c r="I1585" i="33"/>
  <c r="J1584" i="33"/>
  <c r="I1584" i="33"/>
  <c r="J1583" i="33"/>
  <c r="I1583" i="33"/>
  <c r="J1582" i="33"/>
  <c r="I1582" i="33"/>
  <c r="J1581" i="33"/>
  <c r="I1581" i="33"/>
  <c r="J1580" i="33"/>
  <c r="I1580" i="33"/>
  <c r="J1579" i="33"/>
  <c r="I1579" i="33"/>
  <c r="J1578" i="33"/>
  <c r="I1578" i="33"/>
  <c r="J1577" i="33"/>
  <c r="I1577" i="33"/>
  <c r="J1576" i="33"/>
  <c r="I1576" i="33"/>
  <c r="J1575" i="33"/>
  <c r="I1575" i="33"/>
  <c r="J1574" i="33"/>
  <c r="I1574" i="33"/>
  <c r="J1573" i="33"/>
  <c r="I1573" i="33"/>
  <c r="J1572" i="33"/>
  <c r="I1572" i="33"/>
  <c r="J1571" i="33"/>
  <c r="I1571" i="33"/>
  <c r="J1570" i="33"/>
  <c r="I1570" i="33"/>
  <c r="J1569" i="33"/>
  <c r="I1569" i="33"/>
  <c r="J1568" i="33"/>
  <c r="I1568" i="33"/>
  <c r="J1567" i="33"/>
  <c r="I1567" i="33"/>
  <c r="J1566" i="33"/>
  <c r="I1566" i="33"/>
  <c r="J1565" i="33"/>
  <c r="I1565" i="33"/>
  <c r="J1564" i="33"/>
  <c r="I1564" i="33"/>
  <c r="J1563" i="33"/>
  <c r="I1563" i="33"/>
  <c r="J1562" i="33"/>
  <c r="I1562" i="33"/>
  <c r="J1561" i="33"/>
  <c r="I1561" i="33"/>
  <c r="J1560" i="33"/>
  <c r="I1560" i="33"/>
  <c r="J1559" i="33"/>
  <c r="I1559" i="33"/>
  <c r="J1558" i="33"/>
  <c r="I1558" i="33"/>
  <c r="J1557" i="33"/>
  <c r="I1557" i="33"/>
  <c r="J1556" i="33"/>
  <c r="I1556" i="33"/>
  <c r="J1555" i="33"/>
  <c r="I1555" i="33"/>
  <c r="J1554" i="33"/>
  <c r="I1554" i="33"/>
  <c r="J1553" i="33"/>
  <c r="I1553" i="33"/>
  <c r="J1552" i="33"/>
  <c r="I1552" i="33"/>
  <c r="J1551" i="33"/>
  <c r="I1551" i="33"/>
  <c r="J1550" i="33"/>
  <c r="I1550" i="33"/>
  <c r="J1549" i="33"/>
  <c r="I1549" i="33"/>
  <c r="J1548" i="33"/>
  <c r="I1548" i="33"/>
  <c r="J1547" i="33"/>
  <c r="I1547" i="33"/>
  <c r="J1546" i="33"/>
  <c r="I1546" i="33"/>
  <c r="J1545" i="33"/>
  <c r="I1545" i="33"/>
  <c r="J1544" i="33"/>
  <c r="I1544" i="33"/>
  <c r="J1543" i="33"/>
  <c r="I1543" i="33"/>
  <c r="J1542" i="33"/>
  <c r="I1542" i="33"/>
  <c r="J1541" i="33"/>
  <c r="I1541" i="33"/>
  <c r="J1540" i="33"/>
  <c r="I1540" i="33"/>
  <c r="J1539" i="33"/>
  <c r="I1539" i="33"/>
  <c r="J1538" i="33"/>
  <c r="I1538" i="33"/>
  <c r="J1537" i="33"/>
  <c r="I1537" i="33"/>
  <c r="J1536" i="33"/>
  <c r="I1536" i="33"/>
  <c r="J1535" i="33"/>
  <c r="I1535" i="33"/>
  <c r="J1534" i="33"/>
  <c r="I1534" i="33"/>
  <c r="J1533" i="33"/>
  <c r="I1533" i="33"/>
  <c r="J1532" i="33"/>
  <c r="I1532" i="33"/>
  <c r="J1531" i="33"/>
  <c r="I1531" i="33"/>
  <c r="J1530" i="33"/>
  <c r="I1530" i="33"/>
  <c r="J1529" i="33"/>
  <c r="I1529" i="33"/>
  <c r="J1528" i="33"/>
  <c r="I1528" i="33"/>
  <c r="J1527" i="33"/>
  <c r="I1527" i="33"/>
  <c r="J1526" i="33"/>
  <c r="I1526" i="33"/>
  <c r="J1525" i="33"/>
  <c r="I1525" i="33"/>
  <c r="J1524" i="33"/>
  <c r="I1524" i="33"/>
  <c r="J1523" i="33"/>
  <c r="I1523" i="33"/>
  <c r="J1522" i="33"/>
  <c r="I1522" i="33"/>
  <c r="J1521" i="33"/>
  <c r="I1521" i="33"/>
  <c r="J1520" i="33"/>
  <c r="I1520" i="33"/>
  <c r="J1519" i="33"/>
  <c r="I1519" i="33"/>
  <c r="J1518" i="33"/>
  <c r="I1518" i="33"/>
  <c r="J1517" i="33"/>
  <c r="I1517" i="33"/>
  <c r="J1516" i="33"/>
  <c r="I1516" i="33"/>
  <c r="J1515" i="33"/>
  <c r="I1515" i="33"/>
  <c r="J1514" i="33"/>
  <c r="I1514" i="33"/>
  <c r="J1513" i="33"/>
  <c r="I1513" i="33"/>
  <c r="J1512" i="33"/>
  <c r="I1512" i="33"/>
  <c r="J1511" i="33"/>
  <c r="I1511" i="33"/>
  <c r="J1510" i="33"/>
  <c r="I1510" i="33"/>
  <c r="J1509" i="33"/>
  <c r="I1509" i="33"/>
  <c r="J1508" i="33"/>
  <c r="I1508" i="33"/>
  <c r="J1507" i="33"/>
  <c r="I1507" i="33"/>
  <c r="J1506" i="33"/>
  <c r="I1506" i="33"/>
  <c r="J1505" i="33"/>
  <c r="I1505" i="33"/>
  <c r="J1504" i="33"/>
  <c r="I1504" i="33"/>
  <c r="J1503" i="33"/>
  <c r="I1503" i="33"/>
  <c r="J1502" i="33"/>
  <c r="I1502" i="33"/>
  <c r="J1501" i="33"/>
  <c r="I1501" i="33"/>
  <c r="J1500" i="33"/>
  <c r="I1500" i="33"/>
  <c r="J1499" i="33"/>
  <c r="I1499" i="33"/>
  <c r="J1498" i="33"/>
  <c r="I1498" i="33"/>
  <c r="J1497" i="33"/>
  <c r="I1497" i="33"/>
  <c r="J1496" i="33"/>
  <c r="I1496" i="33"/>
  <c r="J1495" i="33"/>
  <c r="I1495" i="33"/>
  <c r="J1494" i="33"/>
  <c r="I1494" i="33"/>
  <c r="J1493" i="33"/>
  <c r="I1493" i="33"/>
  <c r="J1492" i="33"/>
  <c r="I1492" i="33"/>
  <c r="J1491" i="33"/>
  <c r="I1491" i="33"/>
  <c r="J1490" i="33"/>
  <c r="I1490" i="33"/>
  <c r="J1489" i="33"/>
  <c r="I1489" i="33"/>
  <c r="J1488" i="33"/>
  <c r="I1488" i="33"/>
  <c r="J1487" i="33"/>
  <c r="I1487" i="33"/>
  <c r="J1486" i="33"/>
  <c r="I1486" i="33"/>
  <c r="J1485" i="33"/>
  <c r="I1485" i="33"/>
  <c r="J1484" i="33"/>
  <c r="I1484" i="33"/>
  <c r="J1483" i="33"/>
  <c r="I1483" i="33"/>
  <c r="J1482" i="33"/>
  <c r="I1482" i="33"/>
  <c r="J1481" i="33"/>
  <c r="I1481" i="33"/>
  <c r="J1480" i="33"/>
  <c r="I1480" i="33"/>
  <c r="J1479" i="33"/>
  <c r="I1479" i="33"/>
  <c r="J1478" i="33"/>
  <c r="I1478" i="33"/>
  <c r="J1477" i="33"/>
  <c r="I1477" i="33"/>
  <c r="J1476" i="33"/>
  <c r="I1476" i="33"/>
  <c r="J1475" i="33"/>
  <c r="I1475" i="33"/>
  <c r="J1474" i="33"/>
  <c r="I1474" i="33"/>
  <c r="J1473" i="33"/>
  <c r="I1473" i="33"/>
  <c r="J1472" i="33"/>
  <c r="I1472" i="33"/>
  <c r="J1471" i="33"/>
  <c r="I1471" i="33"/>
  <c r="J1470" i="33"/>
  <c r="I1470" i="33"/>
  <c r="J1469" i="33"/>
  <c r="I1469" i="33"/>
  <c r="J1468" i="33"/>
  <c r="I1468" i="33"/>
  <c r="J1467" i="33"/>
  <c r="I1467" i="33"/>
  <c r="J1466" i="33"/>
  <c r="I1466" i="33"/>
  <c r="J1465" i="33"/>
  <c r="I1465" i="33"/>
  <c r="J1464" i="33"/>
  <c r="I1464" i="33"/>
  <c r="J1463" i="33"/>
  <c r="I1463" i="33"/>
  <c r="J1462" i="33"/>
  <c r="I1462" i="33"/>
  <c r="J1461" i="33"/>
  <c r="I1461" i="33"/>
  <c r="J1460" i="33"/>
  <c r="I1460" i="33"/>
  <c r="J1459" i="33"/>
  <c r="I1459" i="33"/>
  <c r="J1458" i="33"/>
  <c r="I1458" i="33"/>
  <c r="J1457" i="33"/>
  <c r="I1457" i="33"/>
  <c r="J1456" i="33"/>
  <c r="I1456" i="33"/>
  <c r="J1455" i="33"/>
  <c r="I1455" i="33"/>
  <c r="J1454" i="33"/>
  <c r="I1454" i="33"/>
  <c r="J1453" i="33"/>
  <c r="I1453" i="33"/>
  <c r="J1452" i="33"/>
  <c r="I1452" i="33"/>
  <c r="J1451" i="33"/>
  <c r="I1451" i="33"/>
  <c r="J1450" i="33"/>
  <c r="I1450" i="33"/>
  <c r="J1449" i="33"/>
  <c r="I1449" i="33"/>
  <c r="J1448" i="33"/>
  <c r="I1448" i="33"/>
  <c r="J1447" i="33"/>
  <c r="I1447" i="33"/>
  <c r="J1446" i="33"/>
  <c r="I1446" i="33"/>
  <c r="J1445" i="33"/>
  <c r="I1445" i="33"/>
  <c r="J1444" i="33"/>
  <c r="I1444" i="33"/>
  <c r="J1443" i="33"/>
  <c r="I1443" i="33"/>
  <c r="J1442" i="33"/>
  <c r="I1442" i="33"/>
  <c r="J1441" i="33"/>
  <c r="I1441" i="33"/>
  <c r="J1440" i="33"/>
  <c r="I1440" i="33"/>
  <c r="J1439" i="33"/>
  <c r="I1439" i="33"/>
  <c r="J1438" i="33"/>
  <c r="I1438" i="33"/>
  <c r="J1437" i="33"/>
  <c r="I1437" i="33"/>
  <c r="J1436" i="33"/>
  <c r="I1436" i="33"/>
  <c r="J1435" i="33"/>
  <c r="I1435" i="33"/>
  <c r="J1434" i="33"/>
  <c r="I1434" i="33"/>
  <c r="J1433" i="33"/>
  <c r="I1433" i="33"/>
  <c r="J1432" i="33"/>
  <c r="I1432" i="33"/>
  <c r="J1431" i="33"/>
  <c r="I1431" i="33"/>
  <c r="J1430" i="33"/>
  <c r="I1430" i="33"/>
  <c r="J1429" i="33"/>
  <c r="I1429" i="33"/>
  <c r="J1428" i="33"/>
  <c r="I1428" i="33"/>
  <c r="J1427" i="33"/>
  <c r="I1427" i="33"/>
  <c r="J1426" i="33"/>
  <c r="I1426" i="33"/>
  <c r="J1425" i="33"/>
  <c r="I1425" i="33"/>
  <c r="J1424" i="33"/>
  <c r="I1424" i="33"/>
  <c r="J1423" i="33"/>
  <c r="I1423" i="33"/>
  <c r="J1422" i="33"/>
  <c r="I1422" i="33"/>
  <c r="J1421" i="33"/>
  <c r="I1421" i="33"/>
  <c r="J1420" i="33"/>
  <c r="I1420" i="33"/>
  <c r="J1419" i="33"/>
  <c r="I1419" i="33"/>
  <c r="J1418" i="33"/>
  <c r="I1418" i="33"/>
  <c r="J1417" i="33"/>
  <c r="I1417" i="33"/>
  <c r="J1416" i="33"/>
  <c r="I1416" i="33"/>
  <c r="J1415" i="33"/>
  <c r="I1415" i="33"/>
  <c r="J1414" i="33"/>
  <c r="I1414" i="33"/>
  <c r="J1413" i="33"/>
  <c r="I1413" i="33"/>
  <c r="J1412" i="33"/>
  <c r="I1412" i="33"/>
  <c r="J1411" i="33"/>
  <c r="I1411" i="33"/>
  <c r="J1410" i="33"/>
  <c r="I1410" i="33"/>
  <c r="J1409" i="33"/>
  <c r="I1409" i="33"/>
  <c r="J1408" i="33"/>
  <c r="I1408" i="33"/>
  <c r="J1407" i="33"/>
  <c r="I1407" i="33"/>
  <c r="J1406" i="33"/>
  <c r="I1406" i="33"/>
  <c r="J1405" i="33"/>
  <c r="I1405" i="33"/>
  <c r="J1404" i="33"/>
  <c r="I1404" i="33"/>
  <c r="J1403" i="33"/>
  <c r="I1403" i="33"/>
  <c r="J1402" i="33"/>
  <c r="I1402" i="33"/>
  <c r="J1401" i="33"/>
  <c r="I1401" i="33"/>
  <c r="J1400" i="33"/>
  <c r="I1400" i="33"/>
  <c r="J1399" i="33"/>
  <c r="I1399" i="33"/>
  <c r="J1398" i="33"/>
  <c r="I1398" i="33"/>
  <c r="J1397" i="33"/>
  <c r="I1397" i="33"/>
  <c r="J1396" i="33"/>
  <c r="I1396" i="33"/>
  <c r="J1395" i="33"/>
  <c r="I1395" i="33"/>
  <c r="J1394" i="33"/>
  <c r="I1394" i="33"/>
  <c r="J1393" i="33"/>
  <c r="I1393" i="33"/>
  <c r="J1392" i="33"/>
  <c r="I1392" i="33"/>
  <c r="J1391" i="33"/>
  <c r="I1391" i="33"/>
  <c r="J1390" i="33"/>
  <c r="I1390" i="33"/>
  <c r="J1389" i="33"/>
  <c r="I1389" i="33"/>
  <c r="J1388" i="33"/>
  <c r="I1388" i="33"/>
  <c r="J1387" i="33"/>
  <c r="I1387" i="33"/>
  <c r="J1386" i="33"/>
  <c r="I1386" i="33"/>
  <c r="J1385" i="33"/>
  <c r="I1385" i="33"/>
  <c r="J1384" i="33"/>
  <c r="I1384" i="33"/>
  <c r="J1383" i="33"/>
  <c r="I1383" i="33"/>
  <c r="J1382" i="33"/>
  <c r="I1382" i="33"/>
  <c r="J1381" i="33"/>
  <c r="I1381" i="33"/>
  <c r="J1380" i="33"/>
  <c r="I1380" i="33"/>
  <c r="J1379" i="33"/>
  <c r="I1379" i="33"/>
  <c r="J1378" i="33"/>
  <c r="I1378" i="33"/>
  <c r="J1377" i="33"/>
  <c r="I1377" i="33"/>
  <c r="J1376" i="33"/>
  <c r="I1376" i="33"/>
  <c r="J1375" i="33"/>
  <c r="I1375" i="33"/>
  <c r="J1374" i="33"/>
  <c r="I1374" i="33"/>
  <c r="J1373" i="33"/>
  <c r="I1373" i="33"/>
  <c r="J1372" i="33"/>
  <c r="I1372" i="33"/>
  <c r="J1371" i="33"/>
  <c r="I1371" i="33"/>
  <c r="J1370" i="33"/>
  <c r="I1370" i="33"/>
  <c r="J1369" i="33"/>
  <c r="I1369" i="33"/>
  <c r="J1368" i="33"/>
  <c r="I1368" i="33"/>
  <c r="J1367" i="33"/>
  <c r="I1367" i="33"/>
  <c r="J1366" i="33"/>
  <c r="I1366" i="33"/>
  <c r="J1365" i="33"/>
  <c r="I1365" i="33"/>
  <c r="J1364" i="33"/>
  <c r="I1364" i="33"/>
  <c r="J1363" i="33"/>
  <c r="I1363" i="33"/>
  <c r="J1362" i="33"/>
  <c r="I1362" i="33"/>
  <c r="J1361" i="33"/>
  <c r="I1361" i="33"/>
  <c r="J1360" i="33"/>
  <c r="I1360" i="33"/>
  <c r="J1359" i="33"/>
  <c r="I1359" i="33"/>
  <c r="J1358" i="33"/>
  <c r="I1358" i="33"/>
  <c r="J1357" i="33"/>
  <c r="I1357" i="33"/>
  <c r="J1356" i="33"/>
  <c r="I1356" i="33"/>
  <c r="J1355" i="33"/>
  <c r="I1355" i="33"/>
  <c r="J1354" i="33"/>
  <c r="I1354" i="33"/>
  <c r="J1353" i="33"/>
  <c r="I1353" i="33"/>
  <c r="J1352" i="33"/>
  <c r="I1352" i="33"/>
  <c r="J1351" i="33"/>
  <c r="I1351" i="33"/>
  <c r="J1350" i="33"/>
  <c r="I1350" i="33"/>
  <c r="J1349" i="33"/>
  <c r="I1349" i="33"/>
  <c r="J1348" i="33"/>
  <c r="I1348" i="33"/>
  <c r="J1347" i="33"/>
  <c r="I1347" i="33"/>
  <c r="J1346" i="33"/>
  <c r="I1346" i="33"/>
  <c r="J1345" i="33"/>
  <c r="I1345" i="33"/>
  <c r="J1344" i="33"/>
  <c r="I1344" i="33"/>
  <c r="J1343" i="33"/>
  <c r="I1343" i="33"/>
  <c r="J1342" i="33"/>
  <c r="I1342" i="33"/>
  <c r="J1341" i="33"/>
  <c r="I1341" i="33"/>
  <c r="J1340" i="33"/>
  <c r="I1340" i="33"/>
  <c r="J1339" i="33"/>
  <c r="I1339" i="33"/>
  <c r="J1338" i="33"/>
  <c r="I1338" i="33"/>
  <c r="J1337" i="33"/>
  <c r="I1337" i="33"/>
  <c r="J1336" i="33"/>
  <c r="I1336" i="33"/>
  <c r="J1335" i="33"/>
  <c r="I1335" i="33"/>
  <c r="J1334" i="33"/>
  <c r="I1334" i="33"/>
  <c r="J1333" i="33"/>
  <c r="I1333" i="33"/>
  <c r="J1332" i="33"/>
  <c r="I1332" i="33"/>
  <c r="J1331" i="33"/>
  <c r="I1331" i="33"/>
  <c r="J1330" i="33"/>
  <c r="I1330" i="33"/>
  <c r="J1329" i="33"/>
  <c r="I1329" i="33"/>
  <c r="J1328" i="33"/>
  <c r="I1328" i="33"/>
  <c r="J1327" i="33"/>
  <c r="I1327" i="33"/>
  <c r="J1326" i="33"/>
  <c r="I1326" i="33"/>
  <c r="J1325" i="33"/>
  <c r="I1325" i="33"/>
  <c r="J1324" i="33"/>
  <c r="I1324" i="33"/>
  <c r="J1323" i="33"/>
  <c r="I1323" i="33"/>
  <c r="J1322" i="33"/>
  <c r="I1322" i="33"/>
  <c r="J1321" i="33"/>
  <c r="I1321" i="33"/>
  <c r="J1320" i="33"/>
  <c r="I1320" i="33"/>
  <c r="J1319" i="33"/>
  <c r="I1319" i="33"/>
  <c r="J1318" i="33"/>
  <c r="I1318" i="33"/>
  <c r="J1317" i="33"/>
  <c r="I1317" i="33"/>
  <c r="J1316" i="33"/>
  <c r="I1316" i="33"/>
  <c r="J1315" i="33"/>
  <c r="I1315" i="33"/>
  <c r="J1314" i="33"/>
  <c r="I1314" i="33"/>
  <c r="J1313" i="33"/>
  <c r="I1313" i="33"/>
  <c r="J1312" i="33"/>
  <c r="I1312" i="33"/>
  <c r="J1311" i="33"/>
  <c r="I1311" i="33"/>
  <c r="J1310" i="33"/>
  <c r="I1310" i="33"/>
  <c r="J1309" i="33"/>
  <c r="I1309" i="33"/>
  <c r="J1308" i="33"/>
  <c r="I1308" i="33"/>
  <c r="J1307" i="33"/>
  <c r="I1307" i="33"/>
  <c r="J1306" i="33"/>
  <c r="I1306" i="33"/>
  <c r="J1305" i="33"/>
  <c r="I1305" i="33"/>
  <c r="J1304" i="33"/>
  <c r="I1304" i="33"/>
  <c r="J1303" i="33"/>
  <c r="I1303" i="33"/>
  <c r="J1302" i="33"/>
  <c r="I1302" i="33"/>
  <c r="J1301" i="33"/>
  <c r="I1301" i="33"/>
  <c r="J1300" i="33"/>
  <c r="I1300" i="33"/>
  <c r="J1299" i="33"/>
  <c r="I1299" i="33"/>
  <c r="J1298" i="33"/>
  <c r="I1298" i="33"/>
  <c r="J1297" i="33"/>
  <c r="I1297" i="33"/>
  <c r="J1296" i="33"/>
  <c r="I1296" i="33"/>
  <c r="J1295" i="33"/>
  <c r="I1295" i="33"/>
  <c r="J1294" i="33"/>
  <c r="I1294" i="33"/>
  <c r="J1293" i="33"/>
  <c r="I1293" i="33"/>
  <c r="J1292" i="33"/>
  <c r="I1292" i="33"/>
  <c r="J1291" i="33"/>
  <c r="I1291" i="33"/>
  <c r="J1290" i="33"/>
  <c r="I1290" i="33"/>
  <c r="J1289" i="33"/>
  <c r="I1289" i="33"/>
  <c r="J1288" i="33"/>
  <c r="I1288" i="33"/>
  <c r="J1287" i="33"/>
  <c r="I1287" i="33"/>
  <c r="J1286" i="33"/>
  <c r="I1286" i="33"/>
  <c r="J1285" i="33"/>
  <c r="I1285" i="33"/>
  <c r="J1284" i="33"/>
  <c r="I1284" i="33"/>
  <c r="J1283" i="33"/>
  <c r="I1283" i="33"/>
  <c r="J1282" i="33"/>
  <c r="I1282" i="33"/>
  <c r="J1281" i="33"/>
  <c r="I1281" i="33"/>
  <c r="J1280" i="33"/>
  <c r="I1280" i="33"/>
  <c r="J1279" i="33"/>
  <c r="I1279" i="33"/>
  <c r="J1278" i="33"/>
  <c r="I1278" i="33"/>
  <c r="J1277" i="33"/>
  <c r="I1277" i="33"/>
  <c r="J1276" i="33"/>
  <c r="I1276" i="33"/>
  <c r="J1275" i="33"/>
  <c r="I1275" i="33"/>
  <c r="J1274" i="33"/>
  <c r="I1274" i="33"/>
  <c r="J1273" i="33"/>
  <c r="I1273" i="33"/>
  <c r="J1272" i="33"/>
  <c r="I1272" i="33"/>
  <c r="J1271" i="33"/>
  <c r="I1271" i="33"/>
  <c r="J1270" i="33"/>
  <c r="I1270" i="33"/>
  <c r="J1269" i="33"/>
  <c r="I1269" i="33"/>
  <c r="J1268" i="33"/>
  <c r="I1268" i="33"/>
  <c r="J1267" i="33"/>
  <c r="I1267" i="33"/>
  <c r="J1266" i="33"/>
  <c r="I1266" i="33"/>
  <c r="J1265" i="33"/>
  <c r="I1265" i="33"/>
  <c r="J1264" i="33"/>
  <c r="I1264" i="33"/>
  <c r="J1263" i="33"/>
  <c r="I1263" i="33"/>
  <c r="J1262" i="33"/>
  <c r="I1262" i="33"/>
  <c r="J1261" i="33"/>
  <c r="I1261" i="33"/>
  <c r="J1260" i="33"/>
  <c r="I1260" i="33"/>
  <c r="J1259" i="33"/>
  <c r="I1259" i="33"/>
  <c r="J1258" i="33"/>
  <c r="I1258" i="33"/>
  <c r="J1257" i="33"/>
  <c r="I1257" i="33"/>
  <c r="J1256" i="33"/>
  <c r="I1256" i="33"/>
  <c r="J1255" i="33"/>
  <c r="I1255" i="33"/>
  <c r="J1254" i="33"/>
  <c r="I1254" i="33"/>
  <c r="J1253" i="33"/>
  <c r="I1253" i="33"/>
  <c r="J1252" i="33"/>
  <c r="I1252" i="33"/>
  <c r="J1251" i="33"/>
  <c r="I1251" i="33"/>
  <c r="J1250" i="33"/>
  <c r="I1250" i="33"/>
  <c r="J1249" i="33"/>
  <c r="I1249" i="33"/>
  <c r="J1248" i="33"/>
  <c r="I1248" i="33"/>
  <c r="J1247" i="33"/>
  <c r="I1247" i="33"/>
  <c r="J1246" i="33"/>
  <c r="I1246" i="33"/>
  <c r="J1245" i="33"/>
  <c r="I1245" i="33"/>
  <c r="J1244" i="33"/>
  <c r="I1244" i="33"/>
  <c r="J1243" i="33"/>
  <c r="I1243" i="33"/>
  <c r="J1242" i="33"/>
  <c r="I1242" i="33"/>
  <c r="J1241" i="33"/>
  <c r="I1241" i="33"/>
  <c r="J1240" i="33"/>
  <c r="I1240" i="33"/>
  <c r="J1239" i="33"/>
  <c r="I1239" i="33"/>
  <c r="J1238" i="33"/>
  <c r="I1238" i="33"/>
  <c r="J1237" i="33"/>
  <c r="I1237" i="33"/>
  <c r="J1236" i="33"/>
  <c r="I1236" i="33"/>
  <c r="J1235" i="33"/>
  <c r="I1235" i="33"/>
  <c r="J1234" i="33"/>
  <c r="I1234" i="33"/>
  <c r="J1233" i="33"/>
  <c r="I1233" i="33"/>
  <c r="J1232" i="33"/>
  <c r="I1232" i="33"/>
  <c r="J1231" i="33"/>
  <c r="I1231" i="33"/>
  <c r="J1230" i="33"/>
  <c r="I1230" i="33"/>
  <c r="J1229" i="33"/>
  <c r="I1229" i="33"/>
  <c r="J1228" i="33"/>
  <c r="I1228" i="33"/>
  <c r="J1227" i="33"/>
  <c r="I1227" i="33"/>
  <c r="J1226" i="33"/>
  <c r="I1226" i="33"/>
  <c r="J1225" i="33"/>
  <c r="I1225" i="33"/>
  <c r="J1224" i="33"/>
  <c r="I1224" i="33"/>
  <c r="J1223" i="33"/>
  <c r="I1223" i="33"/>
  <c r="J1222" i="33"/>
  <c r="I1222" i="33"/>
  <c r="J1221" i="33"/>
  <c r="I1221" i="33"/>
  <c r="J1220" i="33"/>
  <c r="I1220" i="33"/>
  <c r="J1219" i="33"/>
  <c r="I1219" i="33"/>
  <c r="J1218" i="33"/>
  <c r="I1218" i="33"/>
  <c r="J1217" i="33"/>
  <c r="I1217" i="33"/>
  <c r="J1216" i="33"/>
  <c r="I1216" i="33"/>
  <c r="J1215" i="33"/>
  <c r="I1215" i="33"/>
  <c r="J1214" i="33"/>
  <c r="I1214" i="33"/>
  <c r="J1213" i="33"/>
  <c r="I1213" i="33"/>
  <c r="J1212" i="33"/>
  <c r="I1212" i="33"/>
  <c r="J1211" i="33"/>
  <c r="I1211" i="33"/>
  <c r="J1210" i="33"/>
  <c r="I1210" i="33"/>
  <c r="J1209" i="33"/>
  <c r="I1209" i="33"/>
  <c r="J1208" i="33"/>
  <c r="I1208" i="33"/>
  <c r="J1207" i="33"/>
  <c r="I1207" i="33"/>
  <c r="J1206" i="33"/>
  <c r="I1206" i="33"/>
  <c r="J1205" i="33"/>
  <c r="I1205" i="33"/>
  <c r="J1204" i="33"/>
  <c r="I1204" i="33"/>
  <c r="J1203" i="33"/>
  <c r="I1203" i="33"/>
  <c r="J1202" i="33"/>
  <c r="I1202" i="33"/>
  <c r="J1201" i="33"/>
  <c r="I1201" i="33"/>
  <c r="J1200" i="33"/>
  <c r="I1200" i="33"/>
  <c r="J1199" i="33"/>
  <c r="I1199" i="33"/>
  <c r="J1198" i="33"/>
  <c r="I1198" i="33"/>
  <c r="J1197" i="33"/>
  <c r="I1197" i="33"/>
  <c r="J1196" i="33"/>
  <c r="I1196" i="33"/>
  <c r="J1195" i="33"/>
  <c r="I1195" i="33"/>
  <c r="J1194" i="33"/>
  <c r="I1194" i="33"/>
  <c r="J1193" i="33"/>
  <c r="I1193" i="33"/>
  <c r="J1192" i="33"/>
  <c r="I1192" i="33"/>
  <c r="J1191" i="33"/>
  <c r="I1191" i="33"/>
  <c r="J1190" i="33"/>
  <c r="I1190" i="33"/>
  <c r="J1189" i="33"/>
  <c r="I1189" i="33"/>
  <c r="J1188" i="33"/>
  <c r="I1188" i="33"/>
  <c r="J1187" i="33"/>
  <c r="I1187" i="33"/>
  <c r="J1186" i="33"/>
  <c r="I1186" i="33"/>
  <c r="J1185" i="33"/>
  <c r="I1185" i="33"/>
  <c r="J1184" i="33"/>
  <c r="I1184" i="33"/>
  <c r="J1183" i="33"/>
  <c r="I1183" i="33"/>
  <c r="J1182" i="33"/>
  <c r="I1182" i="33"/>
  <c r="J1181" i="33"/>
  <c r="I1181" i="33"/>
  <c r="J1180" i="33"/>
  <c r="I1180" i="33"/>
  <c r="J1179" i="33"/>
  <c r="I1179" i="33"/>
  <c r="J1178" i="33"/>
  <c r="I1178" i="33"/>
  <c r="J1177" i="33"/>
  <c r="I1177" i="33"/>
  <c r="J1176" i="33"/>
  <c r="I1176" i="33"/>
  <c r="J1175" i="33"/>
  <c r="I1175" i="33"/>
  <c r="J1174" i="33"/>
  <c r="I1174" i="33"/>
  <c r="J1173" i="33"/>
  <c r="I1173" i="33"/>
  <c r="J1172" i="33"/>
  <c r="I1172" i="33"/>
  <c r="J1171" i="33"/>
  <c r="I1171" i="33"/>
  <c r="J1170" i="33"/>
  <c r="I1170" i="33"/>
  <c r="J1169" i="33"/>
  <c r="I1169" i="33"/>
  <c r="J1168" i="33"/>
  <c r="I1168" i="33"/>
  <c r="J1167" i="33"/>
  <c r="I1167" i="33"/>
  <c r="J1166" i="33"/>
  <c r="I1166" i="33"/>
  <c r="J1165" i="33"/>
  <c r="I1165" i="33"/>
  <c r="J1164" i="33"/>
  <c r="I1164" i="33"/>
  <c r="J1163" i="33"/>
  <c r="I1163" i="33"/>
  <c r="J1162" i="33"/>
  <c r="I1162" i="33"/>
  <c r="J1161" i="33"/>
  <c r="I1161" i="33"/>
  <c r="J1160" i="33"/>
  <c r="I1160" i="33"/>
  <c r="J1159" i="33"/>
  <c r="I1159" i="33"/>
  <c r="J1158" i="33"/>
  <c r="I1158" i="33"/>
  <c r="J1157" i="33"/>
  <c r="I1157" i="33"/>
  <c r="J1156" i="33"/>
  <c r="I1156" i="33"/>
  <c r="J1155" i="33"/>
  <c r="I1155" i="33"/>
  <c r="J1154" i="33"/>
  <c r="I1154" i="33"/>
  <c r="J1153" i="33"/>
  <c r="I1153" i="33"/>
  <c r="J1152" i="33"/>
  <c r="I1152" i="33"/>
  <c r="J1151" i="33"/>
  <c r="I1151" i="33"/>
  <c r="J1150" i="33"/>
  <c r="I1150" i="33"/>
  <c r="J1149" i="33"/>
  <c r="I1149" i="33"/>
  <c r="J1148" i="33"/>
  <c r="I1148" i="33"/>
  <c r="J1147" i="33"/>
  <c r="I1147" i="33"/>
  <c r="J1146" i="33"/>
  <c r="I1146" i="33"/>
  <c r="J1145" i="33"/>
  <c r="I1145" i="33"/>
  <c r="J1144" i="33"/>
  <c r="I1144" i="33"/>
  <c r="J1143" i="33"/>
  <c r="I1143" i="33"/>
  <c r="J1142" i="33"/>
  <c r="I1142" i="33"/>
  <c r="J1141" i="33"/>
  <c r="I1141" i="33"/>
  <c r="J1140" i="33"/>
  <c r="I1140" i="33"/>
  <c r="J1139" i="33"/>
  <c r="I1139" i="33"/>
  <c r="J1138" i="33"/>
  <c r="I1138" i="33"/>
  <c r="J1137" i="33"/>
  <c r="I1137" i="33"/>
  <c r="J1136" i="33"/>
  <c r="I1136" i="33"/>
  <c r="J1135" i="33"/>
  <c r="I1135" i="33"/>
  <c r="J1134" i="33"/>
  <c r="I1134" i="33"/>
  <c r="J1133" i="33"/>
  <c r="I1133" i="33"/>
  <c r="J1132" i="33"/>
  <c r="I1132" i="33"/>
  <c r="J1131" i="33"/>
  <c r="I1131" i="33"/>
  <c r="J1130" i="33"/>
  <c r="I1130" i="33"/>
  <c r="J1129" i="33"/>
  <c r="I1129" i="33"/>
  <c r="J1128" i="33"/>
  <c r="I1128" i="33"/>
  <c r="J1127" i="33"/>
  <c r="I1127" i="33"/>
  <c r="J1126" i="33"/>
  <c r="I1126" i="33"/>
  <c r="J1125" i="33"/>
  <c r="I1125" i="33"/>
  <c r="J1124" i="33"/>
  <c r="I1124" i="33"/>
  <c r="J1123" i="33"/>
  <c r="I1123" i="33"/>
  <c r="J1122" i="33"/>
  <c r="I1122" i="33"/>
  <c r="J1121" i="33"/>
  <c r="I1121" i="33"/>
  <c r="J1120" i="33"/>
  <c r="I1120" i="33"/>
  <c r="J1119" i="33"/>
  <c r="I1119" i="33"/>
  <c r="J1118" i="33"/>
  <c r="I1118" i="33"/>
  <c r="J1117" i="33"/>
  <c r="I1117" i="33"/>
  <c r="J1116" i="33"/>
  <c r="I1116" i="33"/>
  <c r="J1115" i="33"/>
  <c r="I1115" i="33"/>
  <c r="J1114" i="33"/>
  <c r="I1114" i="33"/>
  <c r="J1113" i="33"/>
  <c r="I1113" i="33"/>
  <c r="J1112" i="33"/>
  <c r="I1112" i="33"/>
  <c r="J1111" i="33"/>
  <c r="I1111" i="33"/>
  <c r="J1110" i="33"/>
  <c r="I1110" i="33"/>
  <c r="J1109" i="33"/>
  <c r="I1109" i="33"/>
  <c r="J1108" i="33"/>
  <c r="I1108" i="33"/>
  <c r="J1107" i="33"/>
  <c r="I1107" i="33"/>
  <c r="J1106" i="33"/>
  <c r="I1106" i="33"/>
  <c r="J1105" i="33"/>
  <c r="I1105" i="33"/>
  <c r="J1104" i="33"/>
  <c r="I1104" i="33"/>
  <c r="J1103" i="33"/>
  <c r="I1103" i="33"/>
  <c r="J1102" i="33"/>
  <c r="I1102" i="33"/>
  <c r="J1101" i="33"/>
  <c r="I1101" i="33"/>
  <c r="J1100" i="33"/>
  <c r="I1100" i="33"/>
  <c r="J1099" i="33"/>
  <c r="I1099" i="33"/>
  <c r="J1098" i="33"/>
  <c r="I1098" i="33"/>
  <c r="J1097" i="33"/>
  <c r="I1097" i="33"/>
  <c r="J1096" i="33"/>
  <c r="I1096" i="33"/>
  <c r="J1095" i="33"/>
  <c r="I1095" i="33"/>
  <c r="J1094" i="33"/>
  <c r="I1094" i="33"/>
  <c r="J1093" i="33"/>
  <c r="I1093" i="33"/>
  <c r="J1092" i="33"/>
  <c r="I1092" i="33"/>
  <c r="J1091" i="33"/>
  <c r="I1091" i="33"/>
  <c r="J1090" i="33"/>
  <c r="I1090" i="33"/>
  <c r="J1089" i="33"/>
  <c r="I1089" i="33"/>
  <c r="J1088" i="33"/>
  <c r="I1088" i="33"/>
  <c r="J1087" i="33"/>
  <c r="I1087" i="33"/>
  <c r="J1086" i="33"/>
  <c r="I1086" i="33"/>
  <c r="J1085" i="33"/>
  <c r="I1085" i="33"/>
  <c r="J1084" i="33"/>
  <c r="I1084" i="33"/>
  <c r="J1083" i="33"/>
  <c r="I1083" i="33"/>
  <c r="J1082" i="33"/>
  <c r="I1082" i="33"/>
  <c r="J1081" i="33"/>
  <c r="I1081" i="33"/>
  <c r="J1080" i="33"/>
  <c r="I1080" i="33"/>
  <c r="J1079" i="33"/>
  <c r="I1079" i="33"/>
  <c r="J1078" i="33"/>
  <c r="I1078" i="33"/>
  <c r="J1077" i="33"/>
  <c r="I1077" i="33"/>
  <c r="J1076" i="33"/>
  <c r="I1076" i="33"/>
  <c r="J1075" i="33"/>
  <c r="I1075" i="33"/>
  <c r="J1074" i="33"/>
  <c r="I1074" i="33"/>
  <c r="J1073" i="33"/>
  <c r="I1073" i="33"/>
  <c r="J1072" i="33"/>
  <c r="I1072" i="33"/>
  <c r="J1071" i="33"/>
  <c r="I1071" i="33"/>
  <c r="J1070" i="33"/>
  <c r="I1070" i="33"/>
  <c r="J1069" i="33"/>
  <c r="I1069" i="33"/>
  <c r="J1068" i="33"/>
  <c r="I1068" i="33"/>
  <c r="J1067" i="33"/>
  <c r="I1067" i="33"/>
  <c r="J1066" i="33"/>
  <c r="I1066" i="33"/>
  <c r="J1065" i="33"/>
  <c r="I1065" i="33"/>
  <c r="J1064" i="33"/>
  <c r="I1064" i="33"/>
  <c r="J1063" i="33"/>
  <c r="I1063" i="33"/>
  <c r="J1062" i="33"/>
  <c r="I1062" i="33"/>
  <c r="J1061" i="33"/>
  <c r="I1061" i="33"/>
  <c r="J1060" i="33"/>
  <c r="I1060" i="33"/>
  <c r="J1059" i="33"/>
  <c r="I1059" i="33"/>
  <c r="J1058" i="33"/>
  <c r="I1058" i="33"/>
  <c r="J1057" i="33"/>
  <c r="I1057" i="33"/>
  <c r="J1056" i="33"/>
  <c r="I1056" i="33"/>
  <c r="J1055" i="33"/>
  <c r="I1055" i="33"/>
  <c r="J1054" i="33"/>
  <c r="I1054" i="33"/>
  <c r="J1053" i="33"/>
  <c r="I1053" i="33"/>
  <c r="J1052" i="33"/>
  <c r="I1052" i="33"/>
  <c r="J1051" i="33"/>
  <c r="I1051" i="33"/>
  <c r="J1050" i="33"/>
  <c r="I1050" i="33"/>
  <c r="J1049" i="33"/>
  <c r="I1049" i="33"/>
  <c r="J1048" i="33"/>
  <c r="I1048" i="33"/>
  <c r="J1047" i="33"/>
  <c r="I1047" i="33"/>
  <c r="J1046" i="33"/>
  <c r="I1046" i="33"/>
  <c r="J1045" i="33"/>
  <c r="I1045" i="33"/>
  <c r="J1044" i="33"/>
  <c r="I1044" i="33"/>
  <c r="J1043" i="33"/>
  <c r="I1043" i="33"/>
  <c r="J1042" i="33"/>
  <c r="I1042" i="33"/>
  <c r="J1041" i="33"/>
  <c r="I1041" i="33"/>
  <c r="J1040" i="33"/>
  <c r="I1040" i="33"/>
  <c r="J1039" i="33"/>
  <c r="I1039" i="33"/>
  <c r="J1038" i="33"/>
  <c r="I1038" i="33"/>
  <c r="J1037" i="33"/>
  <c r="I1037" i="33"/>
  <c r="J1036" i="33"/>
  <c r="I1036" i="33"/>
  <c r="J1035" i="33"/>
  <c r="I1035" i="33"/>
  <c r="J1034" i="33"/>
  <c r="I1034" i="33"/>
  <c r="J1033" i="33"/>
  <c r="I1033" i="33"/>
  <c r="J1032" i="33"/>
  <c r="I1032" i="33"/>
  <c r="J1031" i="33"/>
  <c r="I1031" i="33"/>
  <c r="J1030" i="33"/>
  <c r="I1030" i="33"/>
  <c r="J1029" i="33"/>
  <c r="I1029" i="33"/>
  <c r="J1028" i="33"/>
  <c r="I1028" i="33"/>
  <c r="J1027" i="33"/>
  <c r="I1027" i="33"/>
  <c r="J1026" i="33"/>
  <c r="I1026" i="33"/>
  <c r="J1025" i="33"/>
  <c r="I1025" i="33"/>
  <c r="J1024" i="33"/>
  <c r="I1024" i="33"/>
  <c r="J1023" i="33"/>
  <c r="I1023" i="33"/>
  <c r="J1022" i="33"/>
  <c r="I1022" i="33"/>
  <c r="J1021" i="33"/>
  <c r="I1021" i="33"/>
  <c r="J1020" i="33"/>
  <c r="I1020" i="33"/>
  <c r="J1019" i="33"/>
  <c r="I1019" i="33"/>
  <c r="J1018" i="33"/>
  <c r="I1018" i="33"/>
  <c r="J1017" i="33"/>
  <c r="I1017" i="33"/>
  <c r="J1016" i="33"/>
  <c r="I1016" i="33"/>
  <c r="J1015" i="33"/>
  <c r="I1015" i="33"/>
  <c r="J1014" i="33"/>
  <c r="I1014" i="33"/>
  <c r="J1013" i="33"/>
  <c r="I1013" i="33"/>
  <c r="J1012" i="33"/>
  <c r="I1012" i="33"/>
  <c r="J1011" i="33"/>
  <c r="I1011" i="33"/>
  <c r="J1010" i="33"/>
  <c r="I1010" i="33"/>
  <c r="J1009" i="33"/>
  <c r="I1009" i="33"/>
  <c r="J1008" i="33"/>
  <c r="I1008" i="33"/>
  <c r="J1007" i="33"/>
  <c r="I1007" i="33"/>
  <c r="J1006" i="33"/>
  <c r="I1006" i="33"/>
  <c r="J1005" i="33"/>
  <c r="I1005" i="33"/>
  <c r="J1004" i="33"/>
  <c r="I1004" i="33"/>
  <c r="J1003" i="33"/>
  <c r="I1003" i="33"/>
  <c r="J1002" i="33"/>
  <c r="I1002" i="33"/>
  <c r="J1001" i="33"/>
  <c r="I1001" i="33"/>
  <c r="J1000" i="33"/>
  <c r="I1000" i="33"/>
  <c r="J999" i="33"/>
  <c r="I999" i="33"/>
  <c r="J998" i="33"/>
  <c r="I998" i="33"/>
  <c r="J997" i="33"/>
  <c r="I997" i="33"/>
  <c r="J996" i="33"/>
  <c r="I996" i="33"/>
  <c r="J995" i="33"/>
  <c r="I995" i="33"/>
  <c r="J994" i="33"/>
  <c r="I994" i="33"/>
  <c r="J993" i="33"/>
  <c r="I993" i="33"/>
  <c r="J992" i="33"/>
  <c r="I992" i="33"/>
  <c r="J991" i="33"/>
  <c r="I991" i="33"/>
  <c r="J990" i="33"/>
  <c r="I990" i="33"/>
  <c r="J989" i="33"/>
  <c r="I989" i="33"/>
  <c r="J988" i="33"/>
  <c r="I988" i="33"/>
  <c r="J987" i="33"/>
  <c r="I987" i="33"/>
  <c r="J986" i="33"/>
  <c r="I986" i="33"/>
  <c r="J985" i="33"/>
  <c r="I985" i="33"/>
  <c r="J984" i="33"/>
  <c r="I984" i="33"/>
  <c r="J983" i="33"/>
  <c r="I983" i="33"/>
  <c r="J982" i="33"/>
  <c r="I982" i="33"/>
  <c r="J981" i="33"/>
  <c r="I981" i="33"/>
  <c r="J980" i="33"/>
  <c r="I980" i="33"/>
  <c r="J979" i="33"/>
  <c r="I979" i="33"/>
  <c r="J978" i="33"/>
  <c r="I978" i="33"/>
  <c r="J977" i="33"/>
  <c r="I977" i="33"/>
  <c r="J976" i="33"/>
  <c r="I976" i="33"/>
  <c r="J975" i="33"/>
  <c r="I975" i="33"/>
  <c r="J974" i="33"/>
  <c r="I974" i="33"/>
  <c r="J973" i="33"/>
  <c r="I973" i="33"/>
  <c r="J972" i="33"/>
  <c r="I972" i="33"/>
  <c r="J971" i="33"/>
  <c r="I971" i="33"/>
  <c r="J970" i="33"/>
  <c r="I970" i="33"/>
  <c r="J969" i="33"/>
  <c r="I969" i="33"/>
  <c r="J968" i="33"/>
  <c r="I968" i="33"/>
  <c r="J967" i="33"/>
  <c r="I967" i="33"/>
  <c r="J966" i="33"/>
  <c r="I966" i="33"/>
  <c r="J965" i="33"/>
  <c r="I965" i="33"/>
  <c r="J964" i="33"/>
  <c r="I964" i="33"/>
  <c r="J963" i="33"/>
  <c r="I963" i="33"/>
  <c r="J962" i="33"/>
  <c r="I962" i="33"/>
  <c r="J961" i="33"/>
  <c r="I961" i="33"/>
  <c r="J960" i="33"/>
  <c r="I960" i="33"/>
  <c r="J959" i="33"/>
  <c r="I959" i="33"/>
  <c r="J958" i="33"/>
  <c r="I958" i="33"/>
  <c r="J957" i="33"/>
  <c r="I957" i="33"/>
  <c r="J956" i="33"/>
  <c r="I956" i="33"/>
  <c r="J955" i="33"/>
  <c r="I955" i="33"/>
  <c r="J954" i="33"/>
  <c r="I954" i="33"/>
  <c r="J953" i="33"/>
  <c r="I953" i="33"/>
  <c r="J952" i="33"/>
  <c r="I952" i="33"/>
  <c r="J951" i="33"/>
  <c r="I951" i="33"/>
  <c r="J950" i="33"/>
  <c r="I950" i="33"/>
  <c r="J949" i="33"/>
  <c r="I949" i="33"/>
  <c r="J948" i="33"/>
  <c r="I948" i="33"/>
  <c r="J947" i="33"/>
  <c r="I947" i="33"/>
  <c r="J946" i="33"/>
  <c r="I946" i="33"/>
  <c r="J945" i="33"/>
  <c r="I945" i="33"/>
  <c r="J944" i="33"/>
  <c r="I944" i="33"/>
  <c r="J943" i="33"/>
  <c r="I943" i="33"/>
  <c r="J942" i="33"/>
  <c r="I942" i="33"/>
  <c r="J941" i="33"/>
  <c r="I941" i="33"/>
  <c r="J940" i="33"/>
  <c r="I940" i="33"/>
  <c r="J939" i="33"/>
  <c r="I939" i="33"/>
  <c r="J938" i="33"/>
  <c r="I938" i="33"/>
  <c r="J937" i="33"/>
  <c r="I937" i="33"/>
  <c r="J936" i="33"/>
  <c r="I936" i="33"/>
  <c r="J935" i="33"/>
  <c r="I935" i="33"/>
  <c r="J934" i="33"/>
  <c r="I934" i="33"/>
  <c r="J933" i="33"/>
  <c r="I933" i="33"/>
  <c r="J932" i="33"/>
  <c r="I932" i="33"/>
  <c r="J931" i="33"/>
  <c r="I931" i="33"/>
  <c r="J930" i="33"/>
  <c r="I930" i="33"/>
  <c r="J929" i="33"/>
  <c r="I929" i="33"/>
  <c r="J928" i="33"/>
  <c r="I928" i="33"/>
  <c r="J927" i="33"/>
  <c r="I927" i="33"/>
  <c r="J926" i="33"/>
  <c r="I926" i="33"/>
  <c r="J925" i="33"/>
  <c r="I925" i="33"/>
  <c r="J924" i="33"/>
  <c r="I924" i="33"/>
  <c r="J923" i="33"/>
  <c r="I923" i="33"/>
  <c r="J922" i="33"/>
  <c r="I922" i="33"/>
  <c r="J921" i="33"/>
  <c r="I921" i="33"/>
  <c r="J920" i="33"/>
  <c r="I920" i="33"/>
  <c r="J919" i="33"/>
  <c r="I919" i="33"/>
  <c r="J918" i="33"/>
  <c r="I918" i="33"/>
  <c r="J917" i="33"/>
  <c r="I917" i="33"/>
  <c r="J916" i="33"/>
  <c r="I916" i="33"/>
  <c r="J915" i="33"/>
  <c r="I915" i="33"/>
  <c r="J914" i="33"/>
  <c r="I914" i="33"/>
  <c r="J913" i="33"/>
  <c r="I913" i="33"/>
  <c r="J912" i="33"/>
  <c r="I912" i="33"/>
  <c r="J911" i="33"/>
  <c r="I911" i="33"/>
  <c r="J910" i="33"/>
  <c r="I910" i="33"/>
  <c r="J909" i="33"/>
  <c r="I909" i="33"/>
  <c r="J908" i="33"/>
  <c r="I908" i="33"/>
  <c r="J907" i="33"/>
  <c r="I907" i="33"/>
  <c r="J906" i="33"/>
  <c r="I906" i="33"/>
  <c r="J905" i="33"/>
  <c r="I905" i="33"/>
  <c r="J904" i="33"/>
  <c r="I904" i="33"/>
  <c r="J903" i="33"/>
  <c r="I903" i="33"/>
  <c r="J902" i="33"/>
  <c r="I902" i="33"/>
  <c r="J901" i="33"/>
  <c r="I901" i="33"/>
  <c r="J900" i="33"/>
  <c r="I900" i="33"/>
  <c r="J899" i="33"/>
  <c r="I899" i="33"/>
  <c r="J898" i="33"/>
  <c r="I898" i="33"/>
  <c r="J897" i="33"/>
  <c r="I897" i="33"/>
  <c r="J896" i="33"/>
  <c r="I896" i="33"/>
  <c r="J895" i="33"/>
  <c r="I895" i="33"/>
  <c r="J894" i="33"/>
  <c r="I894" i="33"/>
  <c r="J893" i="33"/>
  <c r="I893" i="33"/>
  <c r="J892" i="33"/>
  <c r="I892" i="33"/>
  <c r="J891" i="33"/>
  <c r="I891" i="33"/>
  <c r="J890" i="33"/>
  <c r="I890" i="33"/>
  <c r="J889" i="33"/>
  <c r="I889" i="33"/>
  <c r="J888" i="33"/>
  <c r="I888" i="33"/>
  <c r="J887" i="33"/>
  <c r="I887" i="33"/>
  <c r="J886" i="33"/>
  <c r="I886" i="33"/>
  <c r="J885" i="33"/>
  <c r="I885" i="33"/>
  <c r="J884" i="33"/>
  <c r="I884" i="33"/>
  <c r="J883" i="33"/>
  <c r="I883" i="33"/>
  <c r="J882" i="33"/>
  <c r="I882" i="33"/>
  <c r="J881" i="33"/>
  <c r="I881" i="33"/>
  <c r="J880" i="33"/>
  <c r="I880" i="33"/>
  <c r="J879" i="33"/>
  <c r="I879" i="33"/>
  <c r="J878" i="33"/>
  <c r="I878" i="33"/>
  <c r="J877" i="33"/>
  <c r="I877" i="33"/>
  <c r="J876" i="33"/>
  <c r="I876" i="33"/>
  <c r="J875" i="33"/>
  <c r="I875" i="33"/>
  <c r="J874" i="33"/>
  <c r="I874" i="33"/>
  <c r="J873" i="33"/>
  <c r="I873" i="33"/>
  <c r="J872" i="33"/>
  <c r="I872" i="33"/>
  <c r="J871" i="33"/>
  <c r="I871" i="33"/>
  <c r="J870" i="33"/>
  <c r="I870" i="33"/>
  <c r="J869" i="33"/>
  <c r="I869" i="33"/>
  <c r="J868" i="33"/>
  <c r="I868" i="33"/>
  <c r="J867" i="33"/>
  <c r="I867" i="33"/>
  <c r="J866" i="33"/>
  <c r="I866" i="33"/>
  <c r="J865" i="33"/>
  <c r="I865" i="33"/>
  <c r="J864" i="33"/>
  <c r="I864" i="33"/>
  <c r="J863" i="33"/>
  <c r="I863" i="33"/>
  <c r="J862" i="33"/>
  <c r="I862" i="33"/>
  <c r="J861" i="33"/>
  <c r="I861" i="33"/>
  <c r="J860" i="33"/>
  <c r="I860" i="33"/>
  <c r="J859" i="33"/>
  <c r="I859" i="33"/>
  <c r="J858" i="33"/>
  <c r="I858" i="33"/>
  <c r="J857" i="33"/>
  <c r="I857" i="33"/>
  <c r="J856" i="33"/>
  <c r="I856" i="33"/>
  <c r="J855" i="33"/>
  <c r="I855" i="33"/>
  <c r="J854" i="33"/>
  <c r="I854" i="33"/>
  <c r="J853" i="33"/>
  <c r="I853" i="33"/>
  <c r="J852" i="33"/>
  <c r="I852" i="33"/>
  <c r="J851" i="33"/>
  <c r="I851" i="33"/>
  <c r="J850" i="33"/>
  <c r="I850" i="33"/>
  <c r="J849" i="33"/>
  <c r="I849" i="33"/>
  <c r="J848" i="33"/>
  <c r="I848" i="33"/>
  <c r="J847" i="33"/>
  <c r="I847" i="33"/>
  <c r="J846" i="33"/>
  <c r="I846" i="33"/>
  <c r="J845" i="33"/>
  <c r="I845" i="33"/>
  <c r="J844" i="33"/>
  <c r="I844" i="33"/>
  <c r="J843" i="33"/>
  <c r="I843" i="33"/>
  <c r="J842" i="33"/>
  <c r="I842" i="33"/>
  <c r="J841" i="33"/>
  <c r="I841" i="33"/>
  <c r="J840" i="33"/>
  <c r="I840" i="33"/>
  <c r="J839" i="33"/>
  <c r="I839" i="33"/>
  <c r="J838" i="33"/>
  <c r="I838" i="33"/>
  <c r="J837" i="33"/>
  <c r="I837" i="33"/>
  <c r="J836" i="33"/>
  <c r="I836" i="33"/>
  <c r="J835" i="33"/>
  <c r="I835" i="33"/>
  <c r="J834" i="33"/>
  <c r="I834" i="33"/>
  <c r="J833" i="33"/>
  <c r="I833" i="33"/>
  <c r="J832" i="33"/>
  <c r="I832" i="33"/>
  <c r="J831" i="33"/>
  <c r="I831" i="33"/>
  <c r="J830" i="33"/>
  <c r="I830" i="33"/>
  <c r="J829" i="33"/>
  <c r="I829" i="33"/>
  <c r="J828" i="33"/>
  <c r="I828" i="33"/>
  <c r="J827" i="33"/>
  <c r="I827" i="33"/>
  <c r="J826" i="33"/>
  <c r="I826" i="33"/>
  <c r="J825" i="33"/>
  <c r="I825" i="33"/>
  <c r="J824" i="33"/>
  <c r="I824" i="33"/>
  <c r="J823" i="33"/>
  <c r="I823" i="33"/>
  <c r="J822" i="33"/>
  <c r="I822" i="33"/>
  <c r="J821" i="33"/>
  <c r="I821" i="33"/>
  <c r="J820" i="33"/>
  <c r="I820" i="33"/>
  <c r="J819" i="33"/>
  <c r="I819" i="33"/>
  <c r="J818" i="33"/>
  <c r="I818" i="33"/>
  <c r="J817" i="33"/>
  <c r="I817" i="33"/>
  <c r="J816" i="33"/>
  <c r="I816" i="33"/>
  <c r="J815" i="33"/>
  <c r="I815" i="33"/>
  <c r="J814" i="33"/>
  <c r="I814" i="33"/>
  <c r="J813" i="33"/>
  <c r="I813" i="33"/>
  <c r="J812" i="33"/>
  <c r="I812" i="33"/>
  <c r="J811" i="33"/>
  <c r="I811" i="33"/>
  <c r="J810" i="33"/>
  <c r="I810" i="33"/>
  <c r="J809" i="33"/>
  <c r="I809" i="33"/>
  <c r="J808" i="33"/>
  <c r="I808" i="33"/>
  <c r="J807" i="33"/>
  <c r="I807" i="33"/>
  <c r="J806" i="33"/>
  <c r="I806" i="33"/>
  <c r="J805" i="33"/>
  <c r="I805" i="33"/>
  <c r="J804" i="33"/>
  <c r="I804" i="33"/>
  <c r="J803" i="33"/>
  <c r="I803" i="33"/>
  <c r="J802" i="33"/>
  <c r="I802" i="33"/>
  <c r="J801" i="33"/>
  <c r="I801" i="33"/>
  <c r="J800" i="33"/>
  <c r="I800" i="33"/>
  <c r="J799" i="33"/>
  <c r="I799" i="33"/>
  <c r="J798" i="33"/>
  <c r="I798" i="33"/>
  <c r="J797" i="33"/>
  <c r="I797" i="33"/>
  <c r="J796" i="33"/>
  <c r="I796" i="33"/>
  <c r="J795" i="33"/>
  <c r="I795" i="33"/>
  <c r="J794" i="33"/>
  <c r="I794" i="33"/>
  <c r="J793" i="33"/>
  <c r="I793" i="33"/>
  <c r="J792" i="33"/>
  <c r="I792" i="33"/>
  <c r="J791" i="33"/>
  <c r="I791" i="33"/>
  <c r="J790" i="33"/>
  <c r="I790" i="33"/>
  <c r="J789" i="33"/>
  <c r="I789" i="33"/>
  <c r="J788" i="33"/>
  <c r="I788" i="33"/>
  <c r="J787" i="33"/>
  <c r="I787" i="33"/>
  <c r="J786" i="33"/>
  <c r="I786" i="33"/>
  <c r="J785" i="33"/>
  <c r="I785" i="33"/>
  <c r="J784" i="33"/>
  <c r="I784" i="33"/>
  <c r="J783" i="33"/>
  <c r="I783" i="33"/>
  <c r="J782" i="33"/>
  <c r="I782" i="33"/>
  <c r="J781" i="33"/>
  <c r="I781" i="33"/>
  <c r="J780" i="33"/>
  <c r="I780" i="33"/>
  <c r="J779" i="33"/>
  <c r="I779" i="33"/>
  <c r="J778" i="33"/>
  <c r="I778" i="33"/>
  <c r="J777" i="33"/>
  <c r="I777" i="33"/>
  <c r="J776" i="33"/>
  <c r="I776" i="33"/>
  <c r="J775" i="33"/>
  <c r="I775" i="33"/>
  <c r="J774" i="33"/>
  <c r="I774" i="33"/>
  <c r="J773" i="33"/>
  <c r="I773" i="33"/>
  <c r="J772" i="33"/>
  <c r="I772" i="33"/>
  <c r="J771" i="33"/>
  <c r="I771" i="33"/>
  <c r="J770" i="33"/>
  <c r="I770" i="33"/>
  <c r="J769" i="33"/>
  <c r="I769" i="33"/>
  <c r="J768" i="33"/>
  <c r="I768" i="33"/>
  <c r="J767" i="33"/>
  <c r="I767" i="33"/>
  <c r="J766" i="33"/>
  <c r="I766" i="33"/>
  <c r="J765" i="33"/>
  <c r="I765" i="33"/>
  <c r="J764" i="33"/>
  <c r="I764" i="33"/>
  <c r="J763" i="33"/>
  <c r="I763" i="33"/>
  <c r="J762" i="33"/>
  <c r="I762" i="33"/>
  <c r="J761" i="33"/>
  <c r="I761" i="33"/>
  <c r="J760" i="33"/>
  <c r="I760" i="33"/>
  <c r="J759" i="33"/>
  <c r="I759" i="33"/>
  <c r="J758" i="33"/>
  <c r="I758" i="33"/>
  <c r="J757" i="33"/>
  <c r="I757" i="33"/>
  <c r="J756" i="33"/>
  <c r="I756" i="33"/>
  <c r="J755" i="33"/>
  <c r="I755" i="33"/>
  <c r="J754" i="33"/>
  <c r="I754" i="33"/>
  <c r="J753" i="33"/>
  <c r="I753" i="33"/>
  <c r="J752" i="33"/>
  <c r="I752" i="33"/>
  <c r="J751" i="33"/>
  <c r="I751" i="33"/>
  <c r="J750" i="33"/>
  <c r="I750" i="33"/>
  <c r="J749" i="33"/>
  <c r="I749" i="33"/>
  <c r="J748" i="33"/>
  <c r="I748" i="33"/>
  <c r="J747" i="33"/>
  <c r="I747" i="33"/>
  <c r="J746" i="33"/>
  <c r="I746" i="33"/>
  <c r="J745" i="33"/>
  <c r="I745" i="33"/>
  <c r="J744" i="33"/>
  <c r="I744" i="33"/>
  <c r="J743" i="33"/>
  <c r="I743" i="33"/>
  <c r="J742" i="33"/>
  <c r="I742" i="33"/>
  <c r="J741" i="33"/>
  <c r="I741" i="33"/>
  <c r="J740" i="33"/>
  <c r="I740" i="33"/>
  <c r="J739" i="33"/>
  <c r="I739" i="33"/>
  <c r="J738" i="33"/>
  <c r="I738" i="33"/>
  <c r="J737" i="33"/>
  <c r="I737" i="33"/>
  <c r="J736" i="33"/>
  <c r="I736" i="33"/>
  <c r="J735" i="33"/>
  <c r="I735" i="33"/>
  <c r="J734" i="33"/>
  <c r="I734" i="33"/>
  <c r="J733" i="33"/>
  <c r="I733" i="33"/>
  <c r="J732" i="33"/>
  <c r="I732" i="33"/>
  <c r="J731" i="33"/>
  <c r="I731" i="33"/>
  <c r="J730" i="33"/>
  <c r="I730" i="33"/>
  <c r="J729" i="33"/>
  <c r="I729" i="33"/>
  <c r="J728" i="33"/>
  <c r="I728" i="33"/>
  <c r="J727" i="33"/>
  <c r="I727" i="33"/>
  <c r="J726" i="33"/>
  <c r="I726" i="33"/>
  <c r="J725" i="33"/>
  <c r="I725" i="33"/>
  <c r="J724" i="33"/>
  <c r="I724" i="33"/>
  <c r="J723" i="33"/>
  <c r="I723" i="33"/>
  <c r="J722" i="33"/>
  <c r="I722" i="33"/>
  <c r="J721" i="33"/>
  <c r="I721" i="33"/>
  <c r="J720" i="33"/>
  <c r="I720" i="33"/>
  <c r="J719" i="33"/>
  <c r="I719" i="33"/>
  <c r="J718" i="33"/>
  <c r="I718" i="33"/>
  <c r="J717" i="33"/>
  <c r="I717" i="33"/>
  <c r="J716" i="33"/>
  <c r="I716" i="33"/>
  <c r="J715" i="33"/>
  <c r="I715" i="33"/>
  <c r="J714" i="33"/>
  <c r="I714" i="33"/>
  <c r="J713" i="33"/>
  <c r="I713" i="33"/>
  <c r="J712" i="33"/>
  <c r="I712" i="33"/>
  <c r="J711" i="33"/>
  <c r="I711" i="33"/>
  <c r="J710" i="33"/>
  <c r="I710" i="33"/>
  <c r="J709" i="33"/>
  <c r="I709" i="33"/>
  <c r="J708" i="33"/>
  <c r="I708" i="33"/>
  <c r="J707" i="33"/>
  <c r="I707" i="33"/>
  <c r="J706" i="33"/>
  <c r="I706" i="33"/>
  <c r="J705" i="33"/>
  <c r="I705" i="33"/>
  <c r="J704" i="33"/>
  <c r="I704" i="33"/>
  <c r="J703" i="33"/>
  <c r="I703" i="33"/>
  <c r="J702" i="33"/>
  <c r="I702" i="33"/>
  <c r="J701" i="33"/>
  <c r="I701" i="33"/>
  <c r="J700" i="33"/>
  <c r="I700" i="33"/>
  <c r="J699" i="33"/>
  <c r="I699" i="33"/>
  <c r="J698" i="33"/>
  <c r="I698" i="33"/>
  <c r="J697" i="33"/>
  <c r="I697" i="33"/>
  <c r="J696" i="33"/>
  <c r="I696" i="33"/>
  <c r="J695" i="33"/>
  <c r="I695" i="33"/>
  <c r="J694" i="33"/>
  <c r="I694" i="33"/>
  <c r="J693" i="33"/>
  <c r="I693" i="33"/>
  <c r="J692" i="33"/>
  <c r="I692" i="33"/>
  <c r="J691" i="33"/>
  <c r="I691" i="33"/>
  <c r="J690" i="33"/>
  <c r="I690" i="33"/>
  <c r="J689" i="33"/>
  <c r="I689" i="33"/>
  <c r="J688" i="33"/>
  <c r="I688" i="33"/>
  <c r="J687" i="33"/>
  <c r="I687" i="33"/>
  <c r="J686" i="33"/>
  <c r="I686" i="33"/>
  <c r="J685" i="33"/>
  <c r="I685" i="33"/>
  <c r="J684" i="33"/>
  <c r="I684" i="33"/>
  <c r="J683" i="33"/>
  <c r="I683" i="33"/>
  <c r="J682" i="33"/>
  <c r="I682" i="33"/>
  <c r="J681" i="33"/>
  <c r="I681" i="33"/>
  <c r="J680" i="33"/>
  <c r="I680" i="33"/>
  <c r="J679" i="33"/>
  <c r="I679" i="33"/>
  <c r="J678" i="33"/>
  <c r="I678" i="33"/>
  <c r="J677" i="33"/>
  <c r="I677" i="33"/>
  <c r="J676" i="33"/>
  <c r="I676" i="33"/>
  <c r="J675" i="33"/>
  <c r="I675" i="33"/>
  <c r="J674" i="33"/>
  <c r="I674" i="33"/>
  <c r="J673" i="33"/>
  <c r="I673" i="33"/>
  <c r="J672" i="33"/>
  <c r="I672" i="33"/>
  <c r="J671" i="33"/>
  <c r="I671" i="33"/>
  <c r="J670" i="33"/>
  <c r="I670" i="33"/>
  <c r="J669" i="33"/>
  <c r="I669" i="33"/>
  <c r="J668" i="33"/>
  <c r="I668" i="33"/>
  <c r="J667" i="33"/>
  <c r="I667" i="33"/>
  <c r="J666" i="33"/>
  <c r="I666" i="33"/>
  <c r="J665" i="33"/>
  <c r="I665" i="33"/>
  <c r="J664" i="33"/>
  <c r="I664" i="33"/>
  <c r="J663" i="33"/>
  <c r="I663" i="33"/>
  <c r="J662" i="33"/>
  <c r="I662" i="33"/>
  <c r="J661" i="33"/>
  <c r="I661" i="33"/>
  <c r="J660" i="33"/>
  <c r="I660" i="33"/>
  <c r="J659" i="33"/>
  <c r="I659" i="33"/>
  <c r="J658" i="33"/>
  <c r="I658" i="33"/>
  <c r="J657" i="33"/>
  <c r="I657" i="33"/>
  <c r="J656" i="33"/>
  <c r="I656" i="33"/>
  <c r="J655" i="33"/>
  <c r="I655" i="33"/>
  <c r="J654" i="33"/>
  <c r="I654" i="33"/>
  <c r="J653" i="33"/>
  <c r="I653" i="33"/>
  <c r="J652" i="33"/>
  <c r="I652" i="33"/>
  <c r="J651" i="33"/>
  <c r="I651" i="33"/>
  <c r="J650" i="33"/>
  <c r="I650" i="33"/>
  <c r="J649" i="33"/>
  <c r="I649" i="33"/>
  <c r="J648" i="33"/>
  <c r="I648" i="33"/>
  <c r="J647" i="33"/>
  <c r="I647" i="33"/>
  <c r="J646" i="33"/>
  <c r="I646" i="33"/>
  <c r="J645" i="33"/>
  <c r="I645" i="33"/>
  <c r="J644" i="33"/>
  <c r="I644" i="33"/>
  <c r="J643" i="33"/>
  <c r="I643" i="33"/>
  <c r="J642" i="33"/>
  <c r="I642" i="33"/>
  <c r="J641" i="33"/>
  <c r="I641" i="33"/>
  <c r="J640" i="33"/>
  <c r="I640" i="33"/>
  <c r="J639" i="33"/>
  <c r="I639" i="33"/>
  <c r="J638" i="33"/>
  <c r="I638" i="33"/>
  <c r="J637" i="33"/>
  <c r="I637" i="33"/>
  <c r="J636" i="33"/>
  <c r="I636" i="33"/>
  <c r="J635" i="33"/>
  <c r="I635" i="33"/>
  <c r="J634" i="33"/>
  <c r="I634" i="33"/>
  <c r="J633" i="33"/>
  <c r="I633" i="33"/>
  <c r="J632" i="33"/>
  <c r="I632" i="33"/>
  <c r="J631" i="33"/>
  <c r="I631" i="33"/>
  <c r="J630" i="33"/>
  <c r="I630" i="33"/>
  <c r="J629" i="33"/>
  <c r="I629" i="33"/>
  <c r="J628" i="33"/>
  <c r="I628" i="33"/>
  <c r="J627" i="33"/>
  <c r="I627" i="33"/>
  <c r="J626" i="33"/>
  <c r="I626" i="33"/>
  <c r="J625" i="33"/>
  <c r="I625" i="33"/>
  <c r="J624" i="33"/>
  <c r="I624" i="33"/>
  <c r="J623" i="33"/>
  <c r="I623" i="33"/>
  <c r="J622" i="33"/>
  <c r="I622" i="33"/>
  <c r="J621" i="33"/>
  <c r="I621" i="33"/>
  <c r="J620" i="33"/>
  <c r="I620" i="33"/>
  <c r="J619" i="33"/>
  <c r="I619" i="33"/>
  <c r="J618" i="33"/>
  <c r="I618" i="33"/>
  <c r="J617" i="33"/>
  <c r="I617" i="33"/>
  <c r="J616" i="33"/>
  <c r="I616" i="33"/>
  <c r="J615" i="33"/>
  <c r="I615" i="33"/>
  <c r="J614" i="33"/>
  <c r="I614" i="33"/>
  <c r="J613" i="33"/>
  <c r="I613" i="33"/>
  <c r="J612" i="33"/>
  <c r="I612" i="33"/>
  <c r="J611" i="33"/>
  <c r="I611" i="33"/>
  <c r="J610" i="33"/>
  <c r="I610" i="33"/>
  <c r="J609" i="33"/>
  <c r="I609" i="33"/>
  <c r="J608" i="33"/>
  <c r="I608" i="33"/>
  <c r="J607" i="33"/>
  <c r="I607" i="33"/>
  <c r="J606" i="33"/>
  <c r="I606" i="33"/>
  <c r="J605" i="33"/>
  <c r="I605" i="33"/>
  <c r="J604" i="33"/>
  <c r="I604" i="33"/>
  <c r="J603" i="33"/>
  <c r="I603" i="33"/>
  <c r="J602" i="33"/>
  <c r="I602" i="33"/>
  <c r="J601" i="33"/>
  <c r="I601" i="33"/>
  <c r="J600" i="33"/>
  <c r="I600" i="33"/>
  <c r="J599" i="33"/>
  <c r="I599" i="33"/>
  <c r="J598" i="33"/>
  <c r="I598" i="33"/>
  <c r="J597" i="33"/>
  <c r="I597" i="33"/>
  <c r="J596" i="33"/>
  <c r="I596" i="33"/>
  <c r="J595" i="33"/>
  <c r="I595" i="33"/>
  <c r="J594" i="33"/>
  <c r="I594" i="33"/>
  <c r="J593" i="33"/>
  <c r="I593" i="33"/>
  <c r="J592" i="33"/>
  <c r="I592" i="33"/>
  <c r="J591" i="33"/>
  <c r="I591" i="33"/>
  <c r="J590" i="33"/>
  <c r="I590" i="33"/>
  <c r="J589" i="33"/>
  <c r="I589" i="33"/>
  <c r="J588" i="33"/>
  <c r="I588" i="33"/>
  <c r="J587" i="33"/>
  <c r="I587" i="33"/>
  <c r="J586" i="33"/>
  <c r="I586" i="33"/>
  <c r="J585" i="33"/>
  <c r="I585" i="33"/>
  <c r="J584" i="33"/>
  <c r="I584" i="33"/>
  <c r="J583" i="33"/>
  <c r="I583" i="33"/>
  <c r="J582" i="33"/>
  <c r="I582" i="33"/>
  <c r="J581" i="33"/>
  <c r="I581" i="33"/>
  <c r="J580" i="33"/>
  <c r="I580" i="33"/>
  <c r="J579" i="33"/>
  <c r="I579" i="33"/>
  <c r="J578" i="33"/>
  <c r="I578" i="33"/>
  <c r="J577" i="33"/>
  <c r="I577" i="33"/>
  <c r="J576" i="33"/>
  <c r="I576" i="33"/>
  <c r="J575" i="33"/>
  <c r="I575" i="33"/>
  <c r="J574" i="33"/>
  <c r="I574" i="33"/>
  <c r="J573" i="33"/>
  <c r="I573" i="33"/>
  <c r="J572" i="33"/>
  <c r="I572" i="33"/>
  <c r="J571" i="33"/>
  <c r="I571" i="33"/>
  <c r="J570" i="33"/>
  <c r="I570" i="33"/>
  <c r="J569" i="33"/>
  <c r="I569" i="33"/>
  <c r="J568" i="33"/>
  <c r="I568" i="33"/>
  <c r="J567" i="33"/>
  <c r="I567" i="33"/>
  <c r="J566" i="33"/>
  <c r="I566" i="33"/>
  <c r="J565" i="33"/>
  <c r="I565" i="33"/>
  <c r="J564" i="33"/>
  <c r="I564" i="33"/>
  <c r="J563" i="33"/>
  <c r="I563" i="33"/>
  <c r="J562" i="33"/>
  <c r="I562" i="33"/>
  <c r="J561" i="33"/>
  <c r="I561" i="33"/>
  <c r="J560" i="33"/>
  <c r="I560" i="33"/>
  <c r="J559" i="33"/>
  <c r="I559" i="33"/>
  <c r="J558" i="33"/>
  <c r="I558" i="33"/>
  <c r="J557" i="33"/>
  <c r="I557" i="33"/>
  <c r="J556" i="33"/>
  <c r="I556" i="33"/>
  <c r="J555" i="33"/>
  <c r="I555" i="33"/>
  <c r="J554" i="33"/>
  <c r="I554" i="33"/>
  <c r="J553" i="33"/>
  <c r="I553" i="33"/>
  <c r="J552" i="33"/>
  <c r="I552" i="33"/>
  <c r="J551" i="33"/>
  <c r="I551" i="33"/>
  <c r="J550" i="33"/>
  <c r="I550" i="33"/>
  <c r="J549" i="33"/>
  <c r="I549" i="33"/>
  <c r="J548" i="33"/>
  <c r="I548" i="33"/>
  <c r="J547" i="33"/>
  <c r="I547" i="33"/>
  <c r="J546" i="33"/>
  <c r="I546" i="33"/>
  <c r="J545" i="33"/>
  <c r="I545" i="33"/>
  <c r="J544" i="33"/>
  <c r="I544" i="33"/>
  <c r="J543" i="33"/>
  <c r="I543" i="33"/>
  <c r="J542" i="33"/>
  <c r="I542" i="33"/>
  <c r="J541" i="33"/>
  <c r="I541" i="33"/>
  <c r="J540" i="33"/>
  <c r="I540" i="33"/>
  <c r="J539" i="33"/>
  <c r="I539" i="33"/>
  <c r="J538" i="33"/>
  <c r="I538" i="33"/>
  <c r="J537" i="33"/>
  <c r="I537" i="33"/>
  <c r="J536" i="33"/>
  <c r="I536" i="33"/>
  <c r="J535" i="33"/>
  <c r="I535" i="33"/>
  <c r="J534" i="33"/>
  <c r="I534" i="33"/>
  <c r="J533" i="33"/>
  <c r="I533" i="33"/>
  <c r="J532" i="33"/>
  <c r="I532" i="33"/>
  <c r="J531" i="33"/>
  <c r="I531" i="33"/>
  <c r="J530" i="33"/>
  <c r="I530" i="33"/>
  <c r="J529" i="33"/>
  <c r="I529" i="33"/>
  <c r="J528" i="33"/>
  <c r="I528" i="33"/>
  <c r="J527" i="33"/>
  <c r="I527" i="33"/>
  <c r="J526" i="33"/>
  <c r="I526" i="33"/>
  <c r="J525" i="33"/>
  <c r="I525" i="33"/>
  <c r="J524" i="33"/>
  <c r="I524" i="33"/>
  <c r="J523" i="33"/>
  <c r="I523" i="33"/>
  <c r="J522" i="33"/>
  <c r="I522" i="33"/>
  <c r="J521" i="33"/>
  <c r="I521" i="33"/>
  <c r="J520" i="33"/>
  <c r="I520" i="33"/>
  <c r="J519" i="33"/>
  <c r="I519" i="33"/>
  <c r="J518" i="33"/>
  <c r="I518" i="33"/>
  <c r="J517" i="33"/>
  <c r="I517" i="33"/>
  <c r="J516" i="33"/>
  <c r="I516" i="33"/>
  <c r="J515" i="33"/>
  <c r="I515" i="33"/>
  <c r="J514" i="33"/>
  <c r="I514" i="33"/>
  <c r="J513" i="33"/>
  <c r="I513" i="33"/>
  <c r="J512" i="33"/>
  <c r="I512" i="33"/>
  <c r="J511" i="33"/>
  <c r="I511" i="33"/>
  <c r="J510" i="33"/>
  <c r="I510" i="33"/>
  <c r="J509" i="33"/>
  <c r="I509" i="33"/>
  <c r="J508" i="33"/>
  <c r="I508" i="33"/>
  <c r="J507" i="33"/>
  <c r="I507" i="33"/>
  <c r="J506" i="33"/>
  <c r="I506" i="33"/>
  <c r="J505" i="33"/>
  <c r="I505" i="33"/>
  <c r="J504" i="33"/>
  <c r="I504" i="33"/>
  <c r="J503" i="33"/>
  <c r="I503" i="33"/>
  <c r="J502" i="33"/>
  <c r="I502" i="33"/>
  <c r="J501" i="33"/>
  <c r="I501" i="33"/>
  <c r="J500" i="33"/>
  <c r="I500" i="33"/>
  <c r="J499" i="33"/>
  <c r="I499" i="33"/>
  <c r="J498" i="33"/>
  <c r="I498" i="33"/>
  <c r="J497" i="33"/>
  <c r="I497" i="33"/>
  <c r="J496" i="33"/>
  <c r="I496" i="33"/>
  <c r="J495" i="33"/>
  <c r="I495" i="33"/>
  <c r="J494" i="33"/>
  <c r="I494" i="33"/>
  <c r="J493" i="33"/>
  <c r="I493" i="33"/>
  <c r="J492" i="33"/>
  <c r="I492" i="33"/>
  <c r="J491" i="33"/>
  <c r="I491" i="33"/>
  <c r="J490" i="33"/>
  <c r="I490" i="33"/>
  <c r="J489" i="33"/>
  <c r="I489" i="33"/>
  <c r="J488" i="33"/>
  <c r="I488" i="33"/>
  <c r="J487" i="33"/>
  <c r="I487" i="33"/>
  <c r="J486" i="33"/>
  <c r="I486" i="33"/>
  <c r="J485" i="33"/>
  <c r="I485" i="33"/>
  <c r="J484" i="33"/>
  <c r="I484" i="33"/>
  <c r="J483" i="33"/>
  <c r="I483" i="33"/>
  <c r="J482" i="33"/>
  <c r="I482" i="33"/>
  <c r="J481" i="33"/>
  <c r="I481" i="33"/>
  <c r="J480" i="33"/>
  <c r="I480" i="33"/>
  <c r="J479" i="33"/>
  <c r="I479" i="33"/>
  <c r="J478" i="33"/>
  <c r="I478" i="33"/>
  <c r="J477" i="33"/>
  <c r="I477" i="33"/>
  <c r="J476" i="33"/>
  <c r="I476" i="33"/>
  <c r="J475" i="33"/>
  <c r="I475" i="33"/>
  <c r="J474" i="33"/>
  <c r="I474" i="33"/>
  <c r="J473" i="33"/>
  <c r="I473" i="33"/>
  <c r="J472" i="33"/>
  <c r="I472" i="33"/>
  <c r="J471" i="33"/>
  <c r="I471" i="33"/>
  <c r="J470" i="33"/>
  <c r="I470" i="33"/>
  <c r="J469" i="33"/>
  <c r="I469" i="33"/>
  <c r="J468" i="33"/>
  <c r="I468" i="33"/>
  <c r="J467" i="33"/>
  <c r="I467" i="33"/>
  <c r="J466" i="33"/>
  <c r="I466" i="33"/>
  <c r="J465" i="33"/>
  <c r="I465" i="33"/>
  <c r="J464" i="33"/>
  <c r="I464" i="33"/>
  <c r="J463" i="33"/>
  <c r="I463" i="33"/>
  <c r="J462" i="33"/>
  <c r="I462" i="33"/>
  <c r="J461" i="33"/>
  <c r="I461" i="33"/>
  <c r="J460" i="33"/>
  <c r="I460" i="33"/>
  <c r="J459" i="33"/>
  <c r="I459" i="33"/>
  <c r="J458" i="33"/>
  <c r="I458" i="33"/>
  <c r="J457" i="33"/>
  <c r="I457" i="33"/>
  <c r="J456" i="33"/>
  <c r="I456" i="33"/>
  <c r="J455" i="33"/>
  <c r="I455" i="33"/>
  <c r="J454" i="33"/>
  <c r="I454" i="33"/>
  <c r="J453" i="33"/>
  <c r="I453" i="33"/>
  <c r="J452" i="33"/>
  <c r="I452" i="33"/>
  <c r="J451" i="33"/>
  <c r="I451" i="33"/>
  <c r="J450" i="33"/>
  <c r="I450" i="33"/>
  <c r="J449" i="33"/>
  <c r="I449" i="33"/>
  <c r="J448" i="33"/>
  <c r="I448" i="33"/>
  <c r="J447" i="33"/>
  <c r="I447" i="33"/>
  <c r="J446" i="33"/>
  <c r="I446" i="33"/>
  <c r="J445" i="33"/>
  <c r="I445" i="33"/>
  <c r="J444" i="33"/>
  <c r="I444" i="33"/>
  <c r="J443" i="33"/>
  <c r="I443" i="33"/>
  <c r="J442" i="33"/>
  <c r="I442" i="33"/>
  <c r="J441" i="33"/>
  <c r="I441" i="33"/>
  <c r="J440" i="33"/>
  <c r="I440" i="33"/>
  <c r="J439" i="33"/>
  <c r="I439" i="33"/>
  <c r="J438" i="33"/>
  <c r="I438" i="33"/>
  <c r="J437" i="33"/>
  <c r="I437" i="33"/>
  <c r="J436" i="33"/>
  <c r="I436" i="33"/>
  <c r="J435" i="33"/>
  <c r="I435" i="33"/>
  <c r="J434" i="33"/>
  <c r="I434" i="33"/>
  <c r="J433" i="33"/>
  <c r="I433" i="33"/>
  <c r="J432" i="33"/>
  <c r="I432" i="33"/>
  <c r="J431" i="33"/>
  <c r="I431" i="33"/>
  <c r="J430" i="33"/>
  <c r="I430" i="33"/>
  <c r="J429" i="33"/>
  <c r="I429" i="33"/>
  <c r="J428" i="33"/>
  <c r="I428" i="33"/>
  <c r="J427" i="33"/>
  <c r="I427" i="33"/>
  <c r="J426" i="33"/>
  <c r="I426" i="33"/>
  <c r="J425" i="33"/>
  <c r="I425" i="33"/>
  <c r="J424" i="33"/>
  <c r="I424" i="33"/>
  <c r="J423" i="33"/>
  <c r="I423" i="33"/>
  <c r="J422" i="33"/>
  <c r="I422" i="33"/>
  <c r="J421" i="33"/>
  <c r="I421" i="33"/>
  <c r="J420" i="33"/>
  <c r="I420" i="33"/>
  <c r="J419" i="33"/>
  <c r="I419" i="33"/>
  <c r="J418" i="33"/>
  <c r="I418" i="33"/>
  <c r="J417" i="33"/>
  <c r="I417" i="33"/>
  <c r="J416" i="33"/>
  <c r="I416" i="33"/>
  <c r="J415" i="33"/>
  <c r="I415" i="33"/>
  <c r="J414" i="33"/>
  <c r="I414" i="33"/>
  <c r="J413" i="33"/>
  <c r="I413" i="33"/>
  <c r="J412" i="33"/>
  <c r="I412" i="33"/>
  <c r="J411" i="33"/>
  <c r="I411" i="33"/>
  <c r="J410" i="33"/>
  <c r="I410" i="33"/>
  <c r="J409" i="33"/>
  <c r="I409" i="33"/>
  <c r="J408" i="33"/>
  <c r="I408" i="33"/>
  <c r="J407" i="33"/>
  <c r="I407" i="33"/>
  <c r="J406" i="33"/>
  <c r="I406" i="33"/>
  <c r="J405" i="33"/>
  <c r="I405" i="33"/>
  <c r="J404" i="33"/>
  <c r="I404" i="33"/>
  <c r="J403" i="33"/>
  <c r="I403" i="33"/>
  <c r="J402" i="33"/>
  <c r="I402" i="33"/>
  <c r="J401" i="33"/>
  <c r="I401" i="33"/>
  <c r="J400" i="33"/>
  <c r="I400" i="33"/>
  <c r="J399" i="33"/>
  <c r="I399" i="33"/>
  <c r="J398" i="33"/>
  <c r="I398" i="33"/>
  <c r="J397" i="33"/>
  <c r="I397" i="33"/>
  <c r="J396" i="33"/>
  <c r="I396" i="33"/>
  <c r="J395" i="33"/>
  <c r="I395" i="33"/>
  <c r="J394" i="33"/>
  <c r="I394" i="33"/>
  <c r="J393" i="33"/>
  <c r="I393" i="33"/>
  <c r="J392" i="33"/>
  <c r="I392" i="33"/>
  <c r="J391" i="33"/>
  <c r="I391" i="33"/>
  <c r="J390" i="33"/>
  <c r="I390" i="33"/>
  <c r="J389" i="33"/>
  <c r="I389" i="33"/>
  <c r="J388" i="33"/>
  <c r="I388" i="33"/>
  <c r="J387" i="33"/>
  <c r="I387" i="33"/>
  <c r="J386" i="33"/>
  <c r="I386" i="33"/>
  <c r="J385" i="33"/>
  <c r="I385" i="33"/>
  <c r="J384" i="33"/>
  <c r="I384" i="33"/>
  <c r="J383" i="33"/>
  <c r="I383" i="33"/>
  <c r="J382" i="33"/>
  <c r="I382" i="33"/>
  <c r="J381" i="33"/>
  <c r="I381" i="33"/>
  <c r="J380" i="33"/>
  <c r="I380" i="33"/>
  <c r="J379" i="33"/>
  <c r="I379" i="33"/>
  <c r="J378" i="33"/>
  <c r="I378" i="33"/>
  <c r="J377" i="33"/>
  <c r="I377" i="33"/>
  <c r="J376" i="33"/>
  <c r="I376" i="33"/>
  <c r="J375" i="33"/>
  <c r="I375" i="33"/>
  <c r="J374" i="33"/>
  <c r="I374" i="33"/>
  <c r="J373" i="33"/>
  <c r="I373" i="33"/>
  <c r="J372" i="33"/>
  <c r="I372" i="33"/>
  <c r="J371" i="33"/>
  <c r="I371" i="33"/>
  <c r="J370" i="33"/>
  <c r="I370" i="33"/>
  <c r="J369" i="33"/>
  <c r="I369" i="33"/>
  <c r="J368" i="33"/>
  <c r="I368" i="33"/>
  <c r="J367" i="33"/>
  <c r="I367" i="33"/>
  <c r="J366" i="33"/>
  <c r="I366" i="33"/>
  <c r="J365" i="33"/>
  <c r="I365" i="33"/>
  <c r="J364" i="33"/>
  <c r="I364" i="33"/>
  <c r="J363" i="33"/>
  <c r="I363" i="33"/>
  <c r="J362" i="33"/>
  <c r="I362" i="33"/>
  <c r="J361" i="33"/>
  <c r="I361" i="33"/>
  <c r="J360" i="33"/>
  <c r="I360" i="33"/>
  <c r="J359" i="33"/>
  <c r="I359" i="33"/>
  <c r="J358" i="33"/>
  <c r="I358" i="33"/>
  <c r="J357" i="33"/>
  <c r="I357" i="33"/>
  <c r="J356" i="33"/>
  <c r="I356" i="33"/>
  <c r="J355" i="33"/>
  <c r="I355" i="33"/>
  <c r="J354" i="33"/>
  <c r="I354" i="33"/>
  <c r="J353" i="33"/>
  <c r="I353" i="33"/>
  <c r="J352" i="33"/>
  <c r="I352" i="33"/>
  <c r="J351" i="33"/>
  <c r="I351" i="33"/>
  <c r="J350" i="33"/>
  <c r="I350" i="33"/>
  <c r="J349" i="33"/>
  <c r="I349" i="33"/>
  <c r="J348" i="33"/>
  <c r="I348" i="33"/>
  <c r="J347" i="33"/>
  <c r="I347" i="33"/>
  <c r="J346" i="33"/>
  <c r="I346" i="33"/>
  <c r="J345" i="33"/>
  <c r="I345" i="33"/>
  <c r="J344" i="33"/>
  <c r="I344" i="33"/>
  <c r="J343" i="33"/>
  <c r="I343" i="33"/>
  <c r="J342" i="33"/>
  <c r="I342" i="33"/>
  <c r="J341" i="33"/>
  <c r="I341" i="33"/>
  <c r="J340" i="33"/>
  <c r="I340" i="33"/>
  <c r="J339" i="33"/>
  <c r="I339" i="33"/>
  <c r="J338" i="33"/>
  <c r="I338" i="33"/>
  <c r="J337" i="33"/>
  <c r="I337" i="33"/>
  <c r="J336" i="33"/>
  <c r="I336" i="33"/>
  <c r="J335" i="33"/>
  <c r="I335" i="33"/>
  <c r="J334" i="33"/>
  <c r="I334" i="33"/>
  <c r="J333" i="33"/>
  <c r="I333" i="33"/>
  <c r="J332" i="33"/>
  <c r="I332" i="33"/>
  <c r="J331" i="33"/>
  <c r="I331" i="33"/>
  <c r="J330" i="33"/>
  <c r="I330" i="33"/>
  <c r="J329" i="33"/>
  <c r="I329" i="33"/>
  <c r="J328" i="33"/>
  <c r="I328" i="33"/>
  <c r="J327" i="33"/>
  <c r="I327" i="33"/>
  <c r="J326" i="33"/>
  <c r="I326" i="33"/>
  <c r="J325" i="33"/>
  <c r="I325" i="33"/>
  <c r="J324" i="33"/>
  <c r="I324" i="33"/>
  <c r="J323" i="33"/>
  <c r="I323" i="33"/>
  <c r="J322" i="33"/>
  <c r="I322" i="33"/>
  <c r="J321" i="33"/>
  <c r="I321" i="33"/>
  <c r="J320" i="33"/>
  <c r="I320" i="33"/>
  <c r="J319" i="33"/>
  <c r="I319" i="33"/>
  <c r="J318" i="33"/>
  <c r="I318" i="33"/>
  <c r="J317" i="33"/>
  <c r="I317" i="33"/>
  <c r="J316" i="33"/>
  <c r="I316" i="33"/>
  <c r="J315" i="33"/>
  <c r="I315" i="33"/>
  <c r="J314" i="33"/>
  <c r="I314" i="33"/>
  <c r="J313" i="33"/>
  <c r="I313" i="33"/>
  <c r="J312" i="33"/>
  <c r="I312" i="33"/>
  <c r="J311" i="33"/>
  <c r="I311" i="33"/>
  <c r="J310" i="33"/>
  <c r="I310" i="33"/>
  <c r="J309" i="33"/>
  <c r="I309" i="33"/>
  <c r="J308" i="33"/>
  <c r="I308" i="33"/>
  <c r="J307" i="33"/>
  <c r="I307" i="33"/>
  <c r="J306" i="33"/>
  <c r="I306" i="33"/>
  <c r="J305" i="33"/>
  <c r="I305" i="33"/>
  <c r="J304" i="33"/>
  <c r="I304" i="33"/>
  <c r="J303" i="33"/>
  <c r="I303" i="33"/>
  <c r="J302" i="33"/>
  <c r="I302" i="33"/>
  <c r="J301" i="33"/>
  <c r="I301" i="33"/>
  <c r="J300" i="33"/>
  <c r="I300" i="33"/>
  <c r="J299" i="33"/>
  <c r="I299" i="33"/>
  <c r="J298" i="33"/>
  <c r="I298" i="33"/>
  <c r="J297" i="33"/>
  <c r="I297" i="33"/>
  <c r="J296" i="33"/>
  <c r="I296" i="33"/>
  <c r="J295" i="33"/>
  <c r="I295" i="33"/>
  <c r="J294" i="33"/>
  <c r="I294" i="33"/>
  <c r="J293" i="33"/>
  <c r="I293" i="33"/>
  <c r="J292" i="33"/>
  <c r="I292" i="33"/>
  <c r="J291" i="33"/>
  <c r="I291" i="33"/>
  <c r="J290" i="33"/>
  <c r="I290" i="33"/>
  <c r="J289" i="33"/>
  <c r="I289" i="33"/>
  <c r="J288" i="33"/>
  <c r="I288" i="33"/>
  <c r="J287" i="33"/>
  <c r="I287" i="33"/>
  <c r="J286" i="33"/>
  <c r="I286" i="33"/>
  <c r="J285" i="33"/>
  <c r="I285" i="33"/>
  <c r="J284" i="33"/>
  <c r="I284" i="33"/>
  <c r="J283" i="33"/>
  <c r="I283" i="33"/>
  <c r="J282" i="33"/>
  <c r="I282" i="33"/>
  <c r="J281" i="33"/>
  <c r="I281" i="33"/>
  <c r="J280" i="33"/>
  <c r="I280" i="33"/>
  <c r="J279" i="33"/>
  <c r="I279" i="33"/>
  <c r="J278" i="33"/>
  <c r="I278" i="33"/>
  <c r="J277" i="33"/>
  <c r="I277" i="33"/>
  <c r="J276" i="33"/>
  <c r="I276" i="33"/>
  <c r="J275" i="33"/>
  <c r="I275" i="33"/>
  <c r="J274" i="33"/>
  <c r="I274" i="33"/>
  <c r="J273" i="33"/>
  <c r="I273" i="33"/>
  <c r="J272" i="33"/>
  <c r="I272" i="33"/>
  <c r="J271" i="33"/>
  <c r="I271" i="33"/>
  <c r="J270" i="33"/>
  <c r="I270" i="33"/>
  <c r="J269" i="33"/>
  <c r="I269" i="33"/>
  <c r="J268" i="33"/>
  <c r="I268" i="33"/>
  <c r="J267" i="33"/>
  <c r="I267" i="33"/>
  <c r="J266" i="33"/>
  <c r="I266" i="33"/>
  <c r="J265" i="33"/>
  <c r="I265" i="33"/>
  <c r="J264" i="33"/>
  <c r="I264" i="33"/>
  <c r="J263" i="33"/>
  <c r="I263" i="33"/>
  <c r="J262" i="33"/>
  <c r="I262" i="33"/>
  <c r="J261" i="33"/>
  <c r="I261" i="33"/>
  <c r="J260" i="33"/>
  <c r="I260" i="33"/>
  <c r="J259" i="33"/>
  <c r="I259" i="33"/>
  <c r="J258" i="33"/>
  <c r="I258" i="33"/>
  <c r="J257" i="33"/>
  <c r="I257" i="33"/>
  <c r="J256" i="33"/>
  <c r="I256" i="33"/>
  <c r="J255" i="33"/>
  <c r="I255" i="33"/>
  <c r="J254" i="33"/>
  <c r="I254" i="33"/>
  <c r="J253" i="33"/>
  <c r="I253" i="33"/>
  <c r="J252" i="33"/>
  <c r="I252" i="33"/>
  <c r="J251" i="33"/>
  <c r="I251" i="33"/>
  <c r="J250" i="33"/>
  <c r="I250" i="33"/>
  <c r="J249" i="33"/>
  <c r="I249" i="33"/>
  <c r="J248" i="33"/>
  <c r="I248" i="33"/>
  <c r="J247" i="33"/>
  <c r="I247" i="33"/>
  <c r="J246" i="33"/>
  <c r="I246" i="33"/>
  <c r="J245" i="33"/>
  <c r="I245" i="33"/>
  <c r="J244" i="33"/>
  <c r="I244" i="33"/>
  <c r="J243" i="33"/>
  <c r="I243" i="33"/>
  <c r="J242" i="33"/>
  <c r="I242" i="33"/>
  <c r="J241" i="33"/>
  <c r="I241" i="33"/>
  <c r="J240" i="33"/>
  <c r="I240" i="33"/>
  <c r="J239" i="33"/>
  <c r="I239" i="33"/>
  <c r="J238" i="33"/>
  <c r="I238" i="33"/>
  <c r="J237" i="33"/>
  <c r="I237" i="33"/>
  <c r="J236" i="33"/>
  <c r="I236" i="33"/>
  <c r="J235" i="33"/>
  <c r="I235" i="33"/>
  <c r="J234" i="33"/>
  <c r="I234" i="33"/>
  <c r="J233" i="33"/>
  <c r="I233" i="33"/>
  <c r="J232" i="33"/>
  <c r="I232" i="33"/>
  <c r="J231" i="33"/>
  <c r="I231" i="33"/>
  <c r="J230" i="33"/>
  <c r="I230" i="33"/>
  <c r="J229" i="33"/>
  <c r="I229" i="33"/>
  <c r="J228" i="33"/>
  <c r="I228" i="33"/>
  <c r="J227" i="33"/>
  <c r="I227" i="33"/>
  <c r="J226" i="33"/>
  <c r="I226" i="33"/>
  <c r="J225" i="33"/>
  <c r="I225" i="33"/>
  <c r="J224" i="33"/>
  <c r="I224" i="33"/>
  <c r="J223" i="33"/>
  <c r="I223" i="33"/>
  <c r="J222" i="33"/>
  <c r="I222" i="33"/>
  <c r="J221" i="33"/>
  <c r="I221" i="33"/>
  <c r="J220" i="33"/>
  <c r="I220" i="33"/>
  <c r="J219" i="33"/>
  <c r="I219" i="33"/>
  <c r="J218" i="33"/>
  <c r="I218" i="33"/>
  <c r="J217" i="33"/>
  <c r="I217" i="33"/>
  <c r="J216" i="33"/>
  <c r="I216" i="33"/>
  <c r="J215" i="33"/>
  <c r="I215" i="33"/>
  <c r="J214" i="33"/>
  <c r="I214" i="33"/>
  <c r="J213" i="33"/>
  <c r="I213" i="33"/>
  <c r="J212" i="33"/>
  <c r="I212" i="33"/>
  <c r="J211" i="33"/>
  <c r="I211" i="33"/>
  <c r="J210" i="33"/>
  <c r="I210" i="33"/>
  <c r="J209" i="33"/>
  <c r="I209" i="33"/>
  <c r="J208" i="33"/>
  <c r="I208" i="33"/>
  <c r="J207" i="33"/>
  <c r="I207" i="33"/>
  <c r="J206" i="33"/>
  <c r="I206" i="33"/>
  <c r="J205" i="33"/>
  <c r="I205" i="33"/>
  <c r="J204" i="33"/>
  <c r="I204" i="33"/>
  <c r="J203" i="33"/>
  <c r="I203" i="33"/>
  <c r="J202" i="33"/>
  <c r="I202" i="33"/>
  <c r="J201" i="33"/>
  <c r="I201" i="33"/>
  <c r="J200" i="33"/>
  <c r="I200" i="33"/>
  <c r="J199" i="33"/>
  <c r="I199" i="33"/>
  <c r="J198" i="33"/>
  <c r="I198" i="33"/>
  <c r="J197" i="33"/>
  <c r="I197" i="33"/>
  <c r="J196" i="33"/>
  <c r="I196" i="33"/>
  <c r="J195" i="33"/>
  <c r="I195" i="33"/>
  <c r="J194" i="33"/>
  <c r="I194" i="33"/>
  <c r="J193" i="33"/>
  <c r="I193" i="33"/>
  <c r="J192" i="33"/>
  <c r="I192" i="33"/>
  <c r="J191" i="33"/>
  <c r="I191" i="33"/>
  <c r="J190" i="33"/>
  <c r="I190" i="33"/>
  <c r="J189" i="33"/>
  <c r="I189" i="33"/>
  <c r="J188" i="33"/>
  <c r="I188" i="33"/>
  <c r="J187" i="33"/>
  <c r="I187" i="33"/>
  <c r="J186" i="33"/>
  <c r="I186" i="33"/>
  <c r="J185" i="33"/>
  <c r="I185" i="33"/>
  <c r="J184" i="33"/>
  <c r="I184" i="33"/>
  <c r="J183" i="33"/>
  <c r="I183" i="33"/>
  <c r="J182" i="33"/>
  <c r="I182" i="33"/>
  <c r="J181" i="33"/>
  <c r="I181" i="33"/>
  <c r="J180" i="33"/>
  <c r="I180" i="33"/>
  <c r="J179" i="33"/>
  <c r="I179" i="33"/>
  <c r="J178" i="33"/>
  <c r="I178" i="33"/>
  <c r="J177" i="33"/>
  <c r="I177" i="33"/>
  <c r="J176" i="33"/>
  <c r="I176" i="33"/>
  <c r="J175" i="33"/>
  <c r="I175" i="33"/>
  <c r="J174" i="33"/>
  <c r="I174" i="33"/>
  <c r="J173" i="33"/>
  <c r="I173" i="33"/>
  <c r="J172" i="33"/>
  <c r="I172" i="33"/>
  <c r="J171" i="33"/>
  <c r="I171" i="33"/>
  <c r="J170" i="33"/>
  <c r="I170" i="33"/>
  <c r="J169" i="33"/>
  <c r="I169" i="33"/>
  <c r="J168" i="33"/>
  <c r="I168" i="33"/>
  <c r="J167" i="33"/>
  <c r="I167" i="33"/>
  <c r="J166" i="33"/>
  <c r="I166" i="33"/>
  <c r="J165" i="33"/>
  <c r="I165" i="33"/>
  <c r="J164" i="33"/>
  <c r="I164" i="33"/>
  <c r="J163" i="33"/>
  <c r="I163" i="33"/>
  <c r="J162" i="33"/>
  <c r="I162" i="33"/>
  <c r="J161" i="33"/>
  <c r="I161" i="33"/>
  <c r="J160" i="33"/>
  <c r="I160" i="33"/>
  <c r="J159" i="33"/>
  <c r="I159" i="33"/>
  <c r="J158" i="33"/>
  <c r="I158" i="33"/>
  <c r="J157" i="33"/>
  <c r="I157" i="33"/>
  <c r="J156" i="33"/>
  <c r="I156" i="33"/>
  <c r="J155" i="33"/>
  <c r="I155" i="33"/>
  <c r="J154" i="33"/>
  <c r="I154" i="33"/>
  <c r="J153" i="33"/>
  <c r="I153" i="33"/>
  <c r="J152" i="33"/>
  <c r="I152" i="33"/>
  <c r="J151" i="33"/>
  <c r="I151" i="33"/>
  <c r="J150" i="33"/>
  <c r="I150" i="33"/>
  <c r="J149" i="33"/>
  <c r="I149" i="33"/>
  <c r="J148" i="33"/>
  <c r="I148" i="33"/>
  <c r="J147" i="33"/>
  <c r="I147" i="33"/>
  <c r="J146" i="33"/>
  <c r="I146" i="33"/>
  <c r="J145" i="33"/>
  <c r="I145" i="33"/>
  <c r="J144" i="33"/>
  <c r="I144" i="33"/>
  <c r="J143" i="33"/>
  <c r="I143" i="33"/>
  <c r="J142" i="33"/>
  <c r="I142" i="33"/>
  <c r="J141" i="33"/>
  <c r="I141" i="33"/>
  <c r="J140" i="33"/>
  <c r="I140" i="33"/>
  <c r="J139" i="33"/>
  <c r="I139" i="33"/>
  <c r="J138" i="33"/>
  <c r="I138" i="33"/>
  <c r="J137" i="33"/>
  <c r="I137" i="33"/>
  <c r="J136" i="33"/>
  <c r="I136" i="33"/>
  <c r="J135" i="33"/>
  <c r="I135" i="33"/>
  <c r="J134" i="33"/>
  <c r="I134" i="33"/>
  <c r="J133" i="33"/>
  <c r="I133" i="33"/>
  <c r="J132" i="33"/>
  <c r="I132" i="33"/>
  <c r="J131" i="33"/>
  <c r="I131" i="33"/>
  <c r="J130" i="33"/>
  <c r="I130" i="33"/>
  <c r="J129" i="33"/>
  <c r="I129" i="33"/>
  <c r="J128" i="33"/>
  <c r="I128" i="33"/>
  <c r="J127" i="33"/>
  <c r="I127" i="33"/>
  <c r="J126" i="33"/>
  <c r="I126" i="33"/>
  <c r="J125" i="33"/>
  <c r="I125" i="33"/>
  <c r="J124" i="33"/>
  <c r="I124" i="33"/>
  <c r="J123" i="33"/>
  <c r="I123" i="33"/>
  <c r="J122" i="33"/>
  <c r="I122" i="33"/>
  <c r="J121" i="33"/>
  <c r="I121" i="33"/>
  <c r="J120" i="33"/>
  <c r="I120" i="33"/>
  <c r="J119" i="33"/>
  <c r="I119" i="33"/>
  <c r="J118" i="33"/>
  <c r="I118" i="33"/>
  <c r="J117" i="33"/>
  <c r="I117" i="33"/>
  <c r="J116" i="33"/>
  <c r="I116" i="33"/>
  <c r="J115" i="33"/>
  <c r="I115" i="33"/>
  <c r="J114" i="33"/>
  <c r="I114" i="33"/>
  <c r="J113" i="33"/>
  <c r="I113" i="33"/>
  <c r="J112" i="33"/>
  <c r="I112" i="33"/>
  <c r="J111" i="33"/>
  <c r="I111" i="33"/>
  <c r="J110" i="33"/>
  <c r="I110" i="33"/>
  <c r="J109" i="33"/>
  <c r="I109" i="33"/>
  <c r="J108" i="33"/>
  <c r="I108" i="33"/>
  <c r="J107" i="33"/>
  <c r="I107" i="33"/>
  <c r="J106" i="33"/>
  <c r="I106" i="33"/>
  <c r="J105" i="33"/>
  <c r="I105" i="33"/>
  <c r="J104" i="33"/>
  <c r="I104" i="33"/>
  <c r="J103" i="33"/>
  <c r="I103" i="33"/>
  <c r="J102" i="33"/>
  <c r="I102" i="33"/>
  <c r="J101" i="33"/>
  <c r="I101" i="33"/>
  <c r="J100" i="33"/>
  <c r="I100" i="33"/>
  <c r="J99" i="33"/>
  <c r="I99" i="33"/>
  <c r="J98" i="33"/>
  <c r="I98" i="33"/>
  <c r="J97" i="33"/>
  <c r="I97" i="33"/>
  <c r="J96" i="33"/>
  <c r="I96" i="33"/>
  <c r="J95" i="33"/>
  <c r="I95" i="33"/>
  <c r="J94" i="33"/>
  <c r="I94" i="33"/>
  <c r="J93" i="33"/>
  <c r="I93" i="33"/>
  <c r="J92" i="33"/>
  <c r="I92" i="33"/>
  <c r="J91" i="33"/>
  <c r="I91" i="33"/>
  <c r="J90" i="33"/>
  <c r="I90" i="33"/>
  <c r="J89" i="33"/>
  <c r="I89" i="33"/>
  <c r="J88" i="33"/>
  <c r="I88" i="33"/>
  <c r="J87" i="33"/>
  <c r="I87" i="33"/>
  <c r="J86" i="33"/>
  <c r="I86" i="33"/>
  <c r="J85" i="33"/>
  <c r="I85" i="33"/>
  <c r="J84" i="33"/>
  <c r="I84" i="33"/>
  <c r="J83" i="33"/>
  <c r="I83" i="33"/>
  <c r="J82" i="33"/>
  <c r="I82" i="33"/>
  <c r="J81" i="33"/>
  <c r="I81" i="33"/>
  <c r="J80" i="33"/>
  <c r="I80" i="33"/>
  <c r="J79" i="33"/>
  <c r="I79" i="33"/>
  <c r="J78" i="33"/>
  <c r="I78" i="33"/>
  <c r="J77" i="33"/>
  <c r="I77" i="33"/>
  <c r="J76" i="33"/>
  <c r="I76" i="33"/>
  <c r="J75" i="33"/>
  <c r="I75" i="33"/>
  <c r="J74" i="33"/>
  <c r="I74" i="33"/>
  <c r="J73" i="33"/>
  <c r="I73" i="33"/>
  <c r="J72" i="33"/>
  <c r="I72" i="33"/>
  <c r="J71" i="33"/>
  <c r="I71" i="33"/>
  <c r="J70" i="33"/>
  <c r="I70" i="33"/>
  <c r="J69" i="33"/>
  <c r="I69" i="33"/>
  <c r="J68" i="33"/>
  <c r="I68" i="33"/>
  <c r="J67" i="33"/>
  <c r="I67" i="33"/>
  <c r="J66" i="33"/>
  <c r="I66" i="33"/>
  <c r="J65" i="33"/>
  <c r="I65" i="33"/>
  <c r="J64" i="33"/>
  <c r="I64" i="33"/>
  <c r="J63" i="33"/>
  <c r="I63" i="33"/>
  <c r="J62" i="33"/>
  <c r="I62" i="33"/>
  <c r="J61" i="33"/>
  <c r="I61" i="33"/>
  <c r="J60" i="33"/>
  <c r="I60" i="33"/>
  <c r="J59" i="33"/>
  <c r="I59" i="33"/>
  <c r="J58" i="33"/>
  <c r="I58" i="33"/>
  <c r="J57" i="33"/>
  <c r="I57" i="33"/>
  <c r="J56" i="33"/>
  <c r="I56" i="33"/>
  <c r="J55" i="33"/>
  <c r="I55" i="33"/>
  <c r="J54" i="33"/>
  <c r="I54" i="33"/>
  <c r="J53" i="33"/>
  <c r="I53" i="33"/>
  <c r="J52" i="33"/>
  <c r="I52" i="33"/>
  <c r="J51" i="33"/>
  <c r="I51" i="33"/>
  <c r="J50" i="33"/>
  <c r="I50" i="33"/>
  <c r="J49" i="33"/>
  <c r="I49" i="33"/>
  <c r="J48" i="33"/>
  <c r="I48" i="33"/>
  <c r="J47" i="33"/>
  <c r="I47" i="33"/>
  <c r="J46" i="33"/>
  <c r="I46" i="33"/>
  <c r="J45" i="33"/>
  <c r="I45" i="33"/>
  <c r="J44" i="33"/>
  <c r="I44" i="33"/>
  <c r="J43" i="33"/>
  <c r="I43" i="33"/>
  <c r="J42" i="33"/>
  <c r="I42" i="33"/>
  <c r="J41" i="33"/>
  <c r="I41" i="33"/>
  <c r="J40" i="33"/>
  <c r="I40" i="33"/>
  <c r="J39" i="33"/>
  <c r="I39" i="33"/>
  <c r="J38" i="33"/>
  <c r="I38" i="33"/>
  <c r="J37" i="33"/>
  <c r="I37" i="33"/>
  <c r="J36" i="33"/>
  <c r="I36" i="33"/>
  <c r="J35" i="33"/>
  <c r="I35" i="33"/>
  <c r="J34" i="33"/>
  <c r="I34" i="33"/>
  <c r="J33" i="33"/>
  <c r="I33" i="33"/>
  <c r="J32" i="33"/>
  <c r="I32" i="33"/>
  <c r="J31" i="33"/>
  <c r="I31" i="33"/>
  <c r="J30" i="33"/>
  <c r="I30" i="33"/>
  <c r="J29" i="33"/>
  <c r="I29" i="33"/>
  <c r="J28" i="33"/>
  <c r="I28" i="33"/>
  <c r="J27" i="33"/>
  <c r="I27" i="33"/>
  <c r="J26" i="33"/>
  <c r="I26" i="33"/>
  <c r="J25" i="33"/>
  <c r="I25" i="33"/>
  <c r="J24" i="33"/>
  <c r="I24" i="33"/>
  <c r="J23" i="33"/>
  <c r="I23" i="33"/>
  <c r="J22" i="33"/>
  <c r="I22" i="33"/>
  <c r="J21" i="33"/>
  <c r="I21" i="33"/>
  <c r="J20" i="33"/>
  <c r="I20" i="33"/>
  <c r="J19" i="33"/>
  <c r="I19" i="33"/>
  <c r="J18" i="33"/>
  <c r="I18" i="33"/>
  <c r="J17" i="33"/>
  <c r="I17" i="33"/>
  <c r="J16" i="33"/>
  <c r="I16" i="33"/>
  <c r="J15" i="33"/>
  <c r="I15" i="33"/>
  <c r="J14" i="33"/>
  <c r="I14" i="33"/>
  <c r="J13" i="33"/>
  <c r="I13" i="33"/>
  <c r="J12" i="33"/>
  <c r="I12" i="33"/>
  <c r="J11" i="33"/>
  <c r="I11" i="33"/>
  <c r="J10" i="33"/>
  <c r="I10" i="33"/>
  <c r="J9" i="33"/>
  <c r="I9" i="33"/>
  <c r="J8" i="33"/>
  <c r="I8" i="33"/>
  <c r="J7" i="33"/>
  <c r="I7" i="33"/>
  <c r="J6" i="33"/>
  <c r="I6" i="33"/>
  <c r="J5" i="33"/>
  <c r="I5" i="33"/>
  <c r="J4" i="33"/>
  <c r="I4" i="33"/>
  <c r="J3" i="33"/>
  <c r="I3" i="33"/>
  <c r="J2" i="33"/>
  <c r="I2" i="33"/>
  <c r="G2675" i="32"/>
  <c r="G2676" i="32"/>
  <c r="G2677" i="32"/>
  <c r="G2678" i="32"/>
  <c r="G2679" i="32"/>
  <c r="G2674" i="32"/>
  <c r="E2675" i="32"/>
  <c r="E2676" i="32"/>
  <c r="E2677" i="32"/>
  <c r="E2678" i="32"/>
  <c r="E2679" i="32"/>
  <c r="E2674" i="32"/>
  <c r="F2680" i="32"/>
  <c r="F2675" i="32"/>
  <c r="F2676" i="32"/>
  <c r="F2677" i="32"/>
  <c r="F2678" i="32"/>
  <c r="F2679" i="32"/>
  <c r="F2674" i="32"/>
  <c r="B2674" i="32"/>
  <c r="D2674" i="32"/>
  <c r="D2680" i="32"/>
  <c r="D2675" i="32"/>
  <c r="D2676" i="32"/>
  <c r="D2677" i="32"/>
  <c r="D2678" i="32"/>
  <c r="D2679" i="32"/>
  <c r="E2674" i="30"/>
  <c r="B2680" i="32"/>
  <c r="B2675" i="32"/>
  <c r="B2676" i="32"/>
  <c r="B2677" i="32"/>
  <c r="B2678" i="32"/>
  <c r="B2679" i="32"/>
  <c r="B2674" i="31"/>
  <c r="J2672" i="32"/>
  <c r="I2672" i="32"/>
  <c r="J2671" i="32"/>
  <c r="I2671" i="32"/>
  <c r="F2671" i="32"/>
  <c r="F2672" i="32" s="1"/>
  <c r="E2671" i="32"/>
  <c r="E2672" i="32" s="1"/>
  <c r="J2670" i="32"/>
  <c r="I2670" i="32"/>
  <c r="J2669" i="32"/>
  <c r="I2669" i="32"/>
  <c r="J2668" i="32"/>
  <c r="I2668" i="32"/>
  <c r="J2667" i="32"/>
  <c r="I2667" i="32"/>
  <c r="J2666" i="32"/>
  <c r="I2666" i="32"/>
  <c r="J2665" i="32"/>
  <c r="I2665" i="32"/>
  <c r="J2664" i="32"/>
  <c r="I2664" i="32"/>
  <c r="J2663" i="32"/>
  <c r="I2663" i="32"/>
  <c r="J2662" i="32"/>
  <c r="I2662" i="32"/>
  <c r="J2661" i="32"/>
  <c r="I2661" i="32"/>
  <c r="J2660" i="32"/>
  <c r="I2660" i="32"/>
  <c r="J2659" i="32"/>
  <c r="I2659" i="32"/>
  <c r="J2658" i="32"/>
  <c r="I2658" i="32"/>
  <c r="J2657" i="32"/>
  <c r="I2657" i="32"/>
  <c r="J2656" i="32"/>
  <c r="I2656" i="32"/>
  <c r="J2655" i="32"/>
  <c r="I2655" i="32"/>
  <c r="J2654" i="32"/>
  <c r="I2654" i="32"/>
  <c r="J2653" i="32"/>
  <c r="I2653" i="32"/>
  <c r="J2652" i="32"/>
  <c r="I2652" i="32"/>
  <c r="J2651" i="32"/>
  <c r="I2651" i="32"/>
  <c r="J2650" i="32"/>
  <c r="I2650" i="32"/>
  <c r="J2649" i="32"/>
  <c r="I2649" i="32"/>
  <c r="J2648" i="32"/>
  <c r="I2648" i="32"/>
  <c r="J2647" i="32"/>
  <c r="I2647" i="32"/>
  <c r="J2646" i="32"/>
  <c r="I2646" i="32"/>
  <c r="J2645" i="32"/>
  <c r="I2645" i="32"/>
  <c r="J2644" i="32"/>
  <c r="I2644" i="32"/>
  <c r="J2643" i="32"/>
  <c r="I2643" i="32"/>
  <c r="J2642" i="32"/>
  <c r="I2642" i="32"/>
  <c r="J2641" i="32"/>
  <c r="I2641" i="32"/>
  <c r="J2640" i="32"/>
  <c r="I2640" i="32"/>
  <c r="J2639" i="32"/>
  <c r="I2639" i="32"/>
  <c r="J2638" i="32"/>
  <c r="I2638" i="32"/>
  <c r="J2637" i="32"/>
  <c r="I2637" i="32"/>
  <c r="J2636" i="32"/>
  <c r="I2636" i="32"/>
  <c r="J2635" i="32"/>
  <c r="I2635" i="32"/>
  <c r="J2634" i="32"/>
  <c r="I2634" i="32"/>
  <c r="J2633" i="32"/>
  <c r="I2633" i="32"/>
  <c r="J2632" i="32"/>
  <c r="I2632" i="32"/>
  <c r="J2631" i="32"/>
  <c r="I2631" i="32"/>
  <c r="J2630" i="32"/>
  <c r="I2630" i="32"/>
  <c r="J2629" i="32"/>
  <c r="I2629" i="32"/>
  <c r="J2628" i="32"/>
  <c r="I2628" i="32"/>
  <c r="J2627" i="32"/>
  <c r="I2627" i="32"/>
  <c r="J2626" i="32"/>
  <c r="I2626" i="32"/>
  <c r="J2625" i="32"/>
  <c r="I2625" i="32"/>
  <c r="J2624" i="32"/>
  <c r="I2624" i="32"/>
  <c r="J2623" i="32"/>
  <c r="I2623" i="32"/>
  <c r="J2622" i="32"/>
  <c r="I2622" i="32"/>
  <c r="J2621" i="32"/>
  <c r="I2621" i="32"/>
  <c r="J2620" i="32"/>
  <c r="I2620" i="32"/>
  <c r="J2619" i="32"/>
  <c r="I2619" i="32"/>
  <c r="J2618" i="32"/>
  <c r="I2618" i="32"/>
  <c r="J2617" i="32"/>
  <c r="I2617" i="32"/>
  <c r="J2616" i="32"/>
  <c r="I2616" i="32"/>
  <c r="J2615" i="32"/>
  <c r="I2615" i="32"/>
  <c r="J2614" i="32"/>
  <c r="I2614" i="32"/>
  <c r="J2613" i="32"/>
  <c r="I2613" i="32"/>
  <c r="J2612" i="32"/>
  <c r="I2612" i="32"/>
  <c r="J2611" i="32"/>
  <c r="I2611" i="32"/>
  <c r="J2610" i="32"/>
  <c r="I2610" i="32"/>
  <c r="J2609" i="32"/>
  <c r="I2609" i="32"/>
  <c r="J2608" i="32"/>
  <c r="I2608" i="32"/>
  <c r="J2607" i="32"/>
  <c r="I2607" i="32"/>
  <c r="J2606" i="32"/>
  <c r="I2606" i="32"/>
  <c r="J2605" i="32"/>
  <c r="I2605" i="32"/>
  <c r="J2604" i="32"/>
  <c r="I2604" i="32"/>
  <c r="J2603" i="32"/>
  <c r="I2603" i="32"/>
  <c r="J2602" i="32"/>
  <c r="I2602" i="32"/>
  <c r="J2601" i="32"/>
  <c r="I2601" i="32"/>
  <c r="J2600" i="32"/>
  <c r="I2600" i="32"/>
  <c r="J2599" i="32"/>
  <c r="I2599" i="32"/>
  <c r="J2598" i="32"/>
  <c r="I2598" i="32"/>
  <c r="J2597" i="32"/>
  <c r="I2597" i="32"/>
  <c r="J2596" i="32"/>
  <c r="I2596" i="32"/>
  <c r="J2595" i="32"/>
  <c r="I2595" i="32"/>
  <c r="J2594" i="32"/>
  <c r="I2594" i="32"/>
  <c r="J2593" i="32"/>
  <c r="I2593" i="32"/>
  <c r="J2592" i="32"/>
  <c r="I2592" i="32"/>
  <c r="J2591" i="32"/>
  <c r="I2591" i="32"/>
  <c r="J2590" i="32"/>
  <c r="I2590" i="32"/>
  <c r="J2589" i="32"/>
  <c r="I2589" i="32"/>
  <c r="J2588" i="32"/>
  <c r="I2588" i="32"/>
  <c r="J2587" i="32"/>
  <c r="I2587" i="32"/>
  <c r="J2586" i="32"/>
  <c r="I2586" i="32"/>
  <c r="J2585" i="32"/>
  <c r="I2585" i="32"/>
  <c r="J2584" i="32"/>
  <c r="I2584" i="32"/>
  <c r="J2583" i="32"/>
  <c r="I2583" i="32"/>
  <c r="J2582" i="32"/>
  <c r="I2582" i="32"/>
  <c r="J2581" i="32"/>
  <c r="I2581" i="32"/>
  <c r="J2580" i="32"/>
  <c r="I2580" i="32"/>
  <c r="J2579" i="32"/>
  <c r="I2579" i="32"/>
  <c r="J2578" i="32"/>
  <c r="I2578" i="32"/>
  <c r="J2577" i="32"/>
  <c r="I2577" i="32"/>
  <c r="J2576" i="32"/>
  <c r="I2576" i="32"/>
  <c r="J2575" i="32"/>
  <c r="I2575" i="32"/>
  <c r="J2574" i="32"/>
  <c r="I2574" i="32"/>
  <c r="J2573" i="32"/>
  <c r="I2573" i="32"/>
  <c r="J2572" i="32"/>
  <c r="I2572" i="32"/>
  <c r="J2571" i="32"/>
  <c r="I2571" i="32"/>
  <c r="J2570" i="32"/>
  <c r="I2570" i="32"/>
  <c r="J2569" i="32"/>
  <c r="I2569" i="32"/>
  <c r="J2568" i="32"/>
  <c r="I2568" i="32"/>
  <c r="J2567" i="32"/>
  <c r="I2567" i="32"/>
  <c r="J2566" i="32"/>
  <c r="I2566" i="32"/>
  <c r="J2565" i="32"/>
  <c r="I2565" i="32"/>
  <c r="J2564" i="32"/>
  <c r="I2564" i="32"/>
  <c r="J2563" i="32"/>
  <c r="I2563" i="32"/>
  <c r="J2562" i="32"/>
  <c r="I2562" i="32"/>
  <c r="J2561" i="32"/>
  <c r="I2561" i="32"/>
  <c r="J2560" i="32"/>
  <c r="I2560" i="32"/>
  <c r="J2559" i="32"/>
  <c r="I2559" i="32"/>
  <c r="J2558" i="32"/>
  <c r="I2558" i="32"/>
  <c r="J2557" i="32"/>
  <c r="I2557" i="32"/>
  <c r="J2556" i="32"/>
  <c r="I2556" i="32"/>
  <c r="J2555" i="32"/>
  <c r="I2555" i="32"/>
  <c r="J2554" i="32"/>
  <c r="I2554" i="32"/>
  <c r="J2553" i="32"/>
  <c r="I2553" i="32"/>
  <c r="J2552" i="32"/>
  <c r="I2552" i="32"/>
  <c r="J2551" i="32"/>
  <c r="I2551" i="32"/>
  <c r="J2550" i="32"/>
  <c r="I2550" i="32"/>
  <c r="J2549" i="32"/>
  <c r="I2549" i="32"/>
  <c r="J2548" i="32"/>
  <c r="I2548" i="32"/>
  <c r="J2547" i="32"/>
  <c r="I2547" i="32"/>
  <c r="J2546" i="32"/>
  <c r="I2546" i="32"/>
  <c r="J2545" i="32"/>
  <c r="I2545" i="32"/>
  <c r="J2544" i="32"/>
  <c r="I2544" i="32"/>
  <c r="J2543" i="32"/>
  <c r="I2543" i="32"/>
  <c r="J2542" i="32"/>
  <c r="I2542" i="32"/>
  <c r="J2541" i="32"/>
  <c r="I2541" i="32"/>
  <c r="J2540" i="32"/>
  <c r="I2540" i="32"/>
  <c r="J2539" i="32"/>
  <c r="I2539" i="32"/>
  <c r="J2538" i="32"/>
  <c r="I2538" i="32"/>
  <c r="J2537" i="32"/>
  <c r="I2537" i="32"/>
  <c r="J2536" i="32"/>
  <c r="I2536" i="32"/>
  <c r="J2535" i="32"/>
  <c r="I2535" i="32"/>
  <c r="J2534" i="32"/>
  <c r="I2534" i="32"/>
  <c r="J2533" i="32"/>
  <c r="I2533" i="32"/>
  <c r="J2532" i="32"/>
  <c r="I2532" i="32"/>
  <c r="J2531" i="32"/>
  <c r="I2531" i="32"/>
  <c r="J2530" i="32"/>
  <c r="I2530" i="32"/>
  <c r="J2529" i="32"/>
  <c r="I2529" i="32"/>
  <c r="J2528" i="32"/>
  <c r="I2528" i="32"/>
  <c r="J2527" i="32"/>
  <c r="I2527" i="32"/>
  <c r="J2526" i="32"/>
  <c r="I2526" i="32"/>
  <c r="J2525" i="32"/>
  <c r="I2525" i="32"/>
  <c r="J2524" i="32"/>
  <c r="I2524" i="32"/>
  <c r="J2523" i="32"/>
  <c r="I2523" i="32"/>
  <c r="J2522" i="32"/>
  <c r="I2522" i="32"/>
  <c r="J2521" i="32"/>
  <c r="I2521" i="32"/>
  <c r="J2520" i="32"/>
  <c r="I2520" i="32"/>
  <c r="J2519" i="32"/>
  <c r="I2519" i="32"/>
  <c r="J2518" i="32"/>
  <c r="I2518" i="32"/>
  <c r="J2517" i="32"/>
  <c r="I2517" i="32"/>
  <c r="J2516" i="32"/>
  <c r="I2516" i="32"/>
  <c r="J2515" i="32"/>
  <c r="I2515" i="32"/>
  <c r="J2514" i="32"/>
  <c r="I2514" i="32"/>
  <c r="J2513" i="32"/>
  <c r="I2513" i="32"/>
  <c r="J2512" i="32"/>
  <c r="I2512" i="32"/>
  <c r="J2511" i="32"/>
  <c r="I2511" i="32"/>
  <c r="J2510" i="32"/>
  <c r="I2510" i="32"/>
  <c r="J2509" i="32"/>
  <c r="I2509" i="32"/>
  <c r="J2508" i="32"/>
  <c r="I2508" i="32"/>
  <c r="J2507" i="32"/>
  <c r="I2507" i="32"/>
  <c r="J2506" i="32"/>
  <c r="I2506" i="32"/>
  <c r="J2505" i="32"/>
  <c r="I2505" i="32"/>
  <c r="J2504" i="32"/>
  <c r="I2504" i="32"/>
  <c r="J2503" i="32"/>
  <c r="I2503" i="32"/>
  <c r="J2502" i="32"/>
  <c r="I2502" i="32"/>
  <c r="J2501" i="32"/>
  <c r="I2501" i="32"/>
  <c r="J2500" i="32"/>
  <c r="I2500" i="32"/>
  <c r="J2499" i="32"/>
  <c r="I2499" i="32"/>
  <c r="J2498" i="32"/>
  <c r="I2498" i="32"/>
  <c r="J2497" i="32"/>
  <c r="I2497" i="32"/>
  <c r="J2496" i="32"/>
  <c r="I2496" i="32"/>
  <c r="J2495" i="32"/>
  <c r="I2495" i="32"/>
  <c r="J2494" i="32"/>
  <c r="I2494" i="32"/>
  <c r="J2493" i="32"/>
  <c r="I2493" i="32"/>
  <c r="J2492" i="32"/>
  <c r="I2492" i="32"/>
  <c r="J2491" i="32"/>
  <c r="I2491" i="32"/>
  <c r="J2490" i="32"/>
  <c r="I2490" i="32"/>
  <c r="J2489" i="32"/>
  <c r="I2489" i="32"/>
  <c r="J2488" i="32"/>
  <c r="I2488" i="32"/>
  <c r="J2487" i="32"/>
  <c r="I2487" i="32"/>
  <c r="J2486" i="32"/>
  <c r="I2486" i="32"/>
  <c r="J2485" i="32"/>
  <c r="I2485" i="32"/>
  <c r="J2484" i="32"/>
  <c r="I2484" i="32"/>
  <c r="J2483" i="32"/>
  <c r="I2483" i="32"/>
  <c r="J2482" i="32"/>
  <c r="I2482" i="32"/>
  <c r="J2481" i="32"/>
  <c r="I2481" i="32"/>
  <c r="J2480" i="32"/>
  <c r="I2480" i="32"/>
  <c r="J2479" i="32"/>
  <c r="I2479" i="32"/>
  <c r="J2478" i="32"/>
  <c r="I2478" i="32"/>
  <c r="J2477" i="32"/>
  <c r="I2477" i="32"/>
  <c r="J2476" i="32"/>
  <c r="I2476" i="32"/>
  <c r="J2475" i="32"/>
  <c r="I2475" i="32"/>
  <c r="J2474" i="32"/>
  <c r="I2474" i="32"/>
  <c r="J2473" i="32"/>
  <c r="I2473" i="32"/>
  <c r="J2472" i="32"/>
  <c r="I2472" i="32"/>
  <c r="J2471" i="32"/>
  <c r="I2471" i="32"/>
  <c r="J2470" i="32"/>
  <c r="I2470" i="32"/>
  <c r="J2469" i="32"/>
  <c r="I2469" i="32"/>
  <c r="J2468" i="32"/>
  <c r="I2468" i="32"/>
  <c r="J2467" i="32"/>
  <c r="I2467" i="32"/>
  <c r="J2466" i="32"/>
  <c r="I2466" i="32"/>
  <c r="J2465" i="32"/>
  <c r="I2465" i="32"/>
  <c r="J2464" i="32"/>
  <c r="I2464" i="32"/>
  <c r="J2463" i="32"/>
  <c r="I2463" i="32"/>
  <c r="J2462" i="32"/>
  <c r="I2462" i="32"/>
  <c r="J2461" i="32"/>
  <c r="I2461" i="32"/>
  <c r="J2460" i="32"/>
  <c r="I2460" i="32"/>
  <c r="J2459" i="32"/>
  <c r="I2459" i="32"/>
  <c r="J2458" i="32"/>
  <c r="I2458" i="32"/>
  <c r="J2457" i="32"/>
  <c r="I2457" i="32"/>
  <c r="J2456" i="32"/>
  <c r="I2456" i="32"/>
  <c r="J2455" i="32"/>
  <c r="I2455" i="32"/>
  <c r="J2454" i="32"/>
  <c r="I2454" i="32"/>
  <c r="J2453" i="32"/>
  <c r="I2453" i="32"/>
  <c r="J2452" i="32"/>
  <c r="I2452" i="32"/>
  <c r="J2451" i="32"/>
  <c r="I2451" i="32"/>
  <c r="J2450" i="32"/>
  <c r="I2450" i="32"/>
  <c r="J2449" i="32"/>
  <c r="I2449" i="32"/>
  <c r="J2448" i="32"/>
  <c r="I2448" i="32"/>
  <c r="J2447" i="32"/>
  <c r="I2447" i="32"/>
  <c r="J2446" i="32"/>
  <c r="I2446" i="32"/>
  <c r="J2445" i="32"/>
  <c r="I2445" i="32"/>
  <c r="J2444" i="32"/>
  <c r="I2444" i="32"/>
  <c r="J2443" i="32"/>
  <c r="I2443" i="32"/>
  <c r="J2442" i="32"/>
  <c r="I2442" i="32"/>
  <c r="J2441" i="32"/>
  <c r="I2441" i="32"/>
  <c r="J2440" i="32"/>
  <c r="I2440" i="32"/>
  <c r="J2439" i="32"/>
  <c r="I2439" i="32"/>
  <c r="J2438" i="32"/>
  <c r="I2438" i="32"/>
  <c r="J2437" i="32"/>
  <c r="I2437" i="32"/>
  <c r="J2436" i="32"/>
  <c r="I2436" i="32"/>
  <c r="J2435" i="32"/>
  <c r="I2435" i="32"/>
  <c r="J2434" i="32"/>
  <c r="I2434" i="32"/>
  <c r="J2433" i="32"/>
  <c r="I2433" i="32"/>
  <c r="J2432" i="32"/>
  <c r="I2432" i="32"/>
  <c r="J2431" i="32"/>
  <c r="I2431" i="32"/>
  <c r="J2430" i="32"/>
  <c r="I2430" i="32"/>
  <c r="J2429" i="32"/>
  <c r="I2429" i="32"/>
  <c r="J2428" i="32"/>
  <c r="I2428" i="32"/>
  <c r="J2427" i="32"/>
  <c r="I2427" i="32"/>
  <c r="J2426" i="32"/>
  <c r="I2426" i="32"/>
  <c r="J2425" i="32"/>
  <c r="I2425" i="32"/>
  <c r="J2424" i="32"/>
  <c r="I2424" i="32"/>
  <c r="J2423" i="32"/>
  <c r="I2423" i="32"/>
  <c r="J2422" i="32"/>
  <c r="I2422" i="32"/>
  <c r="J2421" i="32"/>
  <c r="I2421" i="32"/>
  <c r="J2420" i="32"/>
  <c r="I2420" i="32"/>
  <c r="J2419" i="32"/>
  <c r="I2419" i="32"/>
  <c r="J2418" i="32"/>
  <c r="I2418" i="32"/>
  <c r="J2417" i="32"/>
  <c r="I2417" i="32"/>
  <c r="J2416" i="32"/>
  <c r="I2416" i="32"/>
  <c r="J2415" i="32"/>
  <c r="I2415" i="32"/>
  <c r="J2414" i="32"/>
  <c r="I2414" i="32"/>
  <c r="J2413" i="32"/>
  <c r="I2413" i="32"/>
  <c r="J2412" i="32"/>
  <c r="I2412" i="32"/>
  <c r="J2411" i="32"/>
  <c r="I2411" i="32"/>
  <c r="J2410" i="32"/>
  <c r="I2410" i="32"/>
  <c r="J2409" i="32"/>
  <c r="I2409" i="32"/>
  <c r="J2408" i="32"/>
  <c r="I2408" i="32"/>
  <c r="J2407" i="32"/>
  <c r="I2407" i="32"/>
  <c r="J2406" i="32"/>
  <c r="I2406" i="32"/>
  <c r="J2405" i="32"/>
  <c r="I2405" i="32"/>
  <c r="J2404" i="32"/>
  <c r="I2404" i="32"/>
  <c r="J2403" i="32"/>
  <c r="I2403" i="32"/>
  <c r="J2402" i="32"/>
  <c r="I2402" i="32"/>
  <c r="J2401" i="32"/>
  <c r="I2401" i="32"/>
  <c r="J2400" i="32"/>
  <c r="I2400" i="32"/>
  <c r="J2399" i="32"/>
  <c r="I2399" i="32"/>
  <c r="J2398" i="32"/>
  <c r="I2398" i="32"/>
  <c r="J2397" i="32"/>
  <c r="I2397" i="32"/>
  <c r="J2396" i="32"/>
  <c r="I2396" i="32"/>
  <c r="J2395" i="32"/>
  <c r="I2395" i="32"/>
  <c r="J2394" i="32"/>
  <c r="I2394" i="32"/>
  <c r="J2393" i="32"/>
  <c r="I2393" i="32"/>
  <c r="J2392" i="32"/>
  <c r="I2392" i="32"/>
  <c r="J2391" i="32"/>
  <c r="I2391" i="32"/>
  <c r="J2390" i="32"/>
  <c r="I2390" i="32"/>
  <c r="J2389" i="32"/>
  <c r="I2389" i="32"/>
  <c r="J2388" i="32"/>
  <c r="I2388" i="32"/>
  <c r="J2387" i="32"/>
  <c r="I2387" i="32"/>
  <c r="J2386" i="32"/>
  <c r="I2386" i="32"/>
  <c r="J2385" i="32"/>
  <c r="I2385" i="32"/>
  <c r="J2384" i="32"/>
  <c r="I2384" i="32"/>
  <c r="J2383" i="32"/>
  <c r="I2383" i="32"/>
  <c r="J2382" i="32"/>
  <c r="I2382" i="32"/>
  <c r="J2381" i="32"/>
  <c r="I2381" i="32"/>
  <c r="J2380" i="32"/>
  <c r="I2380" i="32"/>
  <c r="J2379" i="32"/>
  <c r="I2379" i="32"/>
  <c r="J2378" i="32"/>
  <c r="I2378" i="32"/>
  <c r="J2377" i="32"/>
  <c r="I2377" i="32"/>
  <c r="J2376" i="32"/>
  <c r="I2376" i="32"/>
  <c r="J2375" i="32"/>
  <c r="I2375" i="32"/>
  <c r="J2374" i="32"/>
  <c r="I2374" i="32"/>
  <c r="J2373" i="32"/>
  <c r="I2373" i="32"/>
  <c r="J2372" i="32"/>
  <c r="I2372" i="32"/>
  <c r="J2371" i="32"/>
  <c r="I2371" i="32"/>
  <c r="J2370" i="32"/>
  <c r="I2370" i="32"/>
  <c r="J2369" i="32"/>
  <c r="I2369" i="32"/>
  <c r="J2368" i="32"/>
  <c r="I2368" i="32"/>
  <c r="J2367" i="32"/>
  <c r="I2367" i="32"/>
  <c r="J2366" i="32"/>
  <c r="I2366" i="32"/>
  <c r="J2365" i="32"/>
  <c r="I2365" i="32"/>
  <c r="J2364" i="32"/>
  <c r="I2364" i="32"/>
  <c r="J2363" i="32"/>
  <c r="I2363" i="32"/>
  <c r="J2362" i="32"/>
  <c r="I2362" i="32"/>
  <c r="J2361" i="32"/>
  <c r="I2361" i="32"/>
  <c r="J2360" i="32"/>
  <c r="I2360" i="32"/>
  <c r="J2359" i="32"/>
  <c r="I2359" i="32"/>
  <c r="J2358" i="32"/>
  <c r="I2358" i="32"/>
  <c r="J2357" i="32"/>
  <c r="I2357" i="32"/>
  <c r="J2356" i="32"/>
  <c r="I2356" i="32"/>
  <c r="J2355" i="32"/>
  <c r="I2355" i="32"/>
  <c r="J2354" i="32"/>
  <c r="I2354" i="32"/>
  <c r="J2353" i="32"/>
  <c r="I2353" i="32"/>
  <c r="J2352" i="32"/>
  <c r="I2352" i="32"/>
  <c r="J2351" i="32"/>
  <c r="I2351" i="32"/>
  <c r="J2350" i="32"/>
  <c r="I2350" i="32"/>
  <c r="J2349" i="32"/>
  <c r="I2349" i="32"/>
  <c r="J2348" i="32"/>
  <c r="I2348" i="32"/>
  <c r="J2347" i="32"/>
  <c r="I2347" i="32"/>
  <c r="J2346" i="32"/>
  <c r="I2346" i="32"/>
  <c r="J2345" i="32"/>
  <c r="I2345" i="32"/>
  <c r="J2344" i="32"/>
  <c r="I2344" i="32"/>
  <c r="J2343" i="32"/>
  <c r="I2343" i="32"/>
  <c r="J2342" i="32"/>
  <c r="I2342" i="32"/>
  <c r="J2341" i="32"/>
  <c r="I2341" i="32"/>
  <c r="J2340" i="32"/>
  <c r="I2340" i="32"/>
  <c r="J2339" i="32"/>
  <c r="I2339" i="32"/>
  <c r="J2338" i="32"/>
  <c r="I2338" i="32"/>
  <c r="J2337" i="32"/>
  <c r="I2337" i="32"/>
  <c r="J2336" i="32"/>
  <c r="I2336" i="32"/>
  <c r="J2335" i="32"/>
  <c r="I2335" i="32"/>
  <c r="J2334" i="32"/>
  <c r="I2334" i="32"/>
  <c r="J2333" i="32"/>
  <c r="I2333" i="32"/>
  <c r="J2332" i="32"/>
  <c r="I2332" i="32"/>
  <c r="J2331" i="32"/>
  <c r="I2331" i="32"/>
  <c r="J2330" i="32"/>
  <c r="I2330" i="32"/>
  <c r="J2329" i="32"/>
  <c r="I2329" i="32"/>
  <c r="J2328" i="32"/>
  <c r="I2328" i="32"/>
  <c r="J2327" i="32"/>
  <c r="I2327" i="32"/>
  <c r="J2326" i="32"/>
  <c r="I2326" i="32"/>
  <c r="J2325" i="32"/>
  <c r="I2325" i="32"/>
  <c r="J2324" i="32"/>
  <c r="I2324" i="32"/>
  <c r="J2323" i="32"/>
  <c r="I2323" i="32"/>
  <c r="J2322" i="32"/>
  <c r="I2322" i="32"/>
  <c r="J2321" i="32"/>
  <c r="I2321" i="32"/>
  <c r="J2320" i="32"/>
  <c r="I2320" i="32"/>
  <c r="J2319" i="32"/>
  <c r="I2319" i="32"/>
  <c r="J2318" i="32"/>
  <c r="I2318" i="32"/>
  <c r="J2317" i="32"/>
  <c r="I2317" i="32"/>
  <c r="J2316" i="32"/>
  <c r="I2316" i="32"/>
  <c r="J2315" i="32"/>
  <c r="I2315" i="32"/>
  <c r="J2314" i="32"/>
  <c r="I2314" i="32"/>
  <c r="J2313" i="32"/>
  <c r="I2313" i="32"/>
  <c r="J2312" i="32"/>
  <c r="I2312" i="32"/>
  <c r="J2311" i="32"/>
  <c r="I2311" i="32"/>
  <c r="J2310" i="32"/>
  <c r="I2310" i="32"/>
  <c r="J2309" i="32"/>
  <c r="I2309" i="32"/>
  <c r="J2308" i="32"/>
  <c r="I2308" i="32"/>
  <c r="J2307" i="32"/>
  <c r="I2307" i="32"/>
  <c r="J2306" i="32"/>
  <c r="I2306" i="32"/>
  <c r="J2305" i="32"/>
  <c r="I2305" i="32"/>
  <c r="J2304" i="32"/>
  <c r="I2304" i="32"/>
  <c r="J2303" i="32"/>
  <c r="I2303" i="32"/>
  <c r="J2302" i="32"/>
  <c r="I2302" i="32"/>
  <c r="J2301" i="32"/>
  <c r="I2301" i="32"/>
  <c r="J2300" i="32"/>
  <c r="I2300" i="32"/>
  <c r="J2299" i="32"/>
  <c r="I2299" i="32"/>
  <c r="J2298" i="32"/>
  <c r="I2298" i="32"/>
  <c r="J2297" i="32"/>
  <c r="I2297" i="32"/>
  <c r="J2296" i="32"/>
  <c r="I2296" i="32"/>
  <c r="J2295" i="32"/>
  <c r="I2295" i="32"/>
  <c r="J2294" i="32"/>
  <c r="I2294" i="32"/>
  <c r="J2293" i="32"/>
  <c r="I2293" i="32"/>
  <c r="J2292" i="32"/>
  <c r="I2292" i="32"/>
  <c r="J2291" i="32"/>
  <c r="I2291" i="32"/>
  <c r="J2290" i="32"/>
  <c r="I2290" i="32"/>
  <c r="J2289" i="32"/>
  <c r="I2289" i="32"/>
  <c r="J2288" i="32"/>
  <c r="I2288" i="32"/>
  <c r="J2287" i="32"/>
  <c r="I2287" i="32"/>
  <c r="J2286" i="32"/>
  <c r="I2286" i="32"/>
  <c r="J2285" i="32"/>
  <c r="I2285" i="32"/>
  <c r="J2284" i="32"/>
  <c r="I2284" i="32"/>
  <c r="J2283" i="32"/>
  <c r="I2283" i="32"/>
  <c r="J2282" i="32"/>
  <c r="I2282" i="32"/>
  <c r="J2281" i="32"/>
  <c r="I2281" i="32"/>
  <c r="J2280" i="32"/>
  <c r="I2280" i="32"/>
  <c r="J2279" i="32"/>
  <c r="I2279" i="32"/>
  <c r="J2278" i="32"/>
  <c r="I2278" i="32"/>
  <c r="J2277" i="32"/>
  <c r="I2277" i="32"/>
  <c r="J2276" i="32"/>
  <c r="I2276" i="32"/>
  <c r="J2275" i="32"/>
  <c r="I2275" i="32"/>
  <c r="J2274" i="32"/>
  <c r="I2274" i="32"/>
  <c r="J2273" i="32"/>
  <c r="I2273" i="32"/>
  <c r="J2272" i="32"/>
  <c r="I2272" i="32"/>
  <c r="J2271" i="32"/>
  <c r="I2271" i="32"/>
  <c r="J2270" i="32"/>
  <c r="I2270" i="32"/>
  <c r="J2269" i="32"/>
  <c r="I2269" i="32"/>
  <c r="J2268" i="32"/>
  <c r="I2268" i="32"/>
  <c r="J2267" i="32"/>
  <c r="I2267" i="32"/>
  <c r="J2266" i="32"/>
  <c r="I2266" i="32"/>
  <c r="J2265" i="32"/>
  <c r="I2265" i="32"/>
  <c r="J2264" i="32"/>
  <c r="I2264" i="32"/>
  <c r="J2263" i="32"/>
  <c r="I2263" i="32"/>
  <c r="J2262" i="32"/>
  <c r="I2262" i="32"/>
  <c r="J2261" i="32"/>
  <c r="I2261" i="32"/>
  <c r="J2260" i="32"/>
  <c r="I2260" i="32"/>
  <c r="J2259" i="32"/>
  <c r="I2259" i="32"/>
  <c r="J2258" i="32"/>
  <c r="I2258" i="32"/>
  <c r="J2257" i="32"/>
  <c r="I2257" i="32"/>
  <c r="J2256" i="32"/>
  <c r="I2256" i="32"/>
  <c r="J2255" i="32"/>
  <c r="I2255" i="32"/>
  <c r="J2254" i="32"/>
  <c r="I2254" i="32"/>
  <c r="J2253" i="32"/>
  <c r="I2253" i="32"/>
  <c r="J2252" i="32"/>
  <c r="I2252" i="32"/>
  <c r="J2251" i="32"/>
  <c r="I2251" i="32"/>
  <c r="J2250" i="32"/>
  <c r="I2250" i="32"/>
  <c r="J2249" i="32"/>
  <c r="I2249" i="32"/>
  <c r="J2248" i="32"/>
  <c r="I2248" i="32"/>
  <c r="J2247" i="32"/>
  <c r="I2247" i="32"/>
  <c r="J2246" i="32"/>
  <c r="I2246" i="32"/>
  <c r="J2245" i="32"/>
  <c r="I2245" i="32"/>
  <c r="J2244" i="32"/>
  <c r="I2244" i="32"/>
  <c r="J2243" i="32"/>
  <c r="I2243" i="32"/>
  <c r="J2242" i="32"/>
  <c r="I2242" i="32"/>
  <c r="J2241" i="32"/>
  <c r="I2241" i="32"/>
  <c r="J2240" i="32"/>
  <c r="I2240" i="32"/>
  <c r="J2239" i="32"/>
  <c r="I2239" i="32"/>
  <c r="J2238" i="32"/>
  <c r="I2238" i="32"/>
  <c r="J2237" i="32"/>
  <c r="I2237" i="32"/>
  <c r="J2236" i="32"/>
  <c r="I2236" i="32"/>
  <c r="J2235" i="32"/>
  <c r="I2235" i="32"/>
  <c r="J2234" i="32"/>
  <c r="I2234" i="32"/>
  <c r="J2233" i="32"/>
  <c r="I2233" i="32"/>
  <c r="J2232" i="32"/>
  <c r="I2232" i="32"/>
  <c r="J2231" i="32"/>
  <c r="I2231" i="32"/>
  <c r="J2230" i="32"/>
  <c r="I2230" i="32"/>
  <c r="J2229" i="32"/>
  <c r="I2229" i="32"/>
  <c r="J2228" i="32"/>
  <c r="I2228" i="32"/>
  <c r="J2227" i="32"/>
  <c r="I2227" i="32"/>
  <c r="J2226" i="32"/>
  <c r="I2226" i="32"/>
  <c r="J2225" i="32"/>
  <c r="I2225" i="32"/>
  <c r="J2224" i="32"/>
  <c r="I2224" i="32"/>
  <c r="J2223" i="32"/>
  <c r="I2223" i="32"/>
  <c r="J2222" i="32"/>
  <c r="I2222" i="32"/>
  <c r="J2221" i="32"/>
  <c r="I2221" i="32"/>
  <c r="J2220" i="32"/>
  <c r="I2220" i="32"/>
  <c r="J2219" i="32"/>
  <c r="I2219" i="32"/>
  <c r="J2218" i="32"/>
  <c r="I2218" i="32"/>
  <c r="J2217" i="32"/>
  <c r="I2217" i="32"/>
  <c r="J2216" i="32"/>
  <c r="I2216" i="32"/>
  <c r="J2215" i="32"/>
  <c r="I2215" i="32"/>
  <c r="J2214" i="32"/>
  <c r="I2214" i="32"/>
  <c r="J2213" i="32"/>
  <c r="I2213" i="32"/>
  <c r="J2212" i="32"/>
  <c r="I2212" i="32"/>
  <c r="J2211" i="32"/>
  <c r="I2211" i="32"/>
  <c r="J2210" i="32"/>
  <c r="I2210" i="32"/>
  <c r="J2209" i="32"/>
  <c r="I2209" i="32"/>
  <c r="J2208" i="32"/>
  <c r="I2208" i="32"/>
  <c r="J2207" i="32"/>
  <c r="I2207" i="32"/>
  <c r="J2206" i="32"/>
  <c r="I2206" i="32"/>
  <c r="J2205" i="32"/>
  <c r="I2205" i="32"/>
  <c r="J2204" i="32"/>
  <c r="I2204" i="32"/>
  <c r="J2203" i="32"/>
  <c r="I2203" i="32"/>
  <c r="J2202" i="32"/>
  <c r="I2202" i="32"/>
  <c r="J2201" i="32"/>
  <c r="I2201" i="32"/>
  <c r="J2200" i="32"/>
  <c r="I2200" i="32"/>
  <c r="J2199" i="32"/>
  <c r="I2199" i="32"/>
  <c r="J2198" i="32"/>
  <c r="I2198" i="32"/>
  <c r="J2197" i="32"/>
  <c r="I2197" i="32"/>
  <c r="J2196" i="32"/>
  <c r="I2196" i="32"/>
  <c r="J2195" i="32"/>
  <c r="I2195" i="32"/>
  <c r="J2194" i="32"/>
  <c r="I2194" i="32"/>
  <c r="J2193" i="32"/>
  <c r="I2193" i="32"/>
  <c r="J2192" i="32"/>
  <c r="I2192" i="32"/>
  <c r="J2191" i="32"/>
  <c r="I2191" i="32"/>
  <c r="J2190" i="32"/>
  <c r="I2190" i="32"/>
  <c r="J2189" i="32"/>
  <c r="I2189" i="32"/>
  <c r="J2188" i="32"/>
  <c r="I2188" i="32"/>
  <c r="J2187" i="32"/>
  <c r="I2187" i="32"/>
  <c r="J2186" i="32"/>
  <c r="I2186" i="32"/>
  <c r="J2185" i="32"/>
  <c r="I2185" i="32"/>
  <c r="J2184" i="32"/>
  <c r="I2184" i="32"/>
  <c r="J2183" i="32"/>
  <c r="I2183" i="32"/>
  <c r="J2182" i="32"/>
  <c r="I2182" i="32"/>
  <c r="J2181" i="32"/>
  <c r="I2181" i="32"/>
  <c r="J2180" i="32"/>
  <c r="I2180" i="32"/>
  <c r="J2179" i="32"/>
  <c r="I2179" i="32"/>
  <c r="J2178" i="32"/>
  <c r="I2178" i="32"/>
  <c r="J2177" i="32"/>
  <c r="I2177" i="32"/>
  <c r="J2176" i="32"/>
  <c r="I2176" i="32"/>
  <c r="J2175" i="32"/>
  <c r="I2175" i="32"/>
  <c r="J2174" i="32"/>
  <c r="I2174" i="32"/>
  <c r="J2173" i="32"/>
  <c r="I2173" i="32"/>
  <c r="J2172" i="32"/>
  <c r="I2172" i="32"/>
  <c r="J2171" i="32"/>
  <c r="I2171" i="32"/>
  <c r="J2170" i="32"/>
  <c r="I2170" i="32"/>
  <c r="J2169" i="32"/>
  <c r="I2169" i="32"/>
  <c r="J2168" i="32"/>
  <c r="I2168" i="32"/>
  <c r="J2167" i="32"/>
  <c r="I2167" i="32"/>
  <c r="J2166" i="32"/>
  <c r="I2166" i="32"/>
  <c r="J2165" i="32"/>
  <c r="I2165" i="32"/>
  <c r="J2164" i="32"/>
  <c r="I2164" i="32"/>
  <c r="J2163" i="32"/>
  <c r="I2163" i="32"/>
  <c r="J2162" i="32"/>
  <c r="I2162" i="32"/>
  <c r="J2161" i="32"/>
  <c r="I2161" i="32"/>
  <c r="J2160" i="32"/>
  <c r="I2160" i="32"/>
  <c r="J2159" i="32"/>
  <c r="I2159" i="32"/>
  <c r="J2158" i="32"/>
  <c r="I2158" i="32"/>
  <c r="J2157" i="32"/>
  <c r="I2157" i="32"/>
  <c r="J2156" i="32"/>
  <c r="I2156" i="32"/>
  <c r="J2155" i="32"/>
  <c r="I2155" i="32"/>
  <c r="J2154" i="32"/>
  <c r="I2154" i="32"/>
  <c r="J2153" i="32"/>
  <c r="I2153" i="32"/>
  <c r="J2152" i="32"/>
  <c r="I2152" i="32"/>
  <c r="J2151" i="32"/>
  <c r="I2151" i="32"/>
  <c r="J2150" i="32"/>
  <c r="I2150" i="32"/>
  <c r="J2149" i="32"/>
  <c r="I2149" i="32"/>
  <c r="J2148" i="32"/>
  <c r="I2148" i="32"/>
  <c r="J2147" i="32"/>
  <c r="I2147" i="32"/>
  <c r="J2146" i="32"/>
  <c r="I2146" i="32"/>
  <c r="J2145" i="32"/>
  <c r="I2145" i="32"/>
  <c r="J2144" i="32"/>
  <c r="I2144" i="32"/>
  <c r="J2143" i="32"/>
  <c r="I2143" i="32"/>
  <c r="J2142" i="32"/>
  <c r="I2142" i="32"/>
  <c r="J2141" i="32"/>
  <c r="I2141" i="32"/>
  <c r="J2140" i="32"/>
  <c r="I2140" i="32"/>
  <c r="J2139" i="32"/>
  <c r="I2139" i="32"/>
  <c r="J2138" i="32"/>
  <c r="I2138" i="32"/>
  <c r="J2137" i="32"/>
  <c r="I2137" i="32"/>
  <c r="J2136" i="32"/>
  <c r="I2136" i="32"/>
  <c r="J2135" i="32"/>
  <c r="I2135" i="32"/>
  <c r="J2134" i="32"/>
  <c r="I2134" i="32"/>
  <c r="J2133" i="32"/>
  <c r="I2133" i="32"/>
  <c r="J2132" i="32"/>
  <c r="I2132" i="32"/>
  <c r="J2131" i="32"/>
  <c r="I2131" i="32"/>
  <c r="J2130" i="32"/>
  <c r="I2130" i="32"/>
  <c r="J2129" i="32"/>
  <c r="I2129" i="32"/>
  <c r="J2128" i="32"/>
  <c r="I2128" i="32"/>
  <c r="J2127" i="32"/>
  <c r="I2127" i="32"/>
  <c r="J2126" i="32"/>
  <c r="I2126" i="32"/>
  <c r="J2125" i="32"/>
  <c r="I2125" i="32"/>
  <c r="J2124" i="32"/>
  <c r="I2124" i="32"/>
  <c r="J2123" i="32"/>
  <c r="I2123" i="32"/>
  <c r="J2122" i="32"/>
  <c r="I2122" i="32"/>
  <c r="J2121" i="32"/>
  <c r="I2121" i="32"/>
  <c r="J2120" i="32"/>
  <c r="I2120" i="32"/>
  <c r="J2119" i="32"/>
  <c r="I2119" i="32"/>
  <c r="J2118" i="32"/>
  <c r="I2118" i="32"/>
  <c r="J2117" i="32"/>
  <c r="I2117" i="32"/>
  <c r="J2116" i="32"/>
  <c r="I2116" i="32"/>
  <c r="J2115" i="32"/>
  <c r="I2115" i="32"/>
  <c r="J2114" i="32"/>
  <c r="I2114" i="32"/>
  <c r="J2113" i="32"/>
  <c r="I2113" i="32"/>
  <c r="J2112" i="32"/>
  <c r="I2112" i="32"/>
  <c r="J2111" i="32"/>
  <c r="I2111" i="32"/>
  <c r="J2110" i="32"/>
  <c r="I2110" i="32"/>
  <c r="J2109" i="32"/>
  <c r="I2109" i="32"/>
  <c r="J2108" i="32"/>
  <c r="I2108" i="32"/>
  <c r="J2107" i="32"/>
  <c r="I2107" i="32"/>
  <c r="J2106" i="32"/>
  <c r="I2106" i="32"/>
  <c r="J2105" i="32"/>
  <c r="I2105" i="32"/>
  <c r="J2104" i="32"/>
  <c r="I2104" i="32"/>
  <c r="J2103" i="32"/>
  <c r="I2103" i="32"/>
  <c r="J2102" i="32"/>
  <c r="I2102" i="32"/>
  <c r="J2101" i="32"/>
  <c r="I2101" i="32"/>
  <c r="J2100" i="32"/>
  <c r="I2100" i="32"/>
  <c r="J2099" i="32"/>
  <c r="I2099" i="32"/>
  <c r="J2098" i="32"/>
  <c r="I2098" i="32"/>
  <c r="J2097" i="32"/>
  <c r="I2097" i="32"/>
  <c r="J2096" i="32"/>
  <c r="I2096" i="32"/>
  <c r="J2095" i="32"/>
  <c r="I2095" i="32"/>
  <c r="J2094" i="32"/>
  <c r="I2094" i="32"/>
  <c r="J2093" i="32"/>
  <c r="I2093" i="32"/>
  <c r="J2092" i="32"/>
  <c r="I2092" i="32"/>
  <c r="J2091" i="32"/>
  <c r="I2091" i="32"/>
  <c r="J2090" i="32"/>
  <c r="I2090" i="32"/>
  <c r="J2089" i="32"/>
  <c r="I2089" i="32"/>
  <c r="J2088" i="32"/>
  <c r="I2088" i="32"/>
  <c r="J2087" i="32"/>
  <c r="I2087" i="32"/>
  <c r="J2086" i="32"/>
  <c r="I2086" i="32"/>
  <c r="J2085" i="32"/>
  <c r="I2085" i="32"/>
  <c r="J2084" i="32"/>
  <c r="I2084" i="32"/>
  <c r="J2083" i="32"/>
  <c r="I2083" i="32"/>
  <c r="J2082" i="32"/>
  <c r="I2082" i="32"/>
  <c r="J2081" i="32"/>
  <c r="I2081" i="32"/>
  <c r="J2080" i="32"/>
  <c r="I2080" i="32"/>
  <c r="J2079" i="32"/>
  <c r="I2079" i="32"/>
  <c r="J2078" i="32"/>
  <c r="I2078" i="32"/>
  <c r="J2077" i="32"/>
  <c r="I2077" i="32"/>
  <c r="J2076" i="32"/>
  <c r="I2076" i="32"/>
  <c r="J2075" i="32"/>
  <c r="I2075" i="32"/>
  <c r="J2074" i="32"/>
  <c r="I2074" i="32"/>
  <c r="J2073" i="32"/>
  <c r="I2073" i="32"/>
  <c r="J2072" i="32"/>
  <c r="I2072" i="32"/>
  <c r="J2071" i="32"/>
  <c r="I2071" i="32"/>
  <c r="J2070" i="32"/>
  <c r="I2070" i="32"/>
  <c r="J2069" i="32"/>
  <c r="I2069" i="32"/>
  <c r="J2068" i="32"/>
  <c r="I2068" i="32"/>
  <c r="J2067" i="32"/>
  <c r="I2067" i="32"/>
  <c r="J2066" i="32"/>
  <c r="I2066" i="32"/>
  <c r="J2065" i="32"/>
  <c r="I2065" i="32"/>
  <c r="J2064" i="32"/>
  <c r="I2064" i="32"/>
  <c r="J2063" i="32"/>
  <c r="I2063" i="32"/>
  <c r="J2062" i="32"/>
  <c r="I2062" i="32"/>
  <c r="J2061" i="32"/>
  <c r="I2061" i="32"/>
  <c r="J2060" i="32"/>
  <c r="I2060" i="32"/>
  <c r="J2059" i="32"/>
  <c r="I2059" i="32"/>
  <c r="J2058" i="32"/>
  <c r="I2058" i="32"/>
  <c r="J2057" i="32"/>
  <c r="I2057" i="32"/>
  <c r="J2056" i="32"/>
  <c r="I2056" i="32"/>
  <c r="J2055" i="32"/>
  <c r="I2055" i="32"/>
  <c r="J2054" i="32"/>
  <c r="I2054" i="32"/>
  <c r="J2053" i="32"/>
  <c r="I2053" i="32"/>
  <c r="J2052" i="32"/>
  <c r="I2052" i="32"/>
  <c r="J2051" i="32"/>
  <c r="I2051" i="32"/>
  <c r="J2050" i="32"/>
  <c r="I2050" i="32"/>
  <c r="J2049" i="32"/>
  <c r="I2049" i="32"/>
  <c r="J2048" i="32"/>
  <c r="I2048" i="32"/>
  <c r="J2047" i="32"/>
  <c r="I2047" i="32"/>
  <c r="J2046" i="32"/>
  <c r="I2046" i="32"/>
  <c r="J2045" i="32"/>
  <c r="I2045" i="32"/>
  <c r="J2044" i="32"/>
  <c r="I2044" i="32"/>
  <c r="J2043" i="32"/>
  <c r="I2043" i="32"/>
  <c r="J2042" i="32"/>
  <c r="I2042" i="32"/>
  <c r="J2041" i="32"/>
  <c r="I2041" i="32"/>
  <c r="J2040" i="32"/>
  <c r="I2040" i="32"/>
  <c r="J2039" i="32"/>
  <c r="I2039" i="32"/>
  <c r="J2038" i="32"/>
  <c r="I2038" i="32"/>
  <c r="J2037" i="32"/>
  <c r="I2037" i="32"/>
  <c r="J2036" i="32"/>
  <c r="I2036" i="32"/>
  <c r="J2035" i="32"/>
  <c r="I2035" i="32"/>
  <c r="J2034" i="32"/>
  <c r="I2034" i="32"/>
  <c r="J2033" i="32"/>
  <c r="I2033" i="32"/>
  <c r="J2032" i="32"/>
  <c r="I2032" i="32"/>
  <c r="J2031" i="32"/>
  <c r="I2031" i="32"/>
  <c r="J2030" i="32"/>
  <c r="I2030" i="32"/>
  <c r="J2029" i="32"/>
  <c r="I2029" i="32"/>
  <c r="J2028" i="32"/>
  <c r="I2028" i="32"/>
  <c r="J2027" i="32"/>
  <c r="I2027" i="32"/>
  <c r="J2026" i="32"/>
  <c r="I2026" i="32"/>
  <c r="J2025" i="32"/>
  <c r="I2025" i="32"/>
  <c r="J2024" i="32"/>
  <c r="I2024" i="32"/>
  <c r="J2023" i="32"/>
  <c r="I2023" i="32"/>
  <c r="J2022" i="32"/>
  <c r="I2022" i="32"/>
  <c r="J2021" i="32"/>
  <c r="I2021" i="32"/>
  <c r="J2020" i="32"/>
  <c r="I2020" i="32"/>
  <c r="J2019" i="32"/>
  <c r="I2019" i="32"/>
  <c r="J2018" i="32"/>
  <c r="I2018" i="32"/>
  <c r="J2017" i="32"/>
  <c r="I2017" i="32"/>
  <c r="J2016" i="32"/>
  <c r="I2016" i="32"/>
  <c r="J2015" i="32"/>
  <c r="I2015" i="32"/>
  <c r="J2014" i="32"/>
  <c r="I2014" i="32"/>
  <c r="J2013" i="32"/>
  <c r="I2013" i="32"/>
  <c r="J2012" i="32"/>
  <c r="I2012" i="32"/>
  <c r="J2011" i="32"/>
  <c r="I2011" i="32"/>
  <c r="J2010" i="32"/>
  <c r="I2010" i="32"/>
  <c r="J2009" i="32"/>
  <c r="I2009" i="32"/>
  <c r="J2008" i="32"/>
  <c r="I2008" i="32"/>
  <c r="J2007" i="32"/>
  <c r="I2007" i="32"/>
  <c r="J2006" i="32"/>
  <c r="I2006" i="32"/>
  <c r="J2005" i="32"/>
  <c r="I2005" i="32"/>
  <c r="J2004" i="32"/>
  <c r="I2004" i="32"/>
  <c r="J2003" i="32"/>
  <c r="I2003" i="32"/>
  <c r="J2002" i="32"/>
  <c r="I2002" i="32"/>
  <c r="J2001" i="32"/>
  <c r="I2001" i="32"/>
  <c r="J2000" i="32"/>
  <c r="I2000" i="32"/>
  <c r="J1999" i="32"/>
  <c r="I1999" i="32"/>
  <c r="J1998" i="32"/>
  <c r="I1998" i="32"/>
  <c r="J1997" i="32"/>
  <c r="I1997" i="32"/>
  <c r="J1996" i="32"/>
  <c r="I1996" i="32"/>
  <c r="J1995" i="32"/>
  <c r="I1995" i="32"/>
  <c r="J1994" i="32"/>
  <c r="I1994" i="32"/>
  <c r="J1993" i="32"/>
  <c r="I1993" i="32"/>
  <c r="J1992" i="32"/>
  <c r="I1992" i="32"/>
  <c r="J1991" i="32"/>
  <c r="I1991" i="32"/>
  <c r="J1990" i="32"/>
  <c r="I1990" i="32"/>
  <c r="J1989" i="32"/>
  <c r="I1989" i="32"/>
  <c r="J1988" i="32"/>
  <c r="I1988" i="32"/>
  <c r="J1987" i="32"/>
  <c r="I1987" i="32"/>
  <c r="J1986" i="32"/>
  <c r="I1986" i="32"/>
  <c r="J1985" i="32"/>
  <c r="I1985" i="32"/>
  <c r="J1984" i="32"/>
  <c r="I1984" i="32"/>
  <c r="J1983" i="32"/>
  <c r="I1983" i="32"/>
  <c r="J1982" i="32"/>
  <c r="I1982" i="32"/>
  <c r="J1981" i="32"/>
  <c r="I1981" i="32"/>
  <c r="J1980" i="32"/>
  <c r="I1980" i="32"/>
  <c r="J1979" i="32"/>
  <c r="I1979" i="32"/>
  <c r="J1978" i="32"/>
  <c r="I1978" i="32"/>
  <c r="J1977" i="32"/>
  <c r="I1977" i="32"/>
  <c r="J1976" i="32"/>
  <c r="I1976" i="32"/>
  <c r="J1975" i="32"/>
  <c r="I1975" i="32"/>
  <c r="J1974" i="32"/>
  <c r="I1974" i="32"/>
  <c r="J1973" i="32"/>
  <c r="I1973" i="32"/>
  <c r="J1972" i="32"/>
  <c r="I1972" i="32"/>
  <c r="J1971" i="32"/>
  <c r="I1971" i="32"/>
  <c r="J1970" i="32"/>
  <c r="I1970" i="32"/>
  <c r="J1969" i="32"/>
  <c r="I1969" i="32"/>
  <c r="J1968" i="32"/>
  <c r="I1968" i="32"/>
  <c r="J1967" i="32"/>
  <c r="I1967" i="32"/>
  <c r="J1966" i="32"/>
  <c r="I1966" i="32"/>
  <c r="J1965" i="32"/>
  <c r="I1965" i="32"/>
  <c r="J1964" i="32"/>
  <c r="I1964" i="32"/>
  <c r="J1963" i="32"/>
  <c r="I1963" i="32"/>
  <c r="J1962" i="32"/>
  <c r="I1962" i="32"/>
  <c r="J1961" i="32"/>
  <c r="I1961" i="32"/>
  <c r="J1960" i="32"/>
  <c r="I1960" i="32"/>
  <c r="J1959" i="32"/>
  <c r="I1959" i="32"/>
  <c r="J1958" i="32"/>
  <c r="I1958" i="32"/>
  <c r="J1957" i="32"/>
  <c r="I1957" i="32"/>
  <c r="J1956" i="32"/>
  <c r="I1956" i="32"/>
  <c r="J1955" i="32"/>
  <c r="I1955" i="32"/>
  <c r="J1954" i="32"/>
  <c r="I1954" i="32"/>
  <c r="J1953" i="32"/>
  <c r="I1953" i="32"/>
  <c r="J1952" i="32"/>
  <c r="I1952" i="32"/>
  <c r="J1951" i="32"/>
  <c r="I1951" i="32"/>
  <c r="J1950" i="32"/>
  <c r="I1950" i="32"/>
  <c r="J1949" i="32"/>
  <c r="I1949" i="32"/>
  <c r="J1948" i="32"/>
  <c r="I1948" i="32"/>
  <c r="J1947" i="32"/>
  <c r="I1947" i="32"/>
  <c r="J1946" i="32"/>
  <c r="I1946" i="32"/>
  <c r="J1945" i="32"/>
  <c r="I1945" i="32"/>
  <c r="J1944" i="32"/>
  <c r="I1944" i="32"/>
  <c r="J1943" i="32"/>
  <c r="I1943" i="32"/>
  <c r="J1942" i="32"/>
  <c r="I1942" i="32"/>
  <c r="J1941" i="32"/>
  <c r="I1941" i="32"/>
  <c r="J1940" i="32"/>
  <c r="I1940" i="32"/>
  <c r="J1939" i="32"/>
  <c r="I1939" i="32"/>
  <c r="J1938" i="32"/>
  <c r="I1938" i="32"/>
  <c r="J1937" i="32"/>
  <c r="I1937" i="32"/>
  <c r="J1936" i="32"/>
  <c r="I1936" i="32"/>
  <c r="J1935" i="32"/>
  <c r="I1935" i="32"/>
  <c r="J1934" i="32"/>
  <c r="I1934" i="32"/>
  <c r="J1933" i="32"/>
  <c r="I1933" i="32"/>
  <c r="J1932" i="32"/>
  <c r="I1932" i="32"/>
  <c r="J1931" i="32"/>
  <c r="I1931" i="32"/>
  <c r="J1930" i="32"/>
  <c r="I1930" i="32"/>
  <c r="J1929" i="32"/>
  <c r="I1929" i="32"/>
  <c r="J1928" i="32"/>
  <c r="I1928" i="32"/>
  <c r="J1927" i="32"/>
  <c r="I1927" i="32"/>
  <c r="J1926" i="32"/>
  <c r="I1926" i="32"/>
  <c r="J1925" i="32"/>
  <c r="I1925" i="32"/>
  <c r="J1924" i="32"/>
  <c r="I1924" i="32"/>
  <c r="J1923" i="32"/>
  <c r="I1923" i="32"/>
  <c r="J1922" i="32"/>
  <c r="I1922" i="32"/>
  <c r="J1921" i="32"/>
  <c r="I1921" i="32"/>
  <c r="J1920" i="32"/>
  <c r="I1920" i="32"/>
  <c r="J1919" i="32"/>
  <c r="I1919" i="32"/>
  <c r="J1918" i="32"/>
  <c r="I1918" i="32"/>
  <c r="J1917" i="32"/>
  <c r="I1917" i="32"/>
  <c r="J1916" i="32"/>
  <c r="I1916" i="32"/>
  <c r="J1915" i="32"/>
  <c r="I1915" i="32"/>
  <c r="J1914" i="32"/>
  <c r="I1914" i="32"/>
  <c r="J1913" i="32"/>
  <c r="I1913" i="32"/>
  <c r="J1912" i="32"/>
  <c r="I1912" i="32"/>
  <c r="J1911" i="32"/>
  <c r="I1911" i="32"/>
  <c r="J1910" i="32"/>
  <c r="I1910" i="32"/>
  <c r="J1909" i="32"/>
  <c r="I1909" i="32"/>
  <c r="J1908" i="32"/>
  <c r="I1908" i="32"/>
  <c r="J1907" i="32"/>
  <c r="I1907" i="32"/>
  <c r="J1906" i="32"/>
  <c r="I1906" i="32"/>
  <c r="J1905" i="32"/>
  <c r="I1905" i="32"/>
  <c r="J1904" i="32"/>
  <c r="I1904" i="32"/>
  <c r="J1903" i="32"/>
  <c r="I1903" i="32"/>
  <c r="J1902" i="32"/>
  <c r="I1902" i="32"/>
  <c r="J1901" i="32"/>
  <c r="I1901" i="32"/>
  <c r="J1900" i="32"/>
  <c r="I1900" i="32"/>
  <c r="J1899" i="32"/>
  <c r="I1899" i="32"/>
  <c r="J1898" i="32"/>
  <c r="I1898" i="32"/>
  <c r="J1897" i="32"/>
  <c r="I1897" i="32"/>
  <c r="J1896" i="32"/>
  <c r="I1896" i="32"/>
  <c r="J1895" i="32"/>
  <c r="I1895" i="32"/>
  <c r="J1894" i="32"/>
  <c r="I1894" i="32"/>
  <c r="J1893" i="32"/>
  <c r="I1893" i="32"/>
  <c r="J1892" i="32"/>
  <c r="I1892" i="32"/>
  <c r="J1891" i="32"/>
  <c r="I1891" i="32"/>
  <c r="J1890" i="32"/>
  <c r="I1890" i="32"/>
  <c r="J1889" i="32"/>
  <c r="I1889" i="32"/>
  <c r="J1888" i="32"/>
  <c r="I1888" i="32"/>
  <c r="J1887" i="32"/>
  <c r="I1887" i="32"/>
  <c r="J1886" i="32"/>
  <c r="I1886" i="32"/>
  <c r="J1885" i="32"/>
  <c r="I1885" i="32"/>
  <c r="J1884" i="32"/>
  <c r="I1884" i="32"/>
  <c r="J1883" i="32"/>
  <c r="I1883" i="32"/>
  <c r="J1882" i="32"/>
  <c r="I1882" i="32"/>
  <c r="J1881" i="32"/>
  <c r="I1881" i="32"/>
  <c r="J1880" i="32"/>
  <c r="I1880" i="32"/>
  <c r="J1879" i="32"/>
  <c r="I1879" i="32"/>
  <c r="J1878" i="32"/>
  <c r="I1878" i="32"/>
  <c r="J1877" i="32"/>
  <c r="I1877" i="32"/>
  <c r="J1876" i="32"/>
  <c r="I1876" i="32"/>
  <c r="J1875" i="32"/>
  <c r="I1875" i="32"/>
  <c r="J1874" i="32"/>
  <c r="I1874" i="32"/>
  <c r="J1873" i="32"/>
  <c r="I1873" i="32"/>
  <c r="J1872" i="32"/>
  <c r="I1872" i="32"/>
  <c r="J1871" i="32"/>
  <c r="I1871" i="32"/>
  <c r="J1870" i="32"/>
  <c r="I1870" i="32"/>
  <c r="J1869" i="32"/>
  <c r="I1869" i="32"/>
  <c r="J1868" i="32"/>
  <c r="I1868" i="32"/>
  <c r="J1867" i="32"/>
  <c r="I1867" i="32"/>
  <c r="J1866" i="32"/>
  <c r="I1866" i="32"/>
  <c r="J1865" i="32"/>
  <c r="I1865" i="32"/>
  <c r="J1864" i="32"/>
  <c r="I1864" i="32"/>
  <c r="J1863" i="32"/>
  <c r="I1863" i="32"/>
  <c r="J1862" i="32"/>
  <c r="I1862" i="32"/>
  <c r="J1861" i="32"/>
  <c r="I1861" i="32"/>
  <c r="J1860" i="32"/>
  <c r="I1860" i="32"/>
  <c r="J1859" i="32"/>
  <c r="I1859" i="32"/>
  <c r="J1858" i="32"/>
  <c r="I1858" i="32"/>
  <c r="J1857" i="32"/>
  <c r="I1857" i="32"/>
  <c r="J1856" i="32"/>
  <c r="I1856" i="32"/>
  <c r="J1855" i="32"/>
  <c r="I1855" i="32"/>
  <c r="J1854" i="32"/>
  <c r="I1854" i="32"/>
  <c r="J1853" i="32"/>
  <c r="I1853" i="32"/>
  <c r="J1852" i="32"/>
  <c r="I1852" i="32"/>
  <c r="J1851" i="32"/>
  <c r="I1851" i="32"/>
  <c r="J1850" i="32"/>
  <c r="I1850" i="32"/>
  <c r="J1849" i="32"/>
  <c r="I1849" i="32"/>
  <c r="J1848" i="32"/>
  <c r="I1848" i="32"/>
  <c r="J1847" i="32"/>
  <c r="I1847" i="32"/>
  <c r="J1846" i="32"/>
  <c r="I1846" i="32"/>
  <c r="J1845" i="32"/>
  <c r="I1845" i="32"/>
  <c r="J1844" i="32"/>
  <c r="I1844" i="32"/>
  <c r="J1843" i="32"/>
  <c r="I1843" i="32"/>
  <c r="J1842" i="32"/>
  <c r="I1842" i="32"/>
  <c r="J1841" i="32"/>
  <c r="I1841" i="32"/>
  <c r="J1840" i="32"/>
  <c r="I1840" i="32"/>
  <c r="J1839" i="32"/>
  <c r="I1839" i="32"/>
  <c r="J1838" i="32"/>
  <c r="I1838" i="32"/>
  <c r="J1837" i="32"/>
  <c r="I1837" i="32"/>
  <c r="J1836" i="32"/>
  <c r="I1836" i="32"/>
  <c r="J1835" i="32"/>
  <c r="I1835" i="32"/>
  <c r="J1834" i="32"/>
  <c r="I1834" i="32"/>
  <c r="J1833" i="32"/>
  <c r="I1833" i="32"/>
  <c r="J1832" i="32"/>
  <c r="I1832" i="32"/>
  <c r="J1831" i="32"/>
  <c r="I1831" i="32"/>
  <c r="J1830" i="32"/>
  <c r="I1830" i="32"/>
  <c r="J1829" i="32"/>
  <c r="I1829" i="32"/>
  <c r="J1828" i="32"/>
  <c r="I1828" i="32"/>
  <c r="J1827" i="32"/>
  <c r="I1827" i="32"/>
  <c r="J1826" i="32"/>
  <c r="I1826" i="32"/>
  <c r="J1825" i="32"/>
  <c r="I1825" i="32"/>
  <c r="J1824" i="32"/>
  <c r="I1824" i="32"/>
  <c r="J1823" i="32"/>
  <c r="I1823" i="32"/>
  <c r="J1822" i="32"/>
  <c r="I1822" i="32"/>
  <c r="J1821" i="32"/>
  <c r="I1821" i="32"/>
  <c r="J1820" i="32"/>
  <c r="I1820" i="32"/>
  <c r="J1819" i="32"/>
  <c r="I1819" i="32"/>
  <c r="J1818" i="32"/>
  <c r="I1818" i="32"/>
  <c r="J1817" i="32"/>
  <c r="I1817" i="32"/>
  <c r="J1816" i="32"/>
  <c r="I1816" i="32"/>
  <c r="J1815" i="32"/>
  <c r="I1815" i="32"/>
  <c r="J1814" i="32"/>
  <c r="I1814" i="32"/>
  <c r="J1813" i="32"/>
  <c r="I1813" i="32"/>
  <c r="J1812" i="32"/>
  <c r="I1812" i="32"/>
  <c r="J1811" i="32"/>
  <c r="I1811" i="32"/>
  <c r="J1810" i="32"/>
  <c r="I1810" i="32"/>
  <c r="J1809" i="32"/>
  <c r="I1809" i="32"/>
  <c r="J1808" i="32"/>
  <c r="I1808" i="32"/>
  <c r="J1807" i="32"/>
  <c r="I1807" i="32"/>
  <c r="J1806" i="32"/>
  <c r="I1806" i="32"/>
  <c r="J1805" i="32"/>
  <c r="I1805" i="32"/>
  <c r="J1804" i="32"/>
  <c r="I1804" i="32"/>
  <c r="J1803" i="32"/>
  <c r="I1803" i="32"/>
  <c r="J1802" i="32"/>
  <c r="I1802" i="32"/>
  <c r="J1801" i="32"/>
  <c r="I1801" i="32"/>
  <c r="J1800" i="32"/>
  <c r="I1800" i="32"/>
  <c r="J1799" i="32"/>
  <c r="I1799" i="32"/>
  <c r="J1798" i="32"/>
  <c r="I1798" i="32"/>
  <c r="J1797" i="32"/>
  <c r="I1797" i="32"/>
  <c r="J1796" i="32"/>
  <c r="I1796" i="32"/>
  <c r="J1795" i="32"/>
  <c r="I1795" i="32"/>
  <c r="J1794" i="32"/>
  <c r="I1794" i="32"/>
  <c r="J1793" i="32"/>
  <c r="I1793" i="32"/>
  <c r="J1792" i="32"/>
  <c r="I1792" i="32"/>
  <c r="J1791" i="32"/>
  <c r="I1791" i="32"/>
  <c r="J1790" i="32"/>
  <c r="I1790" i="32"/>
  <c r="J1789" i="32"/>
  <c r="I1789" i="32"/>
  <c r="J1788" i="32"/>
  <c r="I1788" i="32"/>
  <c r="J1787" i="32"/>
  <c r="I1787" i="32"/>
  <c r="J1786" i="32"/>
  <c r="I1786" i="32"/>
  <c r="J1785" i="32"/>
  <c r="I1785" i="32"/>
  <c r="J1784" i="32"/>
  <c r="I1784" i="32"/>
  <c r="J1783" i="32"/>
  <c r="I1783" i="32"/>
  <c r="J1782" i="32"/>
  <c r="I1782" i="32"/>
  <c r="J1781" i="32"/>
  <c r="I1781" i="32"/>
  <c r="J1780" i="32"/>
  <c r="I1780" i="32"/>
  <c r="J1779" i="32"/>
  <c r="I1779" i="32"/>
  <c r="J1778" i="32"/>
  <c r="I1778" i="32"/>
  <c r="J1777" i="32"/>
  <c r="I1777" i="32"/>
  <c r="J1776" i="32"/>
  <c r="I1776" i="32"/>
  <c r="J1775" i="32"/>
  <c r="I1775" i="32"/>
  <c r="J1774" i="32"/>
  <c r="I1774" i="32"/>
  <c r="J1773" i="32"/>
  <c r="I1773" i="32"/>
  <c r="J1772" i="32"/>
  <c r="I1772" i="32"/>
  <c r="J1771" i="32"/>
  <c r="I1771" i="32"/>
  <c r="J1770" i="32"/>
  <c r="I1770" i="32"/>
  <c r="J1769" i="32"/>
  <c r="I1769" i="32"/>
  <c r="J1768" i="32"/>
  <c r="I1768" i="32"/>
  <c r="J1767" i="32"/>
  <c r="I1767" i="32"/>
  <c r="J1766" i="32"/>
  <c r="I1766" i="32"/>
  <c r="J1765" i="32"/>
  <c r="I1765" i="32"/>
  <c r="J1764" i="32"/>
  <c r="I1764" i="32"/>
  <c r="J1763" i="32"/>
  <c r="I1763" i="32"/>
  <c r="J1762" i="32"/>
  <c r="I1762" i="32"/>
  <c r="J1761" i="32"/>
  <c r="I1761" i="32"/>
  <c r="J1760" i="32"/>
  <c r="I1760" i="32"/>
  <c r="J1759" i="32"/>
  <c r="I1759" i="32"/>
  <c r="J1758" i="32"/>
  <c r="I1758" i="32"/>
  <c r="J1757" i="32"/>
  <c r="I1757" i="32"/>
  <c r="J1756" i="32"/>
  <c r="I1756" i="32"/>
  <c r="J1755" i="32"/>
  <c r="I1755" i="32"/>
  <c r="J1754" i="32"/>
  <c r="I1754" i="32"/>
  <c r="J1753" i="32"/>
  <c r="I1753" i="32"/>
  <c r="J1752" i="32"/>
  <c r="I1752" i="32"/>
  <c r="J1751" i="32"/>
  <c r="I1751" i="32"/>
  <c r="J1750" i="32"/>
  <c r="I1750" i="32"/>
  <c r="J1749" i="32"/>
  <c r="I1749" i="32"/>
  <c r="J1748" i="32"/>
  <c r="I1748" i="32"/>
  <c r="J1747" i="32"/>
  <c r="I1747" i="32"/>
  <c r="J1746" i="32"/>
  <c r="I1746" i="32"/>
  <c r="J1745" i="32"/>
  <c r="I1745" i="32"/>
  <c r="J1744" i="32"/>
  <c r="I1744" i="32"/>
  <c r="J1743" i="32"/>
  <c r="I1743" i="32"/>
  <c r="J1742" i="32"/>
  <c r="I1742" i="32"/>
  <c r="J1741" i="32"/>
  <c r="I1741" i="32"/>
  <c r="J1740" i="32"/>
  <c r="I1740" i="32"/>
  <c r="J1739" i="32"/>
  <c r="I1739" i="32"/>
  <c r="J1738" i="32"/>
  <c r="I1738" i="32"/>
  <c r="J1737" i="32"/>
  <c r="I1737" i="32"/>
  <c r="J1736" i="32"/>
  <c r="I1736" i="32"/>
  <c r="J1735" i="32"/>
  <c r="I1735" i="32"/>
  <c r="J1734" i="32"/>
  <c r="I1734" i="32"/>
  <c r="J1733" i="32"/>
  <c r="I1733" i="32"/>
  <c r="J1732" i="32"/>
  <c r="I1732" i="32"/>
  <c r="J1731" i="32"/>
  <c r="I1731" i="32"/>
  <c r="J1730" i="32"/>
  <c r="I1730" i="32"/>
  <c r="J1729" i="32"/>
  <c r="I1729" i="32"/>
  <c r="J1728" i="32"/>
  <c r="I1728" i="32"/>
  <c r="J1727" i="32"/>
  <c r="I1727" i="32"/>
  <c r="J1726" i="32"/>
  <c r="I1726" i="32"/>
  <c r="J1725" i="32"/>
  <c r="I1725" i="32"/>
  <c r="J1724" i="32"/>
  <c r="I1724" i="32"/>
  <c r="J1723" i="32"/>
  <c r="I1723" i="32"/>
  <c r="J1722" i="32"/>
  <c r="I1722" i="32"/>
  <c r="J1721" i="32"/>
  <c r="I1721" i="32"/>
  <c r="J1720" i="32"/>
  <c r="I1720" i="32"/>
  <c r="J1719" i="32"/>
  <c r="I1719" i="32"/>
  <c r="J1718" i="32"/>
  <c r="I1718" i="32"/>
  <c r="J1717" i="32"/>
  <c r="I1717" i="32"/>
  <c r="J1716" i="32"/>
  <c r="I1716" i="32"/>
  <c r="J1715" i="32"/>
  <c r="I1715" i="32"/>
  <c r="J1714" i="32"/>
  <c r="I1714" i="32"/>
  <c r="J1713" i="32"/>
  <c r="I1713" i="32"/>
  <c r="J1712" i="32"/>
  <c r="I1712" i="32"/>
  <c r="J1711" i="32"/>
  <c r="I1711" i="32"/>
  <c r="J1710" i="32"/>
  <c r="I1710" i="32"/>
  <c r="J1709" i="32"/>
  <c r="I1709" i="32"/>
  <c r="J1708" i="32"/>
  <c r="I1708" i="32"/>
  <c r="J1707" i="32"/>
  <c r="I1707" i="32"/>
  <c r="J1706" i="32"/>
  <c r="I1706" i="32"/>
  <c r="J1705" i="32"/>
  <c r="I1705" i="32"/>
  <c r="J1704" i="32"/>
  <c r="I1704" i="32"/>
  <c r="J1703" i="32"/>
  <c r="I1703" i="32"/>
  <c r="J1702" i="32"/>
  <c r="I1702" i="32"/>
  <c r="J1701" i="32"/>
  <c r="I1701" i="32"/>
  <c r="J1700" i="32"/>
  <c r="I1700" i="32"/>
  <c r="J1699" i="32"/>
  <c r="I1699" i="32"/>
  <c r="J1698" i="32"/>
  <c r="I1698" i="32"/>
  <c r="J1697" i="32"/>
  <c r="I1697" i="32"/>
  <c r="J1696" i="32"/>
  <c r="I1696" i="32"/>
  <c r="J1695" i="32"/>
  <c r="I1695" i="32"/>
  <c r="J1694" i="32"/>
  <c r="I1694" i="32"/>
  <c r="J1693" i="32"/>
  <c r="I1693" i="32"/>
  <c r="J1692" i="32"/>
  <c r="I1692" i="32"/>
  <c r="J1691" i="32"/>
  <c r="I1691" i="32"/>
  <c r="J1690" i="32"/>
  <c r="I1690" i="32"/>
  <c r="J1689" i="32"/>
  <c r="I1689" i="32"/>
  <c r="J1688" i="32"/>
  <c r="I1688" i="32"/>
  <c r="J1687" i="32"/>
  <c r="I1687" i="32"/>
  <c r="J1686" i="32"/>
  <c r="I1686" i="32"/>
  <c r="J1685" i="32"/>
  <c r="I1685" i="32"/>
  <c r="J1684" i="32"/>
  <c r="I1684" i="32"/>
  <c r="J1683" i="32"/>
  <c r="I1683" i="32"/>
  <c r="J1682" i="32"/>
  <c r="I1682" i="32"/>
  <c r="J1681" i="32"/>
  <c r="I1681" i="32"/>
  <c r="J1680" i="32"/>
  <c r="I1680" i="32"/>
  <c r="J1679" i="32"/>
  <c r="I1679" i="32"/>
  <c r="J1678" i="32"/>
  <c r="I1678" i="32"/>
  <c r="J1677" i="32"/>
  <c r="I1677" i="32"/>
  <c r="J1676" i="32"/>
  <c r="I1676" i="32"/>
  <c r="J1675" i="32"/>
  <c r="I1675" i="32"/>
  <c r="J1674" i="32"/>
  <c r="I1674" i="32"/>
  <c r="J1673" i="32"/>
  <c r="I1673" i="32"/>
  <c r="J1672" i="32"/>
  <c r="I1672" i="32"/>
  <c r="J1671" i="32"/>
  <c r="I1671" i="32"/>
  <c r="J1670" i="32"/>
  <c r="I1670" i="32"/>
  <c r="J1669" i="32"/>
  <c r="I1669" i="32"/>
  <c r="J1668" i="32"/>
  <c r="I1668" i="32"/>
  <c r="J1667" i="32"/>
  <c r="I1667" i="32"/>
  <c r="J1666" i="32"/>
  <c r="I1666" i="32"/>
  <c r="J1665" i="32"/>
  <c r="I1665" i="32"/>
  <c r="J1664" i="32"/>
  <c r="I1664" i="32"/>
  <c r="J1663" i="32"/>
  <c r="I1663" i="32"/>
  <c r="J1662" i="32"/>
  <c r="I1662" i="32"/>
  <c r="J1661" i="32"/>
  <c r="I1661" i="32"/>
  <c r="J1660" i="32"/>
  <c r="I1660" i="32"/>
  <c r="J1659" i="32"/>
  <c r="I1659" i="32"/>
  <c r="J1658" i="32"/>
  <c r="I1658" i="32"/>
  <c r="J1657" i="32"/>
  <c r="I1657" i="32"/>
  <c r="J1656" i="32"/>
  <c r="I1656" i="32"/>
  <c r="J1655" i="32"/>
  <c r="I1655" i="32"/>
  <c r="J1654" i="32"/>
  <c r="I1654" i="32"/>
  <c r="J1653" i="32"/>
  <c r="I1653" i="32"/>
  <c r="J1652" i="32"/>
  <c r="I1652" i="32"/>
  <c r="J1651" i="32"/>
  <c r="I1651" i="32"/>
  <c r="J1650" i="32"/>
  <c r="I1650" i="32"/>
  <c r="J1649" i="32"/>
  <c r="I1649" i="32"/>
  <c r="J1648" i="32"/>
  <c r="I1648" i="32"/>
  <c r="J1647" i="32"/>
  <c r="I1647" i="32"/>
  <c r="J1646" i="32"/>
  <c r="I1646" i="32"/>
  <c r="J1645" i="32"/>
  <c r="I1645" i="32"/>
  <c r="J1644" i="32"/>
  <c r="I1644" i="32"/>
  <c r="J1643" i="32"/>
  <c r="I1643" i="32"/>
  <c r="J1642" i="32"/>
  <c r="I1642" i="32"/>
  <c r="J1641" i="32"/>
  <c r="I1641" i="32"/>
  <c r="J1640" i="32"/>
  <c r="I1640" i="32"/>
  <c r="J1639" i="32"/>
  <c r="I1639" i="32"/>
  <c r="J1638" i="32"/>
  <c r="I1638" i="32"/>
  <c r="J1637" i="32"/>
  <c r="I1637" i="32"/>
  <c r="J1636" i="32"/>
  <c r="I1636" i="32"/>
  <c r="J1635" i="32"/>
  <c r="I1635" i="32"/>
  <c r="J1634" i="32"/>
  <c r="I1634" i="32"/>
  <c r="J1633" i="32"/>
  <c r="I1633" i="32"/>
  <c r="J1632" i="32"/>
  <c r="I1632" i="32"/>
  <c r="J1631" i="32"/>
  <c r="I1631" i="32"/>
  <c r="J1630" i="32"/>
  <c r="I1630" i="32"/>
  <c r="J1629" i="32"/>
  <c r="I1629" i="32"/>
  <c r="J1628" i="32"/>
  <c r="I1628" i="32"/>
  <c r="J1627" i="32"/>
  <c r="I1627" i="32"/>
  <c r="J1626" i="32"/>
  <c r="I1626" i="32"/>
  <c r="J1625" i="32"/>
  <c r="I1625" i="32"/>
  <c r="J1624" i="32"/>
  <c r="I1624" i="32"/>
  <c r="J1623" i="32"/>
  <c r="I1623" i="32"/>
  <c r="J1622" i="32"/>
  <c r="I1622" i="32"/>
  <c r="J1621" i="32"/>
  <c r="I1621" i="32"/>
  <c r="J1620" i="32"/>
  <c r="I1620" i="32"/>
  <c r="J1619" i="32"/>
  <c r="I1619" i="32"/>
  <c r="J1618" i="32"/>
  <c r="I1618" i="32"/>
  <c r="J1617" i="32"/>
  <c r="I1617" i="32"/>
  <c r="J1616" i="32"/>
  <c r="I1616" i="32"/>
  <c r="J1615" i="32"/>
  <c r="I1615" i="32"/>
  <c r="J1614" i="32"/>
  <c r="I1614" i="32"/>
  <c r="J1613" i="32"/>
  <c r="I1613" i="32"/>
  <c r="J1612" i="32"/>
  <c r="I1612" i="32"/>
  <c r="J1611" i="32"/>
  <c r="I1611" i="32"/>
  <c r="J1610" i="32"/>
  <c r="I1610" i="32"/>
  <c r="J1609" i="32"/>
  <c r="I1609" i="32"/>
  <c r="J1608" i="32"/>
  <c r="I1608" i="32"/>
  <c r="J1607" i="32"/>
  <c r="I1607" i="32"/>
  <c r="J1606" i="32"/>
  <c r="I1606" i="32"/>
  <c r="J1605" i="32"/>
  <c r="I1605" i="32"/>
  <c r="J1604" i="32"/>
  <c r="I1604" i="32"/>
  <c r="J1603" i="32"/>
  <c r="I1603" i="32"/>
  <c r="J1602" i="32"/>
  <c r="I1602" i="32"/>
  <c r="J1601" i="32"/>
  <c r="I1601" i="32"/>
  <c r="J1600" i="32"/>
  <c r="I1600" i="32"/>
  <c r="J1599" i="32"/>
  <c r="I1599" i="32"/>
  <c r="J1598" i="32"/>
  <c r="I1598" i="32"/>
  <c r="J1597" i="32"/>
  <c r="I1597" i="32"/>
  <c r="J1596" i="32"/>
  <c r="I1596" i="32"/>
  <c r="J1595" i="32"/>
  <c r="I1595" i="32"/>
  <c r="J1594" i="32"/>
  <c r="I1594" i="32"/>
  <c r="J1593" i="32"/>
  <c r="I1593" i="32"/>
  <c r="J1592" i="32"/>
  <c r="I1592" i="32"/>
  <c r="J1591" i="32"/>
  <c r="I1591" i="32"/>
  <c r="J1590" i="32"/>
  <c r="I1590" i="32"/>
  <c r="J1589" i="32"/>
  <c r="I1589" i="32"/>
  <c r="J1588" i="32"/>
  <c r="I1588" i="32"/>
  <c r="J1587" i="32"/>
  <c r="I1587" i="32"/>
  <c r="J1586" i="32"/>
  <c r="I1586" i="32"/>
  <c r="J1585" i="32"/>
  <c r="I1585" i="32"/>
  <c r="J1584" i="32"/>
  <c r="I1584" i="32"/>
  <c r="J1583" i="32"/>
  <c r="I1583" i="32"/>
  <c r="J1582" i="32"/>
  <c r="I1582" i="32"/>
  <c r="J1581" i="32"/>
  <c r="I1581" i="32"/>
  <c r="J1580" i="32"/>
  <c r="I1580" i="32"/>
  <c r="J1579" i="32"/>
  <c r="I1579" i="32"/>
  <c r="J1578" i="32"/>
  <c r="I1578" i="32"/>
  <c r="J1577" i="32"/>
  <c r="I1577" i="32"/>
  <c r="J1576" i="32"/>
  <c r="I1576" i="32"/>
  <c r="J1575" i="32"/>
  <c r="I1575" i="32"/>
  <c r="J1574" i="32"/>
  <c r="I1574" i="32"/>
  <c r="J1573" i="32"/>
  <c r="I1573" i="32"/>
  <c r="J1572" i="32"/>
  <c r="I1572" i="32"/>
  <c r="J1571" i="32"/>
  <c r="I1571" i="32"/>
  <c r="J1570" i="32"/>
  <c r="I1570" i="32"/>
  <c r="J1569" i="32"/>
  <c r="I1569" i="32"/>
  <c r="J1568" i="32"/>
  <c r="I1568" i="32"/>
  <c r="J1567" i="32"/>
  <c r="I1567" i="32"/>
  <c r="J1566" i="32"/>
  <c r="I1566" i="32"/>
  <c r="J1565" i="32"/>
  <c r="I1565" i="32"/>
  <c r="J1564" i="32"/>
  <c r="I1564" i="32"/>
  <c r="J1563" i="32"/>
  <c r="I1563" i="32"/>
  <c r="J1562" i="32"/>
  <c r="I1562" i="32"/>
  <c r="J1561" i="32"/>
  <c r="I1561" i="32"/>
  <c r="J1560" i="32"/>
  <c r="I1560" i="32"/>
  <c r="J1559" i="32"/>
  <c r="I1559" i="32"/>
  <c r="J1558" i="32"/>
  <c r="I1558" i="32"/>
  <c r="J1557" i="32"/>
  <c r="I1557" i="32"/>
  <c r="J1556" i="32"/>
  <c r="I1556" i="32"/>
  <c r="J1555" i="32"/>
  <c r="I1555" i="32"/>
  <c r="J1554" i="32"/>
  <c r="I1554" i="32"/>
  <c r="J1553" i="32"/>
  <c r="I1553" i="32"/>
  <c r="J1552" i="32"/>
  <c r="I1552" i="32"/>
  <c r="J1551" i="32"/>
  <c r="I1551" i="32"/>
  <c r="J1550" i="32"/>
  <c r="I1550" i="32"/>
  <c r="J1549" i="32"/>
  <c r="I1549" i="32"/>
  <c r="J1548" i="32"/>
  <c r="I1548" i="32"/>
  <c r="J1547" i="32"/>
  <c r="I1547" i="32"/>
  <c r="J1546" i="32"/>
  <c r="I1546" i="32"/>
  <c r="J1545" i="32"/>
  <c r="I1545" i="32"/>
  <c r="J1544" i="32"/>
  <c r="I1544" i="32"/>
  <c r="J1543" i="32"/>
  <c r="I1543" i="32"/>
  <c r="J1542" i="32"/>
  <c r="I1542" i="32"/>
  <c r="J1541" i="32"/>
  <c r="I1541" i="32"/>
  <c r="J1540" i="32"/>
  <c r="I1540" i="32"/>
  <c r="J1539" i="32"/>
  <c r="I1539" i="32"/>
  <c r="J1538" i="32"/>
  <c r="I1538" i="32"/>
  <c r="J1537" i="32"/>
  <c r="I1537" i="32"/>
  <c r="J1536" i="32"/>
  <c r="I1536" i="32"/>
  <c r="J1535" i="32"/>
  <c r="I1535" i="32"/>
  <c r="J1534" i="32"/>
  <c r="I1534" i="32"/>
  <c r="J1533" i="32"/>
  <c r="I1533" i="32"/>
  <c r="J1532" i="32"/>
  <c r="I1532" i="32"/>
  <c r="J1531" i="32"/>
  <c r="I1531" i="32"/>
  <c r="J1530" i="32"/>
  <c r="I1530" i="32"/>
  <c r="J1529" i="32"/>
  <c r="I1529" i="32"/>
  <c r="J1528" i="32"/>
  <c r="I1528" i="32"/>
  <c r="J1527" i="32"/>
  <c r="I1527" i="32"/>
  <c r="J1526" i="32"/>
  <c r="I1526" i="32"/>
  <c r="J1525" i="32"/>
  <c r="I1525" i="32"/>
  <c r="J1524" i="32"/>
  <c r="I1524" i="32"/>
  <c r="J1523" i="32"/>
  <c r="I1523" i="32"/>
  <c r="J1522" i="32"/>
  <c r="I1522" i="32"/>
  <c r="J1521" i="32"/>
  <c r="I1521" i="32"/>
  <c r="J1520" i="32"/>
  <c r="I1520" i="32"/>
  <c r="J1519" i="32"/>
  <c r="I1519" i="32"/>
  <c r="J1518" i="32"/>
  <c r="I1518" i="32"/>
  <c r="J1517" i="32"/>
  <c r="I1517" i="32"/>
  <c r="J1516" i="32"/>
  <c r="I1516" i="32"/>
  <c r="J1515" i="32"/>
  <c r="I1515" i="32"/>
  <c r="J1514" i="32"/>
  <c r="I1514" i="32"/>
  <c r="J1513" i="32"/>
  <c r="I1513" i="32"/>
  <c r="J1512" i="32"/>
  <c r="I1512" i="32"/>
  <c r="J1511" i="32"/>
  <c r="I1511" i="32"/>
  <c r="J1510" i="32"/>
  <c r="I1510" i="32"/>
  <c r="J1509" i="32"/>
  <c r="I1509" i="32"/>
  <c r="J1508" i="32"/>
  <c r="I1508" i="32"/>
  <c r="J1507" i="32"/>
  <c r="I1507" i="32"/>
  <c r="J1506" i="32"/>
  <c r="I1506" i="32"/>
  <c r="J1505" i="32"/>
  <c r="I1505" i="32"/>
  <c r="J1504" i="32"/>
  <c r="I1504" i="32"/>
  <c r="J1503" i="32"/>
  <c r="I1503" i="32"/>
  <c r="J1502" i="32"/>
  <c r="I1502" i="32"/>
  <c r="J1501" i="32"/>
  <c r="I1501" i="32"/>
  <c r="J1500" i="32"/>
  <c r="I1500" i="32"/>
  <c r="J1499" i="32"/>
  <c r="I1499" i="32"/>
  <c r="J1498" i="32"/>
  <c r="I1498" i="32"/>
  <c r="J1497" i="32"/>
  <c r="I1497" i="32"/>
  <c r="J1496" i="32"/>
  <c r="I1496" i="32"/>
  <c r="J1495" i="32"/>
  <c r="I1495" i="32"/>
  <c r="J1494" i="32"/>
  <c r="I1494" i="32"/>
  <c r="J1493" i="32"/>
  <c r="I1493" i="32"/>
  <c r="J1492" i="32"/>
  <c r="I1492" i="32"/>
  <c r="J1491" i="32"/>
  <c r="I1491" i="32"/>
  <c r="J1490" i="32"/>
  <c r="I1490" i="32"/>
  <c r="J1489" i="32"/>
  <c r="I1489" i="32"/>
  <c r="J1488" i="32"/>
  <c r="I1488" i="32"/>
  <c r="J1487" i="32"/>
  <c r="I1487" i="32"/>
  <c r="J1486" i="32"/>
  <c r="I1486" i="32"/>
  <c r="J1485" i="32"/>
  <c r="I1485" i="32"/>
  <c r="J1484" i="32"/>
  <c r="I1484" i="32"/>
  <c r="J1483" i="32"/>
  <c r="I1483" i="32"/>
  <c r="J1482" i="32"/>
  <c r="I1482" i="32"/>
  <c r="J1481" i="32"/>
  <c r="I1481" i="32"/>
  <c r="J1480" i="32"/>
  <c r="I1480" i="32"/>
  <c r="J1479" i="32"/>
  <c r="I1479" i="32"/>
  <c r="J1478" i="32"/>
  <c r="I1478" i="32"/>
  <c r="J1477" i="32"/>
  <c r="I1477" i="32"/>
  <c r="J1476" i="32"/>
  <c r="I1476" i="32"/>
  <c r="J1475" i="32"/>
  <c r="I1475" i="32"/>
  <c r="J1474" i="32"/>
  <c r="I1474" i="32"/>
  <c r="J1473" i="32"/>
  <c r="I1473" i="32"/>
  <c r="J1472" i="32"/>
  <c r="I1472" i="32"/>
  <c r="J1471" i="32"/>
  <c r="I1471" i="32"/>
  <c r="J1470" i="32"/>
  <c r="I1470" i="32"/>
  <c r="J1469" i="32"/>
  <c r="I1469" i="32"/>
  <c r="J1468" i="32"/>
  <c r="I1468" i="32"/>
  <c r="J1467" i="32"/>
  <c r="I1467" i="32"/>
  <c r="J1466" i="32"/>
  <c r="I1466" i="32"/>
  <c r="J1465" i="32"/>
  <c r="I1465" i="32"/>
  <c r="J1464" i="32"/>
  <c r="I1464" i="32"/>
  <c r="J1463" i="32"/>
  <c r="I1463" i="32"/>
  <c r="J1462" i="32"/>
  <c r="I1462" i="32"/>
  <c r="J1461" i="32"/>
  <c r="I1461" i="32"/>
  <c r="J1460" i="32"/>
  <c r="I1460" i="32"/>
  <c r="J1459" i="32"/>
  <c r="I1459" i="32"/>
  <c r="J1458" i="32"/>
  <c r="I1458" i="32"/>
  <c r="J1457" i="32"/>
  <c r="I1457" i="32"/>
  <c r="J1456" i="32"/>
  <c r="I1456" i="32"/>
  <c r="J1455" i="32"/>
  <c r="I1455" i="32"/>
  <c r="J1454" i="32"/>
  <c r="I1454" i="32"/>
  <c r="J1453" i="32"/>
  <c r="I1453" i="32"/>
  <c r="J1452" i="32"/>
  <c r="I1452" i="32"/>
  <c r="J1451" i="32"/>
  <c r="I1451" i="32"/>
  <c r="J1450" i="32"/>
  <c r="I1450" i="32"/>
  <c r="J1449" i="32"/>
  <c r="I1449" i="32"/>
  <c r="J1448" i="32"/>
  <c r="I1448" i="32"/>
  <c r="J1447" i="32"/>
  <c r="I1447" i="32"/>
  <c r="J1446" i="32"/>
  <c r="I1446" i="32"/>
  <c r="J1445" i="32"/>
  <c r="I1445" i="32"/>
  <c r="J1444" i="32"/>
  <c r="I1444" i="32"/>
  <c r="J1443" i="32"/>
  <c r="I1443" i="32"/>
  <c r="J1442" i="32"/>
  <c r="I1442" i="32"/>
  <c r="J1441" i="32"/>
  <c r="I1441" i="32"/>
  <c r="J1440" i="32"/>
  <c r="I1440" i="32"/>
  <c r="J1439" i="32"/>
  <c r="I1439" i="32"/>
  <c r="J1438" i="32"/>
  <c r="I1438" i="32"/>
  <c r="J1437" i="32"/>
  <c r="I1437" i="32"/>
  <c r="J1436" i="32"/>
  <c r="I1436" i="32"/>
  <c r="J1435" i="32"/>
  <c r="I1435" i="32"/>
  <c r="J1434" i="32"/>
  <c r="I1434" i="32"/>
  <c r="J1433" i="32"/>
  <c r="I1433" i="32"/>
  <c r="J1432" i="32"/>
  <c r="I1432" i="32"/>
  <c r="J1431" i="32"/>
  <c r="I1431" i="32"/>
  <c r="J1430" i="32"/>
  <c r="I1430" i="32"/>
  <c r="J1429" i="32"/>
  <c r="I1429" i="32"/>
  <c r="J1428" i="32"/>
  <c r="I1428" i="32"/>
  <c r="J1427" i="32"/>
  <c r="I1427" i="32"/>
  <c r="J1426" i="32"/>
  <c r="I1426" i="32"/>
  <c r="J1425" i="32"/>
  <c r="I1425" i="32"/>
  <c r="J1424" i="32"/>
  <c r="I1424" i="32"/>
  <c r="J1423" i="32"/>
  <c r="I1423" i="32"/>
  <c r="J1422" i="32"/>
  <c r="I1422" i="32"/>
  <c r="J1421" i="32"/>
  <c r="I1421" i="32"/>
  <c r="J1420" i="32"/>
  <c r="I1420" i="32"/>
  <c r="J1419" i="32"/>
  <c r="I1419" i="32"/>
  <c r="J1418" i="32"/>
  <c r="I1418" i="32"/>
  <c r="J1417" i="32"/>
  <c r="I1417" i="32"/>
  <c r="J1416" i="32"/>
  <c r="I1416" i="32"/>
  <c r="J1415" i="32"/>
  <c r="I1415" i="32"/>
  <c r="J1414" i="32"/>
  <c r="I1414" i="32"/>
  <c r="J1413" i="32"/>
  <c r="I1413" i="32"/>
  <c r="J1412" i="32"/>
  <c r="I1412" i="32"/>
  <c r="J1411" i="32"/>
  <c r="I1411" i="32"/>
  <c r="J1410" i="32"/>
  <c r="I1410" i="32"/>
  <c r="J1409" i="32"/>
  <c r="I1409" i="32"/>
  <c r="J1408" i="32"/>
  <c r="I1408" i="32"/>
  <c r="J1407" i="32"/>
  <c r="I1407" i="32"/>
  <c r="J1406" i="32"/>
  <c r="I1406" i="32"/>
  <c r="J1405" i="32"/>
  <c r="I1405" i="32"/>
  <c r="J1404" i="32"/>
  <c r="I1404" i="32"/>
  <c r="J1403" i="32"/>
  <c r="I1403" i="32"/>
  <c r="J1402" i="32"/>
  <c r="I1402" i="32"/>
  <c r="J1401" i="32"/>
  <c r="I1401" i="32"/>
  <c r="J1400" i="32"/>
  <c r="I1400" i="32"/>
  <c r="J1399" i="32"/>
  <c r="I1399" i="32"/>
  <c r="J1398" i="32"/>
  <c r="I1398" i="32"/>
  <c r="J1397" i="32"/>
  <c r="I1397" i="32"/>
  <c r="J1396" i="32"/>
  <c r="I1396" i="32"/>
  <c r="J1395" i="32"/>
  <c r="I1395" i="32"/>
  <c r="J1394" i="32"/>
  <c r="I1394" i="32"/>
  <c r="J1393" i="32"/>
  <c r="I1393" i="32"/>
  <c r="J1392" i="32"/>
  <c r="I1392" i="32"/>
  <c r="J1391" i="32"/>
  <c r="I1391" i="32"/>
  <c r="J1390" i="32"/>
  <c r="I1390" i="32"/>
  <c r="J1389" i="32"/>
  <c r="I1389" i="32"/>
  <c r="J1388" i="32"/>
  <c r="I1388" i="32"/>
  <c r="J1387" i="32"/>
  <c r="I1387" i="32"/>
  <c r="J1386" i="32"/>
  <c r="I1386" i="32"/>
  <c r="J1385" i="32"/>
  <c r="I1385" i="32"/>
  <c r="J1384" i="32"/>
  <c r="I1384" i="32"/>
  <c r="J1383" i="32"/>
  <c r="I1383" i="32"/>
  <c r="J1382" i="32"/>
  <c r="I1382" i="32"/>
  <c r="J1381" i="32"/>
  <c r="I1381" i="32"/>
  <c r="J1380" i="32"/>
  <c r="I1380" i="32"/>
  <c r="J1379" i="32"/>
  <c r="I1379" i="32"/>
  <c r="J1378" i="32"/>
  <c r="I1378" i="32"/>
  <c r="J1377" i="32"/>
  <c r="I1377" i="32"/>
  <c r="J1376" i="32"/>
  <c r="I1376" i="32"/>
  <c r="J1375" i="32"/>
  <c r="I1375" i="32"/>
  <c r="J1374" i="32"/>
  <c r="I1374" i="32"/>
  <c r="J1373" i="32"/>
  <c r="I1373" i="32"/>
  <c r="J1372" i="32"/>
  <c r="I1372" i="32"/>
  <c r="J1371" i="32"/>
  <c r="I1371" i="32"/>
  <c r="J1370" i="32"/>
  <c r="I1370" i="32"/>
  <c r="J1369" i="32"/>
  <c r="I1369" i="32"/>
  <c r="J1368" i="32"/>
  <c r="I1368" i="32"/>
  <c r="J1367" i="32"/>
  <c r="I1367" i="32"/>
  <c r="J1366" i="32"/>
  <c r="I1366" i="32"/>
  <c r="J1365" i="32"/>
  <c r="I1365" i="32"/>
  <c r="J1364" i="32"/>
  <c r="I1364" i="32"/>
  <c r="J1363" i="32"/>
  <c r="I1363" i="32"/>
  <c r="J1362" i="32"/>
  <c r="I1362" i="32"/>
  <c r="J1361" i="32"/>
  <c r="I1361" i="32"/>
  <c r="J1360" i="32"/>
  <c r="I1360" i="32"/>
  <c r="J1359" i="32"/>
  <c r="I1359" i="32"/>
  <c r="J1358" i="32"/>
  <c r="I1358" i="32"/>
  <c r="J1357" i="32"/>
  <c r="I1357" i="32"/>
  <c r="J1356" i="32"/>
  <c r="I1356" i="32"/>
  <c r="J1355" i="32"/>
  <c r="I1355" i="32"/>
  <c r="J1354" i="32"/>
  <c r="I1354" i="32"/>
  <c r="J1353" i="32"/>
  <c r="I1353" i="32"/>
  <c r="J1352" i="32"/>
  <c r="I1352" i="32"/>
  <c r="J1351" i="32"/>
  <c r="I1351" i="32"/>
  <c r="J1350" i="32"/>
  <c r="I1350" i="32"/>
  <c r="J1349" i="32"/>
  <c r="I1349" i="32"/>
  <c r="J1348" i="32"/>
  <c r="I1348" i="32"/>
  <c r="J1347" i="32"/>
  <c r="I1347" i="32"/>
  <c r="J1346" i="32"/>
  <c r="I1346" i="32"/>
  <c r="J1345" i="32"/>
  <c r="I1345" i="32"/>
  <c r="J1344" i="32"/>
  <c r="I1344" i="32"/>
  <c r="J1343" i="32"/>
  <c r="I1343" i="32"/>
  <c r="J1342" i="32"/>
  <c r="I1342" i="32"/>
  <c r="J1341" i="32"/>
  <c r="I1341" i="32"/>
  <c r="J1340" i="32"/>
  <c r="I1340" i="32"/>
  <c r="J1339" i="32"/>
  <c r="I1339" i="32"/>
  <c r="J1338" i="32"/>
  <c r="I1338" i="32"/>
  <c r="J1337" i="32"/>
  <c r="I1337" i="32"/>
  <c r="J1336" i="32"/>
  <c r="I1336" i="32"/>
  <c r="J1335" i="32"/>
  <c r="I1335" i="32"/>
  <c r="J1334" i="32"/>
  <c r="I1334" i="32"/>
  <c r="J1333" i="32"/>
  <c r="I1333" i="32"/>
  <c r="J1332" i="32"/>
  <c r="I1332" i="32"/>
  <c r="J1331" i="32"/>
  <c r="I1331" i="32"/>
  <c r="J1330" i="32"/>
  <c r="I1330" i="32"/>
  <c r="J1329" i="32"/>
  <c r="I1329" i="32"/>
  <c r="J1328" i="32"/>
  <c r="I1328" i="32"/>
  <c r="J1327" i="32"/>
  <c r="I1327" i="32"/>
  <c r="J1326" i="32"/>
  <c r="I1326" i="32"/>
  <c r="J1325" i="32"/>
  <c r="I1325" i="32"/>
  <c r="J1324" i="32"/>
  <c r="I1324" i="32"/>
  <c r="J1323" i="32"/>
  <c r="I1323" i="32"/>
  <c r="J1322" i="32"/>
  <c r="I1322" i="32"/>
  <c r="J1321" i="32"/>
  <c r="I1321" i="32"/>
  <c r="J1320" i="32"/>
  <c r="I1320" i="32"/>
  <c r="J1319" i="32"/>
  <c r="I1319" i="32"/>
  <c r="J1318" i="32"/>
  <c r="I1318" i="32"/>
  <c r="J1317" i="32"/>
  <c r="I1317" i="32"/>
  <c r="J1316" i="32"/>
  <c r="I1316" i="32"/>
  <c r="J1315" i="32"/>
  <c r="I1315" i="32"/>
  <c r="J1314" i="32"/>
  <c r="I1314" i="32"/>
  <c r="J1313" i="32"/>
  <c r="I1313" i="32"/>
  <c r="J1312" i="32"/>
  <c r="I1312" i="32"/>
  <c r="J1311" i="32"/>
  <c r="I1311" i="32"/>
  <c r="J1310" i="32"/>
  <c r="I1310" i="32"/>
  <c r="J1309" i="32"/>
  <c r="I1309" i="32"/>
  <c r="J1308" i="32"/>
  <c r="I1308" i="32"/>
  <c r="J1307" i="32"/>
  <c r="I1307" i="32"/>
  <c r="J1306" i="32"/>
  <c r="I1306" i="32"/>
  <c r="J1305" i="32"/>
  <c r="I1305" i="32"/>
  <c r="J1304" i="32"/>
  <c r="I1304" i="32"/>
  <c r="J1303" i="32"/>
  <c r="I1303" i="32"/>
  <c r="J1302" i="32"/>
  <c r="I1302" i="32"/>
  <c r="J1301" i="32"/>
  <c r="I1301" i="32"/>
  <c r="J1300" i="32"/>
  <c r="I1300" i="32"/>
  <c r="J1299" i="32"/>
  <c r="I1299" i="32"/>
  <c r="J1298" i="32"/>
  <c r="I1298" i="32"/>
  <c r="J1297" i="32"/>
  <c r="I1297" i="32"/>
  <c r="J1296" i="32"/>
  <c r="I1296" i="32"/>
  <c r="J1295" i="32"/>
  <c r="I1295" i="32"/>
  <c r="J1294" i="32"/>
  <c r="I1294" i="32"/>
  <c r="J1293" i="32"/>
  <c r="I1293" i="32"/>
  <c r="J1292" i="32"/>
  <c r="I1292" i="32"/>
  <c r="J1291" i="32"/>
  <c r="I1291" i="32"/>
  <c r="J1290" i="32"/>
  <c r="I1290" i="32"/>
  <c r="J1289" i="32"/>
  <c r="I1289" i="32"/>
  <c r="J1288" i="32"/>
  <c r="I1288" i="32"/>
  <c r="J1287" i="32"/>
  <c r="I1287" i="32"/>
  <c r="J1286" i="32"/>
  <c r="I1286" i="32"/>
  <c r="J1285" i="32"/>
  <c r="I1285" i="32"/>
  <c r="J1284" i="32"/>
  <c r="I1284" i="32"/>
  <c r="J1283" i="32"/>
  <c r="I1283" i="32"/>
  <c r="J1282" i="32"/>
  <c r="I1282" i="32"/>
  <c r="J1281" i="32"/>
  <c r="I1281" i="32"/>
  <c r="J1280" i="32"/>
  <c r="I1280" i="32"/>
  <c r="J1279" i="32"/>
  <c r="I1279" i="32"/>
  <c r="J1278" i="32"/>
  <c r="I1278" i="32"/>
  <c r="J1277" i="32"/>
  <c r="I1277" i="32"/>
  <c r="J1276" i="32"/>
  <c r="I1276" i="32"/>
  <c r="J1275" i="32"/>
  <c r="I1275" i="32"/>
  <c r="J1274" i="32"/>
  <c r="I1274" i="32"/>
  <c r="J1273" i="32"/>
  <c r="I1273" i="32"/>
  <c r="J1272" i="32"/>
  <c r="I1272" i="32"/>
  <c r="J1271" i="32"/>
  <c r="I1271" i="32"/>
  <c r="J1270" i="32"/>
  <c r="I1270" i="32"/>
  <c r="J1269" i="32"/>
  <c r="I1269" i="32"/>
  <c r="J1268" i="32"/>
  <c r="I1268" i="32"/>
  <c r="J1267" i="32"/>
  <c r="I1267" i="32"/>
  <c r="J1266" i="32"/>
  <c r="I1266" i="32"/>
  <c r="J1265" i="32"/>
  <c r="I1265" i="32"/>
  <c r="J1264" i="32"/>
  <c r="I1264" i="32"/>
  <c r="J1263" i="32"/>
  <c r="I1263" i="32"/>
  <c r="J1262" i="32"/>
  <c r="I1262" i="32"/>
  <c r="J1261" i="32"/>
  <c r="I1261" i="32"/>
  <c r="J1260" i="32"/>
  <c r="I1260" i="32"/>
  <c r="J1259" i="32"/>
  <c r="I1259" i="32"/>
  <c r="J1258" i="32"/>
  <c r="I1258" i="32"/>
  <c r="J1257" i="32"/>
  <c r="I1257" i="32"/>
  <c r="J1256" i="32"/>
  <c r="I1256" i="32"/>
  <c r="J1255" i="32"/>
  <c r="I1255" i="32"/>
  <c r="J1254" i="32"/>
  <c r="I1254" i="32"/>
  <c r="J1253" i="32"/>
  <c r="I1253" i="32"/>
  <c r="J1252" i="32"/>
  <c r="I1252" i="32"/>
  <c r="J1251" i="32"/>
  <c r="I1251" i="32"/>
  <c r="J1250" i="32"/>
  <c r="I1250" i="32"/>
  <c r="J1249" i="32"/>
  <c r="I1249" i="32"/>
  <c r="J1248" i="32"/>
  <c r="I1248" i="32"/>
  <c r="J1247" i="32"/>
  <c r="I1247" i="32"/>
  <c r="J1246" i="32"/>
  <c r="I1246" i="32"/>
  <c r="J1245" i="32"/>
  <c r="I1245" i="32"/>
  <c r="J1244" i="32"/>
  <c r="I1244" i="32"/>
  <c r="J1243" i="32"/>
  <c r="I1243" i="32"/>
  <c r="J1242" i="32"/>
  <c r="I1242" i="32"/>
  <c r="J1241" i="32"/>
  <c r="I1241" i="32"/>
  <c r="J1240" i="32"/>
  <c r="I1240" i="32"/>
  <c r="J1239" i="32"/>
  <c r="I1239" i="32"/>
  <c r="J1238" i="32"/>
  <c r="I1238" i="32"/>
  <c r="J1237" i="32"/>
  <c r="I1237" i="32"/>
  <c r="J1236" i="32"/>
  <c r="I1236" i="32"/>
  <c r="J1235" i="32"/>
  <c r="I1235" i="32"/>
  <c r="J1234" i="32"/>
  <c r="I1234" i="32"/>
  <c r="J1233" i="32"/>
  <c r="I1233" i="32"/>
  <c r="J1232" i="32"/>
  <c r="I1232" i="32"/>
  <c r="J1231" i="32"/>
  <c r="I1231" i="32"/>
  <c r="J1230" i="32"/>
  <c r="I1230" i="32"/>
  <c r="J1229" i="32"/>
  <c r="I1229" i="32"/>
  <c r="J1228" i="32"/>
  <c r="I1228" i="32"/>
  <c r="J1227" i="32"/>
  <c r="I1227" i="32"/>
  <c r="J1226" i="32"/>
  <c r="I1226" i="32"/>
  <c r="J1225" i="32"/>
  <c r="I1225" i="32"/>
  <c r="J1224" i="32"/>
  <c r="I1224" i="32"/>
  <c r="J1223" i="32"/>
  <c r="I1223" i="32"/>
  <c r="J1222" i="32"/>
  <c r="I1222" i="32"/>
  <c r="J1221" i="32"/>
  <c r="I1221" i="32"/>
  <c r="J1220" i="32"/>
  <c r="I1220" i="32"/>
  <c r="J1219" i="32"/>
  <c r="I1219" i="32"/>
  <c r="J1218" i="32"/>
  <c r="I1218" i="32"/>
  <c r="J1217" i="32"/>
  <c r="I1217" i="32"/>
  <c r="J1216" i="32"/>
  <c r="I1216" i="32"/>
  <c r="J1215" i="32"/>
  <c r="I1215" i="32"/>
  <c r="J1214" i="32"/>
  <c r="I1214" i="32"/>
  <c r="J1213" i="32"/>
  <c r="I1213" i="32"/>
  <c r="J1212" i="32"/>
  <c r="I1212" i="32"/>
  <c r="J1211" i="32"/>
  <c r="I1211" i="32"/>
  <c r="J1210" i="32"/>
  <c r="I1210" i="32"/>
  <c r="J1209" i="32"/>
  <c r="I1209" i="32"/>
  <c r="J1208" i="32"/>
  <c r="I1208" i="32"/>
  <c r="J1207" i="32"/>
  <c r="I1207" i="32"/>
  <c r="J1206" i="32"/>
  <c r="I1206" i="32"/>
  <c r="J1205" i="32"/>
  <c r="I1205" i="32"/>
  <c r="J1204" i="32"/>
  <c r="I1204" i="32"/>
  <c r="J1203" i="32"/>
  <c r="I1203" i="32"/>
  <c r="J1202" i="32"/>
  <c r="I1202" i="32"/>
  <c r="J1201" i="32"/>
  <c r="I1201" i="32"/>
  <c r="J1200" i="32"/>
  <c r="I1200" i="32"/>
  <c r="J1199" i="32"/>
  <c r="I1199" i="32"/>
  <c r="J1198" i="32"/>
  <c r="I1198" i="32"/>
  <c r="J1197" i="32"/>
  <c r="I1197" i="32"/>
  <c r="J1196" i="32"/>
  <c r="I1196" i="32"/>
  <c r="J1195" i="32"/>
  <c r="I1195" i="32"/>
  <c r="J1194" i="32"/>
  <c r="I1194" i="32"/>
  <c r="J1193" i="32"/>
  <c r="I1193" i="32"/>
  <c r="J1192" i="32"/>
  <c r="I1192" i="32"/>
  <c r="J1191" i="32"/>
  <c r="I1191" i="32"/>
  <c r="J1190" i="32"/>
  <c r="I1190" i="32"/>
  <c r="J1189" i="32"/>
  <c r="I1189" i="32"/>
  <c r="J1188" i="32"/>
  <c r="I1188" i="32"/>
  <c r="J1187" i="32"/>
  <c r="I1187" i="32"/>
  <c r="J1186" i="32"/>
  <c r="I1186" i="32"/>
  <c r="J1185" i="32"/>
  <c r="I1185" i="32"/>
  <c r="J1184" i="32"/>
  <c r="I1184" i="32"/>
  <c r="J1183" i="32"/>
  <c r="I1183" i="32"/>
  <c r="J1182" i="32"/>
  <c r="I1182" i="32"/>
  <c r="J1181" i="32"/>
  <c r="I1181" i="32"/>
  <c r="J1180" i="32"/>
  <c r="I1180" i="32"/>
  <c r="J1179" i="32"/>
  <c r="I1179" i="32"/>
  <c r="J1178" i="32"/>
  <c r="I1178" i="32"/>
  <c r="J1177" i="32"/>
  <c r="I1177" i="32"/>
  <c r="J1176" i="32"/>
  <c r="I1176" i="32"/>
  <c r="J1175" i="32"/>
  <c r="I1175" i="32"/>
  <c r="J1174" i="32"/>
  <c r="I1174" i="32"/>
  <c r="J1173" i="32"/>
  <c r="I1173" i="32"/>
  <c r="J1172" i="32"/>
  <c r="I1172" i="32"/>
  <c r="J1171" i="32"/>
  <c r="I1171" i="32"/>
  <c r="J1170" i="32"/>
  <c r="I1170" i="32"/>
  <c r="J1169" i="32"/>
  <c r="I1169" i="32"/>
  <c r="J1168" i="32"/>
  <c r="I1168" i="32"/>
  <c r="J1167" i="32"/>
  <c r="I1167" i="32"/>
  <c r="J1166" i="32"/>
  <c r="I1166" i="32"/>
  <c r="J1165" i="32"/>
  <c r="I1165" i="32"/>
  <c r="J1164" i="32"/>
  <c r="I1164" i="32"/>
  <c r="J1163" i="32"/>
  <c r="I1163" i="32"/>
  <c r="J1162" i="32"/>
  <c r="I1162" i="32"/>
  <c r="J1161" i="32"/>
  <c r="I1161" i="32"/>
  <c r="J1160" i="32"/>
  <c r="I1160" i="32"/>
  <c r="J1159" i="32"/>
  <c r="I1159" i="32"/>
  <c r="J1158" i="32"/>
  <c r="I1158" i="32"/>
  <c r="J1157" i="32"/>
  <c r="I1157" i="32"/>
  <c r="J1156" i="32"/>
  <c r="I1156" i="32"/>
  <c r="J1155" i="32"/>
  <c r="I1155" i="32"/>
  <c r="J1154" i="32"/>
  <c r="I1154" i="32"/>
  <c r="J1153" i="32"/>
  <c r="I1153" i="32"/>
  <c r="J1152" i="32"/>
  <c r="I1152" i="32"/>
  <c r="J1151" i="32"/>
  <c r="I1151" i="32"/>
  <c r="J1150" i="32"/>
  <c r="I1150" i="32"/>
  <c r="J1149" i="32"/>
  <c r="I1149" i="32"/>
  <c r="J1148" i="32"/>
  <c r="I1148" i="32"/>
  <c r="J1147" i="32"/>
  <c r="I1147" i="32"/>
  <c r="J1146" i="32"/>
  <c r="I1146" i="32"/>
  <c r="J1145" i="32"/>
  <c r="I1145" i="32"/>
  <c r="J1144" i="32"/>
  <c r="I1144" i="32"/>
  <c r="J1143" i="32"/>
  <c r="I1143" i="32"/>
  <c r="J1142" i="32"/>
  <c r="I1142" i="32"/>
  <c r="J1141" i="32"/>
  <c r="I1141" i="32"/>
  <c r="J1140" i="32"/>
  <c r="I1140" i="32"/>
  <c r="J1139" i="32"/>
  <c r="I1139" i="32"/>
  <c r="J1138" i="32"/>
  <c r="I1138" i="32"/>
  <c r="J1137" i="32"/>
  <c r="I1137" i="32"/>
  <c r="J1136" i="32"/>
  <c r="I1136" i="32"/>
  <c r="J1135" i="32"/>
  <c r="I1135" i="32"/>
  <c r="J1134" i="32"/>
  <c r="I1134" i="32"/>
  <c r="J1133" i="32"/>
  <c r="I1133" i="32"/>
  <c r="J1132" i="32"/>
  <c r="I1132" i="32"/>
  <c r="J1131" i="32"/>
  <c r="I1131" i="32"/>
  <c r="J1130" i="32"/>
  <c r="I1130" i="32"/>
  <c r="J1129" i="32"/>
  <c r="I1129" i="32"/>
  <c r="J1128" i="32"/>
  <c r="I1128" i="32"/>
  <c r="J1127" i="32"/>
  <c r="I1127" i="32"/>
  <c r="J1126" i="32"/>
  <c r="I1126" i="32"/>
  <c r="J1125" i="32"/>
  <c r="I1125" i="32"/>
  <c r="J1124" i="32"/>
  <c r="I1124" i="32"/>
  <c r="J1123" i="32"/>
  <c r="I1123" i="32"/>
  <c r="J1122" i="32"/>
  <c r="I1122" i="32"/>
  <c r="J1121" i="32"/>
  <c r="I1121" i="32"/>
  <c r="J1120" i="32"/>
  <c r="I1120" i="32"/>
  <c r="J1119" i="32"/>
  <c r="I1119" i="32"/>
  <c r="J1118" i="32"/>
  <c r="I1118" i="32"/>
  <c r="J1117" i="32"/>
  <c r="I1117" i="32"/>
  <c r="J1116" i="32"/>
  <c r="I1116" i="32"/>
  <c r="J1115" i="32"/>
  <c r="I1115" i="32"/>
  <c r="J1114" i="32"/>
  <c r="I1114" i="32"/>
  <c r="J1113" i="32"/>
  <c r="I1113" i="32"/>
  <c r="J1112" i="32"/>
  <c r="I1112" i="32"/>
  <c r="J1111" i="32"/>
  <c r="I1111" i="32"/>
  <c r="J1110" i="32"/>
  <c r="I1110" i="32"/>
  <c r="J1109" i="32"/>
  <c r="I1109" i="32"/>
  <c r="J1108" i="32"/>
  <c r="I1108" i="32"/>
  <c r="J1107" i="32"/>
  <c r="I1107" i="32"/>
  <c r="J1106" i="32"/>
  <c r="I1106" i="32"/>
  <c r="J1105" i="32"/>
  <c r="I1105" i="32"/>
  <c r="J1104" i="32"/>
  <c r="I1104" i="32"/>
  <c r="J1103" i="32"/>
  <c r="I1103" i="32"/>
  <c r="J1102" i="32"/>
  <c r="I1102" i="32"/>
  <c r="J1101" i="32"/>
  <c r="I1101" i="32"/>
  <c r="J1100" i="32"/>
  <c r="I1100" i="32"/>
  <c r="J1099" i="32"/>
  <c r="I1099" i="32"/>
  <c r="J1098" i="32"/>
  <c r="I1098" i="32"/>
  <c r="J1097" i="32"/>
  <c r="I1097" i="32"/>
  <c r="J1096" i="32"/>
  <c r="I1096" i="32"/>
  <c r="J1095" i="32"/>
  <c r="I1095" i="32"/>
  <c r="J1094" i="32"/>
  <c r="I1094" i="32"/>
  <c r="J1093" i="32"/>
  <c r="I1093" i="32"/>
  <c r="J1092" i="32"/>
  <c r="I1092" i="32"/>
  <c r="J1091" i="32"/>
  <c r="I1091" i="32"/>
  <c r="J1090" i="32"/>
  <c r="I1090" i="32"/>
  <c r="J1089" i="32"/>
  <c r="I1089" i="32"/>
  <c r="J1088" i="32"/>
  <c r="I1088" i="32"/>
  <c r="J1087" i="32"/>
  <c r="I1087" i="32"/>
  <c r="J1086" i="32"/>
  <c r="I1086" i="32"/>
  <c r="J1085" i="32"/>
  <c r="I1085" i="32"/>
  <c r="J1084" i="32"/>
  <c r="I1084" i="32"/>
  <c r="J1083" i="32"/>
  <c r="I1083" i="32"/>
  <c r="J1082" i="32"/>
  <c r="I1082" i="32"/>
  <c r="J1081" i="32"/>
  <c r="I1081" i="32"/>
  <c r="J1080" i="32"/>
  <c r="I1080" i="32"/>
  <c r="J1079" i="32"/>
  <c r="I1079" i="32"/>
  <c r="J1078" i="32"/>
  <c r="I1078" i="32"/>
  <c r="J1077" i="32"/>
  <c r="I1077" i="32"/>
  <c r="J1076" i="32"/>
  <c r="I1076" i="32"/>
  <c r="J1075" i="32"/>
  <c r="I1075" i="32"/>
  <c r="J1074" i="32"/>
  <c r="I1074" i="32"/>
  <c r="J1073" i="32"/>
  <c r="I1073" i="32"/>
  <c r="J1072" i="32"/>
  <c r="I1072" i="32"/>
  <c r="J1071" i="32"/>
  <c r="I1071" i="32"/>
  <c r="J1070" i="32"/>
  <c r="I1070" i="32"/>
  <c r="J1069" i="32"/>
  <c r="I1069" i="32"/>
  <c r="J1068" i="32"/>
  <c r="I1068" i="32"/>
  <c r="J1067" i="32"/>
  <c r="I1067" i="32"/>
  <c r="J1066" i="32"/>
  <c r="I1066" i="32"/>
  <c r="J1065" i="32"/>
  <c r="I1065" i="32"/>
  <c r="J1064" i="32"/>
  <c r="I1064" i="32"/>
  <c r="J1063" i="32"/>
  <c r="I1063" i="32"/>
  <c r="J1062" i="32"/>
  <c r="I1062" i="32"/>
  <c r="J1061" i="32"/>
  <c r="I1061" i="32"/>
  <c r="J1060" i="32"/>
  <c r="I1060" i="32"/>
  <c r="J1059" i="32"/>
  <c r="I1059" i="32"/>
  <c r="J1058" i="32"/>
  <c r="I1058" i="32"/>
  <c r="J1057" i="32"/>
  <c r="I1057" i="32"/>
  <c r="J1056" i="32"/>
  <c r="I1056" i="32"/>
  <c r="J1055" i="32"/>
  <c r="I1055" i="32"/>
  <c r="J1054" i="32"/>
  <c r="I1054" i="32"/>
  <c r="J1053" i="32"/>
  <c r="I1053" i="32"/>
  <c r="J1052" i="32"/>
  <c r="I1052" i="32"/>
  <c r="J1051" i="32"/>
  <c r="I1051" i="32"/>
  <c r="J1050" i="32"/>
  <c r="I1050" i="32"/>
  <c r="J1049" i="32"/>
  <c r="I1049" i="32"/>
  <c r="J1048" i="32"/>
  <c r="I1048" i="32"/>
  <c r="J1047" i="32"/>
  <c r="I1047" i="32"/>
  <c r="J1046" i="32"/>
  <c r="I1046" i="32"/>
  <c r="J1045" i="32"/>
  <c r="I1045" i="32"/>
  <c r="J1044" i="32"/>
  <c r="I1044" i="32"/>
  <c r="J1043" i="32"/>
  <c r="I1043" i="32"/>
  <c r="J1042" i="32"/>
  <c r="I1042" i="32"/>
  <c r="J1041" i="32"/>
  <c r="I1041" i="32"/>
  <c r="J1040" i="32"/>
  <c r="I1040" i="32"/>
  <c r="J1039" i="32"/>
  <c r="I1039" i="32"/>
  <c r="J1038" i="32"/>
  <c r="I1038" i="32"/>
  <c r="J1037" i="32"/>
  <c r="I1037" i="32"/>
  <c r="J1036" i="32"/>
  <c r="I1036" i="32"/>
  <c r="J1035" i="32"/>
  <c r="I1035" i="32"/>
  <c r="J1034" i="32"/>
  <c r="I1034" i="32"/>
  <c r="J1033" i="32"/>
  <c r="I1033" i="32"/>
  <c r="J1032" i="32"/>
  <c r="I1032" i="32"/>
  <c r="J1031" i="32"/>
  <c r="I1031" i="32"/>
  <c r="J1030" i="32"/>
  <c r="I1030" i="32"/>
  <c r="J1029" i="32"/>
  <c r="I1029" i="32"/>
  <c r="J1028" i="32"/>
  <c r="I1028" i="32"/>
  <c r="J1027" i="32"/>
  <c r="I1027" i="32"/>
  <c r="J1026" i="32"/>
  <c r="I1026" i="32"/>
  <c r="J1025" i="32"/>
  <c r="I1025" i="32"/>
  <c r="J1024" i="32"/>
  <c r="I1024" i="32"/>
  <c r="J1023" i="32"/>
  <c r="I1023" i="32"/>
  <c r="J1022" i="32"/>
  <c r="I1022" i="32"/>
  <c r="J1021" i="32"/>
  <c r="I1021" i="32"/>
  <c r="J1020" i="32"/>
  <c r="I1020" i="32"/>
  <c r="J1019" i="32"/>
  <c r="I1019" i="32"/>
  <c r="J1018" i="32"/>
  <c r="I1018" i="32"/>
  <c r="J1017" i="32"/>
  <c r="I1017" i="32"/>
  <c r="J1016" i="32"/>
  <c r="I1016" i="32"/>
  <c r="J1015" i="32"/>
  <c r="I1015" i="32"/>
  <c r="J1014" i="32"/>
  <c r="I1014" i="32"/>
  <c r="J1013" i="32"/>
  <c r="I1013" i="32"/>
  <c r="J1012" i="32"/>
  <c r="I1012" i="32"/>
  <c r="J1011" i="32"/>
  <c r="I1011" i="32"/>
  <c r="J1010" i="32"/>
  <c r="I1010" i="32"/>
  <c r="J1009" i="32"/>
  <c r="I1009" i="32"/>
  <c r="J1008" i="32"/>
  <c r="I1008" i="32"/>
  <c r="J1007" i="32"/>
  <c r="I1007" i="32"/>
  <c r="J1006" i="32"/>
  <c r="I1006" i="32"/>
  <c r="J1005" i="32"/>
  <c r="I1005" i="32"/>
  <c r="J1004" i="32"/>
  <c r="I1004" i="32"/>
  <c r="J1003" i="32"/>
  <c r="I1003" i="32"/>
  <c r="J1002" i="32"/>
  <c r="I1002" i="32"/>
  <c r="J1001" i="32"/>
  <c r="I1001" i="32"/>
  <c r="J1000" i="32"/>
  <c r="I1000" i="32"/>
  <c r="J999" i="32"/>
  <c r="I999" i="32"/>
  <c r="J998" i="32"/>
  <c r="I998" i="32"/>
  <c r="J997" i="32"/>
  <c r="I997" i="32"/>
  <c r="J996" i="32"/>
  <c r="I996" i="32"/>
  <c r="J995" i="32"/>
  <c r="I995" i="32"/>
  <c r="J994" i="32"/>
  <c r="I994" i="32"/>
  <c r="J993" i="32"/>
  <c r="I993" i="32"/>
  <c r="J992" i="32"/>
  <c r="I992" i="32"/>
  <c r="J991" i="32"/>
  <c r="I991" i="32"/>
  <c r="J990" i="32"/>
  <c r="I990" i="32"/>
  <c r="J989" i="32"/>
  <c r="I989" i="32"/>
  <c r="J988" i="32"/>
  <c r="I988" i="32"/>
  <c r="J987" i="32"/>
  <c r="I987" i="32"/>
  <c r="J986" i="32"/>
  <c r="I986" i="32"/>
  <c r="J985" i="32"/>
  <c r="I985" i="32"/>
  <c r="J984" i="32"/>
  <c r="I984" i="32"/>
  <c r="J983" i="32"/>
  <c r="I983" i="32"/>
  <c r="J982" i="32"/>
  <c r="I982" i="32"/>
  <c r="J981" i="32"/>
  <c r="I981" i="32"/>
  <c r="J980" i="32"/>
  <c r="I980" i="32"/>
  <c r="J979" i="32"/>
  <c r="I979" i="32"/>
  <c r="J978" i="32"/>
  <c r="I978" i="32"/>
  <c r="J977" i="32"/>
  <c r="I977" i="32"/>
  <c r="J976" i="32"/>
  <c r="I976" i="32"/>
  <c r="J975" i="32"/>
  <c r="I975" i="32"/>
  <c r="J974" i="32"/>
  <c r="I974" i="32"/>
  <c r="J973" i="32"/>
  <c r="I973" i="32"/>
  <c r="J972" i="32"/>
  <c r="I972" i="32"/>
  <c r="J971" i="32"/>
  <c r="I971" i="32"/>
  <c r="J970" i="32"/>
  <c r="I970" i="32"/>
  <c r="J969" i="32"/>
  <c r="I969" i="32"/>
  <c r="J968" i="32"/>
  <c r="I968" i="32"/>
  <c r="J967" i="32"/>
  <c r="I967" i="32"/>
  <c r="J966" i="32"/>
  <c r="I966" i="32"/>
  <c r="J965" i="32"/>
  <c r="I965" i="32"/>
  <c r="J964" i="32"/>
  <c r="I964" i="32"/>
  <c r="J963" i="32"/>
  <c r="I963" i="32"/>
  <c r="J962" i="32"/>
  <c r="I962" i="32"/>
  <c r="J961" i="32"/>
  <c r="I961" i="32"/>
  <c r="J960" i="32"/>
  <c r="I960" i="32"/>
  <c r="J959" i="32"/>
  <c r="I959" i="32"/>
  <c r="J958" i="32"/>
  <c r="I958" i="32"/>
  <c r="J957" i="32"/>
  <c r="I957" i="32"/>
  <c r="J956" i="32"/>
  <c r="I956" i="32"/>
  <c r="J955" i="32"/>
  <c r="I955" i="32"/>
  <c r="J954" i="32"/>
  <c r="I954" i="32"/>
  <c r="J953" i="32"/>
  <c r="I953" i="32"/>
  <c r="J952" i="32"/>
  <c r="I952" i="32"/>
  <c r="J951" i="32"/>
  <c r="I951" i="32"/>
  <c r="J950" i="32"/>
  <c r="I950" i="32"/>
  <c r="J949" i="32"/>
  <c r="I949" i="32"/>
  <c r="J948" i="32"/>
  <c r="I948" i="32"/>
  <c r="J947" i="32"/>
  <c r="I947" i="32"/>
  <c r="J946" i="32"/>
  <c r="I946" i="32"/>
  <c r="J945" i="32"/>
  <c r="I945" i="32"/>
  <c r="J944" i="32"/>
  <c r="I944" i="32"/>
  <c r="J943" i="32"/>
  <c r="I943" i="32"/>
  <c r="J942" i="32"/>
  <c r="I942" i="32"/>
  <c r="J941" i="32"/>
  <c r="I941" i="32"/>
  <c r="J940" i="32"/>
  <c r="I940" i="32"/>
  <c r="J939" i="32"/>
  <c r="I939" i="32"/>
  <c r="J938" i="32"/>
  <c r="I938" i="32"/>
  <c r="J937" i="32"/>
  <c r="I937" i="32"/>
  <c r="J936" i="32"/>
  <c r="I936" i="32"/>
  <c r="J935" i="32"/>
  <c r="I935" i="32"/>
  <c r="J934" i="32"/>
  <c r="I934" i="32"/>
  <c r="J933" i="32"/>
  <c r="I933" i="32"/>
  <c r="J932" i="32"/>
  <c r="I932" i="32"/>
  <c r="J931" i="32"/>
  <c r="I931" i="32"/>
  <c r="J930" i="32"/>
  <c r="I930" i="32"/>
  <c r="J929" i="32"/>
  <c r="I929" i="32"/>
  <c r="J928" i="32"/>
  <c r="I928" i="32"/>
  <c r="J927" i="32"/>
  <c r="I927" i="32"/>
  <c r="J926" i="32"/>
  <c r="I926" i="32"/>
  <c r="J925" i="32"/>
  <c r="I925" i="32"/>
  <c r="J924" i="32"/>
  <c r="I924" i="32"/>
  <c r="J923" i="32"/>
  <c r="I923" i="32"/>
  <c r="J922" i="32"/>
  <c r="I922" i="32"/>
  <c r="J921" i="32"/>
  <c r="I921" i="32"/>
  <c r="J920" i="32"/>
  <c r="I920" i="32"/>
  <c r="J919" i="32"/>
  <c r="I919" i="32"/>
  <c r="J918" i="32"/>
  <c r="I918" i="32"/>
  <c r="J917" i="32"/>
  <c r="I917" i="32"/>
  <c r="J916" i="32"/>
  <c r="I916" i="32"/>
  <c r="J915" i="32"/>
  <c r="I915" i="32"/>
  <c r="J914" i="32"/>
  <c r="I914" i="32"/>
  <c r="J913" i="32"/>
  <c r="I913" i="32"/>
  <c r="J912" i="32"/>
  <c r="I912" i="32"/>
  <c r="J911" i="32"/>
  <c r="I911" i="32"/>
  <c r="J910" i="32"/>
  <c r="I910" i="32"/>
  <c r="J909" i="32"/>
  <c r="I909" i="32"/>
  <c r="J908" i="32"/>
  <c r="I908" i="32"/>
  <c r="J907" i="32"/>
  <c r="I907" i="32"/>
  <c r="J906" i="32"/>
  <c r="I906" i="32"/>
  <c r="J905" i="32"/>
  <c r="I905" i="32"/>
  <c r="J904" i="32"/>
  <c r="I904" i="32"/>
  <c r="J903" i="32"/>
  <c r="I903" i="32"/>
  <c r="J902" i="32"/>
  <c r="I902" i="32"/>
  <c r="J901" i="32"/>
  <c r="I901" i="32"/>
  <c r="J900" i="32"/>
  <c r="I900" i="32"/>
  <c r="J899" i="32"/>
  <c r="I899" i="32"/>
  <c r="J898" i="32"/>
  <c r="I898" i="32"/>
  <c r="J897" i="32"/>
  <c r="I897" i="32"/>
  <c r="J896" i="32"/>
  <c r="I896" i="32"/>
  <c r="J895" i="32"/>
  <c r="I895" i="32"/>
  <c r="J894" i="32"/>
  <c r="I894" i="32"/>
  <c r="J893" i="32"/>
  <c r="I893" i="32"/>
  <c r="J892" i="32"/>
  <c r="I892" i="32"/>
  <c r="J891" i="32"/>
  <c r="I891" i="32"/>
  <c r="J890" i="32"/>
  <c r="I890" i="32"/>
  <c r="J889" i="32"/>
  <c r="I889" i="32"/>
  <c r="J888" i="32"/>
  <c r="I888" i="32"/>
  <c r="J887" i="32"/>
  <c r="I887" i="32"/>
  <c r="J886" i="32"/>
  <c r="I886" i="32"/>
  <c r="J885" i="32"/>
  <c r="I885" i="32"/>
  <c r="J884" i="32"/>
  <c r="I884" i="32"/>
  <c r="J883" i="32"/>
  <c r="I883" i="32"/>
  <c r="J882" i="32"/>
  <c r="I882" i="32"/>
  <c r="J881" i="32"/>
  <c r="I881" i="32"/>
  <c r="J880" i="32"/>
  <c r="I880" i="32"/>
  <c r="J879" i="32"/>
  <c r="I879" i="32"/>
  <c r="J878" i="32"/>
  <c r="I878" i="32"/>
  <c r="J877" i="32"/>
  <c r="I877" i="32"/>
  <c r="J876" i="32"/>
  <c r="I876" i="32"/>
  <c r="J875" i="32"/>
  <c r="I875" i="32"/>
  <c r="J874" i="32"/>
  <c r="I874" i="32"/>
  <c r="J873" i="32"/>
  <c r="I873" i="32"/>
  <c r="J872" i="32"/>
  <c r="I872" i="32"/>
  <c r="J871" i="32"/>
  <c r="I871" i="32"/>
  <c r="J870" i="32"/>
  <c r="I870" i="32"/>
  <c r="J869" i="32"/>
  <c r="I869" i="32"/>
  <c r="J868" i="32"/>
  <c r="I868" i="32"/>
  <c r="J867" i="32"/>
  <c r="I867" i="32"/>
  <c r="J866" i="32"/>
  <c r="I866" i="32"/>
  <c r="J865" i="32"/>
  <c r="I865" i="32"/>
  <c r="J864" i="32"/>
  <c r="I864" i="32"/>
  <c r="J863" i="32"/>
  <c r="I863" i="32"/>
  <c r="J862" i="32"/>
  <c r="I862" i="32"/>
  <c r="J861" i="32"/>
  <c r="I861" i="32"/>
  <c r="J860" i="32"/>
  <c r="I860" i="32"/>
  <c r="J859" i="32"/>
  <c r="I859" i="32"/>
  <c r="J858" i="32"/>
  <c r="I858" i="32"/>
  <c r="J857" i="32"/>
  <c r="I857" i="32"/>
  <c r="J856" i="32"/>
  <c r="I856" i="32"/>
  <c r="J855" i="32"/>
  <c r="I855" i="32"/>
  <c r="J854" i="32"/>
  <c r="I854" i="32"/>
  <c r="J853" i="32"/>
  <c r="I853" i="32"/>
  <c r="J852" i="32"/>
  <c r="I852" i="32"/>
  <c r="J851" i="32"/>
  <c r="I851" i="32"/>
  <c r="J850" i="32"/>
  <c r="I850" i="32"/>
  <c r="J849" i="32"/>
  <c r="I849" i="32"/>
  <c r="J848" i="32"/>
  <c r="I848" i="32"/>
  <c r="J847" i="32"/>
  <c r="I847" i="32"/>
  <c r="J846" i="32"/>
  <c r="I846" i="32"/>
  <c r="J845" i="32"/>
  <c r="I845" i="32"/>
  <c r="J844" i="32"/>
  <c r="I844" i="32"/>
  <c r="J843" i="32"/>
  <c r="I843" i="32"/>
  <c r="J842" i="32"/>
  <c r="I842" i="32"/>
  <c r="J841" i="32"/>
  <c r="I841" i="32"/>
  <c r="J840" i="32"/>
  <c r="I840" i="32"/>
  <c r="J839" i="32"/>
  <c r="I839" i="32"/>
  <c r="J838" i="32"/>
  <c r="I838" i="32"/>
  <c r="J837" i="32"/>
  <c r="I837" i="32"/>
  <c r="J836" i="32"/>
  <c r="I836" i="32"/>
  <c r="J835" i="32"/>
  <c r="I835" i="32"/>
  <c r="J834" i="32"/>
  <c r="I834" i="32"/>
  <c r="J833" i="32"/>
  <c r="I833" i="32"/>
  <c r="J832" i="32"/>
  <c r="I832" i="32"/>
  <c r="J831" i="32"/>
  <c r="I831" i="32"/>
  <c r="J830" i="32"/>
  <c r="I830" i="32"/>
  <c r="J829" i="32"/>
  <c r="I829" i="32"/>
  <c r="J828" i="32"/>
  <c r="I828" i="32"/>
  <c r="J827" i="32"/>
  <c r="I827" i="32"/>
  <c r="J826" i="32"/>
  <c r="I826" i="32"/>
  <c r="J825" i="32"/>
  <c r="I825" i="32"/>
  <c r="J824" i="32"/>
  <c r="I824" i="32"/>
  <c r="J823" i="32"/>
  <c r="I823" i="32"/>
  <c r="J822" i="32"/>
  <c r="I822" i="32"/>
  <c r="J821" i="32"/>
  <c r="I821" i="32"/>
  <c r="J820" i="32"/>
  <c r="I820" i="32"/>
  <c r="J819" i="32"/>
  <c r="I819" i="32"/>
  <c r="J818" i="32"/>
  <c r="I818" i="32"/>
  <c r="J817" i="32"/>
  <c r="I817" i="32"/>
  <c r="J816" i="32"/>
  <c r="I816" i="32"/>
  <c r="J815" i="32"/>
  <c r="I815" i="32"/>
  <c r="J814" i="32"/>
  <c r="I814" i="32"/>
  <c r="J813" i="32"/>
  <c r="I813" i="32"/>
  <c r="J812" i="32"/>
  <c r="I812" i="32"/>
  <c r="J811" i="32"/>
  <c r="I811" i="32"/>
  <c r="J810" i="32"/>
  <c r="I810" i="32"/>
  <c r="J809" i="32"/>
  <c r="I809" i="32"/>
  <c r="J808" i="32"/>
  <c r="I808" i="32"/>
  <c r="J807" i="32"/>
  <c r="I807" i="32"/>
  <c r="J806" i="32"/>
  <c r="I806" i="32"/>
  <c r="J805" i="32"/>
  <c r="I805" i="32"/>
  <c r="J804" i="32"/>
  <c r="I804" i="32"/>
  <c r="J803" i="32"/>
  <c r="I803" i="32"/>
  <c r="J802" i="32"/>
  <c r="I802" i="32"/>
  <c r="J801" i="32"/>
  <c r="I801" i="32"/>
  <c r="J800" i="32"/>
  <c r="I800" i="32"/>
  <c r="J799" i="32"/>
  <c r="I799" i="32"/>
  <c r="J798" i="32"/>
  <c r="I798" i="32"/>
  <c r="J797" i="32"/>
  <c r="I797" i="32"/>
  <c r="J796" i="32"/>
  <c r="I796" i="32"/>
  <c r="J795" i="32"/>
  <c r="I795" i="32"/>
  <c r="J794" i="32"/>
  <c r="I794" i="32"/>
  <c r="J793" i="32"/>
  <c r="I793" i="32"/>
  <c r="J792" i="32"/>
  <c r="I792" i="32"/>
  <c r="J791" i="32"/>
  <c r="I791" i="32"/>
  <c r="J790" i="32"/>
  <c r="I790" i="32"/>
  <c r="J789" i="32"/>
  <c r="I789" i="32"/>
  <c r="J788" i="32"/>
  <c r="I788" i="32"/>
  <c r="J787" i="32"/>
  <c r="I787" i="32"/>
  <c r="J786" i="32"/>
  <c r="I786" i="32"/>
  <c r="J785" i="32"/>
  <c r="I785" i="32"/>
  <c r="J784" i="32"/>
  <c r="I784" i="32"/>
  <c r="J783" i="32"/>
  <c r="I783" i="32"/>
  <c r="J782" i="32"/>
  <c r="I782" i="32"/>
  <c r="J781" i="32"/>
  <c r="I781" i="32"/>
  <c r="J780" i="32"/>
  <c r="I780" i="32"/>
  <c r="J779" i="32"/>
  <c r="I779" i="32"/>
  <c r="J778" i="32"/>
  <c r="I778" i="32"/>
  <c r="J777" i="32"/>
  <c r="I777" i="32"/>
  <c r="J776" i="32"/>
  <c r="I776" i="32"/>
  <c r="J775" i="32"/>
  <c r="I775" i="32"/>
  <c r="J774" i="32"/>
  <c r="I774" i="32"/>
  <c r="J773" i="32"/>
  <c r="I773" i="32"/>
  <c r="J772" i="32"/>
  <c r="I772" i="32"/>
  <c r="J771" i="32"/>
  <c r="I771" i="32"/>
  <c r="J770" i="32"/>
  <c r="I770" i="32"/>
  <c r="J769" i="32"/>
  <c r="I769" i="32"/>
  <c r="J768" i="32"/>
  <c r="I768" i="32"/>
  <c r="J767" i="32"/>
  <c r="I767" i="32"/>
  <c r="J766" i="32"/>
  <c r="I766" i="32"/>
  <c r="J765" i="32"/>
  <c r="I765" i="32"/>
  <c r="J764" i="32"/>
  <c r="I764" i="32"/>
  <c r="J763" i="32"/>
  <c r="I763" i="32"/>
  <c r="J762" i="32"/>
  <c r="I762" i="32"/>
  <c r="J761" i="32"/>
  <c r="I761" i="32"/>
  <c r="J760" i="32"/>
  <c r="I760" i="32"/>
  <c r="J759" i="32"/>
  <c r="I759" i="32"/>
  <c r="J758" i="32"/>
  <c r="I758" i="32"/>
  <c r="J757" i="32"/>
  <c r="I757" i="32"/>
  <c r="J756" i="32"/>
  <c r="I756" i="32"/>
  <c r="J755" i="32"/>
  <c r="I755" i="32"/>
  <c r="J754" i="32"/>
  <c r="I754" i="32"/>
  <c r="J753" i="32"/>
  <c r="I753" i="32"/>
  <c r="J752" i="32"/>
  <c r="I752" i="32"/>
  <c r="J751" i="32"/>
  <c r="I751" i="32"/>
  <c r="J750" i="32"/>
  <c r="I750" i="32"/>
  <c r="J749" i="32"/>
  <c r="I749" i="32"/>
  <c r="J748" i="32"/>
  <c r="I748" i="32"/>
  <c r="J747" i="32"/>
  <c r="I747" i="32"/>
  <c r="J746" i="32"/>
  <c r="I746" i="32"/>
  <c r="J745" i="32"/>
  <c r="I745" i="32"/>
  <c r="J744" i="32"/>
  <c r="I744" i="32"/>
  <c r="J743" i="32"/>
  <c r="I743" i="32"/>
  <c r="J742" i="32"/>
  <c r="I742" i="32"/>
  <c r="J741" i="32"/>
  <c r="I741" i="32"/>
  <c r="J740" i="32"/>
  <c r="I740" i="32"/>
  <c r="J739" i="32"/>
  <c r="I739" i="32"/>
  <c r="J738" i="32"/>
  <c r="I738" i="32"/>
  <c r="J737" i="32"/>
  <c r="I737" i="32"/>
  <c r="J736" i="32"/>
  <c r="I736" i="32"/>
  <c r="J735" i="32"/>
  <c r="I735" i="32"/>
  <c r="J734" i="32"/>
  <c r="I734" i="32"/>
  <c r="J733" i="32"/>
  <c r="I733" i="32"/>
  <c r="J732" i="32"/>
  <c r="I732" i="32"/>
  <c r="J731" i="32"/>
  <c r="I731" i="32"/>
  <c r="J730" i="32"/>
  <c r="I730" i="32"/>
  <c r="J729" i="32"/>
  <c r="I729" i="32"/>
  <c r="J728" i="32"/>
  <c r="I728" i="32"/>
  <c r="J727" i="32"/>
  <c r="I727" i="32"/>
  <c r="J726" i="32"/>
  <c r="I726" i="32"/>
  <c r="J725" i="32"/>
  <c r="I725" i="32"/>
  <c r="J724" i="32"/>
  <c r="I724" i="32"/>
  <c r="J723" i="32"/>
  <c r="I723" i="32"/>
  <c r="J722" i="32"/>
  <c r="I722" i="32"/>
  <c r="J721" i="32"/>
  <c r="I721" i="32"/>
  <c r="J720" i="32"/>
  <c r="I720" i="32"/>
  <c r="J719" i="32"/>
  <c r="I719" i="32"/>
  <c r="J718" i="32"/>
  <c r="I718" i="32"/>
  <c r="J717" i="32"/>
  <c r="I717" i="32"/>
  <c r="J716" i="32"/>
  <c r="I716" i="32"/>
  <c r="J715" i="32"/>
  <c r="I715" i="32"/>
  <c r="J714" i="32"/>
  <c r="I714" i="32"/>
  <c r="J713" i="32"/>
  <c r="I713" i="32"/>
  <c r="J712" i="32"/>
  <c r="I712" i="32"/>
  <c r="J711" i="32"/>
  <c r="I711" i="32"/>
  <c r="J710" i="32"/>
  <c r="I710" i="32"/>
  <c r="J709" i="32"/>
  <c r="I709" i="32"/>
  <c r="J708" i="32"/>
  <c r="I708" i="32"/>
  <c r="J707" i="32"/>
  <c r="I707" i="32"/>
  <c r="J706" i="32"/>
  <c r="I706" i="32"/>
  <c r="J705" i="32"/>
  <c r="I705" i="32"/>
  <c r="J704" i="32"/>
  <c r="I704" i="32"/>
  <c r="J703" i="32"/>
  <c r="I703" i="32"/>
  <c r="J702" i="32"/>
  <c r="I702" i="32"/>
  <c r="J701" i="32"/>
  <c r="I701" i="32"/>
  <c r="J700" i="32"/>
  <c r="I700" i="32"/>
  <c r="J699" i="32"/>
  <c r="I699" i="32"/>
  <c r="J698" i="32"/>
  <c r="I698" i="32"/>
  <c r="J697" i="32"/>
  <c r="I697" i="32"/>
  <c r="J696" i="32"/>
  <c r="I696" i="32"/>
  <c r="J695" i="32"/>
  <c r="I695" i="32"/>
  <c r="J694" i="32"/>
  <c r="I694" i="32"/>
  <c r="J693" i="32"/>
  <c r="I693" i="32"/>
  <c r="J692" i="32"/>
  <c r="I692" i="32"/>
  <c r="J691" i="32"/>
  <c r="I691" i="32"/>
  <c r="J690" i="32"/>
  <c r="I690" i="32"/>
  <c r="J689" i="32"/>
  <c r="I689" i="32"/>
  <c r="J688" i="32"/>
  <c r="I688" i="32"/>
  <c r="J687" i="32"/>
  <c r="I687" i="32"/>
  <c r="J686" i="32"/>
  <c r="I686" i="32"/>
  <c r="J685" i="32"/>
  <c r="I685" i="32"/>
  <c r="J684" i="32"/>
  <c r="I684" i="32"/>
  <c r="J683" i="32"/>
  <c r="I683" i="32"/>
  <c r="J682" i="32"/>
  <c r="I682" i="32"/>
  <c r="J681" i="32"/>
  <c r="I681" i="32"/>
  <c r="J680" i="32"/>
  <c r="I680" i="32"/>
  <c r="J679" i="32"/>
  <c r="I679" i="32"/>
  <c r="J678" i="32"/>
  <c r="I678" i="32"/>
  <c r="J677" i="32"/>
  <c r="I677" i="32"/>
  <c r="J676" i="32"/>
  <c r="I676" i="32"/>
  <c r="J675" i="32"/>
  <c r="I675" i="32"/>
  <c r="J674" i="32"/>
  <c r="I674" i="32"/>
  <c r="J673" i="32"/>
  <c r="I673" i="32"/>
  <c r="J672" i="32"/>
  <c r="I672" i="32"/>
  <c r="J671" i="32"/>
  <c r="I671" i="32"/>
  <c r="J670" i="32"/>
  <c r="I670" i="32"/>
  <c r="J669" i="32"/>
  <c r="I669" i="32"/>
  <c r="J668" i="32"/>
  <c r="I668" i="32"/>
  <c r="J667" i="32"/>
  <c r="I667" i="32"/>
  <c r="J666" i="32"/>
  <c r="I666" i="32"/>
  <c r="J665" i="32"/>
  <c r="I665" i="32"/>
  <c r="J664" i="32"/>
  <c r="I664" i="32"/>
  <c r="J663" i="32"/>
  <c r="I663" i="32"/>
  <c r="J662" i="32"/>
  <c r="I662" i="32"/>
  <c r="J661" i="32"/>
  <c r="I661" i="32"/>
  <c r="J660" i="32"/>
  <c r="I660" i="32"/>
  <c r="J659" i="32"/>
  <c r="I659" i="32"/>
  <c r="J658" i="32"/>
  <c r="I658" i="32"/>
  <c r="J657" i="32"/>
  <c r="I657" i="32"/>
  <c r="J656" i="32"/>
  <c r="I656" i="32"/>
  <c r="J655" i="32"/>
  <c r="I655" i="32"/>
  <c r="J654" i="32"/>
  <c r="I654" i="32"/>
  <c r="J653" i="32"/>
  <c r="I653" i="32"/>
  <c r="J652" i="32"/>
  <c r="I652" i="32"/>
  <c r="J651" i="32"/>
  <c r="I651" i="32"/>
  <c r="J650" i="32"/>
  <c r="I650" i="32"/>
  <c r="J649" i="32"/>
  <c r="I649" i="32"/>
  <c r="J648" i="32"/>
  <c r="I648" i="32"/>
  <c r="J647" i="32"/>
  <c r="I647" i="32"/>
  <c r="J646" i="32"/>
  <c r="I646" i="32"/>
  <c r="J645" i="32"/>
  <c r="I645" i="32"/>
  <c r="J644" i="32"/>
  <c r="I644" i="32"/>
  <c r="J643" i="32"/>
  <c r="I643" i="32"/>
  <c r="J642" i="32"/>
  <c r="I642" i="32"/>
  <c r="J641" i="32"/>
  <c r="I641" i="32"/>
  <c r="J640" i="32"/>
  <c r="I640" i="32"/>
  <c r="J639" i="32"/>
  <c r="I639" i="32"/>
  <c r="J638" i="32"/>
  <c r="I638" i="32"/>
  <c r="J637" i="32"/>
  <c r="I637" i="32"/>
  <c r="J636" i="32"/>
  <c r="I636" i="32"/>
  <c r="J635" i="32"/>
  <c r="I635" i="32"/>
  <c r="J634" i="32"/>
  <c r="I634" i="32"/>
  <c r="J633" i="32"/>
  <c r="I633" i="32"/>
  <c r="J632" i="32"/>
  <c r="I632" i="32"/>
  <c r="J631" i="32"/>
  <c r="I631" i="32"/>
  <c r="J630" i="32"/>
  <c r="I630" i="32"/>
  <c r="J629" i="32"/>
  <c r="I629" i="32"/>
  <c r="J628" i="32"/>
  <c r="I628" i="32"/>
  <c r="J627" i="32"/>
  <c r="I627" i="32"/>
  <c r="J626" i="32"/>
  <c r="I626" i="32"/>
  <c r="J625" i="32"/>
  <c r="I625" i="32"/>
  <c r="J624" i="32"/>
  <c r="I624" i="32"/>
  <c r="J623" i="32"/>
  <c r="I623" i="32"/>
  <c r="J622" i="32"/>
  <c r="I622" i="32"/>
  <c r="J621" i="32"/>
  <c r="I621" i="32"/>
  <c r="J620" i="32"/>
  <c r="I620" i="32"/>
  <c r="J619" i="32"/>
  <c r="I619" i="32"/>
  <c r="J618" i="32"/>
  <c r="I618" i="32"/>
  <c r="J617" i="32"/>
  <c r="I617" i="32"/>
  <c r="J616" i="32"/>
  <c r="I616" i="32"/>
  <c r="J615" i="32"/>
  <c r="I615" i="32"/>
  <c r="J614" i="32"/>
  <c r="I614" i="32"/>
  <c r="J613" i="32"/>
  <c r="I613" i="32"/>
  <c r="J612" i="32"/>
  <c r="I612" i="32"/>
  <c r="J611" i="32"/>
  <c r="I611" i="32"/>
  <c r="J610" i="32"/>
  <c r="I610" i="32"/>
  <c r="J609" i="32"/>
  <c r="I609" i="32"/>
  <c r="J608" i="32"/>
  <c r="I608" i="32"/>
  <c r="J607" i="32"/>
  <c r="I607" i="32"/>
  <c r="J606" i="32"/>
  <c r="I606" i="32"/>
  <c r="J605" i="32"/>
  <c r="I605" i="32"/>
  <c r="J604" i="32"/>
  <c r="I604" i="32"/>
  <c r="J603" i="32"/>
  <c r="I603" i="32"/>
  <c r="J602" i="32"/>
  <c r="I602" i="32"/>
  <c r="J601" i="32"/>
  <c r="I601" i="32"/>
  <c r="J600" i="32"/>
  <c r="I600" i="32"/>
  <c r="J599" i="32"/>
  <c r="I599" i="32"/>
  <c r="J598" i="32"/>
  <c r="I598" i="32"/>
  <c r="J597" i="32"/>
  <c r="I597" i="32"/>
  <c r="J596" i="32"/>
  <c r="I596" i="32"/>
  <c r="J595" i="32"/>
  <c r="I595" i="32"/>
  <c r="J594" i="32"/>
  <c r="I594" i="32"/>
  <c r="J593" i="32"/>
  <c r="I593" i="32"/>
  <c r="J592" i="32"/>
  <c r="I592" i="32"/>
  <c r="J591" i="32"/>
  <c r="I591" i="32"/>
  <c r="J590" i="32"/>
  <c r="I590" i="32"/>
  <c r="J589" i="32"/>
  <c r="I589" i="32"/>
  <c r="J588" i="32"/>
  <c r="I588" i="32"/>
  <c r="J587" i="32"/>
  <c r="I587" i="32"/>
  <c r="J586" i="32"/>
  <c r="I586" i="32"/>
  <c r="J585" i="32"/>
  <c r="I585" i="32"/>
  <c r="J584" i="32"/>
  <c r="I584" i="32"/>
  <c r="J583" i="32"/>
  <c r="I583" i="32"/>
  <c r="J582" i="32"/>
  <c r="I582" i="32"/>
  <c r="J581" i="32"/>
  <c r="I581" i="32"/>
  <c r="J580" i="32"/>
  <c r="I580" i="32"/>
  <c r="J579" i="32"/>
  <c r="I579" i="32"/>
  <c r="J578" i="32"/>
  <c r="I578" i="32"/>
  <c r="J577" i="32"/>
  <c r="I577" i="32"/>
  <c r="J576" i="32"/>
  <c r="I576" i="32"/>
  <c r="J575" i="32"/>
  <c r="I575" i="32"/>
  <c r="J574" i="32"/>
  <c r="I574" i="32"/>
  <c r="J573" i="32"/>
  <c r="I573" i="32"/>
  <c r="J572" i="32"/>
  <c r="I572" i="32"/>
  <c r="J571" i="32"/>
  <c r="I571" i="32"/>
  <c r="J570" i="32"/>
  <c r="I570" i="32"/>
  <c r="J569" i="32"/>
  <c r="I569" i="32"/>
  <c r="J568" i="32"/>
  <c r="I568" i="32"/>
  <c r="J567" i="32"/>
  <c r="I567" i="32"/>
  <c r="J566" i="32"/>
  <c r="I566" i="32"/>
  <c r="J565" i="32"/>
  <c r="I565" i="32"/>
  <c r="J564" i="32"/>
  <c r="I564" i="32"/>
  <c r="J563" i="32"/>
  <c r="I563" i="32"/>
  <c r="J562" i="32"/>
  <c r="I562" i="32"/>
  <c r="J561" i="32"/>
  <c r="I561" i="32"/>
  <c r="J560" i="32"/>
  <c r="I560" i="32"/>
  <c r="J559" i="32"/>
  <c r="I559" i="32"/>
  <c r="J558" i="32"/>
  <c r="I558" i="32"/>
  <c r="J557" i="32"/>
  <c r="I557" i="32"/>
  <c r="J556" i="32"/>
  <c r="I556" i="32"/>
  <c r="J555" i="32"/>
  <c r="I555" i="32"/>
  <c r="J554" i="32"/>
  <c r="I554" i="32"/>
  <c r="J553" i="32"/>
  <c r="I553" i="32"/>
  <c r="J552" i="32"/>
  <c r="I552" i="32"/>
  <c r="J551" i="32"/>
  <c r="I551" i="32"/>
  <c r="J550" i="32"/>
  <c r="I550" i="32"/>
  <c r="J549" i="32"/>
  <c r="I549" i="32"/>
  <c r="J548" i="32"/>
  <c r="I548" i="32"/>
  <c r="J547" i="32"/>
  <c r="I547" i="32"/>
  <c r="J546" i="32"/>
  <c r="I546" i="32"/>
  <c r="J545" i="32"/>
  <c r="I545" i="32"/>
  <c r="J544" i="32"/>
  <c r="I544" i="32"/>
  <c r="J543" i="32"/>
  <c r="I543" i="32"/>
  <c r="J542" i="32"/>
  <c r="I542" i="32"/>
  <c r="J541" i="32"/>
  <c r="I541" i="32"/>
  <c r="J540" i="32"/>
  <c r="I540" i="32"/>
  <c r="J539" i="32"/>
  <c r="I539" i="32"/>
  <c r="J538" i="32"/>
  <c r="I538" i="32"/>
  <c r="J537" i="32"/>
  <c r="I537" i="32"/>
  <c r="J536" i="32"/>
  <c r="I536" i="32"/>
  <c r="J535" i="32"/>
  <c r="I535" i="32"/>
  <c r="J534" i="32"/>
  <c r="I534" i="32"/>
  <c r="J533" i="32"/>
  <c r="I533" i="32"/>
  <c r="J532" i="32"/>
  <c r="I532" i="32"/>
  <c r="J531" i="32"/>
  <c r="I531" i="32"/>
  <c r="J530" i="32"/>
  <c r="I530" i="32"/>
  <c r="J529" i="32"/>
  <c r="I529" i="32"/>
  <c r="J528" i="32"/>
  <c r="I528" i="32"/>
  <c r="J527" i="32"/>
  <c r="I527" i="32"/>
  <c r="J526" i="32"/>
  <c r="I526" i="32"/>
  <c r="J525" i="32"/>
  <c r="I525" i="32"/>
  <c r="J524" i="32"/>
  <c r="I524" i="32"/>
  <c r="J523" i="32"/>
  <c r="I523" i="32"/>
  <c r="J522" i="32"/>
  <c r="I522" i="32"/>
  <c r="J521" i="32"/>
  <c r="I521" i="32"/>
  <c r="J520" i="32"/>
  <c r="I520" i="32"/>
  <c r="J519" i="32"/>
  <c r="I519" i="32"/>
  <c r="J518" i="32"/>
  <c r="I518" i="32"/>
  <c r="J517" i="32"/>
  <c r="I517" i="32"/>
  <c r="J516" i="32"/>
  <c r="I516" i="32"/>
  <c r="J515" i="32"/>
  <c r="I515" i="32"/>
  <c r="J514" i="32"/>
  <c r="I514" i="32"/>
  <c r="J513" i="32"/>
  <c r="I513" i="32"/>
  <c r="J512" i="32"/>
  <c r="I512" i="32"/>
  <c r="J511" i="32"/>
  <c r="I511" i="32"/>
  <c r="J510" i="32"/>
  <c r="I510" i="32"/>
  <c r="J509" i="32"/>
  <c r="I509" i="32"/>
  <c r="J508" i="32"/>
  <c r="I508" i="32"/>
  <c r="J507" i="32"/>
  <c r="I507" i="32"/>
  <c r="J506" i="32"/>
  <c r="I506" i="32"/>
  <c r="J505" i="32"/>
  <c r="I505" i="32"/>
  <c r="J504" i="32"/>
  <c r="I504" i="32"/>
  <c r="J503" i="32"/>
  <c r="I503" i="32"/>
  <c r="J502" i="32"/>
  <c r="I502" i="32"/>
  <c r="J501" i="32"/>
  <c r="I501" i="32"/>
  <c r="J500" i="32"/>
  <c r="I500" i="32"/>
  <c r="J499" i="32"/>
  <c r="I499" i="32"/>
  <c r="J498" i="32"/>
  <c r="I498" i="32"/>
  <c r="J497" i="32"/>
  <c r="I497" i="32"/>
  <c r="J496" i="32"/>
  <c r="I496" i="32"/>
  <c r="J495" i="32"/>
  <c r="I495" i="32"/>
  <c r="J494" i="32"/>
  <c r="I494" i="32"/>
  <c r="J493" i="32"/>
  <c r="I493" i="32"/>
  <c r="J492" i="32"/>
  <c r="I492" i="32"/>
  <c r="J491" i="32"/>
  <c r="I491" i="32"/>
  <c r="J490" i="32"/>
  <c r="I490" i="32"/>
  <c r="J489" i="32"/>
  <c r="I489" i="32"/>
  <c r="J488" i="32"/>
  <c r="I488" i="32"/>
  <c r="J487" i="32"/>
  <c r="I487" i="32"/>
  <c r="J486" i="32"/>
  <c r="I486" i="32"/>
  <c r="J485" i="32"/>
  <c r="I485" i="32"/>
  <c r="J484" i="32"/>
  <c r="I484" i="32"/>
  <c r="J483" i="32"/>
  <c r="I483" i="32"/>
  <c r="J482" i="32"/>
  <c r="I482" i="32"/>
  <c r="J481" i="32"/>
  <c r="I481" i="32"/>
  <c r="J480" i="32"/>
  <c r="I480" i="32"/>
  <c r="J479" i="32"/>
  <c r="I479" i="32"/>
  <c r="J478" i="32"/>
  <c r="I478" i="32"/>
  <c r="J477" i="32"/>
  <c r="I477" i="32"/>
  <c r="J476" i="32"/>
  <c r="I476" i="32"/>
  <c r="J475" i="32"/>
  <c r="I475" i="32"/>
  <c r="J474" i="32"/>
  <c r="I474" i="32"/>
  <c r="J473" i="32"/>
  <c r="I473" i="32"/>
  <c r="J472" i="32"/>
  <c r="I472" i="32"/>
  <c r="J471" i="32"/>
  <c r="I471" i="32"/>
  <c r="J470" i="32"/>
  <c r="I470" i="32"/>
  <c r="J469" i="32"/>
  <c r="I469" i="32"/>
  <c r="J468" i="32"/>
  <c r="I468" i="32"/>
  <c r="J467" i="32"/>
  <c r="I467" i="32"/>
  <c r="J466" i="32"/>
  <c r="I466" i="32"/>
  <c r="J465" i="32"/>
  <c r="I465" i="32"/>
  <c r="J464" i="32"/>
  <c r="I464" i="32"/>
  <c r="J463" i="32"/>
  <c r="I463" i="32"/>
  <c r="J462" i="32"/>
  <c r="I462" i="32"/>
  <c r="J461" i="32"/>
  <c r="I461" i="32"/>
  <c r="J460" i="32"/>
  <c r="I460" i="32"/>
  <c r="J459" i="32"/>
  <c r="I459" i="32"/>
  <c r="J458" i="32"/>
  <c r="I458" i="32"/>
  <c r="J457" i="32"/>
  <c r="I457" i="32"/>
  <c r="J456" i="32"/>
  <c r="I456" i="32"/>
  <c r="J455" i="32"/>
  <c r="I455" i="32"/>
  <c r="J454" i="32"/>
  <c r="I454" i="32"/>
  <c r="J453" i="32"/>
  <c r="I453" i="32"/>
  <c r="J452" i="32"/>
  <c r="I452" i="32"/>
  <c r="J451" i="32"/>
  <c r="I451" i="32"/>
  <c r="J450" i="32"/>
  <c r="I450" i="32"/>
  <c r="J449" i="32"/>
  <c r="I449" i="32"/>
  <c r="J448" i="32"/>
  <c r="I448" i="32"/>
  <c r="J447" i="32"/>
  <c r="I447" i="32"/>
  <c r="J446" i="32"/>
  <c r="I446" i="32"/>
  <c r="J445" i="32"/>
  <c r="I445" i="32"/>
  <c r="J444" i="32"/>
  <c r="I444" i="32"/>
  <c r="J443" i="32"/>
  <c r="I443" i="32"/>
  <c r="J442" i="32"/>
  <c r="I442" i="32"/>
  <c r="J441" i="32"/>
  <c r="I441" i="32"/>
  <c r="J440" i="32"/>
  <c r="I440" i="32"/>
  <c r="J439" i="32"/>
  <c r="I439" i="32"/>
  <c r="J438" i="32"/>
  <c r="I438" i="32"/>
  <c r="J437" i="32"/>
  <c r="I437" i="32"/>
  <c r="J436" i="32"/>
  <c r="I436" i="32"/>
  <c r="J435" i="32"/>
  <c r="I435" i="32"/>
  <c r="J434" i="32"/>
  <c r="I434" i="32"/>
  <c r="J433" i="32"/>
  <c r="I433" i="32"/>
  <c r="J432" i="32"/>
  <c r="I432" i="32"/>
  <c r="J431" i="32"/>
  <c r="I431" i="32"/>
  <c r="J430" i="32"/>
  <c r="I430" i="32"/>
  <c r="J429" i="32"/>
  <c r="I429" i="32"/>
  <c r="J428" i="32"/>
  <c r="I428" i="32"/>
  <c r="J427" i="32"/>
  <c r="I427" i="32"/>
  <c r="J426" i="32"/>
  <c r="I426" i="32"/>
  <c r="J425" i="32"/>
  <c r="I425" i="32"/>
  <c r="J424" i="32"/>
  <c r="I424" i="32"/>
  <c r="J423" i="32"/>
  <c r="I423" i="32"/>
  <c r="J422" i="32"/>
  <c r="I422" i="32"/>
  <c r="J421" i="32"/>
  <c r="I421" i="32"/>
  <c r="J420" i="32"/>
  <c r="I420" i="32"/>
  <c r="J419" i="32"/>
  <c r="I419" i="32"/>
  <c r="J418" i="32"/>
  <c r="I418" i="32"/>
  <c r="J417" i="32"/>
  <c r="I417" i="32"/>
  <c r="J416" i="32"/>
  <c r="I416" i="32"/>
  <c r="J415" i="32"/>
  <c r="I415" i="32"/>
  <c r="J414" i="32"/>
  <c r="I414" i="32"/>
  <c r="J413" i="32"/>
  <c r="I413" i="32"/>
  <c r="J412" i="32"/>
  <c r="I412" i="32"/>
  <c r="J411" i="32"/>
  <c r="I411" i="32"/>
  <c r="J410" i="32"/>
  <c r="I410" i="32"/>
  <c r="J409" i="32"/>
  <c r="I409" i="32"/>
  <c r="J408" i="32"/>
  <c r="I408" i="32"/>
  <c r="J407" i="32"/>
  <c r="I407" i="32"/>
  <c r="J406" i="32"/>
  <c r="I406" i="32"/>
  <c r="J405" i="32"/>
  <c r="I405" i="32"/>
  <c r="J404" i="32"/>
  <c r="I404" i="32"/>
  <c r="J403" i="32"/>
  <c r="I403" i="32"/>
  <c r="J402" i="32"/>
  <c r="I402" i="32"/>
  <c r="J401" i="32"/>
  <c r="I401" i="32"/>
  <c r="J400" i="32"/>
  <c r="I400" i="32"/>
  <c r="J399" i="32"/>
  <c r="I399" i="32"/>
  <c r="J398" i="32"/>
  <c r="I398" i="32"/>
  <c r="J397" i="32"/>
  <c r="I397" i="32"/>
  <c r="J396" i="32"/>
  <c r="I396" i="32"/>
  <c r="J395" i="32"/>
  <c r="I395" i="32"/>
  <c r="J394" i="32"/>
  <c r="I394" i="32"/>
  <c r="J393" i="32"/>
  <c r="I393" i="32"/>
  <c r="J392" i="32"/>
  <c r="I392" i="32"/>
  <c r="J391" i="32"/>
  <c r="I391" i="32"/>
  <c r="J390" i="32"/>
  <c r="I390" i="32"/>
  <c r="J389" i="32"/>
  <c r="I389" i="32"/>
  <c r="J388" i="32"/>
  <c r="I388" i="32"/>
  <c r="J387" i="32"/>
  <c r="I387" i="32"/>
  <c r="J386" i="32"/>
  <c r="I386" i="32"/>
  <c r="J385" i="32"/>
  <c r="I385" i="32"/>
  <c r="J384" i="32"/>
  <c r="I384" i="32"/>
  <c r="J383" i="32"/>
  <c r="I383" i="32"/>
  <c r="J382" i="32"/>
  <c r="I382" i="32"/>
  <c r="J381" i="32"/>
  <c r="I381" i="32"/>
  <c r="J380" i="32"/>
  <c r="I380" i="32"/>
  <c r="J379" i="32"/>
  <c r="I379" i="32"/>
  <c r="J378" i="32"/>
  <c r="I378" i="32"/>
  <c r="J377" i="32"/>
  <c r="I377" i="32"/>
  <c r="J376" i="32"/>
  <c r="I376" i="32"/>
  <c r="J375" i="32"/>
  <c r="I375" i="32"/>
  <c r="J374" i="32"/>
  <c r="I374" i="32"/>
  <c r="J373" i="32"/>
  <c r="I373" i="32"/>
  <c r="J372" i="32"/>
  <c r="I372" i="32"/>
  <c r="J371" i="32"/>
  <c r="I371" i="32"/>
  <c r="J370" i="32"/>
  <c r="I370" i="32"/>
  <c r="J369" i="32"/>
  <c r="I369" i="32"/>
  <c r="J368" i="32"/>
  <c r="I368" i="32"/>
  <c r="J367" i="32"/>
  <c r="I367" i="32"/>
  <c r="J366" i="32"/>
  <c r="I366" i="32"/>
  <c r="J365" i="32"/>
  <c r="I365" i="32"/>
  <c r="J364" i="32"/>
  <c r="I364" i="32"/>
  <c r="J363" i="32"/>
  <c r="I363" i="32"/>
  <c r="J362" i="32"/>
  <c r="I362" i="32"/>
  <c r="J361" i="32"/>
  <c r="I361" i="32"/>
  <c r="J360" i="32"/>
  <c r="I360" i="32"/>
  <c r="J359" i="32"/>
  <c r="I359" i="32"/>
  <c r="J358" i="32"/>
  <c r="I358" i="32"/>
  <c r="J357" i="32"/>
  <c r="I357" i="32"/>
  <c r="J356" i="32"/>
  <c r="I356" i="32"/>
  <c r="J355" i="32"/>
  <c r="I355" i="32"/>
  <c r="J354" i="32"/>
  <c r="I354" i="32"/>
  <c r="J353" i="32"/>
  <c r="I353" i="32"/>
  <c r="J352" i="32"/>
  <c r="I352" i="32"/>
  <c r="J351" i="32"/>
  <c r="I351" i="32"/>
  <c r="J350" i="32"/>
  <c r="I350" i="32"/>
  <c r="J349" i="32"/>
  <c r="I349" i="32"/>
  <c r="J348" i="32"/>
  <c r="I348" i="32"/>
  <c r="J347" i="32"/>
  <c r="I347" i="32"/>
  <c r="J346" i="32"/>
  <c r="I346" i="32"/>
  <c r="J345" i="32"/>
  <c r="I345" i="32"/>
  <c r="J344" i="32"/>
  <c r="I344" i="32"/>
  <c r="J343" i="32"/>
  <c r="I343" i="32"/>
  <c r="J342" i="32"/>
  <c r="I342" i="32"/>
  <c r="J341" i="32"/>
  <c r="I341" i="32"/>
  <c r="J340" i="32"/>
  <c r="I340" i="32"/>
  <c r="J339" i="32"/>
  <c r="I339" i="32"/>
  <c r="J338" i="32"/>
  <c r="I338" i="32"/>
  <c r="J337" i="32"/>
  <c r="I337" i="32"/>
  <c r="J336" i="32"/>
  <c r="I336" i="32"/>
  <c r="J335" i="32"/>
  <c r="I335" i="32"/>
  <c r="J334" i="32"/>
  <c r="I334" i="32"/>
  <c r="J333" i="32"/>
  <c r="I333" i="32"/>
  <c r="J332" i="32"/>
  <c r="I332" i="32"/>
  <c r="J331" i="32"/>
  <c r="I331" i="32"/>
  <c r="J330" i="32"/>
  <c r="I330" i="32"/>
  <c r="J329" i="32"/>
  <c r="I329" i="32"/>
  <c r="J328" i="32"/>
  <c r="I328" i="32"/>
  <c r="J327" i="32"/>
  <c r="I327" i="32"/>
  <c r="J326" i="32"/>
  <c r="I326" i="32"/>
  <c r="J325" i="32"/>
  <c r="I325" i="32"/>
  <c r="J324" i="32"/>
  <c r="I324" i="32"/>
  <c r="J323" i="32"/>
  <c r="I323" i="32"/>
  <c r="J322" i="32"/>
  <c r="I322" i="32"/>
  <c r="J321" i="32"/>
  <c r="I321" i="32"/>
  <c r="J320" i="32"/>
  <c r="I320" i="32"/>
  <c r="J319" i="32"/>
  <c r="I319" i="32"/>
  <c r="J318" i="32"/>
  <c r="I318" i="32"/>
  <c r="J317" i="32"/>
  <c r="I317" i="32"/>
  <c r="J316" i="32"/>
  <c r="I316" i="32"/>
  <c r="J315" i="32"/>
  <c r="I315" i="32"/>
  <c r="J314" i="32"/>
  <c r="I314" i="32"/>
  <c r="J313" i="32"/>
  <c r="I313" i="32"/>
  <c r="J312" i="32"/>
  <c r="I312" i="32"/>
  <c r="J311" i="32"/>
  <c r="I311" i="32"/>
  <c r="J310" i="32"/>
  <c r="I310" i="32"/>
  <c r="J309" i="32"/>
  <c r="I309" i="32"/>
  <c r="J308" i="32"/>
  <c r="I308" i="32"/>
  <c r="J307" i="32"/>
  <c r="I307" i="32"/>
  <c r="J306" i="32"/>
  <c r="I306" i="32"/>
  <c r="J305" i="32"/>
  <c r="I305" i="32"/>
  <c r="J304" i="32"/>
  <c r="I304" i="32"/>
  <c r="J303" i="32"/>
  <c r="I303" i="32"/>
  <c r="J302" i="32"/>
  <c r="I302" i="32"/>
  <c r="J301" i="32"/>
  <c r="I301" i="32"/>
  <c r="J300" i="32"/>
  <c r="I300" i="32"/>
  <c r="J299" i="32"/>
  <c r="I299" i="32"/>
  <c r="J298" i="32"/>
  <c r="I298" i="32"/>
  <c r="J297" i="32"/>
  <c r="I297" i="32"/>
  <c r="J296" i="32"/>
  <c r="I296" i="32"/>
  <c r="J295" i="32"/>
  <c r="I295" i="32"/>
  <c r="J294" i="32"/>
  <c r="I294" i="32"/>
  <c r="J293" i="32"/>
  <c r="I293" i="32"/>
  <c r="J292" i="32"/>
  <c r="I292" i="32"/>
  <c r="J291" i="32"/>
  <c r="I291" i="32"/>
  <c r="J290" i="32"/>
  <c r="I290" i="32"/>
  <c r="J289" i="32"/>
  <c r="I289" i="32"/>
  <c r="J288" i="32"/>
  <c r="I288" i="32"/>
  <c r="J287" i="32"/>
  <c r="I287" i="32"/>
  <c r="J286" i="32"/>
  <c r="I286" i="32"/>
  <c r="J285" i="32"/>
  <c r="I285" i="32"/>
  <c r="J284" i="32"/>
  <c r="I284" i="32"/>
  <c r="J283" i="32"/>
  <c r="I283" i="32"/>
  <c r="J282" i="32"/>
  <c r="I282" i="32"/>
  <c r="J281" i="32"/>
  <c r="I281" i="32"/>
  <c r="J280" i="32"/>
  <c r="I280" i="32"/>
  <c r="J279" i="32"/>
  <c r="I279" i="32"/>
  <c r="J278" i="32"/>
  <c r="I278" i="32"/>
  <c r="J277" i="32"/>
  <c r="I277" i="32"/>
  <c r="J276" i="32"/>
  <c r="I276" i="32"/>
  <c r="J275" i="32"/>
  <c r="I275" i="32"/>
  <c r="J274" i="32"/>
  <c r="I274" i="32"/>
  <c r="J273" i="32"/>
  <c r="I273" i="32"/>
  <c r="J272" i="32"/>
  <c r="I272" i="32"/>
  <c r="J271" i="32"/>
  <c r="I271" i="32"/>
  <c r="J270" i="32"/>
  <c r="I270" i="32"/>
  <c r="J269" i="32"/>
  <c r="I269" i="32"/>
  <c r="J268" i="32"/>
  <c r="I268" i="32"/>
  <c r="J267" i="32"/>
  <c r="I267" i="32"/>
  <c r="J266" i="32"/>
  <c r="I266" i="32"/>
  <c r="J265" i="32"/>
  <c r="I265" i="32"/>
  <c r="J264" i="32"/>
  <c r="I264" i="32"/>
  <c r="J263" i="32"/>
  <c r="I263" i="32"/>
  <c r="J262" i="32"/>
  <c r="I262" i="32"/>
  <c r="J261" i="32"/>
  <c r="I261" i="32"/>
  <c r="J260" i="32"/>
  <c r="I260" i="32"/>
  <c r="J259" i="32"/>
  <c r="I259" i="32"/>
  <c r="J258" i="32"/>
  <c r="I258" i="32"/>
  <c r="J257" i="32"/>
  <c r="I257" i="32"/>
  <c r="J256" i="32"/>
  <c r="I256" i="32"/>
  <c r="J255" i="32"/>
  <c r="I255" i="32"/>
  <c r="J254" i="32"/>
  <c r="I254" i="32"/>
  <c r="J253" i="32"/>
  <c r="I253" i="32"/>
  <c r="J252" i="32"/>
  <c r="I252" i="32"/>
  <c r="J251" i="32"/>
  <c r="I251" i="32"/>
  <c r="J250" i="32"/>
  <c r="I250" i="32"/>
  <c r="J249" i="32"/>
  <c r="I249" i="32"/>
  <c r="J248" i="32"/>
  <c r="I248" i="32"/>
  <c r="J247" i="32"/>
  <c r="I247" i="32"/>
  <c r="J246" i="32"/>
  <c r="I246" i="32"/>
  <c r="J245" i="32"/>
  <c r="I245" i="32"/>
  <c r="J244" i="32"/>
  <c r="I244" i="32"/>
  <c r="J243" i="32"/>
  <c r="I243" i="32"/>
  <c r="J242" i="32"/>
  <c r="I242" i="32"/>
  <c r="J241" i="32"/>
  <c r="I241" i="32"/>
  <c r="J240" i="32"/>
  <c r="I240" i="32"/>
  <c r="J239" i="32"/>
  <c r="I239" i="32"/>
  <c r="J238" i="32"/>
  <c r="I238" i="32"/>
  <c r="J237" i="32"/>
  <c r="I237" i="32"/>
  <c r="J236" i="32"/>
  <c r="I236" i="32"/>
  <c r="J235" i="32"/>
  <c r="I235" i="32"/>
  <c r="J234" i="32"/>
  <c r="I234" i="32"/>
  <c r="J233" i="32"/>
  <c r="I233" i="32"/>
  <c r="J232" i="32"/>
  <c r="I232" i="32"/>
  <c r="J231" i="32"/>
  <c r="I231" i="32"/>
  <c r="J230" i="32"/>
  <c r="I230" i="32"/>
  <c r="J229" i="32"/>
  <c r="I229" i="32"/>
  <c r="J228" i="32"/>
  <c r="I228" i="32"/>
  <c r="J227" i="32"/>
  <c r="I227" i="32"/>
  <c r="J226" i="32"/>
  <c r="I226" i="32"/>
  <c r="J225" i="32"/>
  <c r="I225" i="32"/>
  <c r="J224" i="32"/>
  <c r="I224" i="32"/>
  <c r="J223" i="32"/>
  <c r="I223" i="32"/>
  <c r="J222" i="32"/>
  <c r="I222" i="32"/>
  <c r="J221" i="32"/>
  <c r="I221" i="32"/>
  <c r="J220" i="32"/>
  <c r="I220" i="32"/>
  <c r="J219" i="32"/>
  <c r="I219" i="32"/>
  <c r="J218" i="32"/>
  <c r="I218" i="32"/>
  <c r="J217" i="32"/>
  <c r="I217" i="32"/>
  <c r="J216" i="32"/>
  <c r="I216" i="32"/>
  <c r="J215" i="32"/>
  <c r="I215" i="32"/>
  <c r="J214" i="32"/>
  <c r="I214" i="32"/>
  <c r="J213" i="32"/>
  <c r="I213" i="32"/>
  <c r="J212" i="32"/>
  <c r="I212" i="32"/>
  <c r="J211" i="32"/>
  <c r="I211" i="32"/>
  <c r="J210" i="32"/>
  <c r="I210" i="32"/>
  <c r="J209" i="32"/>
  <c r="I209" i="32"/>
  <c r="J208" i="32"/>
  <c r="I208" i="32"/>
  <c r="J207" i="32"/>
  <c r="I207" i="32"/>
  <c r="J206" i="32"/>
  <c r="I206" i="32"/>
  <c r="J205" i="32"/>
  <c r="I205" i="32"/>
  <c r="J204" i="32"/>
  <c r="I204" i="32"/>
  <c r="J203" i="32"/>
  <c r="I203" i="32"/>
  <c r="J202" i="32"/>
  <c r="I202" i="32"/>
  <c r="J201" i="32"/>
  <c r="I201" i="32"/>
  <c r="J200" i="32"/>
  <c r="I200" i="32"/>
  <c r="J199" i="32"/>
  <c r="I199" i="32"/>
  <c r="J198" i="32"/>
  <c r="I198" i="32"/>
  <c r="J197" i="32"/>
  <c r="I197" i="32"/>
  <c r="J196" i="32"/>
  <c r="I196" i="32"/>
  <c r="J195" i="32"/>
  <c r="I195" i="32"/>
  <c r="J194" i="32"/>
  <c r="I194" i="32"/>
  <c r="J193" i="32"/>
  <c r="I193" i="32"/>
  <c r="J192" i="32"/>
  <c r="I192" i="32"/>
  <c r="J191" i="32"/>
  <c r="I191" i="32"/>
  <c r="J190" i="32"/>
  <c r="I190" i="32"/>
  <c r="J189" i="32"/>
  <c r="I189" i="32"/>
  <c r="J188" i="32"/>
  <c r="I188" i="32"/>
  <c r="J187" i="32"/>
  <c r="I187" i="32"/>
  <c r="J186" i="32"/>
  <c r="I186" i="32"/>
  <c r="J185" i="32"/>
  <c r="I185" i="32"/>
  <c r="J184" i="32"/>
  <c r="I184" i="32"/>
  <c r="J183" i="32"/>
  <c r="I183" i="32"/>
  <c r="J182" i="32"/>
  <c r="I182" i="32"/>
  <c r="J181" i="32"/>
  <c r="I181" i="32"/>
  <c r="J180" i="32"/>
  <c r="I180" i="32"/>
  <c r="J179" i="32"/>
  <c r="I179" i="32"/>
  <c r="J178" i="32"/>
  <c r="I178" i="32"/>
  <c r="J177" i="32"/>
  <c r="I177" i="32"/>
  <c r="J176" i="32"/>
  <c r="I176" i="32"/>
  <c r="J175" i="32"/>
  <c r="I175" i="32"/>
  <c r="J174" i="32"/>
  <c r="I174" i="32"/>
  <c r="J173" i="32"/>
  <c r="I173" i="32"/>
  <c r="J172" i="32"/>
  <c r="I172" i="32"/>
  <c r="J171" i="32"/>
  <c r="I171" i="32"/>
  <c r="J170" i="32"/>
  <c r="I170" i="32"/>
  <c r="J169" i="32"/>
  <c r="I169" i="32"/>
  <c r="J168" i="32"/>
  <c r="I168" i="32"/>
  <c r="J167" i="32"/>
  <c r="I167" i="32"/>
  <c r="J166" i="32"/>
  <c r="I166" i="32"/>
  <c r="J165" i="32"/>
  <c r="I165" i="32"/>
  <c r="J164" i="32"/>
  <c r="I164" i="32"/>
  <c r="J163" i="32"/>
  <c r="I163" i="32"/>
  <c r="J162" i="32"/>
  <c r="I162" i="32"/>
  <c r="J161" i="32"/>
  <c r="I161" i="32"/>
  <c r="J160" i="32"/>
  <c r="I160" i="32"/>
  <c r="J159" i="32"/>
  <c r="I159" i="32"/>
  <c r="J158" i="32"/>
  <c r="I158" i="32"/>
  <c r="J157" i="32"/>
  <c r="I157" i="32"/>
  <c r="J156" i="32"/>
  <c r="I156" i="32"/>
  <c r="J155" i="32"/>
  <c r="I155" i="32"/>
  <c r="J154" i="32"/>
  <c r="I154" i="32"/>
  <c r="J153" i="32"/>
  <c r="I153" i="32"/>
  <c r="J152" i="32"/>
  <c r="I152" i="32"/>
  <c r="J151" i="32"/>
  <c r="I151" i="32"/>
  <c r="J150" i="32"/>
  <c r="I150" i="32"/>
  <c r="J149" i="32"/>
  <c r="I149" i="32"/>
  <c r="J148" i="32"/>
  <c r="I148" i="32"/>
  <c r="J147" i="32"/>
  <c r="I147" i="32"/>
  <c r="J146" i="32"/>
  <c r="I146" i="32"/>
  <c r="J145" i="32"/>
  <c r="I145" i="32"/>
  <c r="J144" i="32"/>
  <c r="I144" i="32"/>
  <c r="J143" i="32"/>
  <c r="I143" i="32"/>
  <c r="J142" i="32"/>
  <c r="I142" i="32"/>
  <c r="J141" i="32"/>
  <c r="I141" i="32"/>
  <c r="J140" i="32"/>
  <c r="I140" i="32"/>
  <c r="J139" i="32"/>
  <c r="I139" i="32"/>
  <c r="J138" i="32"/>
  <c r="I138" i="32"/>
  <c r="J137" i="32"/>
  <c r="I137" i="32"/>
  <c r="J136" i="32"/>
  <c r="I136" i="32"/>
  <c r="J135" i="32"/>
  <c r="I135" i="32"/>
  <c r="J134" i="32"/>
  <c r="I134" i="32"/>
  <c r="J133" i="32"/>
  <c r="I133" i="32"/>
  <c r="J132" i="32"/>
  <c r="I132" i="32"/>
  <c r="J131" i="32"/>
  <c r="I131" i="32"/>
  <c r="J130" i="32"/>
  <c r="I130" i="32"/>
  <c r="J129" i="32"/>
  <c r="I129" i="32"/>
  <c r="J128" i="32"/>
  <c r="I128" i="32"/>
  <c r="J127" i="32"/>
  <c r="I127" i="32"/>
  <c r="J126" i="32"/>
  <c r="I126" i="32"/>
  <c r="J125" i="32"/>
  <c r="I125" i="32"/>
  <c r="J124" i="32"/>
  <c r="I124" i="32"/>
  <c r="J123" i="32"/>
  <c r="I123" i="32"/>
  <c r="J122" i="32"/>
  <c r="I122" i="32"/>
  <c r="J121" i="32"/>
  <c r="I121" i="32"/>
  <c r="J120" i="32"/>
  <c r="I120" i="32"/>
  <c r="J119" i="32"/>
  <c r="I119" i="32"/>
  <c r="J118" i="32"/>
  <c r="I118" i="32"/>
  <c r="J117" i="32"/>
  <c r="I117" i="32"/>
  <c r="J116" i="32"/>
  <c r="I116" i="32"/>
  <c r="J115" i="32"/>
  <c r="I115" i="32"/>
  <c r="J114" i="32"/>
  <c r="I114" i="32"/>
  <c r="J113" i="32"/>
  <c r="I113" i="32"/>
  <c r="J112" i="32"/>
  <c r="I112" i="32"/>
  <c r="J111" i="32"/>
  <c r="I111" i="32"/>
  <c r="J110" i="32"/>
  <c r="I110" i="32"/>
  <c r="J109" i="32"/>
  <c r="I109" i="32"/>
  <c r="J108" i="32"/>
  <c r="I108" i="32"/>
  <c r="J107" i="32"/>
  <c r="I107" i="32"/>
  <c r="J106" i="32"/>
  <c r="I106" i="32"/>
  <c r="J105" i="32"/>
  <c r="I105" i="32"/>
  <c r="J104" i="32"/>
  <c r="I104" i="32"/>
  <c r="J103" i="32"/>
  <c r="I103" i="32"/>
  <c r="J102" i="32"/>
  <c r="I102" i="32"/>
  <c r="J101" i="32"/>
  <c r="I101" i="32"/>
  <c r="J100" i="32"/>
  <c r="I100" i="32"/>
  <c r="J99" i="32"/>
  <c r="I99" i="32"/>
  <c r="J98" i="32"/>
  <c r="I98" i="32"/>
  <c r="J97" i="32"/>
  <c r="I97" i="32"/>
  <c r="J96" i="32"/>
  <c r="I96" i="32"/>
  <c r="J95" i="32"/>
  <c r="I95" i="32"/>
  <c r="J94" i="32"/>
  <c r="I94" i="32"/>
  <c r="J93" i="32"/>
  <c r="I93" i="32"/>
  <c r="J92" i="32"/>
  <c r="I92" i="32"/>
  <c r="J91" i="32"/>
  <c r="I91" i="32"/>
  <c r="J90" i="32"/>
  <c r="I90" i="32"/>
  <c r="J89" i="32"/>
  <c r="I89" i="32"/>
  <c r="J88" i="32"/>
  <c r="I88" i="32"/>
  <c r="J87" i="32"/>
  <c r="I87" i="32"/>
  <c r="J86" i="32"/>
  <c r="I86" i="32"/>
  <c r="J85" i="32"/>
  <c r="I85" i="32"/>
  <c r="J84" i="32"/>
  <c r="I84" i="32"/>
  <c r="J83" i="32"/>
  <c r="I83" i="32"/>
  <c r="J82" i="32"/>
  <c r="I82" i="32"/>
  <c r="J81" i="32"/>
  <c r="I81" i="32"/>
  <c r="J80" i="32"/>
  <c r="I80" i="32"/>
  <c r="J79" i="32"/>
  <c r="I79" i="32"/>
  <c r="J78" i="32"/>
  <c r="I78" i="32"/>
  <c r="J77" i="32"/>
  <c r="I77" i="32"/>
  <c r="J76" i="32"/>
  <c r="I76" i="32"/>
  <c r="J75" i="32"/>
  <c r="I75" i="32"/>
  <c r="J74" i="32"/>
  <c r="I74" i="32"/>
  <c r="J73" i="32"/>
  <c r="I73" i="32"/>
  <c r="J72" i="32"/>
  <c r="I72" i="32"/>
  <c r="J71" i="32"/>
  <c r="I71" i="32"/>
  <c r="J70" i="32"/>
  <c r="I70" i="32"/>
  <c r="J69" i="32"/>
  <c r="I69" i="32"/>
  <c r="J68" i="32"/>
  <c r="I68" i="32"/>
  <c r="J67" i="32"/>
  <c r="I67" i="32"/>
  <c r="J66" i="32"/>
  <c r="I66" i="32"/>
  <c r="J65" i="32"/>
  <c r="I65" i="32"/>
  <c r="J64" i="32"/>
  <c r="I64" i="32"/>
  <c r="J63" i="32"/>
  <c r="I63" i="32"/>
  <c r="J62" i="32"/>
  <c r="I62" i="32"/>
  <c r="J61" i="32"/>
  <c r="I61" i="32"/>
  <c r="J60" i="32"/>
  <c r="I60" i="32"/>
  <c r="J59" i="32"/>
  <c r="I59" i="32"/>
  <c r="J58" i="32"/>
  <c r="I58" i="32"/>
  <c r="J57" i="32"/>
  <c r="I57" i="32"/>
  <c r="J56" i="32"/>
  <c r="I56" i="32"/>
  <c r="J55" i="32"/>
  <c r="I55" i="32"/>
  <c r="J54" i="32"/>
  <c r="I54" i="32"/>
  <c r="J53" i="32"/>
  <c r="I53" i="32"/>
  <c r="J52" i="32"/>
  <c r="I52" i="32"/>
  <c r="J51" i="32"/>
  <c r="I51" i="32"/>
  <c r="J50" i="32"/>
  <c r="I50" i="32"/>
  <c r="J49" i="32"/>
  <c r="I49" i="32"/>
  <c r="J48" i="32"/>
  <c r="I48" i="32"/>
  <c r="J47" i="32"/>
  <c r="I47" i="32"/>
  <c r="J46" i="32"/>
  <c r="I46" i="32"/>
  <c r="J45" i="32"/>
  <c r="I45" i="32"/>
  <c r="J44" i="32"/>
  <c r="I44" i="32"/>
  <c r="J43" i="32"/>
  <c r="I43" i="32"/>
  <c r="J42" i="32"/>
  <c r="I42" i="32"/>
  <c r="J41" i="32"/>
  <c r="I41" i="32"/>
  <c r="J40" i="32"/>
  <c r="I40" i="32"/>
  <c r="J39" i="32"/>
  <c r="I39" i="32"/>
  <c r="J38" i="32"/>
  <c r="I38" i="32"/>
  <c r="J37" i="32"/>
  <c r="I37" i="32"/>
  <c r="J36" i="32"/>
  <c r="I36" i="32"/>
  <c r="J35" i="32"/>
  <c r="I35" i="32"/>
  <c r="J34" i="32"/>
  <c r="I34" i="32"/>
  <c r="J33" i="32"/>
  <c r="I33" i="32"/>
  <c r="J32" i="32"/>
  <c r="I32" i="32"/>
  <c r="J31" i="32"/>
  <c r="I31" i="32"/>
  <c r="J30" i="32"/>
  <c r="I30" i="32"/>
  <c r="J29" i="32"/>
  <c r="I29" i="32"/>
  <c r="J28" i="32"/>
  <c r="I28" i="32"/>
  <c r="J27" i="32"/>
  <c r="I27" i="32"/>
  <c r="J26" i="32"/>
  <c r="I26" i="32"/>
  <c r="J25" i="32"/>
  <c r="I25" i="32"/>
  <c r="J24" i="32"/>
  <c r="I24" i="32"/>
  <c r="J23" i="32"/>
  <c r="I23" i="32"/>
  <c r="J22" i="32"/>
  <c r="I22" i="32"/>
  <c r="J21" i="32"/>
  <c r="I21" i="32"/>
  <c r="J20" i="32"/>
  <c r="I20" i="32"/>
  <c r="J19" i="32"/>
  <c r="I19" i="32"/>
  <c r="J18" i="32"/>
  <c r="I18" i="32"/>
  <c r="J17" i="32"/>
  <c r="I17" i="32"/>
  <c r="J16" i="32"/>
  <c r="I16" i="32"/>
  <c r="J15" i="32"/>
  <c r="I15" i="32"/>
  <c r="J14" i="32"/>
  <c r="I14" i="32"/>
  <c r="J13" i="32"/>
  <c r="I13" i="32"/>
  <c r="J12" i="32"/>
  <c r="I12" i="32"/>
  <c r="J11" i="32"/>
  <c r="I11" i="32"/>
  <c r="J10" i="32"/>
  <c r="I10" i="32"/>
  <c r="J9" i="32"/>
  <c r="I9" i="32"/>
  <c r="J8" i="32"/>
  <c r="I8" i="32"/>
  <c r="J7" i="32"/>
  <c r="I7" i="32"/>
  <c r="J6" i="32"/>
  <c r="I6" i="32"/>
  <c r="J5" i="32"/>
  <c r="I5" i="32"/>
  <c r="J4" i="32"/>
  <c r="I4" i="32"/>
  <c r="J3" i="32"/>
  <c r="I3" i="32"/>
  <c r="J2" i="32"/>
  <c r="I2" i="32"/>
  <c r="C2675" i="32" l="1"/>
  <c r="C2676" i="32"/>
  <c r="C2677" i="32"/>
  <c r="C2678" i="32"/>
  <c r="C2679" i="32"/>
  <c r="C2674" i="32"/>
  <c r="E2675" i="31"/>
  <c r="E2674" i="31"/>
  <c r="D2674" i="31"/>
  <c r="C2675" i="31"/>
  <c r="C2674" i="31"/>
  <c r="B2674" i="25"/>
  <c r="J2672" i="31"/>
  <c r="I2672" i="31"/>
  <c r="J2671" i="31"/>
  <c r="I2671" i="31"/>
  <c r="F2671" i="31"/>
  <c r="F2672" i="31" s="1"/>
  <c r="E2671" i="31"/>
  <c r="E2672" i="31" s="1"/>
  <c r="J2670" i="31"/>
  <c r="I2670" i="31"/>
  <c r="J2669" i="31"/>
  <c r="I2669" i="31"/>
  <c r="J2668" i="31"/>
  <c r="I2668" i="31"/>
  <c r="J2667" i="31"/>
  <c r="I2667" i="31"/>
  <c r="J2666" i="31"/>
  <c r="I2666" i="31"/>
  <c r="J2665" i="31"/>
  <c r="I2665" i="31"/>
  <c r="J2664" i="31"/>
  <c r="I2664" i="31"/>
  <c r="J2663" i="31"/>
  <c r="I2663" i="31"/>
  <c r="J2662" i="31"/>
  <c r="I2662" i="31"/>
  <c r="J2661" i="31"/>
  <c r="I2661" i="31"/>
  <c r="J2660" i="31"/>
  <c r="I2660" i="31"/>
  <c r="J2659" i="31"/>
  <c r="I2659" i="31"/>
  <c r="J2658" i="31"/>
  <c r="I2658" i="31"/>
  <c r="J2657" i="31"/>
  <c r="I2657" i="31"/>
  <c r="J2656" i="31"/>
  <c r="I2656" i="31"/>
  <c r="J2655" i="31"/>
  <c r="I2655" i="31"/>
  <c r="J2654" i="31"/>
  <c r="I2654" i="31"/>
  <c r="J2653" i="31"/>
  <c r="I2653" i="31"/>
  <c r="J2652" i="31"/>
  <c r="I2652" i="31"/>
  <c r="J2651" i="31"/>
  <c r="I2651" i="31"/>
  <c r="J2650" i="31"/>
  <c r="I2650" i="31"/>
  <c r="J2649" i="31"/>
  <c r="I2649" i="31"/>
  <c r="J2648" i="31"/>
  <c r="I2648" i="31"/>
  <c r="J2647" i="31"/>
  <c r="I2647" i="31"/>
  <c r="J2646" i="31"/>
  <c r="I2646" i="31"/>
  <c r="J2645" i="31"/>
  <c r="I2645" i="31"/>
  <c r="J2644" i="31"/>
  <c r="I2644" i="31"/>
  <c r="J2643" i="31"/>
  <c r="I2643" i="31"/>
  <c r="J2642" i="31"/>
  <c r="I2642" i="31"/>
  <c r="J2641" i="31"/>
  <c r="I2641" i="31"/>
  <c r="J2640" i="31"/>
  <c r="I2640" i="31"/>
  <c r="J2639" i="31"/>
  <c r="I2639" i="31"/>
  <c r="J2638" i="31"/>
  <c r="I2638" i="31"/>
  <c r="J2637" i="31"/>
  <c r="I2637" i="31"/>
  <c r="J2636" i="31"/>
  <c r="I2636" i="31"/>
  <c r="J2635" i="31"/>
  <c r="I2635" i="31"/>
  <c r="J2634" i="31"/>
  <c r="I2634" i="31"/>
  <c r="J2633" i="31"/>
  <c r="I2633" i="31"/>
  <c r="J2632" i="31"/>
  <c r="I2632" i="31"/>
  <c r="J2631" i="31"/>
  <c r="I2631" i="31"/>
  <c r="J2630" i="31"/>
  <c r="I2630" i="31"/>
  <c r="J2629" i="31"/>
  <c r="I2629" i="31"/>
  <c r="J2628" i="31"/>
  <c r="I2628" i="31"/>
  <c r="J2627" i="31"/>
  <c r="I2627" i="31"/>
  <c r="J2626" i="31"/>
  <c r="I2626" i="31"/>
  <c r="J2625" i="31"/>
  <c r="I2625" i="31"/>
  <c r="J2624" i="31"/>
  <c r="I2624" i="31"/>
  <c r="J2623" i="31"/>
  <c r="I2623" i="31"/>
  <c r="J2622" i="31"/>
  <c r="I2622" i="31"/>
  <c r="J2621" i="31"/>
  <c r="I2621" i="31"/>
  <c r="J2620" i="31"/>
  <c r="I2620" i="31"/>
  <c r="J2619" i="31"/>
  <c r="I2619" i="31"/>
  <c r="J2618" i="31"/>
  <c r="I2618" i="31"/>
  <c r="J2617" i="31"/>
  <c r="I2617" i="31"/>
  <c r="J2616" i="31"/>
  <c r="I2616" i="31"/>
  <c r="J2615" i="31"/>
  <c r="I2615" i="31"/>
  <c r="J2614" i="31"/>
  <c r="I2614" i="31"/>
  <c r="J2613" i="31"/>
  <c r="I2613" i="31"/>
  <c r="J2612" i="31"/>
  <c r="I2612" i="31"/>
  <c r="J2611" i="31"/>
  <c r="I2611" i="31"/>
  <c r="J2610" i="31"/>
  <c r="I2610" i="31"/>
  <c r="J2609" i="31"/>
  <c r="I2609" i="31"/>
  <c r="J2608" i="31"/>
  <c r="I2608" i="31"/>
  <c r="J2607" i="31"/>
  <c r="I2607" i="31"/>
  <c r="J2606" i="31"/>
  <c r="I2606" i="31"/>
  <c r="J2605" i="31"/>
  <c r="I2605" i="31"/>
  <c r="J2604" i="31"/>
  <c r="I2604" i="31"/>
  <c r="J2603" i="31"/>
  <c r="I2603" i="31"/>
  <c r="J2602" i="31"/>
  <c r="I2602" i="31"/>
  <c r="J2601" i="31"/>
  <c r="I2601" i="31"/>
  <c r="J2600" i="31"/>
  <c r="I2600" i="31"/>
  <c r="J2599" i="31"/>
  <c r="I2599" i="31"/>
  <c r="J2598" i="31"/>
  <c r="I2598" i="31"/>
  <c r="J2597" i="31"/>
  <c r="I2597" i="31"/>
  <c r="J2596" i="31"/>
  <c r="I2596" i="31"/>
  <c r="J2595" i="31"/>
  <c r="I2595" i="31"/>
  <c r="J2594" i="31"/>
  <c r="I2594" i="31"/>
  <c r="J2593" i="31"/>
  <c r="I2593" i="31"/>
  <c r="J2592" i="31"/>
  <c r="I2592" i="31"/>
  <c r="J2591" i="31"/>
  <c r="I2591" i="31"/>
  <c r="J2590" i="31"/>
  <c r="I2590" i="31"/>
  <c r="J2589" i="31"/>
  <c r="I2589" i="31"/>
  <c r="J2588" i="31"/>
  <c r="I2588" i="31"/>
  <c r="J2587" i="31"/>
  <c r="I2587" i="31"/>
  <c r="J2586" i="31"/>
  <c r="I2586" i="31"/>
  <c r="J2585" i="31"/>
  <c r="I2585" i="31"/>
  <c r="J2584" i="31"/>
  <c r="I2584" i="31"/>
  <c r="J2583" i="31"/>
  <c r="I2583" i="31"/>
  <c r="J2582" i="31"/>
  <c r="I2582" i="31"/>
  <c r="J2581" i="31"/>
  <c r="I2581" i="31"/>
  <c r="J2580" i="31"/>
  <c r="I2580" i="31"/>
  <c r="J2579" i="31"/>
  <c r="I2579" i="31"/>
  <c r="J2578" i="31"/>
  <c r="I2578" i="31"/>
  <c r="J2577" i="31"/>
  <c r="I2577" i="31"/>
  <c r="J2576" i="31"/>
  <c r="I2576" i="31"/>
  <c r="J2575" i="31"/>
  <c r="I2575" i="31"/>
  <c r="J2574" i="31"/>
  <c r="I2574" i="31"/>
  <c r="J2573" i="31"/>
  <c r="I2573" i="31"/>
  <c r="J2572" i="31"/>
  <c r="I2572" i="31"/>
  <c r="J2571" i="31"/>
  <c r="I2571" i="31"/>
  <c r="J2570" i="31"/>
  <c r="I2570" i="31"/>
  <c r="J2569" i="31"/>
  <c r="I2569" i="31"/>
  <c r="J2568" i="31"/>
  <c r="I2568" i="31"/>
  <c r="J2567" i="31"/>
  <c r="I2567" i="31"/>
  <c r="J2566" i="31"/>
  <c r="I2566" i="31"/>
  <c r="J2565" i="31"/>
  <c r="I2565" i="31"/>
  <c r="J2564" i="31"/>
  <c r="I2564" i="31"/>
  <c r="J2563" i="31"/>
  <c r="I2563" i="31"/>
  <c r="J2562" i="31"/>
  <c r="I2562" i="31"/>
  <c r="J2561" i="31"/>
  <c r="I2561" i="31"/>
  <c r="J2560" i="31"/>
  <c r="I2560" i="31"/>
  <c r="J2559" i="31"/>
  <c r="I2559" i="31"/>
  <c r="J2558" i="31"/>
  <c r="I2558" i="31"/>
  <c r="J2557" i="31"/>
  <c r="I2557" i="31"/>
  <c r="J2556" i="31"/>
  <c r="I2556" i="31"/>
  <c r="J2555" i="31"/>
  <c r="I2555" i="31"/>
  <c r="J2554" i="31"/>
  <c r="I2554" i="31"/>
  <c r="J2553" i="31"/>
  <c r="I2553" i="31"/>
  <c r="J2552" i="31"/>
  <c r="I2552" i="31"/>
  <c r="J2551" i="31"/>
  <c r="I2551" i="31"/>
  <c r="J2550" i="31"/>
  <c r="I2550" i="31"/>
  <c r="J2549" i="31"/>
  <c r="I2549" i="31"/>
  <c r="J2548" i="31"/>
  <c r="I2548" i="31"/>
  <c r="J2547" i="31"/>
  <c r="I2547" i="31"/>
  <c r="J2546" i="31"/>
  <c r="I2546" i="31"/>
  <c r="J2545" i="31"/>
  <c r="I2545" i="31"/>
  <c r="J2544" i="31"/>
  <c r="I2544" i="31"/>
  <c r="J2543" i="31"/>
  <c r="I2543" i="31"/>
  <c r="J2542" i="31"/>
  <c r="I2542" i="31"/>
  <c r="J2541" i="31"/>
  <c r="I2541" i="31"/>
  <c r="J2540" i="31"/>
  <c r="I2540" i="31"/>
  <c r="J2539" i="31"/>
  <c r="I2539" i="31"/>
  <c r="J2538" i="31"/>
  <c r="I2538" i="31"/>
  <c r="J2537" i="31"/>
  <c r="I2537" i="31"/>
  <c r="J2536" i="31"/>
  <c r="I2536" i="31"/>
  <c r="J2535" i="31"/>
  <c r="I2535" i="31"/>
  <c r="J2534" i="31"/>
  <c r="I2534" i="31"/>
  <c r="J2533" i="31"/>
  <c r="I2533" i="31"/>
  <c r="J2532" i="31"/>
  <c r="I2532" i="31"/>
  <c r="J2531" i="31"/>
  <c r="I2531" i="31"/>
  <c r="J2530" i="31"/>
  <c r="I2530" i="31"/>
  <c r="J2529" i="31"/>
  <c r="I2529" i="31"/>
  <c r="J2528" i="31"/>
  <c r="I2528" i="31"/>
  <c r="J2527" i="31"/>
  <c r="I2527" i="31"/>
  <c r="J2526" i="31"/>
  <c r="I2526" i="31"/>
  <c r="J2525" i="31"/>
  <c r="I2525" i="31"/>
  <c r="J2524" i="31"/>
  <c r="I2524" i="31"/>
  <c r="J2523" i="31"/>
  <c r="I2523" i="31"/>
  <c r="J2522" i="31"/>
  <c r="I2522" i="31"/>
  <c r="J2521" i="31"/>
  <c r="I2521" i="31"/>
  <c r="J2520" i="31"/>
  <c r="I2520" i="31"/>
  <c r="J2519" i="31"/>
  <c r="I2519" i="31"/>
  <c r="J2518" i="31"/>
  <c r="I2518" i="31"/>
  <c r="J2517" i="31"/>
  <c r="I2517" i="31"/>
  <c r="J2516" i="31"/>
  <c r="I2516" i="31"/>
  <c r="J2515" i="31"/>
  <c r="I2515" i="31"/>
  <c r="J2514" i="31"/>
  <c r="I2514" i="31"/>
  <c r="J2513" i="31"/>
  <c r="I2513" i="31"/>
  <c r="J2512" i="31"/>
  <c r="I2512" i="31"/>
  <c r="J2511" i="31"/>
  <c r="I2511" i="31"/>
  <c r="J2510" i="31"/>
  <c r="I2510" i="31"/>
  <c r="J2509" i="31"/>
  <c r="I2509" i="31"/>
  <c r="J2508" i="31"/>
  <c r="I2508" i="31"/>
  <c r="J2507" i="31"/>
  <c r="I2507" i="31"/>
  <c r="J2506" i="31"/>
  <c r="I2506" i="31"/>
  <c r="J2505" i="31"/>
  <c r="I2505" i="31"/>
  <c r="J2504" i="31"/>
  <c r="I2504" i="31"/>
  <c r="J2503" i="31"/>
  <c r="I2503" i="31"/>
  <c r="J2502" i="31"/>
  <c r="I2502" i="31"/>
  <c r="J2501" i="31"/>
  <c r="I2501" i="31"/>
  <c r="J2500" i="31"/>
  <c r="I2500" i="31"/>
  <c r="J2499" i="31"/>
  <c r="I2499" i="31"/>
  <c r="J2498" i="31"/>
  <c r="I2498" i="31"/>
  <c r="J2497" i="31"/>
  <c r="I2497" i="31"/>
  <c r="J2496" i="31"/>
  <c r="I2496" i="31"/>
  <c r="J2495" i="31"/>
  <c r="I2495" i="31"/>
  <c r="J2494" i="31"/>
  <c r="I2494" i="31"/>
  <c r="J2493" i="31"/>
  <c r="I2493" i="31"/>
  <c r="J2492" i="31"/>
  <c r="I2492" i="31"/>
  <c r="J2491" i="31"/>
  <c r="I2491" i="31"/>
  <c r="J2490" i="31"/>
  <c r="I2490" i="31"/>
  <c r="J2489" i="31"/>
  <c r="I2489" i="31"/>
  <c r="J2488" i="31"/>
  <c r="I2488" i="31"/>
  <c r="J2487" i="31"/>
  <c r="I2487" i="31"/>
  <c r="J2486" i="31"/>
  <c r="I2486" i="31"/>
  <c r="J2485" i="31"/>
  <c r="I2485" i="31"/>
  <c r="J2484" i="31"/>
  <c r="I2484" i="31"/>
  <c r="J2483" i="31"/>
  <c r="I2483" i="31"/>
  <c r="J2482" i="31"/>
  <c r="I2482" i="31"/>
  <c r="J2481" i="31"/>
  <c r="I2481" i="31"/>
  <c r="J2480" i="31"/>
  <c r="I2480" i="31"/>
  <c r="J2479" i="31"/>
  <c r="I2479" i="31"/>
  <c r="J2478" i="31"/>
  <c r="I2478" i="31"/>
  <c r="J2477" i="31"/>
  <c r="I2477" i="31"/>
  <c r="J2476" i="31"/>
  <c r="I2476" i="31"/>
  <c r="J2475" i="31"/>
  <c r="I2475" i="31"/>
  <c r="J2474" i="31"/>
  <c r="I2474" i="31"/>
  <c r="J2473" i="31"/>
  <c r="I2473" i="31"/>
  <c r="J2472" i="31"/>
  <c r="I2472" i="31"/>
  <c r="J2471" i="31"/>
  <c r="I2471" i="31"/>
  <c r="J2470" i="31"/>
  <c r="I2470" i="31"/>
  <c r="J2469" i="31"/>
  <c r="I2469" i="31"/>
  <c r="J2468" i="31"/>
  <c r="I2468" i="31"/>
  <c r="J2467" i="31"/>
  <c r="I2467" i="31"/>
  <c r="J2466" i="31"/>
  <c r="I2466" i="31"/>
  <c r="J2465" i="31"/>
  <c r="I2465" i="31"/>
  <c r="J2464" i="31"/>
  <c r="I2464" i="31"/>
  <c r="J2463" i="31"/>
  <c r="I2463" i="31"/>
  <c r="J2462" i="31"/>
  <c r="I2462" i="31"/>
  <c r="J2461" i="31"/>
  <c r="I2461" i="31"/>
  <c r="J2460" i="31"/>
  <c r="I2460" i="31"/>
  <c r="J2459" i="31"/>
  <c r="I2459" i="31"/>
  <c r="J2458" i="31"/>
  <c r="I2458" i="31"/>
  <c r="J2457" i="31"/>
  <c r="I2457" i="31"/>
  <c r="J2456" i="31"/>
  <c r="I2456" i="31"/>
  <c r="J2455" i="31"/>
  <c r="I2455" i="31"/>
  <c r="J2454" i="31"/>
  <c r="I2454" i="31"/>
  <c r="J2453" i="31"/>
  <c r="I2453" i="31"/>
  <c r="J2452" i="31"/>
  <c r="I2452" i="31"/>
  <c r="J2451" i="31"/>
  <c r="I2451" i="31"/>
  <c r="J2450" i="31"/>
  <c r="I2450" i="31"/>
  <c r="J2449" i="31"/>
  <c r="I2449" i="31"/>
  <c r="J2448" i="31"/>
  <c r="I2448" i="31"/>
  <c r="J2447" i="31"/>
  <c r="I2447" i="31"/>
  <c r="J2446" i="31"/>
  <c r="I2446" i="31"/>
  <c r="J2445" i="31"/>
  <c r="I2445" i="31"/>
  <c r="J2444" i="31"/>
  <c r="I2444" i="31"/>
  <c r="J2443" i="31"/>
  <c r="I2443" i="31"/>
  <c r="J2442" i="31"/>
  <c r="I2442" i="31"/>
  <c r="J2441" i="31"/>
  <c r="I2441" i="31"/>
  <c r="J2440" i="31"/>
  <c r="I2440" i="31"/>
  <c r="J2439" i="31"/>
  <c r="I2439" i="31"/>
  <c r="J2438" i="31"/>
  <c r="I2438" i="31"/>
  <c r="J2437" i="31"/>
  <c r="I2437" i="31"/>
  <c r="J2436" i="31"/>
  <c r="I2436" i="31"/>
  <c r="J2435" i="31"/>
  <c r="I2435" i="31"/>
  <c r="J2434" i="31"/>
  <c r="I2434" i="31"/>
  <c r="J2433" i="31"/>
  <c r="I2433" i="31"/>
  <c r="J2432" i="31"/>
  <c r="I2432" i="31"/>
  <c r="J2431" i="31"/>
  <c r="I2431" i="31"/>
  <c r="J2430" i="31"/>
  <c r="I2430" i="31"/>
  <c r="J2429" i="31"/>
  <c r="I2429" i="31"/>
  <c r="J2428" i="31"/>
  <c r="I2428" i="31"/>
  <c r="J2427" i="31"/>
  <c r="I2427" i="31"/>
  <c r="J2426" i="31"/>
  <c r="I2426" i="31"/>
  <c r="J2425" i="31"/>
  <c r="I2425" i="31"/>
  <c r="J2424" i="31"/>
  <c r="I2424" i="31"/>
  <c r="J2423" i="31"/>
  <c r="I2423" i="31"/>
  <c r="J2422" i="31"/>
  <c r="I2422" i="31"/>
  <c r="J2421" i="31"/>
  <c r="I2421" i="31"/>
  <c r="J2420" i="31"/>
  <c r="I2420" i="31"/>
  <c r="J2419" i="31"/>
  <c r="I2419" i="31"/>
  <c r="J2418" i="31"/>
  <c r="I2418" i="31"/>
  <c r="J2417" i="31"/>
  <c r="I2417" i="31"/>
  <c r="J2416" i="31"/>
  <c r="I2416" i="31"/>
  <c r="J2415" i="31"/>
  <c r="I2415" i="31"/>
  <c r="J2414" i="31"/>
  <c r="I2414" i="31"/>
  <c r="J2413" i="31"/>
  <c r="I2413" i="31"/>
  <c r="J2412" i="31"/>
  <c r="I2412" i="31"/>
  <c r="J2411" i="31"/>
  <c r="I2411" i="31"/>
  <c r="J2410" i="31"/>
  <c r="I2410" i="31"/>
  <c r="J2409" i="31"/>
  <c r="I2409" i="31"/>
  <c r="J2408" i="31"/>
  <c r="I2408" i="31"/>
  <c r="J2407" i="31"/>
  <c r="I2407" i="31"/>
  <c r="J2406" i="31"/>
  <c r="I2406" i="31"/>
  <c r="J2405" i="31"/>
  <c r="I2405" i="31"/>
  <c r="J2404" i="31"/>
  <c r="I2404" i="31"/>
  <c r="J2403" i="31"/>
  <c r="I2403" i="31"/>
  <c r="J2402" i="31"/>
  <c r="I2402" i="31"/>
  <c r="J2401" i="31"/>
  <c r="I2401" i="31"/>
  <c r="J2400" i="31"/>
  <c r="I2400" i="31"/>
  <c r="J2399" i="31"/>
  <c r="I2399" i="31"/>
  <c r="J2398" i="31"/>
  <c r="I2398" i="31"/>
  <c r="J2397" i="31"/>
  <c r="I2397" i="31"/>
  <c r="J2396" i="31"/>
  <c r="I2396" i="31"/>
  <c r="J2395" i="31"/>
  <c r="I2395" i="31"/>
  <c r="J2394" i="31"/>
  <c r="I2394" i="31"/>
  <c r="J2393" i="31"/>
  <c r="I2393" i="31"/>
  <c r="J2392" i="31"/>
  <c r="I2392" i="31"/>
  <c r="J2391" i="31"/>
  <c r="I2391" i="31"/>
  <c r="J2390" i="31"/>
  <c r="I2390" i="31"/>
  <c r="J2389" i="31"/>
  <c r="I2389" i="31"/>
  <c r="J2388" i="31"/>
  <c r="I2388" i="31"/>
  <c r="J2387" i="31"/>
  <c r="I2387" i="31"/>
  <c r="J2386" i="31"/>
  <c r="I2386" i="31"/>
  <c r="J2385" i="31"/>
  <c r="I2385" i="31"/>
  <c r="J2384" i="31"/>
  <c r="I2384" i="31"/>
  <c r="J2383" i="31"/>
  <c r="I2383" i="31"/>
  <c r="J2382" i="31"/>
  <c r="I2382" i="31"/>
  <c r="J2381" i="31"/>
  <c r="I2381" i="31"/>
  <c r="J2380" i="31"/>
  <c r="I2380" i="31"/>
  <c r="J2379" i="31"/>
  <c r="I2379" i="31"/>
  <c r="J2378" i="31"/>
  <c r="I2378" i="31"/>
  <c r="J2377" i="31"/>
  <c r="I2377" i="31"/>
  <c r="J2376" i="31"/>
  <c r="I2376" i="31"/>
  <c r="J2375" i="31"/>
  <c r="I2375" i="31"/>
  <c r="J2374" i="31"/>
  <c r="I2374" i="31"/>
  <c r="J2373" i="31"/>
  <c r="I2373" i="31"/>
  <c r="J2372" i="31"/>
  <c r="I2372" i="31"/>
  <c r="J2371" i="31"/>
  <c r="I2371" i="31"/>
  <c r="J2370" i="31"/>
  <c r="I2370" i="31"/>
  <c r="J2369" i="31"/>
  <c r="I2369" i="31"/>
  <c r="J2368" i="31"/>
  <c r="I2368" i="31"/>
  <c r="J2367" i="31"/>
  <c r="I2367" i="31"/>
  <c r="J2366" i="31"/>
  <c r="I2366" i="31"/>
  <c r="J2365" i="31"/>
  <c r="I2365" i="31"/>
  <c r="J2364" i="31"/>
  <c r="I2364" i="31"/>
  <c r="J2363" i="31"/>
  <c r="I2363" i="31"/>
  <c r="J2362" i="31"/>
  <c r="I2362" i="31"/>
  <c r="J2361" i="31"/>
  <c r="I2361" i="31"/>
  <c r="J2360" i="31"/>
  <c r="I2360" i="31"/>
  <c r="J2359" i="31"/>
  <c r="I2359" i="31"/>
  <c r="J2358" i="31"/>
  <c r="I2358" i="31"/>
  <c r="J2357" i="31"/>
  <c r="I2357" i="31"/>
  <c r="J2356" i="31"/>
  <c r="I2356" i="31"/>
  <c r="J2355" i="31"/>
  <c r="I2355" i="31"/>
  <c r="J2354" i="31"/>
  <c r="I2354" i="31"/>
  <c r="J2353" i="31"/>
  <c r="I2353" i="31"/>
  <c r="J2352" i="31"/>
  <c r="I2352" i="31"/>
  <c r="J2351" i="31"/>
  <c r="I2351" i="31"/>
  <c r="J2350" i="31"/>
  <c r="I2350" i="31"/>
  <c r="J2349" i="31"/>
  <c r="I2349" i="31"/>
  <c r="J2348" i="31"/>
  <c r="I2348" i="31"/>
  <c r="J2347" i="31"/>
  <c r="I2347" i="31"/>
  <c r="J2346" i="31"/>
  <c r="I2346" i="31"/>
  <c r="J2345" i="31"/>
  <c r="I2345" i="31"/>
  <c r="J2344" i="31"/>
  <c r="I2344" i="31"/>
  <c r="J2343" i="31"/>
  <c r="I2343" i="31"/>
  <c r="J2342" i="31"/>
  <c r="I2342" i="31"/>
  <c r="J2341" i="31"/>
  <c r="I2341" i="31"/>
  <c r="J2340" i="31"/>
  <c r="I2340" i="31"/>
  <c r="J2339" i="31"/>
  <c r="I2339" i="31"/>
  <c r="J2338" i="31"/>
  <c r="I2338" i="31"/>
  <c r="J2337" i="31"/>
  <c r="I2337" i="31"/>
  <c r="J2336" i="31"/>
  <c r="I2336" i="31"/>
  <c r="J2335" i="31"/>
  <c r="I2335" i="31"/>
  <c r="J2334" i="31"/>
  <c r="I2334" i="31"/>
  <c r="J2333" i="31"/>
  <c r="I2333" i="31"/>
  <c r="J2332" i="31"/>
  <c r="I2332" i="31"/>
  <c r="J2331" i="31"/>
  <c r="I2331" i="31"/>
  <c r="J2330" i="31"/>
  <c r="I2330" i="31"/>
  <c r="J2329" i="31"/>
  <c r="I2329" i="31"/>
  <c r="J2328" i="31"/>
  <c r="I2328" i="31"/>
  <c r="J2327" i="31"/>
  <c r="I2327" i="31"/>
  <c r="J2326" i="31"/>
  <c r="I2326" i="31"/>
  <c r="J2325" i="31"/>
  <c r="I2325" i="31"/>
  <c r="J2324" i="31"/>
  <c r="I2324" i="31"/>
  <c r="J2323" i="31"/>
  <c r="I2323" i="31"/>
  <c r="J2322" i="31"/>
  <c r="I2322" i="31"/>
  <c r="J2321" i="31"/>
  <c r="I2321" i="31"/>
  <c r="J2320" i="31"/>
  <c r="I2320" i="31"/>
  <c r="J2319" i="31"/>
  <c r="I2319" i="31"/>
  <c r="J2318" i="31"/>
  <c r="I2318" i="31"/>
  <c r="J2317" i="31"/>
  <c r="I2317" i="31"/>
  <c r="J2316" i="31"/>
  <c r="I2316" i="31"/>
  <c r="J2315" i="31"/>
  <c r="I2315" i="31"/>
  <c r="J2314" i="31"/>
  <c r="I2314" i="31"/>
  <c r="J2313" i="31"/>
  <c r="I2313" i="31"/>
  <c r="J2312" i="31"/>
  <c r="I2312" i="31"/>
  <c r="J2311" i="31"/>
  <c r="I2311" i="31"/>
  <c r="J2310" i="31"/>
  <c r="I2310" i="31"/>
  <c r="J2309" i="31"/>
  <c r="I2309" i="31"/>
  <c r="J2308" i="31"/>
  <c r="I2308" i="31"/>
  <c r="J2307" i="31"/>
  <c r="I2307" i="31"/>
  <c r="J2306" i="31"/>
  <c r="I2306" i="31"/>
  <c r="J2305" i="31"/>
  <c r="I2305" i="31"/>
  <c r="J2304" i="31"/>
  <c r="I2304" i="31"/>
  <c r="J2303" i="31"/>
  <c r="I2303" i="31"/>
  <c r="J2302" i="31"/>
  <c r="I2302" i="31"/>
  <c r="J2301" i="31"/>
  <c r="I2301" i="31"/>
  <c r="J2300" i="31"/>
  <c r="I2300" i="31"/>
  <c r="J2299" i="31"/>
  <c r="I2299" i="31"/>
  <c r="J2298" i="31"/>
  <c r="I2298" i="31"/>
  <c r="J2297" i="31"/>
  <c r="I2297" i="31"/>
  <c r="J2296" i="31"/>
  <c r="I2296" i="31"/>
  <c r="J2295" i="31"/>
  <c r="I2295" i="31"/>
  <c r="J2294" i="31"/>
  <c r="I2294" i="31"/>
  <c r="J2293" i="31"/>
  <c r="I2293" i="31"/>
  <c r="J2292" i="31"/>
  <c r="I2292" i="31"/>
  <c r="J2291" i="31"/>
  <c r="I2291" i="31"/>
  <c r="J2290" i="31"/>
  <c r="I2290" i="31"/>
  <c r="J2289" i="31"/>
  <c r="I2289" i="31"/>
  <c r="J2288" i="31"/>
  <c r="I2288" i="31"/>
  <c r="J2287" i="31"/>
  <c r="I2287" i="31"/>
  <c r="J2286" i="31"/>
  <c r="I2286" i="31"/>
  <c r="J2285" i="31"/>
  <c r="I2285" i="31"/>
  <c r="J2284" i="31"/>
  <c r="I2284" i="31"/>
  <c r="J2283" i="31"/>
  <c r="I2283" i="31"/>
  <c r="J2282" i="31"/>
  <c r="I2282" i="31"/>
  <c r="J2281" i="31"/>
  <c r="I2281" i="31"/>
  <c r="J2280" i="31"/>
  <c r="I2280" i="31"/>
  <c r="J2279" i="31"/>
  <c r="I2279" i="31"/>
  <c r="J2278" i="31"/>
  <c r="I2278" i="31"/>
  <c r="J2277" i="31"/>
  <c r="I2277" i="31"/>
  <c r="J2276" i="31"/>
  <c r="I2276" i="31"/>
  <c r="J2275" i="31"/>
  <c r="I2275" i="31"/>
  <c r="J2274" i="31"/>
  <c r="I2274" i="31"/>
  <c r="J2273" i="31"/>
  <c r="I2273" i="31"/>
  <c r="J2272" i="31"/>
  <c r="I2272" i="31"/>
  <c r="J2271" i="31"/>
  <c r="I2271" i="31"/>
  <c r="J2270" i="31"/>
  <c r="I2270" i="31"/>
  <c r="J2269" i="31"/>
  <c r="I2269" i="31"/>
  <c r="J2268" i="31"/>
  <c r="I2268" i="31"/>
  <c r="J2267" i="31"/>
  <c r="I2267" i="31"/>
  <c r="J2266" i="31"/>
  <c r="I2266" i="31"/>
  <c r="J2265" i="31"/>
  <c r="I2265" i="31"/>
  <c r="J2264" i="31"/>
  <c r="I2264" i="31"/>
  <c r="J2263" i="31"/>
  <c r="I2263" i="31"/>
  <c r="J2262" i="31"/>
  <c r="I2262" i="31"/>
  <c r="J2261" i="31"/>
  <c r="I2261" i="31"/>
  <c r="J2260" i="31"/>
  <c r="I2260" i="31"/>
  <c r="J2259" i="31"/>
  <c r="I2259" i="31"/>
  <c r="J2258" i="31"/>
  <c r="I2258" i="31"/>
  <c r="J2257" i="31"/>
  <c r="I2257" i="31"/>
  <c r="J2256" i="31"/>
  <c r="I2256" i="31"/>
  <c r="J2255" i="31"/>
  <c r="I2255" i="31"/>
  <c r="J2254" i="31"/>
  <c r="I2254" i="31"/>
  <c r="J2253" i="31"/>
  <c r="I2253" i="31"/>
  <c r="J2252" i="31"/>
  <c r="I2252" i="31"/>
  <c r="J2251" i="31"/>
  <c r="I2251" i="31"/>
  <c r="J2250" i="31"/>
  <c r="I2250" i="31"/>
  <c r="J2249" i="31"/>
  <c r="I2249" i="31"/>
  <c r="J2248" i="31"/>
  <c r="I2248" i="31"/>
  <c r="J2247" i="31"/>
  <c r="I2247" i="31"/>
  <c r="J2246" i="31"/>
  <c r="I2246" i="31"/>
  <c r="J2245" i="31"/>
  <c r="I2245" i="31"/>
  <c r="J2244" i="31"/>
  <c r="I2244" i="31"/>
  <c r="J2243" i="31"/>
  <c r="I2243" i="31"/>
  <c r="J2242" i="31"/>
  <c r="I2242" i="31"/>
  <c r="J2241" i="31"/>
  <c r="I2241" i="31"/>
  <c r="J2240" i="31"/>
  <c r="I2240" i="31"/>
  <c r="J2239" i="31"/>
  <c r="I2239" i="31"/>
  <c r="J2238" i="31"/>
  <c r="I2238" i="31"/>
  <c r="J2237" i="31"/>
  <c r="I2237" i="31"/>
  <c r="J2236" i="31"/>
  <c r="I2236" i="31"/>
  <c r="J2235" i="31"/>
  <c r="I2235" i="31"/>
  <c r="J2234" i="31"/>
  <c r="I2234" i="31"/>
  <c r="J2233" i="31"/>
  <c r="I2233" i="31"/>
  <c r="J2232" i="31"/>
  <c r="I2232" i="31"/>
  <c r="J2231" i="31"/>
  <c r="I2231" i="31"/>
  <c r="J2230" i="31"/>
  <c r="I2230" i="31"/>
  <c r="J2229" i="31"/>
  <c r="I2229" i="31"/>
  <c r="J2228" i="31"/>
  <c r="I2228" i="31"/>
  <c r="J2227" i="31"/>
  <c r="I2227" i="31"/>
  <c r="J2226" i="31"/>
  <c r="I2226" i="31"/>
  <c r="J2225" i="31"/>
  <c r="I2225" i="31"/>
  <c r="J2224" i="31"/>
  <c r="I2224" i="31"/>
  <c r="J2223" i="31"/>
  <c r="I2223" i="31"/>
  <c r="J2222" i="31"/>
  <c r="I2222" i="31"/>
  <c r="J2221" i="31"/>
  <c r="I2221" i="31"/>
  <c r="J2220" i="31"/>
  <c r="I2220" i="31"/>
  <c r="J2219" i="31"/>
  <c r="I2219" i="31"/>
  <c r="J2218" i="31"/>
  <c r="I2218" i="31"/>
  <c r="J2217" i="31"/>
  <c r="I2217" i="31"/>
  <c r="J2216" i="31"/>
  <c r="I2216" i="31"/>
  <c r="J2215" i="31"/>
  <c r="I2215" i="31"/>
  <c r="J2214" i="31"/>
  <c r="I2214" i="31"/>
  <c r="J2213" i="31"/>
  <c r="I2213" i="31"/>
  <c r="J2212" i="31"/>
  <c r="I2212" i="31"/>
  <c r="J2211" i="31"/>
  <c r="I2211" i="31"/>
  <c r="J2210" i="31"/>
  <c r="I2210" i="31"/>
  <c r="J2209" i="31"/>
  <c r="I2209" i="31"/>
  <c r="J2208" i="31"/>
  <c r="I2208" i="31"/>
  <c r="J2207" i="31"/>
  <c r="I2207" i="31"/>
  <c r="J2206" i="31"/>
  <c r="I2206" i="31"/>
  <c r="J2205" i="31"/>
  <c r="I2205" i="31"/>
  <c r="J2204" i="31"/>
  <c r="I2204" i="31"/>
  <c r="J2203" i="31"/>
  <c r="I2203" i="31"/>
  <c r="J2202" i="31"/>
  <c r="I2202" i="31"/>
  <c r="J2201" i="31"/>
  <c r="I2201" i="31"/>
  <c r="J2200" i="31"/>
  <c r="I2200" i="31"/>
  <c r="J2199" i="31"/>
  <c r="I2199" i="31"/>
  <c r="J2198" i="31"/>
  <c r="I2198" i="31"/>
  <c r="J2197" i="31"/>
  <c r="I2197" i="31"/>
  <c r="J2196" i="31"/>
  <c r="I2196" i="31"/>
  <c r="J2195" i="31"/>
  <c r="I2195" i="31"/>
  <c r="J2194" i="31"/>
  <c r="I2194" i="31"/>
  <c r="J2193" i="31"/>
  <c r="I2193" i="31"/>
  <c r="J2192" i="31"/>
  <c r="I2192" i="31"/>
  <c r="J2191" i="31"/>
  <c r="I2191" i="31"/>
  <c r="J2190" i="31"/>
  <c r="I2190" i="31"/>
  <c r="J2189" i="31"/>
  <c r="I2189" i="31"/>
  <c r="J2188" i="31"/>
  <c r="I2188" i="31"/>
  <c r="J2187" i="31"/>
  <c r="I2187" i="31"/>
  <c r="J2186" i="31"/>
  <c r="I2186" i="31"/>
  <c r="J2185" i="31"/>
  <c r="I2185" i="31"/>
  <c r="J2184" i="31"/>
  <c r="I2184" i="31"/>
  <c r="J2183" i="31"/>
  <c r="I2183" i="31"/>
  <c r="J2182" i="31"/>
  <c r="I2182" i="31"/>
  <c r="J2181" i="31"/>
  <c r="I2181" i="31"/>
  <c r="J2180" i="31"/>
  <c r="I2180" i="31"/>
  <c r="J2179" i="31"/>
  <c r="I2179" i="31"/>
  <c r="J2178" i="31"/>
  <c r="I2178" i="31"/>
  <c r="J2177" i="31"/>
  <c r="I2177" i="31"/>
  <c r="J2176" i="31"/>
  <c r="I2176" i="31"/>
  <c r="J2175" i="31"/>
  <c r="I2175" i="31"/>
  <c r="J2174" i="31"/>
  <c r="I2174" i="31"/>
  <c r="J2173" i="31"/>
  <c r="I2173" i="31"/>
  <c r="J2172" i="31"/>
  <c r="I2172" i="31"/>
  <c r="J2171" i="31"/>
  <c r="I2171" i="31"/>
  <c r="J2170" i="31"/>
  <c r="I2170" i="31"/>
  <c r="J2169" i="31"/>
  <c r="I2169" i="31"/>
  <c r="J2168" i="31"/>
  <c r="I2168" i="31"/>
  <c r="J2167" i="31"/>
  <c r="I2167" i="31"/>
  <c r="J2166" i="31"/>
  <c r="I2166" i="31"/>
  <c r="J2165" i="31"/>
  <c r="I2165" i="31"/>
  <c r="J2164" i="31"/>
  <c r="I2164" i="31"/>
  <c r="J2163" i="31"/>
  <c r="I2163" i="31"/>
  <c r="J2162" i="31"/>
  <c r="I2162" i="31"/>
  <c r="J2161" i="31"/>
  <c r="I2161" i="31"/>
  <c r="J2160" i="31"/>
  <c r="I2160" i="31"/>
  <c r="J2159" i="31"/>
  <c r="I2159" i="31"/>
  <c r="J2158" i="31"/>
  <c r="I2158" i="31"/>
  <c r="J2157" i="31"/>
  <c r="I2157" i="31"/>
  <c r="J2156" i="31"/>
  <c r="I2156" i="31"/>
  <c r="J2155" i="31"/>
  <c r="I2155" i="31"/>
  <c r="J2154" i="31"/>
  <c r="I2154" i="31"/>
  <c r="J2153" i="31"/>
  <c r="I2153" i="31"/>
  <c r="J2152" i="31"/>
  <c r="I2152" i="31"/>
  <c r="J2151" i="31"/>
  <c r="I2151" i="31"/>
  <c r="J2150" i="31"/>
  <c r="I2150" i="31"/>
  <c r="J2149" i="31"/>
  <c r="I2149" i="31"/>
  <c r="J2148" i="31"/>
  <c r="I2148" i="31"/>
  <c r="J2147" i="31"/>
  <c r="I2147" i="31"/>
  <c r="J2146" i="31"/>
  <c r="I2146" i="31"/>
  <c r="J2145" i="31"/>
  <c r="I2145" i="31"/>
  <c r="J2144" i="31"/>
  <c r="I2144" i="31"/>
  <c r="J2143" i="31"/>
  <c r="I2143" i="31"/>
  <c r="J2142" i="31"/>
  <c r="I2142" i="31"/>
  <c r="J2141" i="31"/>
  <c r="I2141" i="31"/>
  <c r="J2140" i="31"/>
  <c r="I2140" i="31"/>
  <c r="J2139" i="31"/>
  <c r="I2139" i="31"/>
  <c r="J2138" i="31"/>
  <c r="I2138" i="31"/>
  <c r="J2137" i="31"/>
  <c r="I2137" i="31"/>
  <c r="J2136" i="31"/>
  <c r="I2136" i="31"/>
  <c r="J2135" i="31"/>
  <c r="I2135" i="31"/>
  <c r="J2134" i="31"/>
  <c r="I2134" i="31"/>
  <c r="J2133" i="31"/>
  <c r="I2133" i="31"/>
  <c r="J2132" i="31"/>
  <c r="I2132" i="31"/>
  <c r="J2131" i="31"/>
  <c r="I2131" i="31"/>
  <c r="J2130" i="31"/>
  <c r="I2130" i="31"/>
  <c r="J2129" i="31"/>
  <c r="I2129" i="31"/>
  <c r="J2128" i="31"/>
  <c r="I2128" i="31"/>
  <c r="J2127" i="31"/>
  <c r="I2127" i="31"/>
  <c r="J2126" i="31"/>
  <c r="I2126" i="31"/>
  <c r="J2125" i="31"/>
  <c r="I2125" i="31"/>
  <c r="J2124" i="31"/>
  <c r="I2124" i="31"/>
  <c r="J2123" i="31"/>
  <c r="I2123" i="31"/>
  <c r="J2122" i="31"/>
  <c r="I2122" i="31"/>
  <c r="J2121" i="31"/>
  <c r="I2121" i="31"/>
  <c r="J2120" i="31"/>
  <c r="I2120" i="31"/>
  <c r="J2119" i="31"/>
  <c r="I2119" i="31"/>
  <c r="J2118" i="31"/>
  <c r="I2118" i="31"/>
  <c r="J2117" i="31"/>
  <c r="I2117" i="31"/>
  <c r="J2116" i="31"/>
  <c r="I2116" i="31"/>
  <c r="J2115" i="31"/>
  <c r="I2115" i="31"/>
  <c r="J2114" i="31"/>
  <c r="I2114" i="31"/>
  <c r="J2113" i="31"/>
  <c r="I2113" i="31"/>
  <c r="J2112" i="31"/>
  <c r="I2112" i="31"/>
  <c r="J2111" i="31"/>
  <c r="I2111" i="31"/>
  <c r="J2110" i="31"/>
  <c r="I2110" i="31"/>
  <c r="J2109" i="31"/>
  <c r="I2109" i="31"/>
  <c r="J2108" i="31"/>
  <c r="I2108" i="31"/>
  <c r="J2107" i="31"/>
  <c r="I2107" i="31"/>
  <c r="J2106" i="31"/>
  <c r="I2106" i="31"/>
  <c r="J2105" i="31"/>
  <c r="I2105" i="31"/>
  <c r="J2104" i="31"/>
  <c r="I2104" i="31"/>
  <c r="J2103" i="31"/>
  <c r="I2103" i="31"/>
  <c r="J2102" i="31"/>
  <c r="I2102" i="31"/>
  <c r="J2101" i="31"/>
  <c r="I2101" i="31"/>
  <c r="J2100" i="31"/>
  <c r="I2100" i="31"/>
  <c r="J2099" i="31"/>
  <c r="I2099" i="31"/>
  <c r="J2098" i="31"/>
  <c r="I2098" i="31"/>
  <c r="J2097" i="31"/>
  <c r="I2097" i="31"/>
  <c r="J2096" i="31"/>
  <c r="I2096" i="31"/>
  <c r="J2095" i="31"/>
  <c r="I2095" i="31"/>
  <c r="J2094" i="31"/>
  <c r="I2094" i="31"/>
  <c r="J2093" i="31"/>
  <c r="I2093" i="31"/>
  <c r="J2092" i="31"/>
  <c r="I2092" i="31"/>
  <c r="J2091" i="31"/>
  <c r="I2091" i="31"/>
  <c r="J2090" i="31"/>
  <c r="I2090" i="31"/>
  <c r="J2089" i="31"/>
  <c r="I2089" i="31"/>
  <c r="J2088" i="31"/>
  <c r="I2088" i="31"/>
  <c r="J2087" i="31"/>
  <c r="I2087" i="31"/>
  <c r="J2086" i="31"/>
  <c r="I2086" i="31"/>
  <c r="J2085" i="31"/>
  <c r="I2085" i="31"/>
  <c r="J2084" i="31"/>
  <c r="I2084" i="31"/>
  <c r="J2083" i="31"/>
  <c r="I2083" i="31"/>
  <c r="J2082" i="31"/>
  <c r="I2082" i="31"/>
  <c r="J2081" i="31"/>
  <c r="I2081" i="31"/>
  <c r="J2080" i="31"/>
  <c r="I2080" i="31"/>
  <c r="J2079" i="31"/>
  <c r="I2079" i="31"/>
  <c r="J2078" i="31"/>
  <c r="I2078" i="31"/>
  <c r="J2077" i="31"/>
  <c r="I2077" i="31"/>
  <c r="J2076" i="31"/>
  <c r="I2076" i="31"/>
  <c r="J2075" i="31"/>
  <c r="I2075" i="31"/>
  <c r="J2074" i="31"/>
  <c r="I2074" i="31"/>
  <c r="J2073" i="31"/>
  <c r="I2073" i="31"/>
  <c r="J2072" i="31"/>
  <c r="I2072" i="31"/>
  <c r="J2071" i="31"/>
  <c r="I2071" i="31"/>
  <c r="J2070" i="31"/>
  <c r="I2070" i="31"/>
  <c r="J2069" i="31"/>
  <c r="I2069" i="31"/>
  <c r="J2068" i="31"/>
  <c r="I2068" i="31"/>
  <c r="J2067" i="31"/>
  <c r="I2067" i="31"/>
  <c r="J2066" i="31"/>
  <c r="I2066" i="31"/>
  <c r="J2065" i="31"/>
  <c r="I2065" i="31"/>
  <c r="J2064" i="31"/>
  <c r="I2064" i="31"/>
  <c r="J2063" i="31"/>
  <c r="I2063" i="31"/>
  <c r="J2062" i="31"/>
  <c r="I2062" i="31"/>
  <c r="J2061" i="31"/>
  <c r="I2061" i="31"/>
  <c r="J2060" i="31"/>
  <c r="I2060" i="31"/>
  <c r="J2059" i="31"/>
  <c r="I2059" i="31"/>
  <c r="J2058" i="31"/>
  <c r="I2058" i="31"/>
  <c r="J2057" i="31"/>
  <c r="I2057" i="31"/>
  <c r="J2056" i="31"/>
  <c r="I2056" i="31"/>
  <c r="J2055" i="31"/>
  <c r="I2055" i="31"/>
  <c r="J2054" i="31"/>
  <c r="I2054" i="31"/>
  <c r="J2053" i="31"/>
  <c r="I2053" i="31"/>
  <c r="J2052" i="31"/>
  <c r="I2052" i="31"/>
  <c r="J2051" i="31"/>
  <c r="I2051" i="31"/>
  <c r="J2050" i="31"/>
  <c r="I2050" i="31"/>
  <c r="J2049" i="31"/>
  <c r="I2049" i="31"/>
  <c r="J2048" i="31"/>
  <c r="I2048" i="31"/>
  <c r="J2047" i="31"/>
  <c r="I2047" i="31"/>
  <c r="J2046" i="31"/>
  <c r="I2046" i="31"/>
  <c r="J2045" i="31"/>
  <c r="I2045" i="31"/>
  <c r="J2044" i="31"/>
  <c r="I2044" i="31"/>
  <c r="J2043" i="31"/>
  <c r="I2043" i="31"/>
  <c r="J2042" i="31"/>
  <c r="I2042" i="31"/>
  <c r="J2041" i="31"/>
  <c r="I2041" i="31"/>
  <c r="J2040" i="31"/>
  <c r="I2040" i="31"/>
  <c r="J2039" i="31"/>
  <c r="I2039" i="31"/>
  <c r="J2038" i="31"/>
  <c r="I2038" i="31"/>
  <c r="J2037" i="31"/>
  <c r="I2037" i="31"/>
  <c r="J2036" i="31"/>
  <c r="I2036" i="31"/>
  <c r="J2035" i="31"/>
  <c r="I2035" i="31"/>
  <c r="J2034" i="31"/>
  <c r="I2034" i="31"/>
  <c r="J2033" i="31"/>
  <c r="I2033" i="31"/>
  <c r="J2032" i="31"/>
  <c r="I2032" i="31"/>
  <c r="J2031" i="31"/>
  <c r="I2031" i="31"/>
  <c r="J2030" i="31"/>
  <c r="I2030" i="31"/>
  <c r="J2029" i="31"/>
  <c r="I2029" i="31"/>
  <c r="J2028" i="31"/>
  <c r="I2028" i="31"/>
  <c r="J2027" i="31"/>
  <c r="I2027" i="31"/>
  <c r="J2026" i="31"/>
  <c r="I2026" i="31"/>
  <c r="J2025" i="31"/>
  <c r="I2025" i="31"/>
  <c r="J2024" i="31"/>
  <c r="I2024" i="31"/>
  <c r="J2023" i="31"/>
  <c r="I2023" i="31"/>
  <c r="J2022" i="31"/>
  <c r="I2022" i="31"/>
  <c r="J2021" i="31"/>
  <c r="I2021" i="31"/>
  <c r="J2020" i="31"/>
  <c r="I2020" i="31"/>
  <c r="J2019" i="31"/>
  <c r="I2019" i="31"/>
  <c r="J2018" i="31"/>
  <c r="I2018" i="31"/>
  <c r="J2017" i="31"/>
  <c r="I2017" i="31"/>
  <c r="J2016" i="31"/>
  <c r="I2016" i="31"/>
  <c r="J2015" i="31"/>
  <c r="I2015" i="31"/>
  <c r="J2014" i="31"/>
  <c r="I2014" i="31"/>
  <c r="J2013" i="31"/>
  <c r="I2013" i="31"/>
  <c r="J2012" i="31"/>
  <c r="I2012" i="31"/>
  <c r="J2011" i="31"/>
  <c r="I2011" i="31"/>
  <c r="J2010" i="31"/>
  <c r="I2010" i="31"/>
  <c r="J2009" i="31"/>
  <c r="I2009" i="31"/>
  <c r="J2008" i="31"/>
  <c r="I2008" i="31"/>
  <c r="J2007" i="31"/>
  <c r="I2007" i="31"/>
  <c r="J2006" i="31"/>
  <c r="I2006" i="31"/>
  <c r="J2005" i="31"/>
  <c r="I2005" i="31"/>
  <c r="J2004" i="31"/>
  <c r="I2004" i="31"/>
  <c r="J2003" i="31"/>
  <c r="I2003" i="31"/>
  <c r="J2002" i="31"/>
  <c r="I2002" i="31"/>
  <c r="J2001" i="31"/>
  <c r="I2001" i="31"/>
  <c r="J2000" i="31"/>
  <c r="I2000" i="31"/>
  <c r="J1999" i="31"/>
  <c r="I1999" i="31"/>
  <c r="J1998" i="31"/>
  <c r="I1998" i="31"/>
  <c r="J1997" i="31"/>
  <c r="I1997" i="31"/>
  <c r="J1996" i="31"/>
  <c r="I1996" i="31"/>
  <c r="J1995" i="31"/>
  <c r="I1995" i="31"/>
  <c r="J1994" i="31"/>
  <c r="I1994" i="31"/>
  <c r="J1993" i="31"/>
  <c r="I1993" i="31"/>
  <c r="J1992" i="31"/>
  <c r="I1992" i="31"/>
  <c r="J1991" i="31"/>
  <c r="I1991" i="31"/>
  <c r="J1990" i="31"/>
  <c r="I1990" i="31"/>
  <c r="J1989" i="31"/>
  <c r="I1989" i="31"/>
  <c r="J1988" i="31"/>
  <c r="I1988" i="31"/>
  <c r="J1987" i="31"/>
  <c r="I1987" i="31"/>
  <c r="J1986" i="31"/>
  <c r="I1986" i="31"/>
  <c r="J1985" i="31"/>
  <c r="I1985" i="31"/>
  <c r="J1984" i="31"/>
  <c r="I1984" i="31"/>
  <c r="J1983" i="31"/>
  <c r="I1983" i="31"/>
  <c r="J1982" i="31"/>
  <c r="I1982" i="31"/>
  <c r="J1981" i="31"/>
  <c r="I1981" i="31"/>
  <c r="J1980" i="31"/>
  <c r="I1980" i="31"/>
  <c r="J1979" i="31"/>
  <c r="I1979" i="31"/>
  <c r="J1978" i="31"/>
  <c r="I1978" i="31"/>
  <c r="J1977" i="31"/>
  <c r="I1977" i="31"/>
  <c r="J1976" i="31"/>
  <c r="I1976" i="31"/>
  <c r="J1975" i="31"/>
  <c r="I1975" i="31"/>
  <c r="J1974" i="31"/>
  <c r="I1974" i="31"/>
  <c r="J1973" i="31"/>
  <c r="I1973" i="31"/>
  <c r="J1972" i="31"/>
  <c r="I1972" i="31"/>
  <c r="J1971" i="31"/>
  <c r="I1971" i="31"/>
  <c r="J1970" i="31"/>
  <c r="I1970" i="31"/>
  <c r="J1969" i="31"/>
  <c r="I1969" i="31"/>
  <c r="J1968" i="31"/>
  <c r="I1968" i="31"/>
  <c r="J1967" i="31"/>
  <c r="I1967" i="31"/>
  <c r="J1966" i="31"/>
  <c r="I1966" i="31"/>
  <c r="J1965" i="31"/>
  <c r="I1965" i="31"/>
  <c r="J1964" i="31"/>
  <c r="I1964" i="31"/>
  <c r="J1963" i="31"/>
  <c r="I1963" i="31"/>
  <c r="J1962" i="31"/>
  <c r="I1962" i="31"/>
  <c r="J1961" i="31"/>
  <c r="I1961" i="31"/>
  <c r="J1960" i="31"/>
  <c r="I1960" i="31"/>
  <c r="J1959" i="31"/>
  <c r="I1959" i="31"/>
  <c r="J1958" i="31"/>
  <c r="I1958" i="31"/>
  <c r="J1957" i="31"/>
  <c r="I1957" i="31"/>
  <c r="J1956" i="31"/>
  <c r="I1956" i="31"/>
  <c r="J1955" i="31"/>
  <c r="I1955" i="31"/>
  <c r="J1954" i="31"/>
  <c r="I1954" i="31"/>
  <c r="J1953" i="31"/>
  <c r="I1953" i="31"/>
  <c r="J1952" i="31"/>
  <c r="I1952" i="31"/>
  <c r="J1951" i="31"/>
  <c r="I1951" i="31"/>
  <c r="J1950" i="31"/>
  <c r="I1950" i="31"/>
  <c r="J1949" i="31"/>
  <c r="I1949" i="31"/>
  <c r="J1948" i="31"/>
  <c r="I1948" i="31"/>
  <c r="J1947" i="31"/>
  <c r="I1947" i="31"/>
  <c r="J1946" i="31"/>
  <c r="I1946" i="31"/>
  <c r="J1945" i="31"/>
  <c r="I1945" i="31"/>
  <c r="J1944" i="31"/>
  <c r="I1944" i="31"/>
  <c r="J1943" i="31"/>
  <c r="I1943" i="31"/>
  <c r="J1942" i="31"/>
  <c r="I1942" i="31"/>
  <c r="J1941" i="31"/>
  <c r="I1941" i="31"/>
  <c r="J1940" i="31"/>
  <c r="I1940" i="31"/>
  <c r="J1939" i="31"/>
  <c r="I1939" i="31"/>
  <c r="J1938" i="31"/>
  <c r="I1938" i="31"/>
  <c r="J1937" i="31"/>
  <c r="I1937" i="31"/>
  <c r="J1936" i="31"/>
  <c r="I1936" i="31"/>
  <c r="J1935" i="31"/>
  <c r="I1935" i="31"/>
  <c r="J1934" i="31"/>
  <c r="I1934" i="31"/>
  <c r="J1933" i="31"/>
  <c r="I1933" i="31"/>
  <c r="J1932" i="31"/>
  <c r="I1932" i="31"/>
  <c r="J1931" i="31"/>
  <c r="I1931" i="31"/>
  <c r="J1930" i="31"/>
  <c r="I1930" i="31"/>
  <c r="J1929" i="31"/>
  <c r="I1929" i="31"/>
  <c r="J1928" i="31"/>
  <c r="I1928" i="31"/>
  <c r="J1927" i="31"/>
  <c r="I1927" i="31"/>
  <c r="J1926" i="31"/>
  <c r="I1926" i="31"/>
  <c r="J1925" i="31"/>
  <c r="I1925" i="31"/>
  <c r="J1924" i="31"/>
  <c r="I1924" i="31"/>
  <c r="J1923" i="31"/>
  <c r="I1923" i="31"/>
  <c r="J1922" i="31"/>
  <c r="I1922" i="31"/>
  <c r="J1921" i="31"/>
  <c r="I1921" i="31"/>
  <c r="J1920" i="31"/>
  <c r="I1920" i="31"/>
  <c r="J1919" i="31"/>
  <c r="I1919" i="31"/>
  <c r="J1918" i="31"/>
  <c r="I1918" i="31"/>
  <c r="J1917" i="31"/>
  <c r="I1917" i="31"/>
  <c r="J1916" i="31"/>
  <c r="I1916" i="31"/>
  <c r="J1915" i="31"/>
  <c r="I1915" i="31"/>
  <c r="J1914" i="31"/>
  <c r="I1914" i="31"/>
  <c r="J1913" i="31"/>
  <c r="I1913" i="31"/>
  <c r="J1912" i="31"/>
  <c r="I1912" i="31"/>
  <c r="J1911" i="31"/>
  <c r="I1911" i="31"/>
  <c r="J1910" i="31"/>
  <c r="I1910" i="31"/>
  <c r="J1909" i="31"/>
  <c r="I1909" i="31"/>
  <c r="J1908" i="31"/>
  <c r="I1908" i="31"/>
  <c r="J1907" i="31"/>
  <c r="I1907" i="31"/>
  <c r="J1906" i="31"/>
  <c r="I1906" i="31"/>
  <c r="J1905" i="31"/>
  <c r="I1905" i="31"/>
  <c r="J1904" i="31"/>
  <c r="I1904" i="31"/>
  <c r="J1903" i="31"/>
  <c r="I1903" i="31"/>
  <c r="J1902" i="31"/>
  <c r="I1902" i="31"/>
  <c r="J1901" i="31"/>
  <c r="I1901" i="31"/>
  <c r="J1900" i="31"/>
  <c r="I1900" i="31"/>
  <c r="J1899" i="31"/>
  <c r="I1899" i="31"/>
  <c r="J1898" i="31"/>
  <c r="I1898" i="31"/>
  <c r="J1897" i="31"/>
  <c r="I1897" i="31"/>
  <c r="J1896" i="31"/>
  <c r="I1896" i="31"/>
  <c r="J1895" i="31"/>
  <c r="I1895" i="31"/>
  <c r="J1894" i="31"/>
  <c r="I1894" i="31"/>
  <c r="J1893" i="31"/>
  <c r="I1893" i="31"/>
  <c r="J1892" i="31"/>
  <c r="I1892" i="31"/>
  <c r="J1891" i="31"/>
  <c r="I1891" i="31"/>
  <c r="J1890" i="31"/>
  <c r="I1890" i="31"/>
  <c r="J1889" i="31"/>
  <c r="I1889" i="31"/>
  <c r="J1888" i="31"/>
  <c r="I1888" i="31"/>
  <c r="J1887" i="31"/>
  <c r="I1887" i="31"/>
  <c r="J1886" i="31"/>
  <c r="I1886" i="31"/>
  <c r="J1885" i="31"/>
  <c r="I1885" i="31"/>
  <c r="J1884" i="31"/>
  <c r="I1884" i="31"/>
  <c r="J1883" i="31"/>
  <c r="I1883" i="31"/>
  <c r="J1882" i="31"/>
  <c r="I1882" i="31"/>
  <c r="J1881" i="31"/>
  <c r="I1881" i="31"/>
  <c r="J1880" i="31"/>
  <c r="I1880" i="31"/>
  <c r="J1879" i="31"/>
  <c r="I1879" i="31"/>
  <c r="J1878" i="31"/>
  <c r="I1878" i="31"/>
  <c r="J1877" i="31"/>
  <c r="I1877" i="31"/>
  <c r="J1876" i="31"/>
  <c r="I1876" i="31"/>
  <c r="J1875" i="31"/>
  <c r="I1875" i="31"/>
  <c r="J1874" i="31"/>
  <c r="I1874" i="31"/>
  <c r="J1873" i="31"/>
  <c r="I1873" i="31"/>
  <c r="J1872" i="31"/>
  <c r="I1872" i="31"/>
  <c r="J1871" i="31"/>
  <c r="I1871" i="31"/>
  <c r="J1870" i="31"/>
  <c r="I1870" i="31"/>
  <c r="J1869" i="31"/>
  <c r="I1869" i="31"/>
  <c r="J1868" i="31"/>
  <c r="I1868" i="31"/>
  <c r="J1867" i="31"/>
  <c r="I1867" i="31"/>
  <c r="J1866" i="31"/>
  <c r="I1866" i="31"/>
  <c r="J1865" i="31"/>
  <c r="I1865" i="31"/>
  <c r="J1864" i="31"/>
  <c r="I1864" i="31"/>
  <c r="J1863" i="31"/>
  <c r="I1863" i="31"/>
  <c r="J1862" i="31"/>
  <c r="I1862" i="31"/>
  <c r="J1861" i="31"/>
  <c r="I1861" i="31"/>
  <c r="J1860" i="31"/>
  <c r="I1860" i="31"/>
  <c r="J1859" i="31"/>
  <c r="I1859" i="31"/>
  <c r="J1858" i="31"/>
  <c r="I1858" i="31"/>
  <c r="J1857" i="31"/>
  <c r="I1857" i="31"/>
  <c r="J1856" i="31"/>
  <c r="I1856" i="31"/>
  <c r="J1855" i="31"/>
  <c r="I1855" i="31"/>
  <c r="J1854" i="31"/>
  <c r="I1854" i="31"/>
  <c r="J1853" i="31"/>
  <c r="I1853" i="31"/>
  <c r="J1852" i="31"/>
  <c r="I1852" i="31"/>
  <c r="J1851" i="31"/>
  <c r="I1851" i="31"/>
  <c r="J1850" i="31"/>
  <c r="I1850" i="31"/>
  <c r="J1849" i="31"/>
  <c r="I1849" i="31"/>
  <c r="J1848" i="31"/>
  <c r="I1848" i="31"/>
  <c r="J1847" i="31"/>
  <c r="I1847" i="31"/>
  <c r="J1846" i="31"/>
  <c r="I1846" i="31"/>
  <c r="J1845" i="31"/>
  <c r="I1845" i="31"/>
  <c r="J1844" i="31"/>
  <c r="I1844" i="31"/>
  <c r="J1843" i="31"/>
  <c r="I1843" i="31"/>
  <c r="J1842" i="31"/>
  <c r="I1842" i="31"/>
  <c r="J1841" i="31"/>
  <c r="I1841" i="31"/>
  <c r="J1840" i="31"/>
  <c r="I1840" i="31"/>
  <c r="J1839" i="31"/>
  <c r="I1839" i="31"/>
  <c r="J1838" i="31"/>
  <c r="I1838" i="31"/>
  <c r="J1837" i="31"/>
  <c r="I1837" i="31"/>
  <c r="J1836" i="31"/>
  <c r="I1836" i="31"/>
  <c r="J1835" i="31"/>
  <c r="I1835" i="31"/>
  <c r="J1834" i="31"/>
  <c r="I1834" i="31"/>
  <c r="J1833" i="31"/>
  <c r="I1833" i="31"/>
  <c r="J1832" i="31"/>
  <c r="I1832" i="31"/>
  <c r="J1831" i="31"/>
  <c r="I1831" i="31"/>
  <c r="J1830" i="31"/>
  <c r="I1830" i="31"/>
  <c r="J1829" i="31"/>
  <c r="I1829" i="31"/>
  <c r="J1828" i="31"/>
  <c r="I1828" i="31"/>
  <c r="J1827" i="31"/>
  <c r="I1827" i="31"/>
  <c r="J1826" i="31"/>
  <c r="I1826" i="31"/>
  <c r="J1825" i="31"/>
  <c r="I1825" i="31"/>
  <c r="J1824" i="31"/>
  <c r="I1824" i="31"/>
  <c r="J1823" i="31"/>
  <c r="I1823" i="31"/>
  <c r="J1822" i="31"/>
  <c r="I1822" i="31"/>
  <c r="J1821" i="31"/>
  <c r="I1821" i="31"/>
  <c r="J1820" i="31"/>
  <c r="I1820" i="31"/>
  <c r="J1819" i="31"/>
  <c r="I1819" i="31"/>
  <c r="J1818" i="31"/>
  <c r="I1818" i="31"/>
  <c r="J1817" i="31"/>
  <c r="I1817" i="31"/>
  <c r="J1816" i="31"/>
  <c r="I1816" i="31"/>
  <c r="J1815" i="31"/>
  <c r="I1815" i="31"/>
  <c r="J1814" i="31"/>
  <c r="I1814" i="31"/>
  <c r="J1813" i="31"/>
  <c r="I1813" i="31"/>
  <c r="J1812" i="31"/>
  <c r="I1812" i="31"/>
  <c r="J1811" i="31"/>
  <c r="I1811" i="31"/>
  <c r="J1810" i="31"/>
  <c r="I1810" i="31"/>
  <c r="J1809" i="31"/>
  <c r="I1809" i="31"/>
  <c r="J1808" i="31"/>
  <c r="I1808" i="31"/>
  <c r="J1807" i="31"/>
  <c r="I1807" i="31"/>
  <c r="J1806" i="31"/>
  <c r="I1806" i="31"/>
  <c r="J1805" i="31"/>
  <c r="I1805" i="31"/>
  <c r="J1804" i="31"/>
  <c r="I1804" i="31"/>
  <c r="J1803" i="31"/>
  <c r="I1803" i="31"/>
  <c r="J1802" i="31"/>
  <c r="I1802" i="31"/>
  <c r="J1801" i="31"/>
  <c r="I1801" i="31"/>
  <c r="J1800" i="31"/>
  <c r="I1800" i="31"/>
  <c r="J1799" i="31"/>
  <c r="I1799" i="31"/>
  <c r="J1798" i="31"/>
  <c r="I1798" i="31"/>
  <c r="J1797" i="31"/>
  <c r="I1797" i="31"/>
  <c r="J1796" i="31"/>
  <c r="I1796" i="31"/>
  <c r="J1795" i="31"/>
  <c r="I1795" i="31"/>
  <c r="J1794" i="31"/>
  <c r="I1794" i="31"/>
  <c r="J1793" i="31"/>
  <c r="I1793" i="31"/>
  <c r="J1792" i="31"/>
  <c r="I1792" i="31"/>
  <c r="J1791" i="31"/>
  <c r="I1791" i="31"/>
  <c r="J1790" i="31"/>
  <c r="I1790" i="31"/>
  <c r="J1789" i="31"/>
  <c r="I1789" i="31"/>
  <c r="J1788" i="31"/>
  <c r="I1788" i="31"/>
  <c r="J1787" i="31"/>
  <c r="I1787" i="31"/>
  <c r="J1786" i="31"/>
  <c r="I1786" i="31"/>
  <c r="J1785" i="31"/>
  <c r="I1785" i="31"/>
  <c r="J1784" i="31"/>
  <c r="I1784" i="31"/>
  <c r="J1783" i="31"/>
  <c r="I1783" i="31"/>
  <c r="J1782" i="31"/>
  <c r="I1782" i="31"/>
  <c r="J1781" i="31"/>
  <c r="I1781" i="31"/>
  <c r="J1780" i="31"/>
  <c r="I1780" i="31"/>
  <c r="J1779" i="31"/>
  <c r="I1779" i="31"/>
  <c r="J1778" i="31"/>
  <c r="I1778" i="31"/>
  <c r="J1777" i="31"/>
  <c r="I1777" i="31"/>
  <c r="J1776" i="31"/>
  <c r="I1776" i="31"/>
  <c r="J1775" i="31"/>
  <c r="I1775" i="31"/>
  <c r="J1774" i="31"/>
  <c r="I1774" i="31"/>
  <c r="J1773" i="31"/>
  <c r="I1773" i="31"/>
  <c r="J1772" i="31"/>
  <c r="I1772" i="31"/>
  <c r="J1771" i="31"/>
  <c r="I1771" i="31"/>
  <c r="J1770" i="31"/>
  <c r="I1770" i="31"/>
  <c r="J1769" i="31"/>
  <c r="I1769" i="31"/>
  <c r="J1768" i="31"/>
  <c r="I1768" i="31"/>
  <c r="J1767" i="31"/>
  <c r="I1767" i="31"/>
  <c r="J1766" i="31"/>
  <c r="I1766" i="31"/>
  <c r="J1765" i="31"/>
  <c r="I1765" i="31"/>
  <c r="J1764" i="31"/>
  <c r="I1764" i="31"/>
  <c r="J1763" i="31"/>
  <c r="I1763" i="31"/>
  <c r="J1762" i="31"/>
  <c r="I1762" i="31"/>
  <c r="J1761" i="31"/>
  <c r="I1761" i="31"/>
  <c r="J1760" i="31"/>
  <c r="I1760" i="31"/>
  <c r="J1759" i="31"/>
  <c r="I1759" i="31"/>
  <c r="J1758" i="31"/>
  <c r="I1758" i="31"/>
  <c r="J1757" i="31"/>
  <c r="I1757" i="31"/>
  <c r="J1756" i="31"/>
  <c r="I1756" i="31"/>
  <c r="J1755" i="31"/>
  <c r="I1755" i="31"/>
  <c r="J1754" i="31"/>
  <c r="I1754" i="31"/>
  <c r="J1753" i="31"/>
  <c r="I1753" i="31"/>
  <c r="J1752" i="31"/>
  <c r="I1752" i="31"/>
  <c r="J1751" i="31"/>
  <c r="I1751" i="31"/>
  <c r="J1750" i="31"/>
  <c r="I1750" i="31"/>
  <c r="J1749" i="31"/>
  <c r="I1749" i="31"/>
  <c r="J1748" i="31"/>
  <c r="I1748" i="31"/>
  <c r="J1747" i="31"/>
  <c r="I1747" i="31"/>
  <c r="J1746" i="31"/>
  <c r="I1746" i="31"/>
  <c r="J1745" i="31"/>
  <c r="I1745" i="31"/>
  <c r="J1744" i="31"/>
  <c r="I1744" i="31"/>
  <c r="J1743" i="31"/>
  <c r="I1743" i="31"/>
  <c r="J1742" i="31"/>
  <c r="I1742" i="31"/>
  <c r="J1741" i="31"/>
  <c r="I1741" i="31"/>
  <c r="J1740" i="31"/>
  <c r="I1740" i="31"/>
  <c r="J1739" i="31"/>
  <c r="I1739" i="31"/>
  <c r="J1738" i="31"/>
  <c r="I1738" i="31"/>
  <c r="J1737" i="31"/>
  <c r="I1737" i="31"/>
  <c r="J1736" i="31"/>
  <c r="I1736" i="31"/>
  <c r="J1735" i="31"/>
  <c r="I1735" i="31"/>
  <c r="J1734" i="31"/>
  <c r="I1734" i="31"/>
  <c r="J1733" i="31"/>
  <c r="I1733" i="31"/>
  <c r="J1732" i="31"/>
  <c r="I1732" i="31"/>
  <c r="J1731" i="31"/>
  <c r="I1731" i="31"/>
  <c r="J1730" i="31"/>
  <c r="I1730" i="31"/>
  <c r="J1729" i="31"/>
  <c r="I1729" i="31"/>
  <c r="J1728" i="31"/>
  <c r="I1728" i="31"/>
  <c r="J1727" i="31"/>
  <c r="I1727" i="31"/>
  <c r="J1726" i="31"/>
  <c r="I1726" i="31"/>
  <c r="J1725" i="31"/>
  <c r="I1725" i="31"/>
  <c r="J1724" i="31"/>
  <c r="I1724" i="31"/>
  <c r="J1723" i="31"/>
  <c r="I1723" i="31"/>
  <c r="J1722" i="31"/>
  <c r="I1722" i="31"/>
  <c r="J1721" i="31"/>
  <c r="I1721" i="31"/>
  <c r="J1720" i="31"/>
  <c r="I1720" i="31"/>
  <c r="J1719" i="31"/>
  <c r="I1719" i="31"/>
  <c r="J1718" i="31"/>
  <c r="I1718" i="31"/>
  <c r="J1717" i="31"/>
  <c r="I1717" i="31"/>
  <c r="J1716" i="31"/>
  <c r="I1716" i="31"/>
  <c r="J1715" i="31"/>
  <c r="I1715" i="31"/>
  <c r="J1714" i="31"/>
  <c r="I1714" i="31"/>
  <c r="J1713" i="31"/>
  <c r="I1713" i="31"/>
  <c r="J1712" i="31"/>
  <c r="I1712" i="31"/>
  <c r="J1711" i="31"/>
  <c r="I1711" i="31"/>
  <c r="J1710" i="31"/>
  <c r="I1710" i="31"/>
  <c r="J1709" i="31"/>
  <c r="I1709" i="31"/>
  <c r="J1708" i="31"/>
  <c r="I1708" i="31"/>
  <c r="J1707" i="31"/>
  <c r="I1707" i="31"/>
  <c r="J1706" i="31"/>
  <c r="I1706" i="31"/>
  <c r="J1705" i="31"/>
  <c r="I1705" i="31"/>
  <c r="J1704" i="31"/>
  <c r="I1704" i="31"/>
  <c r="J1703" i="31"/>
  <c r="I1703" i="31"/>
  <c r="J1702" i="31"/>
  <c r="I1702" i="31"/>
  <c r="J1701" i="31"/>
  <c r="I1701" i="31"/>
  <c r="J1700" i="31"/>
  <c r="I1700" i="31"/>
  <c r="J1699" i="31"/>
  <c r="I1699" i="31"/>
  <c r="J1698" i="31"/>
  <c r="I1698" i="31"/>
  <c r="J1697" i="31"/>
  <c r="I1697" i="31"/>
  <c r="J1696" i="31"/>
  <c r="I1696" i="31"/>
  <c r="J1695" i="31"/>
  <c r="I1695" i="31"/>
  <c r="J1694" i="31"/>
  <c r="I1694" i="31"/>
  <c r="J1693" i="31"/>
  <c r="I1693" i="31"/>
  <c r="J1692" i="31"/>
  <c r="I1692" i="31"/>
  <c r="J1691" i="31"/>
  <c r="I1691" i="31"/>
  <c r="J1690" i="31"/>
  <c r="I1690" i="31"/>
  <c r="J1689" i="31"/>
  <c r="I1689" i="31"/>
  <c r="J1688" i="31"/>
  <c r="I1688" i="31"/>
  <c r="J1687" i="31"/>
  <c r="I1687" i="31"/>
  <c r="J1686" i="31"/>
  <c r="I1686" i="31"/>
  <c r="J1685" i="31"/>
  <c r="I1685" i="31"/>
  <c r="J1684" i="31"/>
  <c r="I1684" i="31"/>
  <c r="J1683" i="31"/>
  <c r="I1683" i="31"/>
  <c r="J1682" i="31"/>
  <c r="I1682" i="31"/>
  <c r="J1681" i="31"/>
  <c r="I1681" i="31"/>
  <c r="J1680" i="31"/>
  <c r="I1680" i="31"/>
  <c r="J1679" i="31"/>
  <c r="I1679" i="31"/>
  <c r="J1678" i="31"/>
  <c r="I1678" i="31"/>
  <c r="J1677" i="31"/>
  <c r="I1677" i="31"/>
  <c r="J1676" i="31"/>
  <c r="I1676" i="31"/>
  <c r="J1675" i="31"/>
  <c r="I1675" i="31"/>
  <c r="J1674" i="31"/>
  <c r="I1674" i="31"/>
  <c r="J1673" i="31"/>
  <c r="I1673" i="31"/>
  <c r="J1672" i="31"/>
  <c r="I1672" i="31"/>
  <c r="J1671" i="31"/>
  <c r="I1671" i="31"/>
  <c r="J1670" i="31"/>
  <c r="I1670" i="31"/>
  <c r="J1669" i="31"/>
  <c r="I1669" i="31"/>
  <c r="J1668" i="31"/>
  <c r="I1668" i="31"/>
  <c r="J1667" i="31"/>
  <c r="I1667" i="31"/>
  <c r="J1666" i="31"/>
  <c r="I1666" i="31"/>
  <c r="J1665" i="31"/>
  <c r="I1665" i="31"/>
  <c r="J1664" i="31"/>
  <c r="I1664" i="31"/>
  <c r="J1663" i="31"/>
  <c r="I1663" i="31"/>
  <c r="J1662" i="31"/>
  <c r="I1662" i="31"/>
  <c r="J1661" i="31"/>
  <c r="I1661" i="31"/>
  <c r="J1660" i="31"/>
  <c r="I1660" i="31"/>
  <c r="J1659" i="31"/>
  <c r="I1659" i="31"/>
  <c r="J1658" i="31"/>
  <c r="I1658" i="31"/>
  <c r="J1657" i="31"/>
  <c r="I1657" i="31"/>
  <c r="J1656" i="31"/>
  <c r="I1656" i="31"/>
  <c r="J1655" i="31"/>
  <c r="I1655" i="31"/>
  <c r="J1654" i="31"/>
  <c r="I1654" i="31"/>
  <c r="J1653" i="31"/>
  <c r="I1653" i="31"/>
  <c r="J1652" i="31"/>
  <c r="I1652" i="31"/>
  <c r="J1651" i="31"/>
  <c r="I1651" i="31"/>
  <c r="J1650" i="31"/>
  <c r="I1650" i="31"/>
  <c r="J1649" i="31"/>
  <c r="I1649" i="31"/>
  <c r="J1648" i="31"/>
  <c r="I1648" i="31"/>
  <c r="J1647" i="31"/>
  <c r="I1647" i="31"/>
  <c r="J1646" i="31"/>
  <c r="I1646" i="31"/>
  <c r="J1645" i="31"/>
  <c r="I1645" i="31"/>
  <c r="J1644" i="31"/>
  <c r="I1644" i="31"/>
  <c r="J1643" i="31"/>
  <c r="I1643" i="31"/>
  <c r="J1642" i="31"/>
  <c r="I1642" i="31"/>
  <c r="J1641" i="31"/>
  <c r="I1641" i="31"/>
  <c r="J1640" i="31"/>
  <c r="I1640" i="31"/>
  <c r="J1639" i="31"/>
  <c r="I1639" i="31"/>
  <c r="J1638" i="31"/>
  <c r="I1638" i="31"/>
  <c r="J1637" i="31"/>
  <c r="I1637" i="31"/>
  <c r="J1636" i="31"/>
  <c r="I1636" i="31"/>
  <c r="J1635" i="31"/>
  <c r="I1635" i="31"/>
  <c r="J1634" i="31"/>
  <c r="I1634" i="31"/>
  <c r="J1633" i="31"/>
  <c r="I1633" i="31"/>
  <c r="J1632" i="31"/>
  <c r="I1632" i="31"/>
  <c r="J1631" i="31"/>
  <c r="I1631" i="31"/>
  <c r="J1630" i="31"/>
  <c r="I1630" i="31"/>
  <c r="J1629" i="31"/>
  <c r="I1629" i="31"/>
  <c r="J1628" i="31"/>
  <c r="I1628" i="31"/>
  <c r="J1627" i="31"/>
  <c r="I1627" i="31"/>
  <c r="J1626" i="31"/>
  <c r="I1626" i="31"/>
  <c r="J1625" i="31"/>
  <c r="I1625" i="31"/>
  <c r="J1624" i="31"/>
  <c r="I1624" i="31"/>
  <c r="J1623" i="31"/>
  <c r="I1623" i="31"/>
  <c r="J1622" i="31"/>
  <c r="I1622" i="31"/>
  <c r="J1621" i="31"/>
  <c r="I1621" i="31"/>
  <c r="J1620" i="31"/>
  <c r="I1620" i="31"/>
  <c r="J1619" i="31"/>
  <c r="I1619" i="31"/>
  <c r="J1618" i="31"/>
  <c r="I1618" i="31"/>
  <c r="J1617" i="31"/>
  <c r="I1617" i="31"/>
  <c r="J1616" i="31"/>
  <c r="I1616" i="31"/>
  <c r="J1615" i="31"/>
  <c r="I1615" i="31"/>
  <c r="J1614" i="31"/>
  <c r="I1614" i="31"/>
  <c r="J1613" i="31"/>
  <c r="I1613" i="31"/>
  <c r="J1612" i="31"/>
  <c r="I1612" i="31"/>
  <c r="J1611" i="31"/>
  <c r="I1611" i="31"/>
  <c r="J1610" i="31"/>
  <c r="I1610" i="31"/>
  <c r="J1609" i="31"/>
  <c r="I1609" i="31"/>
  <c r="J1608" i="31"/>
  <c r="I1608" i="31"/>
  <c r="J1607" i="31"/>
  <c r="I1607" i="31"/>
  <c r="J1606" i="31"/>
  <c r="I1606" i="31"/>
  <c r="J1605" i="31"/>
  <c r="I1605" i="31"/>
  <c r="J1604" i="31"/>
  <c r="I1604" i="31"/>
  <c r="J1603" i="31"/>
  <c r="I1603" i="31"/>
  <c r="J1602" i="31"/>
  <c r="I1602" i="31"/>
  <c r="J1601" i="31"/>
  <c r="I1601" i="31"/>
  <c r="J1600" i="31"/>
  <c r="I1600" i="31"/>
  <c r="J1599" i="31"/>
  <c r="I1599" i="31"/>
  <c r="J1598" i="31"/>
  <c r="I1598" i="31"/>
  <c r="J1597" i="31"/>
  <c r="I1597" i="31"/>
  <c r="J1596" i="31"/>
  <c r="I1596" i="31"/>
  <c r="J1595" i="31"/>
  <c r="I1595" i="31"/>
  <c r="J1594" i="31"/>
  <c r="I1594" i="31"/>
  <c r="J1593" i="31"/>
  <c r="I1593" i="31"/>
  <c r="J1592" i="31"/>
  <c r="I1592" i="31"/>
  <c r="J1591" i="31"/>
  <c r="I1591" i="31"/>
  <c r="J1590" i="31"/>
  <c r="I1590" i="31"/>
  <c r="J1589" i="31"/>
  <c r="I1589" i="31"/>
  <c r="J1588" i="31"/>
  <c r="I1588" i="31"/>
  <c r="J1587" i="31"/>
  <c r="I1587" i="31"/>
  <c r="J1586" i="31"/>
  <c r="I1586" i="31"/>
  <c r="J1585" i="31"/>
  <c r="I1585" i="31"/>
  <c r="J1584" i="31"/>
  <c r="I1584" i="31"/>
  <c r="J1583" i="31"/>
  <c r="I1583" i="31"/>
  <c r="J1582" i="31"/>
  <c r="I1582" i="31"/>
  <c r="J1581" i="31"/>
  <c r="I1581" i="31"/>
  <c r="J1580" i="31"/>
  <c r="I1580" i="31"/>
  <c r="J1579" i="31"/>
  <c r="I1579" i="31"/>
  <c r="J1578" i="31"/>
  <c r="I1578" i="31"/>
  <c r="J1577" i="31"/>
  <c r="I1577" i="31"/>
  <c r="J1576" i="31"/>
  <c r="I1576" i="31"/>
  <c r="J1575" i="31"/>
  <c r="I1575" i="31"/>
  <c r="J1574" i="31"/>
  <c r="I1574" i="31"/>
  <c r="J1573" i="31"/>
  <c r="I1573" i="31"/>
  <c r="J1572" i="31"/>
  <c r="I1572" i="31"/>
  <c r="J1571" i="31"/>
  <c r="I1571" i="31"/>
  <c r="J1570" i="31"/>
  <c r="I1570" i="31"/>
  <c r="J1569" i="31"/>
  <c r="I1569" i="31"/>
  <c r="J1568" i="31"/>
  <c r="I1568" i="31"/>
  <c r="J1567" i="31"/>
  <c r="I1567" i="31"/>
  <c r="J1566" i="31"/>
  <c r="I1566" i="31"/>
  <c r="J1565" i="31"/>
  <c r="I1565" i="31"/>
  <c r="J1564" i="31"/>
  <c r="I1564" i="31"/>
  <c r="J1563" i="31"/>
  <c r="I1563" i="31"/>
  <c r="J1562" i="31"/>
  <c r="I1562" i="31"/>
  <c r="J1561" i="31"/>
  <c r="I1561" i="31"/>
  <c r="J1560" i="31"/>
  <c r="I1560" i="31"/>
  <c r="J1559" i="31"/>
  <c r="I1559" i="31"/>
  <c r="J1558" i="31"/>
  <c r="I1558" i="31"/>
  <c r="J1557" i="31"/>
  <c r="I1557" i="31"/>
  <c r="J1556" i="31"/>
  <c r="I1556" i="31"/>
  <c r="J1555" i="31"/>
  <c r="I1555" i="31"/>
  <c r="J1554" i="31"/>
  <c r="I1554" i="31"/>
  <c r="J1553" i="31"/>
  <c r="I1553" i="31"/>
  <c r="J1552" i="31"/>
  <c r="I1552" i="31"/>
  <c r="J1551" i="31"/>
  <c r="I1551" i="31"/>
  <c r="J1550" i="31"/>
  <c r="I1550" i="31"/>
  <c r="J1549" i="31"/>
  <c r="I1549" i="31"/>
  <c r="J1548" i="31"/>
  <c r="I1548" i="31"/>
  <c r="J1547" i="31"/>
  <c r="I1547" i="31"/>
  <c r="J1546" i="31"/>
  <c r="I1546" i="31"/>
  <c r="J1545" i="31"/>
  <c r="I1545" i="31"/>
  <c r="J1544" i="31"/>
  <c r="I1544" i="31"/>
  <c r="J1543" i="31"/>
  <c r="I1543" i="31"/>
  <c r="J1542" i="31"/>
  <c r="I1542" i="31"/>
  <c r="J1541" i="31"/>
  <c r="I1541" i="31"/>
  <c r="J1540" i="31"/>
  <c r="I1540" i="31"/>
  <c r="J1539" i="31"/>
  <c r="I1539" i="31"/>
  <c r="J1538" i="31"/>
  <c r="I1538" i="31"/>
  <c r="J1537" i="31"/>
  <c r="I1537" i="31"/>
  <c r="J1536" i="31"/>
  <c r="I1536" i="31"/>
  <c r="J1535" i="31"/>
  <c r="I1535" i="31"/>
  <c r="J1534" i="31"/>
  <c r="I1534" i="31"/>
  <c r="J1533" i="31"/>
  <c r="I1533" i="31"/>
  <c r="J1532" i="31"/>
  <c r="I1532" i="31"/>
  <c r="J1531" i="31"/>
  <c r="I1531" i="31"/>
  <c r="J1530" i="31"/>
  <c r="I1530" i="31"/>
  <c r="J1529" i="31"/>
  <c r="I1529" i="31"/>
  <c r="J1528" i="31"/>
  <c r="I1528" i="31"/>
  <c r="J1527" i="31"/>
  <c r="I1527" i="31"/>
  <c r="J1526" i="31"/>
  <c r="I1526" i="31"/>
  <c r="J1525" i="31"/>
  <c r="I1525" i="31"/>
  <c r="J1524" i="31"/>
  <c r="I1524" i="31"/>
  <c r="J1523" i="31"/>
  <c r="I1523" i="31"/>
  <c r="J1522" i="31"/>
  <c r="I1522" i="31"/>
  <c r="J1521" i="31"/>
  <c r="I1521" i="31"/>
  <c r="J1520" i="31"/>
  <c r="I1520" i="31"/>
  <c r="J1519" i="31"/>
  <c r="I1519" i="31"/>
  <c r="J1518" i="31"/>
  <c r="I1518" i="31"/>
  <c r="J1517" i="31"/>
  <c r="I1517" i="31"/>
  <c r="J1516" i="31"/>
  <c r="I1516" i="31"/>
  <c r="J1515" i="31"/>
  <c r="I1515" i="31"/>
  <c r="J1514" i="31"/>
  <c r="I1514" i="31"/>
  <c r="J1513" i="31"/>
  <c r="I1513" i="31"/>
  <c r="J1512" i="31"/>
  <c r="I1512" i="31"/>
  <c r="J1511" i="31"/>
  <c r="I1511" i="31"/>
  <c r="J1510" i="31"/>
  <c r="I1510" i="31"/>
  <c r="J1509" i="31"/>
  <c r="I1509" i="31"/>
  <c r="J1508" i="31"/>
  <c r="I1508" i="31"/>
  <c r="J1507" i="31"/>
  <c r="I1507" i="31"/>
  <c r="J1506" i="31"/>
  <c r="I1506" i="31"/>
  <c r="J1505" i="31"/>
  <c r="I1505" i="31"/>
  <c r="J1504" i="31"/>
  <c r="I1504" i="31"/>
  <c r="J1503" i="31"/>
  <c r="I1503" i="31"/>
  <c r="J1502" i="31"/>
  <c r="I1502" i="31"/>
  <c r="J1501" i="31"/>
  <c r="I1501" i="31"/>
  <c r="J1500" i="31"/>
  <c r="I1500" i="31"/>
  <c r="J1499" i="31"/>
  <c r="I1499" i="31"/>
  <c r="J1498" i="31"/>
  <c r="I1498" i="31"/>
  <c r="J1497" i="31"/>
  <c r="I1497" i="31"/>
  <c r="J1496" i="31"/>
  <c r="I1496" i="31"/>
  <c r="J1495" i="31"/>
  <c r="I1495" i="31"/>
  <c r="J1494" i="31"/>
  <c r="I1494" i="31"/>
  <c r="J1493" i="31"/>
  <c r="I1493" i="31"/>
  <c r="J1492" i="31"/>
  <c r="I1492" i="31"/>
  <c r="J1491" i="31"/>
  <c r="I1491" i="31"/>
  <c r="J1490" i="31"/>
  <c r="I1490" i="31"/>
  <c r="J1489" i="31"/>
  <c r="I1489" i="31"/>
  <c r="J1488" i="31"/>
  <c r="I1488" i="31"/>
  <c r="J1487" i="31"/>
  <c r="I1487" i="31"/>
  <c r="J1486" i="31"/>
  <c r="I1486" i="31"/>
  <c r="J1485" i="31"/>
  <c r="I1485" i="31"/>
  <c r="J1484" i="31"/>
  <c r="I1484" i="31"/>
  <c r="J1483" i="31"/>
  <c r="I1483" i="31"/>
  <c r="J1482" i="31"/>
  <c r="I1482" i="31"/>
  <c r="J1481" i="31"/>
  <c r="I1481" i="31"/>
  <c r="J1480" i="31"/>
  <c r="I1480" i="31"/>
  <c r="J1479" i="31"/>
  <c r="I1479" i="31"/>
  <c r="J1478" i="31"/>
  <c r="I1478" i="31"/>
  <c r="J1477" i="31"/>
  <c r="I1477" i="31"/>
  <c r="J1476" i="31"/>
  <c r="I1476" i="31"/>
  <c r="J1475" i="31"/>
  <c r="I1475" i="31"/>
  <c r="J1474" i="31"/>
  <c r="I1474" i="31"/>
  <c r="J1473" i="31"/>
  <c r="I1473" i="31"/>
  <c r="J1472" i="31"/>
  <c r="I1472" i="31"/>
  <c r="J1471" i="31"/>
  <c r="I1471" i="31"/>
  <c r="J1470" i="31"/>
  <c r="I1470" i="31"/>
  <c r="J1469" i="31"/>
  <c r="I1469" i="31"/>
  <c r="J1468" i="31"/>
  <c r="I1468" i="31"/>
  <c r="J1467" i="31"/>
  <c r="I1467" i="31"/>
  <c r="J1466" i="31"/>
  <c r="I1466" i="31"/>
  <c r="J1465" i="31"/>
  <c r="I1465" i="31"/>
  <c r="J1464" i="31"/>
  <c r="I1464" i="31"/>
  <c r="J1463" i="31"/>
  <c r="I1463" i="31"/>
  <c r="J1462" i="31"/>
  <c r="I1462" i="31"/>
  <c r="J1461" i="31"/>
  <c r="I1461" i="31"/>
  <c r="J1460" i="31"/>
  <c r="I1460" i="31"/>
  <c r="J1459" i="31"/>
  <c r="I1459" i="31"/>
  <c r="J1458" i="31"/>
  <c r="I1458" i="31"/>
  <c r="J1457" i="31"/>
  <c r="I1457" i="31"/>
  <c r="J1456" i="31"/>
  <c r="I1456" i="31"/>
  <c r="J1455" i="31"/>
  <c r="I1455" i="31"/>
  <c r="J1454" i="31"/>
  <c r="I1454" i="31"/>
  <c r="J1453" i="31"/>
  <c r="I1453" i="31"/>
  <c r="J1452" i="31"/>
  <c r="I1452" i="31"/>
  <c r="J1451" i="31"/>
  <c r="I1451" i="31"/>
  <c r="J1450" i="31"/>
  <c r="I1450" i="31"/>
  <c r="J1449" i="31"/>
  <c r="I1449" i="31"/>
  <c r="J1448" i="31"/>
  <c r="I1448" i="31"/>
  <c r="J1447" i="31"/>
  <c r="I1447" i="31"/>
  <c r="J1446" i="31"/>
  <c r="I1446" i="31"/>
  <c r="J1445" i="31"/>
  <c r="I1445" i="31"/>
  <c r="J1444" i="31"/>
  <c r="I1444" i="31"/>
  <c r="J1443" i="31"/>
  <c r="I1443" i="31"/>
  <c r="J1442" i="31"/>
  <c r="I1442" i="31"/>
  <c r="J1441" i="31"/>
  <c r="I1441" i="31"/>
  <c r="J1440" i="31"/>
  <c r="I1440" i="31"/>
  <c r="J1439" i="31"/>
  <c r="I1439" i="31"/>
  <c r="J1438" i="31"/>
  <c r="I1438" i="31"/>
  <c r="J1437" i="31"/>
  <c r="I1437" i="31"/>
  <c r="J1436" i="31"/>
  <c r="I1436" i="31"/>
  <c r="J1435" i="31"/>
  <c r="I1435" i="31"/>
  <c r="J1434" i="31"/>
  <c r="I1434" i="31"/>
  <c r="J1433" i="31"/>
  <c r="I1433" i="31"/>
  <c r="J1432" i="31"/>
  <c r="I1432" i="31"/>
  <c r="J1431" i="31"/>
  <c r="I1431" i="31"/>
  <c r="J1430" i="31"/>
  <c r="I1430" i="31"/>
  <c r="J1429" i="31"/>
  <c r="I1429" i="31"/>
  <c r="J1428" i="31"/>
  <c r="I1428" i="31"/>
  <c r="J1427" i="31"/>
  <c r="I1427" i="31"/>
  <c r="J1426" i="31"/>
  <c r="I1426" i="31"/>
  <c r="J1425" i="31"/>
  <c r="I1425" i="31"/>
  <c r="J1424" i="31"/>
  <c r="I1424" i="31"/>
  <c r="J1423" i="31"/>
  <c r="I1423" i="31"/>
  <c r="J1422" i="31"/>
  <c r="I1422" i="31"/>
  <c r="J1421" i="31"/>
  <c r="I1421" i="31"/>
  <c r="J1420" i="31"/>
  <c r="I1420" i="31"/>
  <c r="J1419" i="31"/>
  <c r="I1419" i="31"/>
  <c r="J1418" i="31"/>
  <c r="I1418" i="31"/>
  <c r="J1417" i="31"/>
  <c r="I1417" i="31"/>
  <c r="J1416" i="31"/>
  <c r="I1416" i="31"/>
  <c r="J1415" i="31"/>
  <c r="I1415" i="31"/>
  <c r="J1414" i="31"/>
  <c r="I1414" i="31"/>
  <c r="J1413" i="31"/>
  <c r="I1413" i="31"/>
  <c r="J1412" i="31"/>
  <c r="I1412" i="31"/>
  <c r="J1411" i="31"/>
  <c r="I1411" i="31"/>
  <c r="J1410" i="31"/>
  <c r="I1410" i="31"/>
  <c r="J1409" i="31"/>
  <c r="I1409" i="31"/>
  <c r="J1408" i="31"/>
  <c r="I1408" i="31"/>
  <c r="J1407" i="31"/>
  <c r="I1407" i="31"/>
  <c r="J1406" i="31"/>
  <c r="I1406" i="31"/>
  <c r="J1405" i="31"/>
  <c r="I1405" i="31"/>
  <c r="J1404" i="31"/>
  <c r="I1404" i="31"/>
  <c r="J1403" i="31"/>
  <c r="I1403" i="31"/>
  <c r="J1402" i="31"/>
  <c r="I1402" i="31"/>
  <c r="J1401" i="31"/>
  <c r="I1401" i="31"/>
  <c r="J1400" i="31"/>
  <c r="I1400" i="31"/>
  <c r="J1399" i="31"/>
  <c r="I1399" i="31"/>
  <c r="J1398" i="31"/>
  <c r="I1398" i="31"/>
  <c r="J1397" i="31"/>
  <c r="I1397" i="31"/>
  <c r="J1396" i="31"/>
  <c r="I1396" i="31"/>
  <c r="J1395" i="31"/>
  <c r="I1395" i="31"/>
  <c r="J1394" i="31"/>
  <c r="I1394" i="31"/>
  <c r="J1393" i="31"/>
  <c r="I1393" i="31"/>
  <c r="J1392" i="31"/>
  <c r="I1392" i="31"/>
  <c r="J1391" i="31"/>
  <c r="I1391" i="31"/>
  <c r="J1390" i="31"/>
  <c r="I1390" i="31"/>
  <c r="J1389" i="31"/>
  <c r="I1389" i="31"/>
  <c r="J1388" i="31"/>
  <c r="I1388" i="31"/>
  <c r="J1387" i="31"/>
  <c r="I1387" i="31"/>
  <c r="J1386" i="31"/>
  <c r="I1386" i="31"/>
  <c r="J1385" i="31"/>
  <c r="I1385" i="31"/>
  <c r="J1384" i="31"/>
  <c r="I1384" i="31"/>
  <c r="J1383" i="31"/>
  <c r="I1383" i="31"/>
  <c r="J1382" i="31"/>
  <c r="I1382" i="31"/>
  <c r="J1381" i="31"/>
  <c r="I1381" i="31"/>
  <c r="J1380" i="31"/>
  <c r="I1380" i="31"/>
  <c r="J1379" i="31"/>
  <c r="I1379" i="31"/>
  <c r="J1378" i="31"/>
  <c r="I1378" i="31"/>
  <c r="J1377" i="31"/>
  <c r="I1377" i="31"/>
  <c r="J1376" i="31"/>
  <c r="I1376" i="31"/>
  <c r="J1375" i="31"/>
  <c r="I1375" i="31"/>
  <c r="J1374" i="31"/>
  <c r="I1374" i="31"/>
  <c r="J1373" i="31"/>
  <c r="I1373" i="31"/>
  <c r="J1372" i="31"/>
  <c r="I1372" i="31"/>
  <c r="J1371" i="31"/>
  <c r="I1371" i="31"/>
  <c r="J1370" i="31"/>
  <c r="I1370" i="31"/>
  <c r="J1369" i="31"/>
  <c r="I1369" i="31"/>
  <c r="J1368" i="31"/>
  <c r="I1368" i="31"/>
  <c r="J1367" i="31"/>
  <c r="I1367" i="31"/>
  <c r="J1366" i="31"/>
  <c r="I1366" i="31"/>
  <c r="J1365" i="31"/>
  <c r="I1365" i="31"/>
  <c r="J1364" i="31"/>
  <c r="I1364" i="31"/>
  <c r="J1363" i="31"/>
  <c r="I1363" i="31"/>
  <c r="J1362" i="31"/>
  <c r="I1362" i="31"/>
  <c r="J1361" i="31"/>
  <c r="I1361" i="31"/>
  <c r="J1360" i="31"/>
  <c r="I1360" i="31"/>
  <c r="J1359" i="31"/>
  <c r="I1359" i="31"/>
  <c r="J1358" i="31"/>
  <c r="I1358" i="31"/>
  <c r="J1357" i="31"/>
  <c r="I1357" i="31"/>
  <c r="J1356" i="31"/>
  <c r="I1356" i="31"/>
  <c r="J1355" i="31"/>
  <c r="I1355" i="31"/>
  <c r="J1354" i="31"/>
  <c r="I1354" i="31"/>
  <c r="J1353" i="31"/>
  <c r="I1353" i="31"/>
  <c r="J1352" i="31"/>
  <c r="I1352" i="31"/>
  <c r="J1351" i="31"/>
  <c r="I1351" i="31"/>
  <c r="J1350" i="31"/>
  <c r="I1350" i="31"/>
  <c r="J1349" i="31"/>
  <c r="I1349" i="31"/>
  <c r="J1348" i="31"/>
  <c r="I1348" i="31"/>
  <c r="J1347" i="31"/>
  <c r="I1347" i="31"/>
  <c r="J1346" i="31"/>
  <c r="I1346" i="31"/>
  <c r="J1345" i="31"/>
  <c r="I1345" i="31"/>
  <c r="J1344" i="31"/>
  <c r="I1344" i="31"/>
  <c r="J1343" i="31"/>
  <c r="I1343" i="31"/>
  <c r="J1342" i="31"/>
  <c r="I1342" i="31"/>
  <c r="J1341" i="31"/>
  <c r="I1341" i="31"/>
  <c r="J1340" i="31"/>
  <c r="I1340" i="31"/>
  <c r="J1339" i="31"/>
  <c r="I1339" i="31"/>
  <c r="J1338" i="31"/>
  <c r="I1338" i="31"/>
  <c r="J1337" i="31"/>
  <c r="I1337" i="31"/>
  <c r="J1336" i="31"/>
  <c r="I1336" i="31"/>
  <c r="J1335" i="31"/>
  <c r="I1335" i="31"/>
  <c r="J1334" i="31"/>
  <c r="I1334" i="31"/>
  <c r="J1333" i="31"/>
  <c r="I1333" i="31"/>
  <c r="J1332" i="31"/>
  <c r="I1332" i="31"/>
  <c r="J1331" i="31"/>
  <c r="I1331" i="31"/>
  <c r="J1330" i="31"/>
  <c r="I1330" i="31"/>
  <c r="J1329" i="31"/>
  <c r="I1329" i="31"/>
  <c r="J1328" i="31"/>
  <c r="I1328" i="31"/>
  <c r="J1327" i="31"/>
  <c r="I1327" i="31"/>
  <c r="J1326" i="31"/>
  <c r="I1326" i="31"/>
  <c r="J1325" i="31"/>
  <c r="I1325" i="31"/>
  <c r="J1324" i="31"/>
  <c r="I1324" i="31"/>
  <c r="J1323" i="31"/>
  <c r="I1323" i="31"/>
  <c r="J1322" i="31"/>
  <c r="I1322" i="31"/>
  <c r="J1321" i="31"/>
  <c r="I1321" i="31"/>
  <c r="J1320" i="31"/>
  <c r="I1320" i="31"/>
  <c r="J1319" i="31"/>
  <c r="I1319" i="31"/>
  <c r="J1318" i="31"/>
  <c r="I1318" i="31"/>
  <c r="J1317" i="31"/>
  <c r="I1317" i="31"/>
  <c r="J1316" i="31"/>
  <c r="I1316" i="31"/>
  <c r="J1315" i="31"/>
  <c r="I1315" i="31"/>
  <c r="J1314" i="31"/>
  <c r="I1314" i="31"/>
  <c r="J1313" i="31"/>
  <c r="I1313" i="31"/>
  <c r="J1312" i="31"/>
  <c r="I1312" i="31"/>
  <c r="J1311" i="31"/>
  <c r="I1311" i="31"/>
  <c r="J1310" i="31"/>
  <c r="I1310" i="31"/>
  <c r="J1309" i="31"/>
  <c r="I1309" i="31"/>
  <c r="J1308" i="31"/>
  <c r="I1308" i="31"/>
  <c r="J1307" i="31"/>
  <c r="I1307" i="31"/>
  <c r="J1306" i="31"/>
  <c r="I1306" i="31"/>
  <c r="J1305" i="31"/>
  <c r="I1305" i="31"/>
  <c r="J1304" i="31"/>
  <c r="I1304" i="31"/>
  <c r="J1303" i="31"/>
  <c r="I1303" i="31"/>
  <c r="J1302" i="31"/>
  <c r="I1302" i="31"/>
  <c r="J1301" i="31"/>
  <c r="I1301" i="31"/>
  <c r="J1300" i="31"/>
  <c r="I1300" i="31"/>
  <c r="J1299" i="31"/>
  <c r="I1299" i="31"/>
  <c r="J1298" i="31"/>
  <c r="I1298" i="31"/>
  <c r="J1297" i="31"/>
  <c r="I1297" i="31"/>
  <c r="J1296" i="31"/>
  <c r="I1296" i="31"/>
  <c r="J1295" i="31"/>
  <c r="I1295" i="31"/>
  <c r="J1294" i="31"/>
  <c r="I1294" i="31"/>
  <c r="J1293" i="31"/>
  <c r="I1293" i="31"/>
  <c r="J1292" i="31"/>
  <c r="I1292" i="31"/>
  <c r="J1291" i="31"/>
  <c r="I1291" i="31"/>
  <c r="J1290" i="31"/>
  <c r="I1290" i="31"/>
  <c r="J1289" i="31"/>
  <c r="I1289" i="31"/>
  <c r="J1288" i="31"/>
  <c r="I1288" i="31"/>
  <c r="J1287" i="31"/>
  <c r="I1287" i="31"/>
  <c r="J1286" i="31"/>
  <c r="I1286" i="31"/>
  <c r="J1285" i="31"/>
  <c r="I1285" i="31"/>
  <c r="J1284" i="31"/>
  <c r="I1284" i="31"/>
  <c r="J1283" i="31"/>
  <c r="I1283" i="31"/>
  <c r="J1282" i="31"/>
  <c r="I1282" i="31"/>
  <c r="J1281" i="31"/>
  <c r="I1281" i="31"/>
  <c r="J1280" i="31"/>
  <c r="I1280" i="31"/>
  <c r="J1279" i="31"/>
  <c r="I1279" i="31"/>
  <c r="J1278" i="31"/>
  <c r="I1278" i="31"/>
  <c r="J1277" i="31"/>
  <c r="I1277" i="31"/>
  <c r="J1276" i="31"/>
  <c r="I1276" i="31"/>
  <c r="J1275" i="31"/>
  <c r="I1275" i="31"/>
  <c r="J1274" i="31"/>
  <c r="I1274" i="31"/>
  <c r="J1273" i="31"/>
  <c r="I1273" i="31"/>
  <c r="J1272" i="31"/>
  <c r="I1272" i="31"/>
  <c r="J1271" i="31"/>
  <c r="I1271" i="31"/>
  <c r="J1270" i="31"/>
  <c r="I1270" i="31"/>
  <c r="J1269" i="31"/>
  <c r="I1269" i="31"/>
  <c r="J1268" i="31"/>
  <c r="I1268" i="31"/>
  <c r="J1267" i="31"/>
  <c r="I1267" i="31"/>
  <c r="J1266" i="31"/>
  <c r="I1266" i="31"/>
  <c r="J1265" i="31"/>
  <c r="I1265" i="31"/>
  <c r="J1264" i="31"/>
  <c r="I1264" i="31"/>
  <c r="J1263" i="31"/>
  <c r="I1263" i="31"/>
  <c r="J1262" i="31"/>
  <c r="I1262" i="31"/>
  <c r="J1261" i="31"/>
  <c r="I1261" i="31"/>
  <c r="J1260" i="31"/>
  <c r="I1260" i="31"/>
  <c r="J1259" i="31"/>
  <c r="I1259" i="31"/>
  <c r="J1258" i="31"/>
  <c r="I1258" i="31"/>
  <c r="J1257" i="31"/>
  <c r="I1257" i="31"/>
  <c r="J1256" i="31"/>
  <c r="I1256" i="31"/>
  <c r="J1255" i="31"/>
  <c r="I1255" i="31"/>
  <c r="J1254" i="31"/>
  <c r="I1254" i="31"/>
  <c r="J1253" i="31"/>
  <c r="I1253" i="31"/>
  <c r="J1252" i="31"/>
  <c r="I1252" i="31"/>
  <c r="J1251" i="31"/>
  <c r="I1251" i="31"/>
  <c r="J1250" i="31"/>
  <c r="I1250" i="31"/>
  <c r="J1249" i="31"/>
  <c r="I1249" i="31"/>
  <c r="J1248" i="31"/>
  <c r="I1248" i="31"/>
  <c r="J1247" i="31"/>
  <c r="I1247" i="31"/>
  <c r="J1246" i="31"/>
  <c r="I1246" i="31"/>
  <c r="J1245" i="31"/>
  <c r="I1245" i="31"/>
  <c r="J1244" i="31"/>
  <c r="I1244" i="31"/>
  <c r="J1243" i="31"/>
  <c r="I1243" i="31"/>
  <c r="J1242" i="31"/>
  <c r="I1242" i="31"/>
  <c r="J1241" i="31"/>
  <c r="I1241" i="31"/>
  <c r="J1240" i="31"/>
  <c r="I1240" i="31"/>
  <c r="J1239" i="31"/>
  <c r="I1239" i="31"/>
  <c r="J1238" i="31"/>
  <c r="I1238" i="31"/>
  <c r="J1237" i="31"/>
  <c r="I1237" i="31"/>
  <c r="J1236" i="31"/>
  <c r="I1236" i="31"/>
  <c r="J1235" i="31"/>
  <c r="I1235" i="31"/>
  <c r="J1234" i="31"/>
  <c r="I1234" i="31"/>
  <c r="J1233" i="31"/>
  <c r="I1233" i="31"/>
  <c r="J1232" i="31"/>
  <c r="I1232" i="31"/>
  <c r="J1231" i="31"/>
  <c r="I1231" i="31"/>
  <c r="J1230" i="31"/>
  <c r="I1230" i="31"/>
  <c r="J1229" i="31"/>
  <c r="I1229" i="31"/>
  <c r="J1228" i="31"/>
  <c r="I1228" i="31"/>
  <c r="J1227" i="31"/>
  <c r="I1227" i="31"/>
  <c r="J1226" i="31"/>
  <c r="I1226" i="31"/>
  <c r="J1225" i="31"/>
  <c r="I1225" i="31"/>
  <c r="J1224" i="31"/>
  <c r="I1224" i="31"/>
  <c r="J1223" i="31"/>
  <c r="I1223" i="31"/>
  <c r="J1222" i="31"/>
  <c r="I1222" i="31"/>
  <c r="J1221" i="31"/>
  <c r="I1221" i="31"/>
  <c r="J1220" i="31"/>
  <c r="I1220" i="31"/>
  <c r="J1219" i="31"/>
  <c r="I1219" i="31"/>
  <c r="J1218" i="31"/>
  <c r="I1218" i="31"/>
  <c r="J1217" i="31"/>
  <c r="I1217" i="31"/>
  <c r="J1216" i="31"/>
  <c r="I1216" i="31"/>
  <c r="J1215" i="31"/>
  <c r="I1215" i="31"/>
  <c r="J1214" i="31"/>
  <c r="I1214" i="31"/>
  <c r="J1213" i="31"/>
  <c r="I1213" i="31"/>
  <c r="J1212" i="31"/>
  <c r="I1212" i="31"/>
  <c r="J1211" i="31"/>
  <c r="I1211" i="31"/>
  <c r="J1210" i="31"/>
  <c r="I1210" i="31"/>
  <c r="J1209" i="31"/>
  <c r="I1209" i="31"/>
  <c r="J1208" i="31"/>
  <c r="I1208" i="31"/>
  <c r="J1207" i="31"/>
  <c r="I1207" i="31"/>
  <c r="J1206" i="31"/>
  <c r="I1206" i="31"/>
  <c r="J1205" i="31"/>
  <c r="I1205" i="31"/>
  <c r="J1204" i="31"/>
  <c r="I1204" i="31"/>
  <c r="J1203" i="31"/>
  <c r="I1203" i="31"/>
  <c r="J1202" i="31"/>
  <c r="I1202" i="31"/>
  <c r="J1201" i="31"/>
  <c r="I1201" i="31"/>
  <c r="J1200" i="31"/>
  <c r="I1200" i="31"/>
  <c r="J1199" i="31"/>
  <c r="I1199" i="31"/>
  <c r="J1198" i="31"/>
  <c r="I1198" i="31"/>
  <c r="J1197" i="31"/>
  <c r="I1197" i="31"/>
  <c r="J1196" i="31"/>
  <c r="I1196" i="31"/>
  <c r="J1195" i="31"/>
  <c r="I1195" i="31"/>
  <c r="J1194" i="31"/>
  <c r="I1194" i="31"/>
  <c r="J1193" i="31"/>
  <c r="I1193" i="31"/>
  <c r="J1192" i="31"/>
  <c r="I1192" i="31"/>
  <c r="J1191" i="31"/>
  <c r="I1191" i="31"/>
  <c r="J1190" i="31"/>
  <c r="I1190" i="31"/>
  <c r="J1189" i="31"/>
  <c r="I1189" i="31"/>
  <c r="J1188" i="31"/>
  <c r="I1188" i="31"/>
  <c r="J1187" i="31"/>
  <c r="I1187" i="31"/>
  <c r="J1186" i="31"/>
  <c r="I1186" i="31"/>
  <c r="J1185" i="31"/>
  <c r="I1185" i="31"/>
  <c r="J1184" i="31"/>
  <c r="I1184" i="31"/>
  <c r="J1183" i="31"/>
  <c r="I1183" i="31"/>
  <c r="J1182" i="31"/>
  <c r="I1182" i="31"/>
  <c r="J1181" i="31"/>
  <c r="I1181" i="31"/>
  <c r="J1180" i="31"/>
  <c r="I1180" i="31"/>
  <c r="J1179" i="31"/>
  <c r="I1179" i="31"/>
  <c r="J1178" i="31"/>
  <c r="I1178" i="31"/>
  <c r="J1177" i="31"/>
  <c r="I1177" i="31"/>
  <c r="J1176" i="31"/>
  <c r="I1176" i="31"/>
  <c r="J1175" i="31"/>
  <c r="I1175" i="31"/>
  <c r="J1174" i="31"/>
  <c r="I1174" i="31"/>
  <c r="J1173" i="31"/>
  <c r="I1173" i="31"/>
  <c r="J1172" i="31"/>
  <c r="I1172" i="31"/>
  <c r="J1171" i="31"/>
  <c r="I1171" i="31"/>
  <c r="J1170" i="31"/>
  <c r="I1170" i="31"/>
  <c r="J1169" i="31"/>
  <c r="I1169" i="31"/>
  <c r="J1168" i="31"/>
  <c r="I1168" i="31"/>
  <c r="J1167" i="31"/>
  <c r="I1167" i="31"/>
  <c r="J1166" i="31"/>
  <c r="I1166" i="31"/>
  <c r="J1165" i="31"/>
  <c r="I1165" i="31"/>
  <c r="J1164" i="31"/>
  <c r="I1164" i="31"/>
  <c r="J1163" i="31"/>
  <c r="I1163" i="31"/>
  <c r="J1162" i="31"/>
  <c r="I1162" i="31"/>
  <c r="J1161" i="31"/>
  <c r="I1161" i="31"/>
  <c r="J1160" i="31"/>
  <c r="I1160" i="31"/>
  <c r="J1159" i="31"/>
  <c r="I1159" i="31"/>
  <c r="J1158" i="31"/>
  <c r="I1158" i="31"/>
  <c r="J1157" i="31"/>
  <c r="I1157" i="31"/>
  <c r="J1156" i="31"/>
  <c r="I1156" i="31"/>
  <c r="J1155" i="31"/>
  <c r="I1155" i="31"/>
  <c r="J1154" i="31"/>
  <c r="I1154" i="31"/>
  <c r="J1153" i="31"/>
  <c r="I1153" i="31"/>
  <c r="J1152" i="31"/>
  <c r="I1152" i="31"/>
  <c r="J1151" i="31"/>
  <c r="I1151" i="31"/>
  <c r="J1150" i="31"/>
  <c r="I1150" i="31"/>
  <c r="J1149" i="31"/>
  <c r="I1149" i="31"/>
  <c r="J1148" i="31"/>
  <c r="I1148" i="31"/>
  <c r="J1147" i="31"/>
  <c r="I1147" i="31"/>
  <c r="J1146" i="31"/>
  <c r="I1146" i="31"/>
  <c r="J1145" i="31"/>
  <c r="I1145" i="31"/>
  <c r="J1144" i="31"/>
  <c r="I1144" i="31"/>
  <c r="J1143" i="31"/>
  <c r="I1143" i="31"/>
  <c r="J1142" i="31"/>
  <c r="I1142" i="31"/>
  <c r="J1141" i="31"/>
  <c r="I1141" i="31"/>
  <c r="J1140" i="31"/>
  <c r="I1140" i="31"/>
  <c r="J1139" i="31"/>
  <c r="I1139" i="31"/>
  <c r="J1138" i="31"/>
  <c r="I1138" i="31"/>
  <c r="J1137" i="31"/>
  <c r="I1137" i="31"/>
  <c r="J1136" i="31"/>
  <c r="I1136" i="31"/>
  <c r="J1135" i="31"/>
  <c r="I1135" i="31"/>
  <c r="J1134" i="31"/>
  <c r="I1134" i="31"/>
  <c r="J1133" i="31"/>
  <c r="I1133" i="31"/>
  <c r="J1132" i="31"/>
  <c r="I1132" i="31"/>
  <c r="J1131" i="31"/>
  <c r="I1131" i="31"/>
  <c r="J1130" i="31"/>
  <c r="I1130" i="31"/>
  <c r="J1129" i="31"/>
  <c r="I1129" i="31"/>
  <c r="J1128" i="31"/>
  <c r="I1128" i="31"/>
  <c r="J1127" i="31"/>
  <c r="I1127" i="31"/>
  <c r="J1126" i="31"/>
  <c r="I1126" i="31"/>
  <c r="J1125" i="31"/>
  <c r="I1125" i="31"/>
  <c r="J1124" i="31"/>
  <c r="I1124" i="31"/>
  <c r="J1123" i="31"/>
  <c r="I1123" i="31"/>
  <c r="J1122" i="31"/>
  <c r="I1122" i="31"/>
  <c r="J1121" i="31"/>
  <c r="I1121" i="31"/>
  <c r="J1120" i="31"/>
  <c r="I1120" i="31"/>
  <c r="J1119" i="31"/>
  <c r="I1119" i="31"/>
  <c r="J1118" i="31"/>
  <c r="I1118" i="31"/>
  <c r="J1117" i="31"/>
  <c r="I1117" i="31"/>
  <c r="J1116" i="31"/>
  <c r="I1116" i="31"/>
  <c r="J1115" i="31"/>
  <c r="I1115" i="31"/>
  <c r="J1114" i="31"/>
  <c r="I1114" i="31"/>
  <c r="J1113" i="31"/>
  <c r="I1113" i="31"/>
  <c r="J1112" i="31"/>
  <c r="I1112" i="31"/>
  <c r="J1111" i="31"/>
  <c r="I1111" i="31"/>
  <c r="J1110" i="31"/>
  <c r="I1110" i="31"/>
  <c r="J1109" i="31"/>
  <c r="I1109" i="31"/>
  <c r="J1108" i="31"/>
  <c r="I1108" i="31"/>
  <c r="J1107" i="31"/>
  <c r="I1107" i="31"/>
  <c r="J1106" i="31"/>
  <c r="I1106" i="31"/>
  <c r="J1105" i="31"/>
  <c r="I1105" i="31"/>
  <c r="J1104" i="31"/>
  <c r="I1104" i="31"/>
  <c r="J1103" i="31"/>
  <c r="I1103" i="31"/>
  <c r="J1102" i="31"/>
  <c r="I1102" i="31"/>
  <c r="J1101" i="31"/>
  <c r="I1101" i="31"/>
  <c r="J1100" i="31"/>
  <c r="I1100" i="31"/>
  <c r="J1099" i="31"/>
  <c r="I1099" i="31"/>
  <c r="J1098" i="31"/>
  <c r="I1098" i="31"/>
  <c r="J1097" i="31"/>
  <c r="I1097" i="31"/>
  <c r="J1096" i="31"/>
  <c r="I1096" i="31"/>
  <c r="J1095" i="31"/>
  <c r="I1095" i="31"/>
  <c r="J1094" i="31"/>
  <c r="I1094" i="31"/>
  <c r="J1093" i="31"/>
  <c r="I1093" i="31"/>
  <c r="J1092" i="31"/>
  <c r="I1092" i="31"/>
  <c r="J1091" i="31"/>
  <c r="I1091" i="31"/>
  <c r="J1090" i="31"/>
  <c r="I1090" i="31"/>
  <c r="J1089" i="31"/>
  <c r="I1089" i="31"/>
  <c r="J1088" i="31"/>
  <c r="I1088" i="31"/>
  <c r="J1087" i="31"/>
  <c r="I1087" i="31"/>
  <c r="J1086" i="31"/>
  <c r="I1086" i="31"/>
  <c r="J1085" i="31"/>
  <c r="I1085" i="31"/>
  <c r="J1084" i="31"/>
  <c r="I1084" i="31"/>
  <c r="J1083" i="31"/>
  <c r="I1083" i="31"/>
  <c r="J1082" i="31"/>
  <c r="I1082" i="31"/>
  <c r="J1081" i="31"/>
  <c r="I1081" i="31"/>
  <c r="J1080" i="31"/>
  <c r="I1080" i="31"/>
  <c r="J1079" i="31"/>
  <c r="I1079" i="31"/>
  <c r="J1078" i="31"/>
  <c r="I1078" i="31"/>
  <c r="J1077" i="31"/>
  <c r="I1077" i="31"/>
  <c r="J1076" i="31"/>
  <c r="I1076" i="31"/>
  <c r="J1075" i="31"/>
  <c r="I1075" i="31"/>
  <c r="J1074" i="31"/>
  <c r="I1074" i="31"/>
  <c r="J1073" i="31"/>
  <c r="I1073" i="31"/>
  <c r="J1072" i="31"/>
  <c r="I1072" i="31"/>
  <c r="J1071" i="31"/>
  <c r="I1071" i="31"/>
  <c r="J1070" i="31"/>
  <c r="I1070" i="31"/>
  <c r="J1069" i="31"/>
  <c r="I1069" i="31"/>
  <c r="J1068" i="31"/>
  <c r="I1068" i="31"/>
  <c r="J1067" i="31"/>
  <c r="I1067" i="31"/>
  <c r="J1066" i="31"/>
  <c r="I1066" i="31"/>
  <c r="J1065" i="31"/>
  <c r="I1065" i="31"/>
  <c r="J1064" i="31"/>
  <c r="I1064" i="31"/>
  <c r="J1063" i="31"/>
  <c r="I1063" i="31"/>
  <c r="J1062" i="31"/>
  <c r="I1062" i="31"/>
  <c r="J1061" i="31"/>
  <c r="I1061" i="31"/>
  <c r="J1060" i="31"/>
  <c r="I1060" i="31"/>
  <c r="J1059" i="31"/>
  <c r="I1059" i="31"/>
  <c r="J1058" i="31"/>
  <c r="I1058" i="31"/>
  <c r="J1057" i="31"/>
  <c r="I1057" i="31"/>
  <c r="J1056" i="31"/>
  <c r="I1056" i="31"/>
  <c r="J1055" i="31"/>
  <c r="I1055" i="31"/>
  <c r="J1054" i="31"/>
  <c r="I1054" i="31"/>
  <c r="J1053" i="31"/>
  <c r="I1053" i="31"/>
  <c r="J1052" i="31"/>
  <c r="I1052" i="31"/>
  <c r="J1051" i="31"/>
  <c r="I1051" i="31"/>
  <c r="J1050" i="31"/>
  <c r="I1050" i="31"/>
  <c r="J1049" i="31"/>
  <c r="I1049" i="31"/>
  <c r="J1048" i="31"/>
  <c r="I1048" i="31"/>
  <c r="J1047" i="31"/>
  <c r="I1047" i="31"/>
  <c r="J1046" i="31"/>
  <c r="I1046" i="31"/>
  <c r="J1045" i="31"/>
  <c r="I1045" i="31"/>
  <c r="J1044" i="31"/>
  <c r="I1044" i="31"/>
  <c r="J1043" i="31"/>
  <c r="I1043" i="31"/>
  <c r="J1042" i="31"/>
  <c r="I1042" i="31"/>
  <c r="J1041" i="31"/>
  <c r="I1041" i="31"/>
  <c r="J1040" i="31"/>
  <c r="I1040" i="31"/>
  <c r="J1039" i="31"/>
  <c r="I1039" i="31"/>
  <c r="J1038" i="31"/>
  <c r="I1038" i="31"/>
  <c r="J1037" i="31"/>
  <c r="I1037" i="31"/>
  <c r="J1036" i="31"/>
  <c r="I1036" i="31"/>
  <c r="J1035" i="31"/>
  <c r="I1035" i="31"/>
  <c r="J1034" i="31"/>
  <c r="I1034" i="31"/>
  <c r="J1033" i="31"/>
  <c r="I1033" i="31"/>
  <c r="J1032" i="31"/>
  <c r="I1032" i="31"/>
  <c r="J1031" i="31"/>
  <c r="I1031" i="31"/>
  <c r="J1030" i="31"/>
  <c r="I1030" i="31"/>
  <c r="J1029" i="31"/>
  <c r="I1029" i="31"/>
  <c r="J1028" i="31"/>
  <c r="I1028" i="31"/>
  <c r="J1027" i="31"/>
  <c r="I1027" i="31"/>
  <c r="J1026" i="31"/>
  <c r="I1026" i="31"/>
  <c r="J1025" i="31"/>
  <c r="I1025" i="31"/>
  <c r="J1024" i="31"/>
  <c r="I1024" i="31"/>
  <c r="J1023" i="31"/>
  <c r="I1023" i="31"/>
  <c r="J1022" i="31"/>
  <c r="I1022" i="31"/>
  <c r="J1021" i="31"/>
  <c r="I1021" i="31"/>
  <c r="J1020" i="31"/>
  <c r="I1020" i="31"/>
  <c r="J1019" i="31"/>
  <c r="I1019" i="31"/>
  <c r="J1018" i="31"/>
  <c r="I1018" i="31"/>
  <c r="J1017" i="31"/>
  <c r="I1017" i="31"/>
  <c r="J1016" i="31"/>
  <c r="I1016" i="31"/>
  <c r="J1015" i="31"/>
  <c r="I1015" i="31"/>
  <c r="J1014" i="31"/>
  <c r="I1014" i="31"/>
  <c r="J1013" i="31"/>
  <c r="I1013" i="31"/>
  <c r="J1012" i="31"/>
  <c r="I1012" i="31"/>
  <c r="J1011" i="31"/>
  <c r="I1011" i="31"/>
  <c r="J1010" i="31"/>
  <c r="I1010" i="31"/>
  <c r="J1009" i="31"/>
  <c r="I1009" i="31"/>
  <c r="J1008" i="31"/>
  <c r="I1008" i="31"/>
  <c r="J1007" i="31"/>
  <c r="I1007" i="31"/>
  <c r="J1006" i="31"/>
  <c r="I1006" i="31"/>
  <c r="J1005" i="31"/>
  <c r="I1005" i="31"/>
  <c r="J1004" i="31"/>
  <c r="I1004" i="31"/>
  <c r="J1003" i="31"/>
  <c r="I1003" i="31"/>
  <c r="J1002" i="31"/>
  <c r="I1002" i="31"/>
  <c r="J1001" i="31"/>
  <c r="I1001" i="31"/>
  <c r="J1000" i="31"/>
  <c r="I1000" i="31"/>
  <c r="J999" i="31"/>
  <c r="I999" i="31"/>
  <c r="J998" i="31"/>
  <c r="I998" i="31"/>
  <c r="J997" i="31"/>
  <c r="I997" i="31"/>
  <c r="J996" i="31"/>
  <c r="I996" i="31"/>
  <c r="J995" i="31"/>
  <c r="I995" i="31"/>
  <c r="J994" i="31"/>
  <c r="I994" i="31"/>
  <c r="J993" i="31"/>
  <c r="I993" i="31"/>
  <c r="J992" i="31"/>
  <c r="I992" i="31"/>
  <c r="J991" i="31"/>
  <c r="I991" i="31"/>
  <c r="J990" i="31"/>
  <c r="I990" i="31"/>
  <c r="J989" i="31"/>
  <c r="I989" i="31"/>
  <c r="J988" i="31"/>
  <c r="I988" i="31"/>
  <c r="J987" i="31"/>
  <c r="I987" i="31"/>
  <c r="J986" i="31"/>
  <c r="I986" i="31"/>
  <c r="J985" i="31"/>
  <c r="I985" i="31"/>
  <c r="J984" i="31"/>
  <c r="I984" i="31"/>
  <c r="J983" i="31"/>
  <c r="I983" i="31"/>
  <c r="J982" i="31"/>
  <c r="I982" i="31"/>
  <c r="J981" i="31"/>
  <c r="I981" i="31"/>
  <c r="J980" i="31"/>
  <c r="I980" i="31"/>
  <c r="J979" i="31"/>
  <c r="I979" i="31"/>
  <c r="J978" i="31"/>
  <c r="I978" i="31"/>
  <c r="J977" i="31"/>
  <c r="I977" i="31"/>
  <c r="J976" i="31"/>
  <c r="I976" i="31"/>
  <c r="J975" i="31"/>
  <c r="I975" i="31"/>
  <c r="J974" i="31"/>
  <c r="I974" i="31"/>
  <c r="J973" i="31"/>
  <c r="I973" i="31"/>
  <c r="J972" i="31"/>
  <c r="I972" i="31"/>
  <c r="J971" i="31"/>
  <c r="I971" i="31"/>
  <c r="J970" i="31"/>
  <c r="I970" i="31"/>
  <c r="J969" i="31"/>
  <c r="I969" i="31"/>
  <c r="J968" i="31"/>
  <c r="I968" i="31"/>
  <c r="J967" i="31"/>
  <c r="I967" i="31"/>
  <c r="J966" i="31"/>
  <c r="I966" i="31"/>
  <c r="J965" i="31"/>
  <c r="I965" i="31"/>
  <c r="J964" i="31"/>
  <c r="I964" i="31"/>
  <c r="J963" i="31"/>
  <c r="I963" i="31"/>
  <c r="J962" i="31"/>
  <c r="I962" i="31"/>
  <c r="J961" i="31"/>
  <c r="I961" i="31"/>
  <c r="J960" i="31"/>
  <c r="I960" i="31"/>
  <c r="J959" i="31"/>
  <c r="I959" i="31"/>
  <c r="J958" i="31"/>
  <c r="I958" i="31"/>
  <c r="J957" i="31"/>
  <c r="I957" i="31"/>
  <c r="J956" i="31"/>
  <c r="I956" i="31"/>
  <c r="J955" i="31"/>
  <c r="I955" i="31"/>
  <c r="J954" i="31"/>
  <c r="I954" i="31"/>
  <c r="J953" i="31"/>
  <c r="I953" i="31"/>
  <c r="J952" i="31"/>
  <c r="I952" i="31"/>
  <c r="J951" i="31"/>
  <c r="I951" i="31"/>
  <c r="J950" i="31"/>
  <c r="I950" i="31"/>
  <c r="J949" i="31"/>
  <c r="I949" i="31"/>
  <c r="J948" i="31"/>
  <c r="I948" i="31"/>
  <c r="J947" i="31"/>
  <c r="I947" i="31"/>
  <c r="J946" i="31"/>
  <c r="I946" i="31"/>
  <c r="J945" i="31"/>
  <c r="I945" i="31"/>
  <c r="J944" i="31"/>
  <c r="I944" i="31"/>
  <c r="J943" i="31"/>
  <c r="I943" i="31"/>
  <c r="J942" i="31"/>
  <c r="I942" i="31"/>
  <c r="J941" i="31"/>
  <c r="I941" i="31"/>
  <c r="J940" i="31"/>
  <c r="I940" i="31"/>
  <c r="J939" i="31"/>
  <c r="I939" i="31"/>
  <c r="J938" i="31"/>
  <c r="I938" i="31"/>
  <c r="J937" i="31"/>
  <c r="I937" i="31"/>
  <c r="J936" i="31"/>
  <c r="I936" i="31"/>
  <c r="J935" i="31"/>
  <c r="I935" i="31"/>
  <c r="J934" i="31"/>
  <c r="I934" i="31"/>
  <c r="J933" i="31"/>
  <c r="I933" i="31"/>
  <c r="J932" i="31"/>
  <c r="I932" i="31"/>
  <c r="J931" i="31"/>
  <c r="I931" i="31"/>
  <c r="J930" i="31"/>
  <c r="I930" i="31"/>
  <c r="J929" i="31"/>
  <c r="I929" i="31"/>
  <c r="J928" i="31"/>
  <c r="I928" i="31"/>
  <c r="J927" i="31"/>
  <c r="I927" i="31"/>
  <c r="J926" i="31"/>
  <c r="I926" i="31"/>
  <c r="J925" i="31"/>
  <c r="I925" i="31"/>
  <c r="J924" i="31"/>
  <c r="I924" i="31"/>
  <c r="J923" i="31"/>
  <c r="I923" i="31"/>
  <c r="J922" i="31"/>
  <c r="I922" i="31"/>
  <c r="J921" i="31"/>
  <c r="I921" i="31"/>
  <c r="J920" i="31"/>
  <c r="I920" i="31"/>
  <c r="J919" i="31"/>
  <c r="I919" i="31"/>
  <c r="J918" i="31"/>
  <c r="I918" i="31"/>
  <c r="J917" i="31"/>
  <c r="I917" i="31"/>
  <c r="J916" i="31"/>
  <c r="I916" i="31"/>
  <c r="J915" i="31"/>
  <c r="I915" i="31"/>
  <c r="J914" i="31"/>
  <c r="I914" i="31"/>
  <c r="J913" i="31"/>
  <c r="I913" i="31"/>
  <c r="J912" i="31"/>
  <c r="I912" i="31"/>
  <c r="J911" i="31"/>
  <c r="I911" i="31"/>
  <c r="J910" i="31"/>
  <c r="I910" i="31"/>
  <c r="J909" i="31"/>
  <c r="I909" i="31"/>
  <c r="J908" i="31"/>
  <c r="I908" i="31"/>
  <c r="J907" i="31"/>
  <c r="I907" i="31"/>
  <c r="J906" i="31"/>
  <c r="I906" i="31"/>
  <c r="J905" i="31"/>
  <c r="I905" i="31"/>
  <c r="J904" i="31"/>
  <c r="I904" i="31"/>
  <c r="J903" i="31"/>
  <c r="I903" i="31"/>
  <c r="J902" i="31"/>
  <c r="I902" i="31"/>
  <c r="J901" i="31"/>
  <c r="I901" i="31"/>
  <c r="J900" i="31"/>
  <c r="I900" i="31"/>
  <c r="J899" i="31"/>
  <c r="I899" i="31"/>
  <c r="J898" i="31"/>
  <c r="I898" i="31"/>
  <c r="J897" i="31"/>
  <c r="I897" i="31"/>
  <c r="J896" i="31"/>
  <c r="I896" i="31"/>
  <c r="J895" i="31"/>
  <c r="I895" i="31"/>
  <c r="J894" i="31"/>
  <c r="I894" i="31"/>
  <c r="J893" i="31"/>
  <c r="I893" i="31"/>
  <c r="J892" i="31"/>
  <c r="I892" i="31"/>
  <c r="J891" i="31"/>
  <c r="I891" i="31"/>
  <c r="J890" i="31"/>
  <c r="I890" i="31"/>
  <c r="J889" i="31"/>
  <c r="I889" i="31"/>
  <c r="J888" i="31"/>
  <c r="I888" i="31"/>
  <c r="J887" i="31"/>
  <c r="I887" i="31"/>
  <c r="J886" i="31"/>
  <c r="I886" i="31"/>
  <c r="J885" i="31"/>
  <c r="I885" i="31"/>
  <c r="J884" i="31"/>
  <c r="I884" i="31"/>
  <c r="J883" i="31"/>
  <c r="I883" i="31"/>
  <c r="J882" i="31"/>
  <c r="I882" i="31"/>
  <c r="J881" i="31"/>
  <c r="I881" i="31"/>
  <c r="J880" i="31"/>
  <c r="I880" i="31"/>
  <c r="J879" i="31"/>
  <c r="I879" i="31"/>
  <c r="J878" i="31"/>
  <c r="I878" i="31"/>
  <c r="J877" i="31"/>
  <c r="I877" i="31"/>
  <c r="J876" i="31"/>
  <c r="I876" i="31"/>
  <c r="J875" i="31"/>
  <c r="I875" i="31"/>
  <c r="J874" i="31"/>
  <c r="I874" i="31"/>
  <c r="J873" i="31"/>
  <c r="I873" i="31"/>
  <c r="J872" i="31"/>
  <c r="I872" i="31"/>
  <c r="J871" i="31"/>
  <c r="I871" i="31"/>
  <c r="J870" i="31"/>
  <c r="I870" i="31"/>
  <c r="J869" i="31"/>
  <c r="I869" i="31"/>
  <c r="J868" i="31"/>
  <c r="I868" i="31"/>
  <c r="J867" i="31"/>
  <c r="I867" i="31"/>
  <c r="J866" i="31"/>
  <c r="I866" i="31"/>
  <c r="J865" i="31"/>
  <c r="I865" i="31"/>
  <c r="J864" i="31"/>
  <c r="I864" i="31"/>
  <c r="J863" i="31"/>
  <c r="I863" i="31"/>
  <c r="J862" i="31"/>
  <c r="I862" i="31"/>
  <c r="J861" i="31"/>
  <c r="I861" i="31"/>
  <c r="J860" i="31"/>
  <c r="I860" i="31"/>
  <c r="J859" i="31"/>
  <c r="I859" i="31"/>
  <c r="J858" i="31"/>
  <c r="I858" i="31"/>
  <c r="J857" i="31"/>
  <c r="I857" i="31"/>
  <c r="J856" i="31"/>
  <c r="I856" i="31"/>
  <c r="J855" i="31"/>
  <c r="I855" i="31"/>
  <c r="J854" i="31"/>
  <c r="I854" i="31"/>
  <c r="J853" i="31"/>
  <c r="I853" i="31"/>
  <c r="J852" i="31"/>
  <c r="I852" i="31"/>
  <c r="J851" i="31"/>
  <c r="I851" i="31"/>
  <c r="J850" i="31"/>
  <c r="I850" i="31"/>
  <c r="J849" i="31"/>
  <c r="I849" i="31"/>
  <c r="J848" i="31"/>
  <c r="I848" i="31"/>
  <c r="J847" i="31"/>
  <c r="I847" i="31"/>
  <c r="J846" i="31"/>
  <c r="I846" i="31"/>
  <c r="J845" i="31"/>
  <c r="I845" i="31"/>
  <c r="J844" i="31"/>
  <c r="I844" i="31"/>
  <c r="J843" i="31"/>
  <c r="I843" i="31"/>
  <c r="J842" i="31"/>
  <c r="I842" i="31"/>
  <c r="J841" i="31"/>
  <c r="I841" i="31"/>
  <c r="J840" i="31"/>
  <c r="I840" i="31"/>
  <c r="J839" i="31"/>
  <c r="I839" i="31"/>
  <c r="J838" i="31"/>
  <c r="I838" i="31"/>
  <c r="J837" i="31"/>
  <c r="I837" i="31"/>
  <c r="J836" i="31"/>
  <c r="I836" i="31"/>
  <c r="J835" i="31"/>
  <c r="I835" i="31"/>
  <c r="J834" i="31"/>
  <c r="I834" i="31"/>
  <c r="J833" i="31"/>
  <c r="I833" i="31"/>
  <c r="J832" i="31"/>
  <c r="I832" i="31"/>
  <c r="J831" i="31"/>
  <c r="I831" i="31"/>
  <c r="J830" i="31"/>
  <c r="I830" i="31"/>
  <c r="J829" i="31"/>
  <c r="I829" i="31"/>
  <c r="J828" i="31"/>
  <c r="I828" i="31"/>
  <c r="J827" i="31"/>
  <c r="I827" i="31"/>
  <c r="J826" i="31"/>
  <c r="I826" i="31"/>
  <c r="J825" i="31"/>
  <c r="I825" i="31"/>
  <c r="J824" i="31"/>
  <c r="I824" i="31"/>
  <c r="J823" i="31"/>
  <c r="I823" i="31"/>
  <c r="J822" i="31"/>
  <c r="I822" i="31"/>
  <c r="J821" i="31"/>
  <c r="I821" i="31"/>
  <c r="J820" i="31"/>
  <c r="I820" i="31"/>
  <c r="J819" i="31"/>
  <c r="I819" i="31"/>
  <c r="J818" i="31"/>
  <c r="I818" i="31"/>
  <c r="J817" i="31"/>
  <c r="I817" i="31"/>
  <c r="J816" i="31"/>
  <c r="I816" i="31"/>
  <c r="J815" i="31"/>
  <c r="I815" i="31"/>
  <c r="J814" i="31"/>
  <c r="I814" i="31"/>
  <c r="J813" i="31"/>
  <c r="I813" i="31"/>
  <c r="J812" i="31"/>
  <c r="I812" i="31"/>
  <c r="J811" i="31"/>
  <c r="I811" i="31"/>
  <c r="J810" i="31"/>
  <c r="I810" i="31"/>
  <c r="J809" i="31"/>
  <c r="I809" i="31"/>
  <c r="J808" i="31"/>
  <c r="I808" i="31"/>
  <c r="J807" i="31"/>
  <c r="I807" i="31"/>
  <c r="J806" i="31"/>
  <c r="I806" i="31"/>
  <c r="J805" i="31"/>
  <c r="I805" i="31"/>
  <c r="J804" i="31"/>
  <c r="I804" i="31"/>
  <c r="J803" i="31"/>
  <c r="I803" i="31"/>
  <c r="J802" i="31"/>
  <c r="I802" i="31"/>
  <c r="J801" i="31"/>
  <c r="I801" i="31"/>
  <c r="J800" i="31"/>
  <c r="I800" i="31"/>
  <c r="J799" i="31"/>
  <c r="I799" i="31"/>
  <c r="J798" i="31"/>
  <c r="I798" i="31"/>
  <c r="J797" i="31"/>
  <c r="I797" i="31"/>
  <c r="J796" i="31"/>
  <c r="I796" i="31"/>
  <c r="J795" i="31"/>
  <c r="I795" i="31"/>
  <c r="J794" i="31"/>
  <c r="I794" i="31"/>
  <c r="J793" i="31"/>
  <c r="I793" i="31"/>
  <c r="J792" i="31"/>
  <c r="I792" i="31"/>
  <c r="J791" i="31"/>
  <c r="I791" i="31"/>
  <c r="J790" i="31"/>
  <c r="I790" i="31"/>
  <c r="J789" i="31"/>
  <c r="I789" i="31"/>
  <c r="J788" i="31"/>
  <c r="I788" i="31"/>
  <c r="J787" i="31"/>
  <c r="I787" i="31"/>
  <c r="J786" i="31"/>
  <c r="I786" i="31"/>
  <c r="J785" i="31"/>
  <c r="I785" i="31"/>
  <c r="J784" i="31"/>
  <c r="I784" i="31"/>
  <c r="J783" i="31"/>
  <c r="I783" i="31"/>
  <c r="J782" i="31"/>
  <c r="I782" i="31"/>
  <c r="J781" i="31"/>
  <c r="I781" i="31"/>
  <c r="J780" i="31"/>
  <c r="I780" i="31"/>
  <c r="J779" i="31"/>
  <c r="I779" i="31"/>
  <c r="J778" i="31"/>
  <c r="I778" i="31"/>
  <c r="J777" i="31"/>
  <c r="I777" i="31"/>
  <c r="J776" i="31"/>
  <c r="I776" i="31"/>
  <c r="J775" i="31"/>
  <c r="I775" i="31"/>
  <c r="J774" i="31"/>
  <c r="I774" i="31"/>
  <c r="J773" i="31"/>
  <c r="I773" i="31"/>
  <c r="J772" i="31"/>
  <c r="I772" i="31"/>
  <c r="J771" i="31"/>
  <c r="I771" i="31"/>
  <c r="J770" i="31"/>
  <c r="I770" i="31"/>
  <c r="J769" i="31"/>
  <c r="I769" i="31"/>
  <c r="J768" i="31"/>
  <c r="I768" i="31"/>
  <c r="J767" i="31"/>
  <c r="I767" i="31"/>
  <c r="J766" i="31"/>
  <c r="I766" i="31"/>
  <c r="J765" i="31"/>
  <c r="I765" i="31"/>
  <c r="J764" i="31"/>
  <c r="I764" i="31"/>
  <c r="J763" i="31"/>
  <c r="I763" i="31"/>
  <c r="J762" i="31"/>
  <c r="I762" i="31"/>
  <c r="J761" i="31"/>
  <c r="I761" i="31"/>
  <c r="J760" i="31"/>
  <c r="I760" i="31"/>
  <c r="J759" i="31"/>
  <c r="I759" i="31"/>
  <c r="J758" i="31"/>
  <c r="I758" i="31"/>
  <c r="J757" i="31"/>
  <c r="I757" i="31"/>
  <c r="J756" i="31"/>
  <c r="I756" i="31"/>
  <c r="J755" i="31"/>
  <c r="I755" i="31"/>
  <c r="J754" i="31"/>
  <c r="I754" i="31"/>
  <c r="J753" i="31"/>
  <c r="I753" i="31"/>
  <c r="J752" i="31"/>
  <c r="I752" i="31"/>
  <c r="J751" i="31"/>
  <c r="I751" i="31"/>
  <c r="J750" i="31"/>
  <c r="I750" i="31"/>
  <c r="J749" i="31"/>
  <c r="I749" i="31"/>
  <c r="J748" i="31"/>
  <c r="I748" i="31"/>
  <c r="J747" i="31"/>
  <c r="I747" i="31"/>
  <c r="J746" i="31"/>
  <c r="I746" i="31"/>
  <c r="J745" i="31"/>
  <c r="I745" i="31"/>
  <c r="J744" i="31"/>
  <c r="I744" i="31"/>
  <c r="J743" i="31"/>
  <c r="I743" i="31"/>
  <c r="J742" i="31"/>
  <c r="I742" i="31"/>
  <c r="J741" i="31"/>
  <c r="I741" i="31"/>
  <c r="J740" i="31"/>
  <c r="I740" i="31"/>
  <c r="J739" i="31"/>
  <c r="I739" i="31"/>
  <c r="J738" i="31"/>
  <c r="I738" i="31"/>
  <c r="J737" i="31"/>
  <c r="I737" i="31"/>
  <c r="J736" i="31"/>
  <c r="I736" i="31"/>
  <c r="J735" i="31"/>
  <c r="I735" i="31"/>
  <c r="J734" i="31"/>
  <c r="I734" i="31"/>
  <c r="J733" i="31"/>
  <c r="I733" i="31"/>
  <c r="J732" i="31"/>
  <c r="I732" i="31"/>
  <c r="J731" i="31"/>
  <c r="I731" i="31"/>
  <c r="J730" i="31"/>
  <c r="I730" i="31"/>
  <c r="J729" i="31"/>
  <c r="I729" i="31"/>
  <c r="J728" i="31"/>
  <c r="I728" i="31"/>
  <c r="J727" i="31"/>
  <c r="I727" i="31"/>
  <c r="J726" i="31"/>
  <c r="I726" i="31"/>
  <c r="J725" i="31"/>
  <c r="I725" i="31"/>
  <c r="J724" i="31"/>
  <c r="I724" i="31"/>
  <c r="J723" i="31"/>
  <c r="I723" i="31"/>
  <c r="J722" i="31"/>
  <c r="I722" i="31"/>
  <c r="J721" i="31"/>
  <c r="I721" i="31"/>
  <c r="J720" i="31"/>
  <c r="I720" i="31"/>
  <c r="J719" i="31"/>
  <c r="I719" i="31"/>
  <c r="J718" i="31"/>
  <c r="I718" i="31"/>
  <c r="J717" i="31"/>
  <c r="I717" i="31"/>
  <c r="J716" i="31"/>
  <c r="I716" i="31"/>
  <c r="J715" i="31"/>
  <c r="I715" i="31"/>
  <c r="J714" i="31"/>
  <c r="I714" i="31"/>
  <c r="J713" i="31"/>
  <c r="I713" i="31"/>
  <c r="J712" i="31"/>
  <c r="I712" i="31"/>
  <c r="J711" i="31"/>
  <c r="I711" i="31"/>
  <c r="J710" i="31"/>
  <c r="I710" i="31"/>
  <c r="J709" i="31"/>
  <c r="I709" i="31"/>
  <c r="J708" i="31"/>
  <c r="I708" i="31"/>
  <c r="J707" i="31"/>
  <c r="I707" i="31"/>
  <c r="J706" i="31"/>
  <c r="I706" i="31"/>
  <c r="J705" i="31"/>
  <c r="I705" i="31"/>
  <c r="J704" i="31"/>
  <c r="I704" i="31"/>
  <c r="J703" i="31"/>
  <c r="I703" i="31"/>
  <c r="J702" i="31"/>
  <c r="I702" i="31"/>
  <c r="J701" i="31"/>
  <c r="I701" i="31"/>
  <c r="J700" i="31"/>
  <c r="I700" i="31"/>
  <c r="J699" i="31"/>
  <c r="I699" i="31"/>
  <c r="J698" i="31"/>
  <c r="I698" i="31"/>
  <c r="J697" i="31"/>
  <c r="I697" i="31"/>
  <c r="J696" i="31"/>
  <c r="I696" i="31"/>
  <c r="J695" i="31"/>
  <c r="I695" i="31"/>
  <c r="J694" i="31"/>
  <c r="I694" i="31"/>
  <c r="J693" i="31"/>
  <c r="I693" i="31"/>
  <c r="J692" i="31"/>
  <c r="I692" i="31"/>
  <c r="J691" i="31"/>
  <c r="I691" i="31"/>
  <c r="J690" i="31"/>
  <c r="I690" i="31"/>
  <c r="J689" i="31"/>
  <c r="I689" i="31"/>
  <c r="J688" i="31"/>
  <c r="I688" i="31"/>
  <c r="J687" i="31"/>
  <c r="I687" i="31"/>
  <c r="J686" i="31"/>
  <c r="I686" i="31"/>
  <c r="J685" i="31"/>
  <c r="I685" i="31"/>
  <c r="J684" i="31"/>
  <c r="I684" i="31"/>
  <c r="J683" i="31"/>
  <c r="I683" i="31"/>
  <c r="J682" i="31"/>
  <c r="I682" i="31"/>
  <c r="J681" i="31"/>
  <c r="I681" i="31"/>
  <c r="J680" i="31"/>
  <c r="I680" i="31"/>
  <c r="J679" i="31"/>
  <c r="I679" i="31"/>
  <c r="J678" i="31"/>
  <c r="I678" i="31"/>
  <c r="J677" i="31"/>
  <c r="I677" i="31"/>
  <c r="J676" i="31"/>
  <c r="I676" i="31"/>
  <c r="J675" i="31"/>
  <c r="I675" i="31"/>
  <c r="J674" i="31"/>
  <c r="I674" i="31"/>
  <c r="J673" i="31"/>
  <c r="I673" i="31"/>
  <c r="J672" i="31"/>
  <c r="I672" i="31"/>
  <c r="J671" i="31"/>
  <c r="I671" i="31"/>
  <c r="J670" i="31"/>
  <c r="I670" i="31"/>
  <c r="J669" i="31"/>
  <c r="I669" i="31"/>
  <c r="J668" i="31"/>
  <c r="I668" i="31"/>
  <c r="J667" i="31"/>
  <c r="I667" i="31"/>
  <c r="J666" i="31"/>
  <c r="I666" i="31"/>
  <c r="J665" i="31"/>
  <c r="I665" i="31"/>
  <c r="J664" i="31"/>
  <c r="I664" i="31"/>
  <c r="J663" i="31"/>
  <c r="I663" i="31"/>
  <c r="J662" i="31"/>
  <c r="I662" i="31"/>
  <c r="J661" i="31"/>
  <c r="I661" i="31"/>
  <c r="J660" i="31"/>
  <c r="I660" i="31"/>
  <c r="J659" i="31"/>
  <c r="I659" i="31"/>
  <c r="J658" i="31"/>
  <c r="I658" i="31"/>
  <c r="J657" i="31"/>
  <c r="I657" i="31"/>
  <c r="J656" i="31"/>
  <c r="I656" i="31"/>
  <c r="J655" i="31"/>
  <c r="I655" i="31"/>
  <c r="J654" i="31"/>
  <c r="I654" i="31"/>
  <c r="J653" i="31"/>
  <c r="I653" i="31"/>
  <c r="J652" i="31"/>
  <c r="I652" i="31"/>
  <c r="J651" i="31"/>
  <c r="I651" i="31"/>
  <c r="J650" i="31"/>
  <c r="I650" i="31"/>
  <c r="J649" i="31"/>
  <c r="I649" i="31"/>
  <c r="J648" i="31"/>
  <c r="I648" i="31"/>
  <c r="J647" i="31"/>
  <c r="I647" i="31"/>
  <c r="J646" i="31"/>
  <c r="I646" i="31"/>
  <c r="J645" i="31"/>
  <c r="I645" i="31"/>
  <c r="J644" i="31"/>
  <c r="I644" i="31"/>
  <c r="J643" i="31"/>
  <c r="I643" i="31"/>
  <c r="J642" i="31"/>
  <c r="I642" i="31"/>
  <c r="J641" i="31"/>
  <c r="I641" i="31"/>
  <c r="J640" i="31"/>
  <c r="I640" i="31"/>
  <c r="J639" i="31"/>
  <c r="I639" i="31"/>
  <c r="J638" i="31"/>
  <c r="I638" i="31"/>
  <c r="J637" i="31"/>
  <c r="I637" i="31"/>
  <c r="J636" i="31"/>
  <c r="I636" i="31"/>
  <c r="J635" i="31"/>
  <c r="I635" i="31"/>
  <c r="J634" i="31"/>
  <c r="I634" i="31"/>
  <c r="J633" i="31"/>
  <c r="I633" i="31"/>
  <c r="J632" i="31"/>
  <c r="I632" i="31"/>
  <c r="J631" i="31"/>
  <c r="I631" i="31"/>
  <c r="J630" i="31"/>
  <c r="I630" i="31"/>
  <c r="J629" i="31"/>
  <c r="I629" i="31"/>
  <c r="J628" i="31"/>
  <c r="I628" i="31"/>
  <c r="J627" i="31"/>
  <c r="I627" i="31"/>
  <c r="J626" i="31"/>
  <c r="I626" i="31"/>
  <c r="J625" i="31"/>
  <c r="I625" i="31"/>
  <c r="J624" i="31"/>
  <c r="I624" i="31"/>
  <c r="J623" i="31"/>
  <c r="I623" i="31"/>
  <c r="J622" i="31"/>
  <c r="I622" i="31"/>
  <c r="J621" i="31"/>
  <c r="I621" i="31"/>
  <c r="J620" i="31"/>
  <c r="I620" i="31"/>
  <c r="J619" i="31"/>
  <c r="I619" i="31"/>
  <c r="J618" i="31"/>
  <c r="I618" i="31"/>
  <c r="J617" i="31"/>
  <c r="I617" i="31"/>
  <c r="J616" i="31"/>
  <c r="I616" i="31"/>
  <c r="J615" i="31"/>
  <c r="I615" i="31"/>
  <c r="J614" i="31"/>
  <c r="I614" i="31"/>
  <c r="J613" i="31"/>
  <c r="I613" i="31"/>
  <c r="J612" i="31"/>
  <c r="I612" i="31"/>
  <c r="J611" i="31"/>
  <c r="I611" i="31"/>
  <c r="J610" i="31"/>
  <c r="I610" i="31"/>
  <c r="J609" i="31"/>
  <c r="I609" i="31"/>
  <c r="J608" i="31"/>
  <c r="I608" i="31"/>
  <c r="J607" i="31"/>
  <c r="I607" i="31"/>
  <c r="J606" i="31"/>
  <c r="I606" i="31"/>
  <c r="J605" i="31"/>
  <c r="I605" i="31"/>
  <c r="J604" i="31"/>
  <c r="I604" i="31"/>
  <c r="J603" i="31"/>
  <c r="I603" i="31"/>
  <c r="J602" i="31"/>
  <c r="I602" i="31"/>
  <c r="J601" i="31"/>
  <c r="I601" i="31"/>
  <c r="J600" i="31"/>
  <c r="I600" i="31"/>
  <c r="J599" i="31"/>
  <c r="I599" i="31"/>
  <c r="J598" i="31"/>
  <c r="I598" i="31"/>
  <c r="J597" i="31"/>
  <c r="I597" i="31"/>
  <c r="J596" i="31"/>
  <c r="I596" i="31"/>
  <c r="J595" i="31"/>
  <c r="I595" i="31"/>
  <c r="J594" i="31"/>
  <c r="I594" i="31"/>
  <c r="J593" i="31"/>
  <c r="I593" i="31"/>
  <c r="J592" i="31"/>
  <c r="I592" i="31"/>
  <c r="J591" i="31"/>
  <c r="I591" i="31"/>
  <c r="J590" i="31"/>
  <c r="I590" i="31"/>
  <c r="J589" i="31"/>
  <c r="I589" i="31"/>
  <c r="J588" i="31"/>
  <c r="I588" i="31"/>
  <c r="J587" i="31"/>
  <c r="I587" i="31"/>
  <c r="J586" i="31"/>
  <c r="I586" i="31"/>
  <c r="J585" i="31"/>
  <c r="I585" i="31"/>
  <c r="J584" i="31"/>
  <c r="I584" i="31"/>
  <c r="J583" i="31"/>
  <c r="I583" i="31"/>
  <c r="J582" i="31"/>
  <c r="I582" i="31"/>
  <c r="J581" i="31"/>
  <c r="I581" i="31"/>
  <c r="J580" i="31"/>
  <c r="I580" i="31"/>
  <c r="J579" i="31"/>
  <c r="I579" i="31"/>
  <c r="J578" i="31"/>
  <c r="I578" i="31"/>
  <c r="J577" i="31"/>
  <c r="I577" i="31"/>
  <c r="J576" i="31"/>
  <c r="I576" i="31"/>
  <c r="J575" i="31"/>
  <c r="I575" i="31"/>
  <c r="J574" i="31"/>
  <c r="I574" i="31"/>
  <c r="J573" i="31"/>
  <c r="I573" i="31"/>
  <c r="J572" i="31"/>
  <c r="I572" i="31"/>
  <c r="J571" i="31"/>
  <c r="I571" i="31"/>
  <c r="J570" i="31"/>
  <c r="I570" i="31"/>
  <c r="J569" i="31"/>
  <c r="I569" i="31"/>
  <c r="J568" i="31"/>
  <c r="I568" i="31"/>
  <c r="J567" i="31"/>
  <c r="I567" i="31"/>
  <c r="J566" i="31"/>
  <c r="I566" i="31"/>
  <c r="J565" i="31"/>
  <c r="I565" i="31"/>
  <c r="J564" i="31"/>
  <c r="I564" i="31"/>
  <c r="J563" i="31"/>
  <c r="I563" i="31"/>
  <c r="J562" i="31"/>
  <c r="I562" i="31"/>
  <c r="J561" i="31"/>
  <c r="I561" i="31"/>
  <c r="J560" i="31"/>
  <c r="I560" i="31"/>
  <c r="J559" i="31"/>
  <c r="I559" i="31"/>
  <c r="J558" i="31"/>
  <c r="I558" i="31"/>
  <c r="J557" i="31"/>
  <c r="I557" i="31"/>
  <c r="J556" i="31"/>
  <c r="I556" i="31"/>
  <c r="J555" i="31"/>
  <c r="I555" i="31"/>
  <c r="J554" i="31"/>
  <c r="I554" i="31"/>
  <c r="J553" i="31"/>
  <c r="I553" i="31"/>
  <c r="J552" i="31"/>
  <c r="I552" i="31"/>
  <c r="J551" i="31"/>
  <c r="I551" i="31"/>
  <c r="J550" i="31"/>
  <c r="I550" i="31"/>
  <c r="J549" i="31"/>
  <c r="I549" i="31"/>
  <c r="J548" i="31"/>
  <c r="I548" i="31"/>
  <c r="J547" i="31"/>
  <c r="I547" i="31"/>
  <c r="J546" i="31"/>
  <c r="I546" i="31"/>
  <c r="J545" i="31"/>
  <c r="I545" i="31"/>
  <c r="J544" i="31"/>
  <c r="I544" i="31"/>
  <c r="J543" i="31"/>
  <c r="I543" i="31"/>
  <c r="J542" i="31"/>
  <c r="I542" i="31"/>
  <c r="J541" i="31"/>
  <c r="I541" i="31"/>
  <c r="J540" i="31"/>
  <c r="I540" i="31"/>
  <c r="J539" i="31"/>
  <c r="I539" i="31"/>
  <c r="J538" i="31"/>
  <c r="I538" i="31"/>
  <c r="J537" i="31"/>
  <c r="I537" i="31"/>
  <c r="J536" i="31"/>
  <c r="I536" i="31"/>
  <c r="J535" i="31"/>
  <c r="I535" i="31"/>
  <c r="J534" i="31"/>
  <c r="I534" i="31"/>
  <c r="J533" i="31"/>
  <c r="I533" i="31"/>
  <c r="J532" i="31"/>
  <c r="I532" i="31"/>
  <c r="J531" i="31"/>
  <c r="I531" i="31"/>
  <c r="J530" i="31"/>
  <c r="I530" i="31"/>
  <c r="J529" i="31"/>
  <c r="I529" i="31"/>
  <c r="J528" i="31"/>
  <c r="I528" i="31"/>
  <c r="J527" i="31"/>
  <c r="I527" i="31"/>
  <c r="J526" i="31"/>
  <c r="I526" i="31"/>
  <c r="J525" i="31"/>
  <c r="I525" i="31"/>
  <c r="J524" i="31"/>
  <c r="I524" i="31"/>
  <c r="J523" i="31"/>
  <c r="I523" i="31"/>
  <c r="J522" i="31"/>
  <c r="I522" i="31"/>
  <c r="J521" i="31"/>
  <c r="I521" i="31"/>
  <c r="J520" i="31"/>
  <c r="I520" i="31"/>
  <c r="J519" i="31"/>
  <c r="I519" i="31"/>
  <c r="J518" i="31"/>
  <c r="I518" i="31"/>
  <c r="J517" i="31"/>
  <c r="I517" i="31"/>
  <c r="J516" i="31"/>
  <c r="I516" i="31"/>
  <c r="J515" i="31"/>
  <c r="I515" i="31"/>
  <c r="J514" i="31"/>
  <c r="I514" i="31"/>
  <c r="J513" i="31"/>
  <c r="I513" i="31"/>
  <c r="J512" i="31"/>
  <c r="I512" i="31"/>
  <c r="J511" i="31"/>
  <c r="I511" i="31"/>
  <c r="J510" i="31"/>
  <c r="I510" i="31"/>
  <c r="J509" i="31"/>
  <c r="I509" i="31"/>
  <c r="J508" i="31"/>
  <c r="I508" i="31"/>
  <c r="J507" i="31"/>
  <c r="I507" i="31"/>
  <c r="J506" i="31"/>
  <c r="I506" i="31"/>
  <c r="J505" i="31"/>
  <c r="I505" i="31"/>
  <c r="J504" i="31"/>
  <c r="I504" i="31"/>
  <c r="J503" i="31"/>
  <c r="I503" i="31"/>
  <c r="J502" i="31"/>
  <c r="I502" i="31"/>
  <c r="J501" i="31"/>
  <c r="I501" i="31"/>
  <c r="J500" i="31"/>
  <c r="I500" i="31"/>
  <c r="J499" i="31"/>
  <c r="I499" i="31"/>
  <c r="J498" i="31"/>
  <c r="I498" i="31"/>
  <c r="J497" i="31"/>
  <c r="I497" i="31"/>
  <c r="J496" i="31"/>
  <c r="I496" i="31"/>
  <c r="J495" i="31"/>
  <c r="I495" i="31"/>
  <c r="J494" i="31"/>
  <c r="I494" i="31"/>
  <c r="J493" i="31"/>
  <c r="I493" i="31"/>
  <c r="J492" i="31"/>
  <c r="I492" i="31"/>
  <c r="J491" i="31"/>
  <c r="I491" i="31"/>
  <c r="J490" i="31"/>
  <c r="I490" i="31"/>
  <c r="J489" i="31"/>
  <c r="I489" i="31"/>
  <c r="J488" i="31"/>
  <c r="I488" i="31"/>
  <c r="J487" i="31"/>
  <c r="I487" i="31"/>
  <c r="J486" i="31"/>
  <c r="I486" i="31"/>
  <c r="J485" i="31"/>
  <c r="I485" i="31"/>
  <c r="J484" i="31"/>
  <c r="I484" i="31"/>
  <c r="J483" i="31"/>
  <c r="I483" i="31"/>
  <c r="J482" i="31"/>
  <c r="I482" i="31"/>
  <c r="J481" i="31"/>
  <c r="I481" i="31"/>
  <c r="J480" i="31"/>
  <c r="I480" i="31"/>
  <c r="J479" i="31"/>
  <c r="I479" i="31"/>
  <c r="J478" i="31"/>
  <c r="I478" i="31"/>
  <c r="J477" i="31"/>
  <c r="I477" i="31"/>
  <c r="J476" i="31"/>
  <c r="I476" i="31"/>
  <c r="J475" i="31"/>
  <c r="I475" i="31"/>
  <c r="J474" i="31"/>
  <c r="I474" i="31"/>
  <c r="J473" i="31"/>
  <c r="I473" i="31"/>
  <c r="J472" i="31"/>
  <c r="I472" i="31"/>
  <c r="J471" i="31"/>
  <c r="I471" i="31"/>
  <c r="J470" i="31"/>
  <c r="I470" i="31"/>
  <c r="J469" i="31"/>
  <c r="I469" i="31"/>
  <c r="J468" i="31"/>
  <c r="I468" i="31"/>
  <c r="J467" i="31"/>
  <c r="I467" i="31"/>
  <c r="J466" i="31"/>
  <c r="I466" i="31"/>
  <c r="J465" i="31"/>
  <c r="I465" i="31"/>
  <c r="J464" i="31"/>
  <c r="I464" i="31"/>
  <c r="J463" i="31"/>
  <c r="I463" i="31"/>
  <c r="J462" i="31"/>
  <c r="I462" i="31"/>
  <c r="J461" i="31"/>
  <c r="I461" i="31"/>
  <c r="J460" i="31"/>
  <c r="I460" i="31"/>
  <c r="J459" i="31"/>
  <c r="I459" i="31"/>
  <c r="J458" i="31"/>
  <c r="I458" i="31"/>
  <c r="J457" i="31"/>
  <c r="I457" i="31"/>
  <c r="J456" i="31"/>
  <c r="I456" i="31"/>
  <c r="J455" i="31"/>
  <c r="I455" i="31"/>
  <c r="J454" i="31"/>
  <c r="I454" i="31"/>
  <c r="J453" i="31"/>
  <c r="I453" i="31"/>
  <c r="J452" i="31"/>
  <c r="I452" i="31"/>
  <c r="J451" i="31"/>
  <c r="I451" i="31"/>
  <c r="J450" i="31"/>
  <c r="I450" i="31"/>
  <c r="J449" i="31"/>
  <c r="I449" i="31"/>
  <c r="J448" i="31"/>
  <c r="I448" i="31"/>
  <c r="J447" i="31"/>
  <c r="I447" i="31"/>
  <c r="J446" i="31"/>
  <c r="I446" i="31"/>
  <c r="J445" i="31"/>
  <c r="I445" i="31"/>
  <c r="J444" i="31"/>
  <c r="I444" i="31"/>
  <c r="J443" i="31"/>
  <c r="I443" i="31"/>
  <c r="J442" i="31"/>
  <c r="I442" i="31"/>
  <c r="J441" i="31"/>
  <c r="I441" i="31"/>
  <c r="J440" i="31"/>
  <c r="I440" i="31"/>
  <c r="J439" i="31"/>
  <c r="I439" i="31"/>
  <c r="J438" i="31"/>
  <c r="I438" i="31"/>
  <c r="J437" i="31"/>
  <c r="I437" i="31"/>
  <c r="J436" i="31"/>
  <c r="I436" i="31"/>
  <c r="J435" i="31"/>
  <c r="I435" i="31"/>
  <c r="J434" i="31"/>
  <c r="I434" i="31"/>
  <c r="J433" i="31"/>
  <c r="I433" i="31"/>
  <c r="J432" i="31"/>
  <c r="I432" i="31"/>
  <c r="J431" i="31"/>
  <c r="I431" i="31"/>
  <c r="J430" i="31"/>
  <c r="I430" i="31"/>
  <c r="J429" i="31"/>
  <c r="I429" i="31"/>
  <c r="J428" i="31"/>
  <c r="I428" i="31"/>
  <c r="J427" i="31"/>
  <c r="I427" i="31"/>
  <c r="J426" i="31"/>
  <c r="I426" i="31"/>
  <c r="J425" i="31"/>
  <c r="I425" i="31"/>
  <c r="J424" i="31"/>
  <c r="I424" i="31"/>
  <c r="J423" i="31"/>
  <c r="I423" i="31"/>
  <c r="J422" i="31"/>
  <c r="I422" i="31"/>
  <c r="J421" i="31"/>
  <c r="I421" i="31"/>
  <c r="J420" i="31"/>
  <c r="I420" i="31"/>
  <c r="J419" i="31"/>
  <c r="I419" i="31"/>
  <c r="J418" i="31"/>
  <c r="I418" i="31"/>
  <c r="J417" i="31"/>
  <c r="I417" i="31"/>
  <c r="J416" i="31"/>
  <c r="I416" i="31"/>
  <c r="J415" i="31"/>
  <c r="I415" i="31"/>
  <c r="J414" i="31"/>
  <c r="I414" i="31"/>
  <c r="J413" i="31"/>
  <c r="I413" i="31"/>
  <c r="J412" i="31"/>
  <c r="I412" i="31"/>
  <c r="J411" i="31"/>
  <c r="I411" i="31"/>
  <c r="J410" i="31"/>
  <c r="I410" i="31"/>
  <c r="J409" i="31"/>
  <c r="I409" i="31"/>
  <c r="J408" i="31"/>
  <c r="I408" i="31"/>
  <c r="J407" i="31"/>
  <c r="I407" i="31"/>
  <c r="J406" i="31"/>
  <c r="I406" i="31"/>
  <c r="J405" i="31"/>
  <c r="I405" i="31"/>
  <c r="J404" i="31"/>
  <c r="I404" i="31"/>
  <c r="J403" i="31"/>
  <c r="I403" i="31"/>
  <c r="J402" i="31"/>
  <c r="I402" i="31"/>
  <c r="J401" i="31"/>
  <c r="I401" i="31"/>
  <c r="J400" i="31"/>
  <c r="I400" i="31"/>
  <c r="J399" i="31"/>
  <c r="I399" i="31"/>
  <c r="J398" i="31"/>
  <c r="I398" i="31"/>
  <c r="J397" i="31"/>
  <c r="I397" i="31"/>
  <c r="J396" i="31"/>
  <c r="I396" i="31"/>
  <c r="J395" i="31"/>
  <c r="I395" i="31"/>
  <c r="J394" i="31"/>
  <c r="I394" i="31"/>
  <c r="J393" i="31"/>
  <c r="I393" i="31"/>
  <c r="J392" i="31"/>
  <c r="I392" i="31"/>
  <c r="J391" i="31"/>
  <c r="I391" i="31"/>
  <c r="J390" i="31"/>
  <c r="I390" i="31"/>
  <c r="J389" i="31"/>
  <c r="I389" i="31"/>
  <c r="J388" i="31"/>
  <c r="I388" i="31"/>
  <c r="J387" i="31"/>
  <c r="I387" i="31"/>
  <c r="J386" i="31"/>
  <c r="I386" i="31"/>
  <c r="J385" i="31"/>
  <c r="I385" i="31"/>
  <c r="J384" i="31"/>
  <c r="I384" i="31"/>
  <c r="J383" i="31"/>
  <c r="I383" i="31"/>
  <c r="J382" i="31"/>
  <c r="I382" i="31"/>
  <c r="J381" i="31"/>
  <c r="I381" i="31"/>
  <c r="J380" i="31"/>
  <c r="I380" i="31"/>
  <c r="J379" i="31"/>
  <c r="I379" i="31"/>
  <c r="J378" i="31"/>
  <c r="I378" i="31"/>
  <c r="J377" i="31"/>
  <c r="I377" i="31"/>
  <c r="J376" i="31"/>
  <c r="I376" i="31"/>
  <c r="J375" i="31"/>
  <c r="I375" i="31"/>
  <c r="J374" i="31"/>
  <c r="I374" i="31"/>
  <c r="J373" i="31"/>
  <c r="I373" i="31"/>
  <c r="J372" i="31"/>
  <c r="I372" i="31"/>
  <c r="J371" i="31"/>
  <c r="I371" i="31"/>
  <c r="J370" i="31"/>
  <c r="I370" i="31"/>
  <c r="J369" i="31"/>
  <c r="I369" i="31"/>
  <c r="J368" i="31"/>
  <c r="I368" i="31"/>
  <c r="J367" i="31"/>
  <c r="I367" i="31"/>
  <c r="J366" i="31"/>
  <c r="I366" i="31"/>
  <c r="J365" i="31"/>
  <c r="I365" i="31"/>
  <c r="J364" i="31"/>
  <c r="I364" i="31"/>
  <c r="J363" i="31"/>
  <c r="I363" i="31"/>
  <c r="J362" i="31"/>
  <c r="I362" i="31"/>
  <c r="J361" i="31"/>
  <c r="I361" i="31"/>
  <c r="J360" i="31"/>
  <c r="I360" i="31"/>
  <c r="J359" i="31"/>
  <c r="I359" i="31"/>
  <c r="J358" i="31"/>
  <c r="I358" i="31"/>
  <c r="J357" i="31"/>
  <c r="I357" i="31"/>
  <c r="J356" i="31"/>
  <c r="I356" i="31"/>
  <c r="J355" i="31"/>
  <c r="I355" i="31"/>
  <c r="J354" i="31"/>
  <c r="I354" i="31"/>
  <c r="J353" i="31"/>
  <c r="I353" i="31"/>
  <c r="J352" i="31"/>
  <c r="I352" i="31"/>
  <c r="J351" i="31"/>
  <c r="I351" i="31"/>
  <c r="J350" i="31"/>
  <c r="I350" i="31"/>
  <c r="J349" i="31"/>
  <c r="I349" i="31"/>
  <c r="J348" i="31"/>
  <c r="I348" i="31"/>
  <c r="J347" i="31"/>
  <c r="I347" i="31"/>
  <c r="J346" i="31"/>
  <c r="I346" i="31"/>
  <c r="J345" i="31"/>
  <c r="I345" i="31"/>
  <c r="J344" i="31"/>
  <c r="I344" i="31"/>
  <c r="J343" i="31"/>
  <c r="I343" i="31"/>
  <c r="J342" i="31"/>
  <c r="I342" i="31"/>
  <c r="J341" i="31"/>
  <c r="I341" i="31"/>
  <c r="J340" i="31"/>
  <c r="I340" i="31"/>
  <c r="J339" i="31"/>
  <c r="I339" i="31"/>
  <c r="J338" i="31"/>
  <c r="I338" i="31"/>
  <c r="J337" i="31"/>
  <c r="I337" i="31"/>
  <c r="J336" i="31"/>
  <c r="I336" i="31"/>
  <c r="J335" i="31"/>
  <c r="I335" i="31"/>
  <c r="J334" i="31"/>
  <c r="I334" i="31"/>
  <c r="J333" i="31"/>
  <c r="I333" i="31"/>
  <c r="J332" i="31"/>
  <c r="I332" i="31"/>
  <c r="J331" i="31"/>
  <c r="I331" i="31"/>
  <c r="J330" i="31"/>
  <c r="I330" i="31"/>
  <c r="J329" i="31"/>
  <c r="I329" i="31"/>
  <c r="J328" i="31"/>
  <c r="I328" i="31"/>
  <c r="J327" i="31"/>
  <c r="I327" i="31"/>
  <c r="J326" i="31"/>
  <c r="I326" i="31"/>
  <c r="J325" i="31"/>
  <c r="I325" i="31"/>
  <c r="J324" i="31"/>
  <c r="I324" i="31"/>
  <c r="J323" i="31"/>
  <c r="I323" i="31"/>
  <c r="J322" i="31"/>
  <c r="I322" i="31"/>
  <c r="J321" i="31"/>
  <c r="I321" i="31"/>
  <c r="J320" i="31"/>
  <c r="I320" i="31"/>
  <c r="J319" i="31"/>
  <c r="I319" i="31"/>
  <c r="J318" i="31"/>
  <c r="I318" i="31"/>
  <c r="J317" i="31"/>
  <c r="I317" i="31"/>
  <c r="J316" i="31"/>
  <c r="I316" i="31"/>
  <c r="J315" i="31"/>
  <c r="I315" i="31"/>
  <c r="J314" i="31"/>
  <c r="I314" i="31"/>
  <c r="J313" i="31"/>
  <c r="I313" i="31"/>
  <c r="J312" i="31"/>
  <c r="I312" i="31"/>
  <c r="J311" i="31"/>
  <c r="I311" i="31"/>
  <c r="J310" i="31"/>
  <c r="I310" i="31"/>
  <c r="J309" i="31"/>
  <c r="I309" i="31"/>
  <c r="J308" i="31"/>
  <c r="I308" i="31"/>
  <c r="J307" i="31"/>
  <c r="I307" i="31"/>
  <c r="J306" i="31"/>
  <c r="I306" i="31"/>
  <c r="J305" i="31"/>
  <c r="I305" i="31"/>
  <c r="J304" i="31"/>
  <c r="I304" i="31"/>
  <c r="J303" i="31"/>
  <c r="I303" i="31"/>
  <c r="J302" i="31"/>
  <c r="I302" i="31"/>
  <c r="J301" i="31"/>
  <c r="I301" i="31"/>
  <c r="J300" i="31"/>
  <c r="I300" i="31"/>
  <c r="J299" i="31"/>
  <c r="I299" i="31"/>
  <c r="J298" i="31"/>
  <c r="I298" i="31"/>
  <c r="J297" i="31"/>
  <c r="I297" i="31"/>
  <c r="J296" i="31"/>
  <c r="I296" i="31"/>
  <c r="J295" i="31"/>
  <c r="I295" i="31"/>
  <c r="J294" i="31"/>
  <c r="I294" i="31"/>
  <c r="J293" i="31"/>
  <c r="I293" i="31"/>
  <c r="J292" i="31"/>
  <c r="I292" i="31"/>
  <c r="J291" i="31"/>
  <c r="I291" i="31"/>
  <c r="J290" i="31"/>
  <c r="I290" i="31"/>
  <c r="J289" i="31"/>
  <c r="I289" i="31"/>
  <c r="J288" i="31"/>
  <c r="I288" i="31"/>
  <c r="J287" i="31"/>
  <c r="I287" i="31"/>
  <c r="J286" i="31"/>
  <c r="I286" i="31"/>
  <c r="J285" i="31"/>
  <c r="I285" i="31"/>
  <c r="J284" i="31"/>
  <c r="I284" i="31"/>
  <c r="J283" i="31"/>
  <c r="I283" i="31"/>
  <c r="J282" i="31"/>
  <c r="I282" i="31"/>
  <c r="J281" i="31"/>
  <c r="I281" i="31"/>
  <c r="J280" i="31"/>
  <c r="I280" i="31"/>
  <c r="J279" i="31"/>
  <c r="I279" i="31"/>
  <c r="J278" i="31"/>
  <c r="I278" i="31"/>
  <c r="J277" i="31"/>
  <c r="I277" i="31"/>
  <c r="J276" i="31"/>
  <c r="I276" i="31"/>
  <c r="J275" i="31"/>
  <c r="I275" i="31"/>
  <c r="J274" i="31"/>
  <c r="I274" i="31"/>
  <c r="J273" i="31"/>
  <c r="I273" i="31"/>
  <c r="J272" i="31"/>
  <c r="I272" i="31"/>
  <c r="J271" i="31"/>
  <c r="I271" i="31"/>
  <c r="J270" i="31"/>
  <c r="I270" i="31"/>
  <c r="J269" i="31"/>
  <c r="I269" i="31"/>
  <c r="J268" i="31"/>
  <c r="I268" i="31"/>
  <c r="J267" i="31"/>
  <c r="I267" i="31"/>
  <c r="J266" i="31"/>
  <c r="I266" i="31"/>
  <c r="J265" i="31"/>
  <c r="I265" i="31"/>
  <c r="J264" i="31"/>
  <c r="I264" i="31"/>
  <c r="J263" i="31"/>
  <c r="I263" i="31"/>
  <c r="J262" i="31"/>
  <c r="I262" i="31"/>
  <c r="J261" i="31"/>
  <c r="I261" i="31"/>
  <c r="J260" i="31"/>
  <c r="I260" i="31"/>
  <c r="J259" i="31"/>
  <c r="I259" i="31"/>
  <c r="J258" i="31"/>
  <c r="I258" i="31"/>
  <c r="J257" i="31"/>
  <c r="I257" i="31"/>
  <c r="J256" i="31"/>
  <c r="I256" i="31"/>
  <c r="J255" i="31"/>
  <c r="I255" i="31"/>
  <c r="J254" i="31"/>
  <c r="I254" i="31"/>
  <c r="J253" i="31"/>
  <c r="I253" i="31"/>
  <c r="J252" i="31"/>
  <c r="I252" i="31"/>
  <c r="J251" i="31"/>
  <c r="I251" i="31"/>
  <c r="J250" i="31"/>
  <c r="I250" i="31"/>
  <c r="J249" i="31"/>
  <c r="I249" i="31"/>
  <c r="J248" i="31"/>
  <c r="I248" i="31"/>
  <c r="J247" i="31"/>
  <c r="I247" i="31"/>
  <c r="J246" i="31"/>
  <c r="I246" i="31"/>
  <c r="J245" i="31"/>
  <c r="I245" i="31"/>
  <c r="J244" i="31"/>
  <c r="I244" i="31"/>
  <c r="J243" i="31"/>
  <c r="I243" i="31"/>
  <c r="J242" i="31"/>
  <c r="I242" i="31"/>
  <c r="J241" i="31"/>
  <c r="I241" i="31"/>
  <c r="J240" i="31"/>
  <c r="I240" i="31"/>
  <c r="J239" i="31"/>
  <c r="I239" i="31"/>
  <c r="J238" i="31"/>
  <c r="I238" i="31"/>
  <c r="J237" i="31"/>
  <c r="I237" i="31"/>
  <c r="J236" i="31"/>
  <c r="I236" i="31"/>
  <c r="J235" i="31"/>
  <c r="I235" i="31"/>
  <c r="J234" i="31"/>
  <c r="I234" i="31"/>
  <c r="J233" i="31"/>
  <c r="I233" i="31"/>
  <c r="J232" i="31"/>
  <c r="I232" i="31"/>
  <c r="J231" i="31"/>
  <c r="I231" i="31"/>
  <c r="J230" i="31"/>
  <c r="I230" i="31"/>
  <c r="J229" i="31"/>
  <c r="I229" i="31"/>
  <c r="J228" i="31"/>
  <c r="I228" i="31"/>
  <c r="J227" i="31"/>
  <c r="I227" i="31"/>
  <c r="J226" i="31"/>
  <c r="I226" i="31"/>
  <c r="J225" i="31"/>
  <c r="I225" i="31"/>
  <c r="J224" i="31"/>
  <c r="I224" i="31"/>
  <c r="J223" i="31"/>
  <c r="I223" i="31"/>
  <c r="J222" i="31"/>
  <c r="I222" i="31"/>
  <c r="J221" i="31"/>
  <c r="I221" i="31"/>
  <c r="J220" i="31"/>
  <c r="I220" i="31"/>
  <c r="J219" i="31"/>
  <c r="I219" i="31"/>
  <c r="J218" i="31"/>
  <c r="I218" i="31"/>
  <c r="J217" i="31"/>
  <c r="I217" i="31"/>
  <c r="J216" i="31"/>
  <c r="I216" i="31"/>
  <c r="J215" i="31"/>
  <c r="I215" i="31"/>
  <c r="J214" i="31"/>
  <c r="I214" i="31"/>
  <c r="J213" i="31"/>
  <c r="I213" i="31"/>
  <c r="J212" i="31"/>
  <c r="I212" i="31"/>
  <c r="J211" i="31"/>
  <c r="I211" i="31"/>
  <c r="J210" i="31"/>
  <c r="I210" i="31"/>
  <c r="J209" i="31"/>
  <c r="I209" i="31"/>
  <c r="J208" i="31"/>
  <c r="I208" i="31"/>
  <c r="J207" i="31"/>
  <c r="I207" i="31"/>
  <c r="J206" i="31"/>
  <c r="I206" i="31"/>
  <c r="J205" i="31"/>
  <c r="I205" i="31"/>
  <c r="J204" i="31"/>
  <c r="I204" i="31"/>
  <c r="J203" i="31"/>
  <c r="I203" i="31"/>
  <c r="J202" i="31"/>
  <c r="I202" i="31"/>
  <c r="J201" i="31"/>
  <c r="I201" i="31"/>
  <c r="J200" i="31"/>
  <c r="I200" i="31"/>
  <c r="J199" i="31"/>
  <c r="I199" i="31"/>
  <c r="J198" i="31"/>
  <c r="I198" i="31"/>
  <c r="J197" i="31"/>
  <c r="I197" i="31"/>
  <c r="J196" i="31"/>
  <c r="I196" i="31"/>
  <c r="J195" i="31"/>
  <c r="I195" i="31"/>
  <c r="J194" i="31"/>
  <c r="I194" i="31"/>
  <c r="J193" i="31"/>
  <c r="I193" i="31"/>
  <c r="J192" i="31"/>
  <c r="I192" i="31"/>
  <c r="J191" i="31"/>
  <c r="I191" i="31"/>
  <c r="J190" i="31"/>
  <c r="I190" i="31"/>
  <c r="J189" i="31"/>
  <c r="I189" i="31"/>
  <c r="J188" i="31"/>
  <c r="I188" i="31"/>
  <c r="J187" i="31"/>
  <c r="I187" i="31"/>
  <c r="J186" i="31"/>
  <c r="I186" i="31"/>
  <c r="J185" i="31"/>
  <c r="I185" i="31"/>
  <c r="J184" i="31"/>
  <c r="I184" i="31"/>
  <c r="J183" i="31"/>
  <c r="I183" i="31"/>
  <c r="J182" i="31"/>
  <c r="I182" i="31"/>
  <c r="J181" i="31"/>
  <c r="I181" i="31"/>
  <c r="J180" i="31"/>
  <c r="I180" i="31"/>
  <c r="J179" i="31"/>
  <c r="I179" i="31"/>
  <c r="J178" i="31"/>
  <c r="I178" i="31"/>
  <c r="J177" i="31"/>
  <c r="I177" i="31"/>
  <c r="J176" i="31"/>
  <c r="I176" i="31"/>
  <c r="J175" i="31"/>
  <c r="I175" i="31"/>
  <c r="J174" i="31"/>
  <c r="I174" i="31"/>
  <c r="J173" i="31"/>
  <c r="I173" i="31"/>
  <c r="J172" i="31"/>
  <c r="I172" i="31"/>
  <c r="J171" i="31"/>
  <c r="I171" i="31"/>
  <c r="J170" i="31"/>
  <c r="I170" i="31"/>
  <c r="J169" i="31"/>
  <c r="I169" i="31"/>
  <c r="J168" i="31"/>
  <c r="I168" i="31"/>
  <c r="J167" i="31"/>
  <c r="I167" i="31"/>
  <c r="J166" i="31"/>
  <c r="I166" i="31"/>
  <c r="J165" i="31"/>
  <c r="I165" i="31"/>
  <c r="J164" i="31"/>
  <c r="I164" i="31"/>
  <c r="J163" i="31"/>
  <c r="I163" i="31"/>
  <c r="J162" i="31"/>
  <c r="I162" i="31"/>
  <c r="J161" i="31"/>
  <c r="I161" i="31"/>
  <c r="J160" i="31"/>
  <c r="I160" i="31"/>
  <c r="J159" i="31"/>
  <c r="I159" i="31"/>
  <c r="J158" i="31"/>
  <c r="I158" i="31"/>
  <c r="J157" i="31"/>
  <c r="I157" i="31"/>
  <c r="J156" i="31"/>
  <c r="I156" i="31"/>
  <c r="J155" i="31"/>
  <c r="I155" i="31"/>
  <c r="J154" i="31"/>
  <c r="I154" i="31"/>
  <c r="J153" i="31"/>
  <c r="I153" i="31"/>
  <c r="J152" i="31"/>
  <c r="I152" i="31"/>
  <c r="J151" i="31"/>
  <c r="I151" i="31"/>
  <c r="J150" i="31"/>
  <c r="I150" i="31"/>
  <c r="J149" i="31"/>
  <c r="I149" i="31"/>
  <c r="J148" i="31"/>
  <c r="I148" i="31"/>
  <c r="J147" i="31"/>
  <c r="I147" i="31"/>
  <c r="J146" i="31"/>
  <c r="I146" i="31"/>
  <c r="J145" i="31"/>
  <c r="I145" i="31"/>
  <c r="J144" i="31"/>
  <c r="I144" i="31"/>
  <c r="J143" i="31"/>
  <c r="I143" i="31"/>
  <c r="J142" i="31"/>
  <c r="I142" i="31"/>
  <c r="J141" i="31"/>
  <c r="I141" i="31"/>
  <c r="J140" i="31"/>
  <c r="I140" i="31"/>
  <c r="J139" i="31"/>
  <c r="I139" i="31"/>
  <c r="J138" i="31"/>
  <c r="I138" i="31"/>
  <c r="J137" i="31"/>
  <c r="I137" i="31"/>
  <c r="J136" i="31"/>
  <c r="I136" i="31"/>
  <c r="J135" i="31"/>
  <c r="I135" i="31"/>
  <c r="J134" i="31"/>
  <c r="I134" i="31"/>
  <c r="J133" i="31"/>
  <c r="I133" i="31"/>
  <c r="J132" i="31"/>
  <c r="I132" i="31"/>
  <c r="J131" i="31"/>
  <c r="I131" i="31"/>
  <c r="J130" i="31"/>
  <c r="I130" i="31"/>
  <c r="J129" i="31"/>
  <c r="I129" i="31"/>
  <c r="J128" i="31"/>
  <c r="I128" i="31"/>
  <c r="J127" i="31"/>
  <c r="I127" i="31"/>
  <c r="J126" i="31"/>
  <c r="I126" i="31"/>
  <c r="J125" i="31"/>
  <c r="I125" i="31"/>
  <c r="J124" i="31"/>
  <c r="I124" i="31"/>
  <c r="J123" i="31"/>
  <c r="I123" i="31"/>
  <c r="J122" i="31"/>
  <c r="I122" i="31"/>
  <c r="J121" i="31"/>
  <c r="I121" i="31"/>
  <c r="J120" i="31"/>
  <c r="I120" i="31"/>
  <c r="J119" i="31"/>
  <c r="I119" i="31"/>
  <c r="J118" i="31"/>
  <c r="I118" i="31"/>
  <c r="J117" i="31"/>
  <c r="I117" i="31"/>
  <c r="J116" i="31"/>
  <c r="I116" i="31"/>
  <c r="J115" i="31"/>
  <c r="I115" i="31"/>
  <c r="J114" i="31"/>
  <c r="I114" i="31"/>
  <c r="J113" i="31"/>
  <c r="I113" i="31"/>
  <c r="J112" i="31"/>
  <c r="I112" i="31"/>
  <c r="J111" i="31"/>
  <c r="I111" i="31"/>
  <c r="J110" i="31"/>
  <c r="I110" i="31"/>
  <c r="J109" i="31"/>
  <c r="I109" i="31"/>
  <c r="J108" i="31"/>
  <c r="I108" i="31"/>
  <c r="J107" i="31"/>
  <c r="I107" i="31"/>
  <c r="J106" i="31"/>
  <c r="I106" i="31"/>
  <c r="J105" i="31"/>
  <c r="I105" i="31"/>
  <c r="J104" i="31"/>
  <c r="I104" i="31"/>
  <c r="J103" i="31"/>
  <c r="I103" i="31"/>
  <c r="J102" i="31"/>
  <c r="I102" i="31"/>
  <c r="J101" i="31"/>
  <c r="I101" i="31"/>
  <c r="J100" i="31"/>
  <c r="I100" i="31"/>
  <c r="J99" i="31"/>
  <c r="I99" i="31"/>
  <c r="J98" i="31"/>
  <c r="I98" i="31"/>
  <c r="J97" i="31"/>
  <c r="I97" i="31"/>
  <c r="J96" i="31"/>
  <c r="I96" i="31"/>
  <c r="J95" i="31"/>
  <c r="I95" i="31"/>
  <c r="J94" i="31"/>
  <c r="I94" i="31"/>
  <c r="J93" i="31"/>
  <c r="I93" i="31"/>
  <c r="J92" i="31"/>
  <c r="I92" i="31"/>
  <c r="J91" i="31"/>
  <c r="I91" i="31"/>
  <c r="J90" i="31"/>
  <c r="I90" i="31"/>
  <c r="J89" i="31"/>
  <c r="I89" i="31"/>
  <c r="J88" i="31"/>
  <c r="I88" i="31"/>
  <c r="J87" i="31"/>
  <c r="I87" i="31"/>
  <c r="J86" i="31"/>
  <c r="I86" i="31"/>
  <c r="J85" i="31"/>
  <c r="I85" i="31"/>
  <c r="J84" i="31"/>
  <c r="I84" i="31"/>
  <c r="J83" i="31"/>
  <c r="I83" i="31"/>
  <c r="J82" i="31"/>
  <c r="I82" i="31"/>
  <c r="J81" i="31"/>
  <c r="I81" i="31"/>
  <c r="J80" i="31"/>
  <c r="I80" i="31"/>
  <c r="J79" i="31"/>
  <c r="I79" i="31"/>
  <c r="J78" i="31"/>
  <c r="I78" i="31"/>
  <c r="J77" i="31"/>
  <c r="I77" i="31"/>
  <c r="J76" i="31"/>
  <c r="I76" i="31"/>
  <c r="J75" i="31"/>
  <c r="I75" i="31"/>
  <c r="J74" i="31"/>
  <c r="I74" i="31"/>
  <c r="J73" i="31"/>
  <c r="I73" i="31"/>
  <c r="J72" i="31"/>
  <c r="I72" i="31"/>
  <c r="J71" i="31"/>
  <c r="I71" i="31"/>
  <c r="J70" i="31"/>
  <c r="I70" i="31"/>
  <c r="J69" i="31"/>
  <c r="I69" i="31"/>
  <c r="J68" i="31"/>
  <c r="I68" i="31"/>
  <c r="J67" i="31"/>
  <c r="I67" i="31"/>
  <c r="J66" i="31"/>
  <c r="I66" i="31"/>
  <c r="J65" i="31"/>
  <c r="I65" i="31"/>
  <c r="J64" i="31"/>
  <c r="I64" i="31"/>
  <c r="J63" i="31"/>
  <c r="I63" i="31"/>
  <c r="J62" i="31"/>
  <c r="I62" i="31"/>
  <c r="J61" i="31"/>
  <c r="I61" i="31"/>
  <c r="J60" i="31"/>
  <c r="I60" i="31"/>
  <c r="J59" i="31"/>
  <c r="I59" i="31"/>
  <c r="J58" i="31"/>
  <c r="I58" i="31"/>
  <c r="J57" i="31"/>
  <c r="I57" i="31"/>
  <c r="J56" i="31"/>
  <c r="I56" i="31"/>
  <c r="J55" i="31"/>
  <c r="I55" i="31"/>
  <c r="J54" i="31"/>
  <c r="I54" i="31"/>
  <c r="J53" i="31"/>
  <c r="I53" i="31"/>
  <c r="J52" i="31"/>
  <c r="I52" i="31"/>
  <c r="J51" i="31"/>
  <c r="I51" i="31"/>
  <c r="J50" i="31"/>
  <c r="I50" i="31"/>
  <c r="J49" i="31"/>
  <c r="I49" i="31"/>
  <c r="J48" i="31"/>
  <c r="I48" i="31"/>
  <c r="J47" i="31"/>
  <c r="I47" i="31"/>
  <c r="J46" i="31"/>
  <c r="I46" i="31"/>
  <c r="J45" i="31"/>
  <c r="I45" i="31"/>
  <c r="J44" i="31"/>
  <c r="I44" i="31"/>
  <c r="J43" i="31"/>
  <c r="I43" i="31"/>
  <c r="J42" i="31"/>
  <c r="I42" i="31"/>
  <c r="J41" i="31"/>
  <c r="I41" i="31"/>
  <c r="J40" i="31"/>
  <c r="I40" i="31"/>
  <c r="J39" i="31"/>
  <c r="I39" i="31"/>
  <c r="J38" i="31"/>
  <c r="I38" i="31"/>
  <c r="J37" i="31"/>
  <c r="I37" i="31"/>
  <c r="J36" i="31"/>
  <c r="I36" i="31"/>
  <c r="J35" i="31"/>
  <c r="I35" i="31"/>
  <c r="J34" i="31"/>
  <c r="I34" i="31"/>
  <c r="J33" i="31"/>
  <c r="I33" i="31"/>
  <c r="J32" i="31"/>
  <c r="I32" i="31"/>
  <c r="J31" i="31"/>
  <c r="I31" i="31"/>
  <c r="J30" i="31"/>
  <c r="I30" i="31"/>
  <c r="J29" i="31"/>
  <c r="I29" i="31"/>
  <c r="J28" i="31"/>
  <c r="I28" i="31"/>
  <c r="J27" i="31"/>
  <c r="I27" i="31"/>
  <c r="J26" i="31"/>
  <c r="I26" i="31"/>
  <c r="J25" i="31"/>
  <c r="I25" i="31"/>
  <c r="J24" i="31"/>
  <c r="I24" i="31"/>
  <c r="J23" i="31"/>
  <c r="I23" i="31"/>
  <c r="J22" i="31"/>
  <c r="I22" i="31"/>
  <c r="J21" i="31"/>
  <c r="I21" i="31"/>
  <c r="J20" i="31"/>
  <c r="I20" i="31"/>
  <c r="J19" i="31"/>
  <c r="I19" i="31"/>
  <c r="J18" i="31"/>
  <c r="I18" i="31"/>
  <c r="J17" i="31"/>
  <c r="I17" i="31"/>
  <c r="J16" i="31"/>
  <c r="I16" i="31"/>
  <c r="J15" i="31"/>
  <c r="I15" i="31"/>
  <c r="J14" i="31"/>
  <c r="I14" i="31"/>
  <c r="J13" i="31"/>
  <c r="I13" i="31"/>
  <c r="J12" i="31"/>
  <c r="I12" i="31"/>
  <c r="J11" i="31"/>
  <c r="I11" i="31"/>
  <c r="J10" i="31"/>
  <c r="I10" i="31"/>
  <c r="J9" i="31"/>
  <c r="I9" i="31"/>
  <c r="J8" i="31"/>
  <c r="I8" i="31"/>
  <c r="J7" i="31"/>
  <c r="I7" i="31"/>
  <c r="J6" i="31"/>
  <c r="I6" i="31"/>
  <c r="J5" i="31"/>
  <c r="I5" i="31"/>
  <c r="J4" i="31"/>
  <c r="I4" i="31"/>
  <c r="J3" i="31"/>
  <c r="I3" i="31"/>
  <c r="J2" i="31"/>
  <c r="I2" i="31"/>
  <c r="E2677" i="30" l="1"/>
  <c r="E2678" i="30" s="1"/>
  <c r="B2677" i="30"/>
  <c r="F2675" i="30"/>
  <c r="F2676" i="30"/>
  <c r="F2674" i="30"/>
  <c r="F2677" i="30" s="1"/>
  <c r="F2678" i="30" s="1"/>
  <c r="E2675" i="30"/>
  <c r="E2676" i="30"/>
  <c r="D2677" i="30"/>
  <c r="D2675" i="30"/>
  <c r="D2676" i="30"/>
  <c r="D2674" i="30"/>
  <c r="C2674" i="30"/>
  <c r="C2677" i="30"/>
  <c r="C2675" i="30"/>
  <c r="C2676" i="30"/>
  <c r="C2674" i="26"/>
  <c r="B2675" i="30"/>
  <c r="B2676" i="30"/>
  <c r="B2674" i="30"/>
  <c r="B2674" i="26"/>
  <c r="J2672" i="30"/>
  <c r="I2672" i="30"/>
  <c r="J2671" i="30"/>
  <c r="I2671" i="30"/>
  <c r="F2671" i="30"/>
  <c r="F2672" i="30" s="1"/>
  <c r="E2671" i="30"/>
  <c r="E2672" i="30" s="1"/>
  <c r="J2670" i="30"/>
  <c r="I2670" i="30"/>
  <c r="J2669" i="30"/>
  <c r="I2669" i="30"/>
  <c r="J2668" i="30"/>
  <c r="I2668" i="30"/>
  <c r="J2667" i="30"/>
  <c r="I2667" i="30"/>
  <c r="J2666" i="30"/>
  <c r="I2666" i="30"/>
  <c r="J2665" i="30"/>
  <c r="I2665" i="30"/>
  <c r="J2664" i="30"/>
  <c r="I2664" i="30"/>
  <c r="J2663" i="30"/>
  <c r="I2663" i="30"/>
  <c r="J2662" i="30"/>
  <c r="I2662" i="30"/>
  <c r="J2661" i="30"/>
  <c r="I2661" i="30"/>
  <c r="J2660" i="30"/>
  <c r="I2660" i="30"/>
  <c r="J2659" i="30"/>
  <c r="I2659" i="30"/>
  <c r="J2658" i="30"/>
  <c r="I2658" i="30"/>
  <c r="J2657" i="30"/>
  <c r="I2657" i="30"/>
  <c r="J2656" i="30"/>
  <c r="I2656" i="30"/>
  <c r="J2655" i="30"/>
  <c r="I2655" i="30"/>
  <c r="J2654" i="30"/>
  <c r="I2654" i="30"/>
  <c r="J2653" i="30"/>
  <c r="I2653" i="30"/>
  <c r="J2652" i="30"/>
  <c r="I2652" i="30"/>
  <c r="J2651" i="30"/>
  <c r="I2651" i="30"/>
  <c r="J2650" i="30"/>
  <c r="I2650" i="30"/>
  <c r="J2649" i="30"/>
  <c r="I2649" i="30"/>
  <c r="J2648" i="30"/>
  <c r="I2648" i="30"/>
  <c r="J2647" i="30"/>
  <c r="I2647" i="30"/>
  <c r="J2646" i="30"/>
  <c r="I2646" i="30"/>
  <c r="J2645" i="30"/>
  <c r="I2645" i="30"/>
  <c r="J2644" i="30"/>
  <c r="I2644" i="30"/>
  <c r="J2643" i="30"/>
  <c r="I2643" i="30"/>
  <c r="J2642" i="30"/>
  <c r="I2642" i="30"/>
  <c r="J2641" i="30"/>
  <c r="I2641" i="30"/>
  <c r="J2640" i="30"/>
  <c r="I2640" i="30"/>
  <c r="J2639" i="30"/>
  <c r="I2639" i="30"/>
  <c r="J2638" i="30"/>
  <c r="I2638" i="30"/>
  <c r="J2637" i="30"/>
  <c r="I2637" i="30"/>
  <c r="J2636" i="30"/>
  <c r="I2636" i="30"/>
  <c r="J2635" i="30"/>
  <c r="I2635" i="30"/>
  <c r="J2634" i="30"/>
  <c r="I2634" i="30"/>
  <c r="J2633" i="30"/>
  <c r="I2633" i="30"/>
  <c r="J2632" i="30"/>
  <c r="I2632" i="30"/>
  <c r="J2631" i="30"/>
  <c r="I2631" i="30"/>
  <c r="J2630" i="30"/>
  <c r="I2630" i="30"/>
  <c r="J2629" i="30"/>
  <c r="I2629" i="30"/>
  <c r="J2628" i="30"/>
  <c r="I2628" i="30"/>
  <c r="J2627" i="30"/>
  <c r="I2627" i="30"/>
  <c r="J2626" i="30"/>
  <c r="I2626" i="30"/>
  <c r="J2625" i="30"/>
  <c r="I2625" i="30"/>
  <c r="J2624" i="30"/>
  <c r="I2624" i="30"/>
  <c r="J2623" i="30"/>
  <c r="I2623" i="30"/>
  <c r="J2622" i="30"/>
  <c r="I2622" i="30"/>
  <c r="J2621" i="30"/>
  <c r="I2621" i="30"/>
  <c r="J2620" i="30"/>
  <c r="I2620" i="30"/>
  <c r="J2619" i="30"/>
  <c r="I2619" i="30"/>
  <c r="J2618" i="30"/>
  <c r="I2618" i="30"/>
  <c r="J2617" i="30"/>
  <c r="I2617" i="30"/>
  <c r="J2616" i="30"/>
  <c r="I2616" i="30"/>
  <c r="J2615" i="30"/>
  <c r="I2615" i="30"/>
  <c r="J2614" i="30"/>
  <c r="I2614" i="30"/>
  <c r="J2613" i="30"/>
  <c r="I2613" i="30"/>
  <c r="J2612" i="30"/>
  <c r="I2612" i="30"/>
  <c r="J2611" i="30"/>
  <c r="I2611" i="30"/>
  <c r="J2610" i="30"/>
  <c r="I2610" i="30"/>
  <c r="J2609" i="30"/>
  <c r="I2609" i="30"/>
  <c r="J2608" i="30"/>
  <c r="I2608" i="30"/>
  <c r="J2607" i="30"/>
  <c r="I2607" i="30"/>
  <c r="J2606" i="30"/>
  <c r="I2606" i="30"/>
  <c r="J2605" i="30"/>
  <c r="I2605" i="30"/>
  <c r="J2604" i="30"/>
  <c r="I2604" i="30"/>
  <c r="J2603" i="30"/>
  <c r="I2603" i="30"/>
  <c r="J2602" i="30"/>
  <c r="I2602" i="30"/>
  <c r="J2601" i="30"/>
  <c r="I2601" i="30"/>
  <c r="J2600" i="30"/>
  <c r="I2600" i="30"/>
  <c r="J2599" i="30"/>
  <c r="I2599" i="30"/>
  <c r="J2598" i="30"/>
  <c r="I2598" i="30"/>
  <c r="J2597" i="30"/>
  <c r="I2597" i="30"/>
  <c r="J2596" i="30"/>
  <c r="I2596" i="30"/>
  <c r="J2595" i="30"/>
  <c r="I2595" i="30"/>
  <c r="J2594" i="30"/>
  <c r="I2594" i="30"/>
  <c r="J2593" i="30"/>
  <c r="I2593" i="30"/>
  <c r="J2592" i="30"/>
  <c r="I2592" i="30"/>
  <c r="J2591" i="30"/>
  <c r="I2591" i="30"/>
  <c r="J2590" i="30"/>
  <c r="I2590" i="30"/>
  <c r="J2589" i="30"/>
  <c r="I2589" i="30"/>
  <c r="J2588" i="30"/>
  <c r="I2588" i="30"/>
  <c r="J2587" i="30"/>
  <c r="I2587" i="30"/>
  <c r="J2586" i="30"/>
  <c r="I2586" i="30"/>
  <c r="J2585" i="30"/>
  <c r="I2585" i="30"/>
  <c r="J2584" i="30"/>
  <c r="I2584" i="30"/>
  <c r="J2583" i="30"/>
  <c r="I2583" i="30"/>
  <c r="J2582" i="30"/>
  <c r="I2582" i="30"/>
  <c r="J2581" i="30"/>
  <c r="I2581" i="30"/>
  <c r="J2580" i="30"/>
  <c r="I2580" i="30"/>
  <c r="J2579" i="30"/>
  <c r="I2579" i="30"/>
  <c r="J2578" i="30"/>
  <c r="I2578" i="30"/>
  <c r="J2577" i="30"/>
  <c r="I2577" i="30"/>
  <c r="J2576" i="30"/>
  <c r="I2576" i="30"/>
  <c r="J2575" i="30"/>
  <c r="I2575" i="30"/>
  <c r="J2574" i="30"/>
  <c r="I2574" i="30"/>
  <c r="J2573" i="30"/>
  <c r="I2573" i="30"/>
  <c r="J2572" i="30"/>
  <c r="I2572" i="30"/>
  <c r="J2571" i="30"/>
  <c r="I2571" i="30"/>
  <c r="J2570" i="30"/>
  <c r="I2570" i="30"/>
  <c r="J2569" i="30"/>
  <c r="I2569" i="30"/>
  <c r="J2568" i="30"/>
  <c r="I2568" i="30"/>
  <c r="J2567" i="30"/>
  <c r="I2567" i="30"/>
  <c r="J2566" i="30"/>
  <c r="I2566" i="30"/>
  <c r="J2565" i="30"/>
  <c r="I2565" i="30"/>
  <c r="J2564" i="30"/>
  <c r="I2564" i="30"/>
  <c r="J2563" i="30"/>
  <c r="I2563" i="30"/>
  <c r="J2562" i="30"/>
  <c r="I2562" i="30"/>
  <c r="J2561" i="30"/>
  <c r="I2561" i="30"/>
  <c r="J2560" i="30"/>
  <c r="I2560" i="30"/>
  <c r="J2559" i="30"/>
  <c r="I2559" i="30"/>
  <c r="J2558" i="30"/>
  <c r="I2558" i="30"/>
  <c r="J2557" i="30"/>
  <c r="I2557" i="30"/>
  <c r="J2556" i="30"/>
  <c r="I2556" i="30"/>
  <c r="J2555" i="30"/>
  <c r="I2555" i="30"/>
  <c r="J2554" i="30"/>
  <c r="I2554" i="30"/>
  <c r="J2553" i="30"/>
  <c r="I2553" i="30"/>
  <c r="J2552" i="30"/>
  <c r="I2552" i="30"/>
  <c r="J2551" i="30"/>
  <c r="I2551" i="30"/>
  <c r="J2550" i="30"/>
  <c r="I2550" i="30"/>
  <c r="J2549" i="30"/>
  <c r="I2549" i="30"/>
  <c r="J2548" i="30"/>
  <c r="I2548" i="30"/>
  <c r="J2547" i="30"/>
  <c r="I2547" i="30"/>
  <c r="J2546" i="30"/>
  <c r="I2546" i="30"/>
  <c r="J2545" i="30"/>
  <c r="I2545" i="30"/>
  <c r="J2544" i="30"/>
  <c r="I2544" i="30"/>
  <c r="J2543" i="30"/>
  <c r="I2543" i="30"/>
  <c r="J2542" i="30"/>
  <c r="I2542" i="30"/>
  <c r="J2541" i="30"/>
  <c r="I2541" i="30"/>
  <c r="J2540" i="30"/>
  <c r="I2540" i="30"/>
  <c r="J2539" i="30"/>
  <c r="I2539" i="30"/>
  <c r="J2538" i="30"/>
  <c r="I2538" i="30"/>
  <c r="J2537" i="30"/>
  <c r="I2537" i="30"/>
  <c r="J2536" i="30"/>
  <c r="I2536" i="30"/>
  <c r="J2535" i="30"/>
  <c r="I2535" i="30"/>
  <c r="J2534" i="30"/>
  <c r="I2534" i="30"/>
  <c r="J2533" i="30"/>
  <c r="I2533" i="30"/>
  <c r="J2532" i="30"/>
  <c r="I2532" i="30"/>
  <c r="J2531" i="30"/>
  <c r="I2531" i="30"/>
  <c r="J2530" i="30"/>
  <c r="I2530" i="30"/>
  <c r="J2529" i="30"/>
  <c r="I2529" i="30"/>
  <c r="J2528" i="30"/>
  <c r="I2528" i="30"/>
  <c r="J2527" i="30"/>
  <c r="I2527" i="30"/>
  <c r="J2526" i="30"/>
  <c r="I2526" i="30"/>
  <c r="J2525" i="30"/>
  <c r="I2525" i="30"/>
  <c r="J2524" i="30"/>
  <c r="I2524" i="30"/>
  <c r="J2523" i="30"/>
  <c r="I2523" i="30"/>
  <c r="J2522" i="30"/>
  <c r="I2522" i="30"/>
  <c r="J2521" i="30"/>
  <c r="I2521" i="30"/>
  <c r="J2520" i="30"/>
  <c r="I2520" i="30"/>
  <c r="J2519" i="30"/>
  <c r="I2519" i="30"/>
  <c r="J2518" i="30"/>
  <c r="I2518" i="30"/>
  <c r="J2517" i="30"/>
  <c r="I2517" i="30"/>
  <c r="J2516" i="30"/>
  <c r="I2516" i="30"/>
  <c r="J2515" i="30"/>
  <c r="I2515" i="30"/>
  <c r="J2514" i="30"/>
  <c r="I2514" i="30"/>
  <c r="J2513" i="30"/>
  <c r="I2513" i="30"/>
  <c r="J2512" i="30"/>
  <c r="I2512" i="30"/>
  <c r="J2511" i="30"/>
  <c r="I2511" i="30"/>
  <c r="J2510" i="30"/>
  <c r="I2510" i="30"/>
  <c r="J2509" i="30"/>
  <c r="I2509" i="30"/>
  <c r="J2508" i="30"/>
  <c r="I2508" i="30"/>
  <c r="J2507" i="30"/>
  <c r="I2507" i="30"/>
  <c r="J2506" i="30"/>
  <c r="I2506" i="30"/>
  <c r="J2505" i="30"/>
  <c r="I2505" i="30"/>
  <c r="J2504" i="30"/>
  <c r="I2504" i="30"/>
  <c r="J2503" i="30"/>
  <c r="I2503" i="30"/>
  <c r="J2502" i="30"/>
  <c r="I2502" i="30"/>
  <c r="J2501" i="30"/>
  <c r="I2501" i="30"/>
  <c r="J2500" i="30"/>
  <c r="I2500" i="30"/>
  <c r="J2499" i="30"/>
  <c r="I2499" i="30"/>
  <c r="J2498" i="30"/>
  <c r="I2498" i="30"/>
  <c r="J2497" i="30"/>
  <c r="I2497" i="30"/>
  <c r="J2496" i="30"/>
  <c r="I2496" i="30"/>
  <c r="J2495" i="30"/>
  <c r="I2495" i="30"/>
  <c r="J2494" i="30"/>
  <c r="I2494" i="30"/>
  <c r="J2493" i="30"/>
  <c r="I2493" i="30"/>
  <c r="J2492" i="30"/>
  <c r="I2492" i="30"/>
  <c r="J2491" i="30"/>
  <c r="I2491" i="30"/>
  <c r="J2490" i="30"/>
  <c r="I2490" i="30"/>
  <c r="J2489" i="30"/>
  <c r="I2489" i="30"/>
  <c r="J2488" i="30"/>
  <c r="I2488" i="30"/>
  <c r="J2487" i="30"/>
  <c r="I2487" i="30"/>
  <c r="J2486" i="30"/>
  <c r="I2486" i="30"/>
  <c r="J2485" i="30"/>
  <c r="I2485" i="30"/>
  <c r="J2484" i="30"/>
  <c r="I2484" i="30"/>
  <c r="J2483" i="30"/>
  <c r="I2483" i="30"/>
  <c r="J2482" i="30"/>
  <c r="I2482" i="30"/>
  <c r="J2481" i="30"/>
  <c r="I2481" i="30"/>
  <c r="J2480" i="30"/>
  <c r="I2480" i="30"/>
  <c r="J2479" i="30"/>
  <c r="I2479" i="30"/>
  <c r="J2478" i="30"/>
  <c r="I2478" i="30"/>
  <c r="J2477" i="30"/>
  <c r="I2477" i="30"/>
  <c r="J2476" i="30"/>
  <c r="I2476" i="30"/>
  <c r="J2475" i="30"/>
  <c r="I2475" i="30"/>
  <c r="J2474" i="30"/>
  <c r="I2474" i="30"/>
  <c r="J2473" i="30"/>
  <c r="I2473" i="30"/>
  <c r="J2472" i="30"/>
  <c r="I2472" i="30"/>
  <c r="J2471" i="30"/>
  <c r="I2471" i="30"/>
  <c r="J2470" i="30"/>
  <c r="I2470" i="30"/>
  <c r="J2469" i="30"/>
  <c r="I2469" i="30"/>
  <c r="J2468" i="30"/>
  <c r="I2468" i="30"/>
  <c r="J2467" i="30"/>
  <c r="I2467" i="30"/>
  <c r="J2466" i="30"/>
  <c r="I2466" i="30"/>
  <c r="J2465" i="30"/>
  <c r="I2465" i="30"/>
  <c r="J2464" i="30"/>
  <c r="I2464" i="30"/>
  <c r="J2463" i="30"/>
  <c r="I2463" i="30"/>
  <c r="J2462" i="30"/>
  <c r="I2462" i="30"/>
  <c r="J2461" i="30"/>
  <c r="I2461" i="30"/>
  <c r="J2460" i="30"/>
  <c r="I2460" i="30"/>
  <c r="J2459" i="30"/>
  <c r="I2459" i="30"/>
  <c r="J2458" i="30"/>
  <c r="I2458" i="30"/>
  <c r="J2457" i="30"/>
  <c r="I2457" i="30"/>
  <c r="J2456" i="30"/>
  <c r="I2456" i="30"/>
  <c r="J2455" i="30"/>
  <c r="I2455" i="30"/>
  <c r="J2454" i="30"/>
  <c r="I2454" i="30"/>
  <c r="J2453" i="30"/>
  <c r="I2453" i="30"/>
  <c r="J2452" i="30"/>
  <c r="I2452" i="30"/>
  <c r="J2451" i="30"/>
  <c r="I2451" i="30"/>
  <c r="J2450" i="30"/>
  <c r="I2450" i="30"/>
  <c r="J2449" i="30"/>
  <c r="I2449" i="30"/>
  <c r="J2448" i="30"/>
  <c r="I2448" i="30"/>
  <c r="J2447" i="30"/>
  <c r="I2447" i="30"/>
  <c r="J2446" i="30"/>
  <c r="I2446" i="30"/>
  <c r="J2445" i="30"/>
  <c r="I2445" i="30"/>
  <c r="J2444" i="30"/>
  <c r="I2444" i="30"/>
  <c r="J2443" i="30"/>
  <c r="I2443" i="30"/>
  <c r="J2442" i="30"/>
  <c r="I2442" i="30"/>
  <c r="J2441" i="30"/>
  <c r="I2441" i="30"/>
  <c r="J2440" i="30"/>
  <c r="I2440" i="30"/>
  <c r="J2439" i="30"/>
  <c r="I2439" i="30"/>
  <c r="J2438" i="30"/>
  <c r="I2438" i="30"/>
  <c r="J2437" i="30"/>
  <c r="I2437" i="30"/>
  <c r="J2436" i="30"/>
  <c r="I2436" i="30"/>
  <c r="J2435" i="30"/>
  <c r="I2435" i="30"/>
  <c r="J2434" i="30"/>
  <c r="I2434" i="30"/>
  <c r="J2433" i="30"/>
  <c r="I2433" i="30"/>
  <c r="J2432" i="30"/>
  <c r="I2432" i="30"/>
  <c r="J2431" i="30"/>
  <c r="I2431" i="30"/>
  <c r="J2430" i="30"/>
  <c r="I2430" i="30"/>
  <c r="J2429" i="30"/>
  <c r="I2429" i="30"/>
  <c r="J2428" i="30"/>
  <c r="I2428" i="30"/>
  <c r="J2427" i="30"/>
  <c r="I2427" i="30"/>
  <c r="J2426" i="30"/>
  <c r="I2426" i="30"/>
  <c r="J2425" i="30"/>
  <c r="I2425" i="30"/>
  <c r="J2424" i="30"/>
  <c r="I2424" i="30"/>
  <c r="J2423" i="30"/>
  <c r="I2423" i="30"/>
  <c r="J2422" i="30"/>
  <c r="I2422" i="30"/>
  <c r="J2421" i="30"/>
  <c r="I2421" i="30"/>
  <c r="J2420" i="30"/>
  <c r="I2420" i="30"/>
  <c r="J2419" i="30"/>
  <c r="I2419" i="30"/>
  <c r="J2418" i="30"/>
  <c r="I2418" i="30"/>
  <c r="J2417" i="30"/>
  <c r="I2417" i="30"/>
  <c r="J2416" i="30"/>
  <c r="I2416" i="30"/>
  <c r="J2415" i="30"/>
  <c r="I2415" i="30"/>
  <c r="J2414" i="30"/>
  <c r="I2414" i="30"/>
  <c r="J2413" i="30"/>
  <c r="I2413" i="30"/>
  <c r="J2412" i="30"/>
  <c r="I2412" i="30"/>
  <c r="J2411" i="30"/>
  <c r="I2411" i="30"/>
  <c r="J2410" i="30"/>
  <c r="I2410" i="30"/>
  <c r="J2409" i="30"/>
  <c r="I2409" i="30"/>
  <c r="J2408" i="30"/>
  <c r="I2408" i="30"/>
  <c r="J2407" i="30"/>
  <c r="I2407" i="30"/>
  <c r="J2406" i="30"/>
  <c r="I2406" i="30"/>
  <c r="J2405" i="30"/>
  <c r="I2405" i="30"/>
  <c r="J2404" i="30"/>
  <c r="I2404" i="30"/>
  <c r="J2403" i="30"/>
  <c r="I2403" i="30"/>
  <c r="J2402" i="30"/>
  <c r="I2402" i="30"/>
  <c r="J2401" i="30"/>
  <c r="I2401" i="30"/>
  <c r="J2400" i="30"/>
  <c r="I2400" i="30"/>
  <c r="J2399" i="30"/>
  <c r="I2399" i="30"/>
  <c r="J2398" i="30"/>
  <c r="I2398" i="30"/>
  <c r="J2397" i="30"/>
  <c r="I2397" i="30"/>
  <c r="J2396" i="30"/>
  <c r="I2396" i="30"/>
  <c r="J2395" i="30"/>
  <c r="I2395" i="30"/>
  <c r="J2394" i="30"/>
  <c r="I2394" i="30"/>
  <c r="J2393" i="30"/>
  <c r="I2393" i="30"/>
  <c r="J2392" i="30"/>
  <c r="I2392" i="30"/>
  <c r="J2391" i="30"/>
  <c r="I2391" i="30"/>
  <c r="J2390" i="30"/>
  <c r="I2390" i="30"/>
  <c r="J2389" i="30"/>
  <c r="I2389" i="30"/>
  <c r="J2388" i="30"/>
  <c r="I2388" i="30"/>
  <c r="J2387" i="30"/>
  <c r="I2387" i="30"/>
  <c r="J2386" i="30"/>
  <c r="I2386" i="30"/>
  <c r="J2385" i="30"/>
  <c r="I2385" i="30"/>
  <c r="J2384" i="30"/>
  <c r="I2384" i="30"/>
  <c r="J2383" i="30"/>
  <c r="I2383" i="30"/>
  <c r="J2382" i="30"/>
  <c r="I2382" i="30"/>
  <c r="J2381" i="30"/>
  <c r="I2381" i="30"/>
  <c r="J2380" i="30"/>
  <c r="I2380" i="30"/>
  <c r="J2379" i="30"/>
  <c r="I2379" i="30"/>
  <c r="J2378" i="30"/>
  <c r="I2378" i="30"/>
  <c r="J2377" i="30"/>
  <c r="I2377" i="30"/>
  <c r="J2376" i="30"/>
  <c r="I2376" i="30"/>
  <c r="J2375" i="30"/>
  <c r="I2375" i="30"/>
  <c r="J2374" i="30"/>
  <c r="I2374" i="30"/>
  <c r="J2373" i="30"/>
  <c r="I2373" i="30"/>
  <c r="J2372" i="30"/>
  <c r="I2372" i="30"/>
  <c r="J2371" i="30"/>
  <c r="I2371" i="30"/>
  <c r="J2370" i="30"/>
  <c r="I2370" i="30"/>
  <c r="J2369" i="30"/>
  <c r="I2369" i="30"/>
  <c r="J2368" i="30"/>
  <c r="I2368" i="30"/>
  <c r="J2367" i="30"/>
  <c r="I2367" i="30"/>
  <c r="J2366" i="30"/>
  <c r="I2366" i="30"/>
  <c r="J2365" i="30"/>
  <c r="I2365" i="30"/>
  <c r="J2364" i="30"/>
  <c r="I2364" i="30"/>
  <c r="J2363" i="30"/>
  <c r="I2363" i="30"/>
  <c r="J2362" i="30"/>
  <c r="I2362" i="30"/>
  <c r="J2361" i="30"/>
  <c r="I2361" i="30"/>
  <c r="J2360" i="30"/>
  <c r="I2360" i="30"/>
  <c r="J2359" i="30"/>
  <c r="I2359" i="30"/>
  <c r="J2358" i="30"/>
  <c r="I2358" i="30"/>
  <c r="J2357" i="30"/>
  <c r="I2357" i="30"/>
  <c r="J2356" i="30"/>
  <c r="I2356" i="30"/>
  <c r="J2355" i="30"/>
  <c r="I2355" i="30"/>
  <c r="J2354" i="30"/>
  <c r="I2354" i="30"/>
  <c r="J2353" i="30"/>
  <c r="I2353" i="30"/>
  <c r="J2352" i="30"/>
  <c r="I2352" i="30"/>
  <c r="J2351" i="30"/>
  <c r="I2351" i="30"/>
  <c r="J2350" i="30"/>
  <c r="I2350" i="30"/>
  <c r="J2349" i="30"/>
  <c r="I2349" i="30"/>
  <c r="J2348" i="30"/>
  <c r="I2348" i="30"/>
  <c r="J2347" i="30"/>
  <c r="I2347" i="30"/>
  <c r="J2346" i="30"/>
  <c r="I2346" i="30"/>
  <c r="J2345" i="30"/>
  <c r="I2345" i="30"/>
  <c r="J2344" i="30"/>
  <c r="I2344" i="30"/>
  <c r="J2343" i="30"/>
  <c r="I2343" i="30"/>
  <c r="J2342" i="30"/>
  <c r="I2342" i="30"/>
  <c r="J2341" i="30"/>
  <c r="I2341" i="30"/>
  <c r="J2340" i="30"/>
  <c r="I2340" i="30"/>
  <c r="J2339" i="30"/>
  <c r="I2339" i="30"/>
  <c r="J2338" i="30"/>
  <c r="I2338" i="30"/>
  <c r="J2337" i="30"/>
  <c r="I2337" i="30"/>
  <c r="J2336" i="30"/>
  <c r="I2336" i="30"/>
  <c r="J2335" i="30"/>
  <c r="I2335" i="30"/>
  <c r="J2334" i="30"/>
  <c r="I2334" i="30"/>
  <c r="J2333" i="30"/>
  <c r="I2333" i="30"/>
  <c r="J2332" i="30"/>
  <c r="I2332" i="30"/>
  <c r="J2331" i="30"/>
  <c r="I2331" i="30"/>
  <c r="J2330" i="30"/>
  <c r="I2330" i="30"/>
  <c r="J2329" i="30"/>
  <c r="I2329" i="30"/>
  <c r="J2328" i="30"/>
  <c r="I2328" i="30"/>
  <c r="J2327" i="30"/>
  <c r="I2327" i="30"/>
  <c r="J2326" i="30"/>
  <c r="I2326" i="30"/>
  <c r="J2325" i="30"/>
  <c r="I2325" i="30"/>
  <c r="J2324" i="30"/>
  <c r="I2324" i="30"/>
  <c r="J2323" i="30"/>
  <c r="I2323" i="30"/>
  <c r="J2322" i="30"/>
  <c r="I2322" i="30"/>
  <c r="J2321" i="30"/>
  <c r="I2321" i="30"/>
  <c r="J2320" i="30"/>
  <c r="I2320" i="30"/>
  <c r="J2319" i="30"/>
  <c r="I2319" i="30"/>
  <c r="J2318" i="30"/>
  <c r="I2318" i="30"/>
  <c r="J2317" i="30"/>
  <c r="I2317" i="30"/>
  <c r="J2316" i="30"/>
  <c r="I2316" i="30"/>
  <c r="J2315" i="30"/>
  <c r="I2315" i="30"/>
  <c r="J2314" i="30"/>
  <c r="I2314" i="30"/>
  <c r="J2313" i="30"/>
  <c r="I2313" i="30"/>
  <c r="J2312" i="30"/>
  <c r="I2312" i="30"/>
  <c r="J2311" i="30"/>
  <c r="I2311" i="30"/>
  <c r="J2310" i="30"/>
  <c r="I2310" i="30"/>
  <c r="J2309" i="30"/>
  <c r="I2309" i="30"/>
  <c r="J2308" i="30"/>
  <c r="I2308" i="30"/>
  <c r="J2307" i="30"/>
  <c r="I2307" i="30"/>
  <c r="J2306" i="30"/>
  <c r="I2306" i="30"/>
  <c r="J2305" i="30"/>
  <c r="I2305" i="30"/>
  <c r="J2304" i="30"/>
  <c r="I2304" i="30"/>
  <c r="J2303" i="30"/>
  <c r="I2303" i="30"/>
  <c r="J2302" i="30"/>
  <c r="I2302" i="30"/>
  <c r="J2301" i="30"/>
  <c r="I2301" i="30"/>
  <c r="J2300" i="30"/>
  <c r="I2300" i="30"/>
  <c r="J2299" i="30"/>
  <c r="I2299" i="30"/>
  <c r="J2298" i="30"/>
  <c r="I2298" i="30"/>
  <c r="J2297" i="30"/>
  <c r="I2297" i="30"/>
  <c r="J2296" i="30"/>
  <c r="I2296" i="30"/>
  <c r="J2295" i="30"/>
  <c r="I2295" i="30"/>
  <c r="J2294" i="30"/>
  <c r="I2294" i="30"/>
  <c r="J2293" i="30"/>
  <c r="I2293" i="30"/>
  <c r="J2292" i="30"/>
  <c r="I2292" i="30"/>
  <c r="J2291" i="30"/>
  <c r="I2291" i="30"/>
  <c r="J2290" i="30"/>
  <c r="I2290" i="30"/>
  <c r="J2289" i="30"/>
  <c r="I2289" i="30"/>
  <c r="J2288" i="30"/>
  <c r="I2288" i="30"/>
  <c r="J2287" i="30"/>
  <c r="I2287" i="30"/>
  <c r="J2286" i="30"/>
  <c r="I2286" i="30"/>
  <c r="J2285" i="30"/>
  <c r="I2285" i="30"/>
  <c r="J2284" i="30"/>
  <c r="I2284" i="30"/>
  <c r="J2283" i="30"/>
  <c r="I2283" i="30"/>
  <c r="J2282" i="30"/>
  <c r="I2282" i="30"/>
  <c r="J2281" i="30"/>
  <c r="I2281" i="30"/>
  <c r="J2280" i="30"/>
  <c r="I2280" i="30"/>
  <c r="J2279" i="30"/>
  <c r="I2279" i="30"/>
  <c r="J2278" i="30"/>
  <c r="I2278" i="30"/>
  <c r="J2277" i="30"/>
  <c r="I2277" i="30"/>
  <c r="J2276" i="30"/>
  <c r="I2276" i="30"/>
  <c r="J2275" i="30"/>
  <c r="I2275" i="30"/>
  <c r="J2274" i="30"/>
  <c r="I2274" i="30"/>
  <c r="J2273" i="30"/>
  <c r="I2273" i="30"/>
  <c r="J2272" i="30"/>
  <c r="I2272" i="30"/>
  <c r="J2271" i="30"/>
  <c r="I2271" i="30"/>
  <c r="J2270" i="30"/>
  <c r="I2270" i="30"/>
  <c r="J2269" i="30"/>
  <c r="I2269" i="30"/>
  <c r="J2268" i="30"/>
  <c r="I2268" i="30"/>
  <c r="J2267" i="30"/>
  <c r="I2267" i="30"/>
  <c r="J2266" i="30"/>
  <c r="I2266" i="30"/>
  <c r="J2265" i="30"/>
  <c r="I2265" i="30"/>
  <c r="J2264" i="30"/>
  <c r="I2264" i="30"/>
  <c r="J2263" i="30"/>
  <c r="I2263" i="30"/>
  <c r="J2262" i="30"/>
  <c r="I2262" i="30"/>
  <c r="J2261" i="30"/>
  <c r="I2261" i="30"/>
  <c r="J2260" i="30"/>
  <c r="I2260" i="30"/>
  <c r="J2259" i="30"/>
  <c r="I2259" i="30"/>
  <c r="J2258" i="30"/>
  <c r="I2258" i="30"/>
  <c r="J2257" i="30"/>
  <c r="I2257" i="30"/>
  <c r="J2256" i="30"/>
  <c r="I2256" i="30"/>
  <c r="J2255" i="30"/>
  <c r="I2255" i="30"/>
  <c r="J2254" i="30"/>
  <c r="I2254" i="30"/>
  <c r="J2253" i="30"/>
  <c r="I2253" i="30"/>
  <c r="J2252" i="30"/>
  <c r="I2252" i="30"/>
  <c r="J2251" i="30"/>
  <c r="I2251" i="30"/>
  <c r="J2250" i="30"/>
  <c r="I2250" i="30"/>
  <c r="J2249" i="30"/>
  <c r="I2249" i="30"/>
  <c r="J2248" i="30"/>
  <c r="I2248" i="30"/>
  <c r="J2247" i="30"/>
  <c r="I2247" i="30"/>
  <c r="J2246" i="30"/>
  <c r="I2246" i="30"/>
  <c r="J2245" i="30"/>
  <c r="I2245" i="30"/>
  <c r="J2244" i="30"/>
  <c r="I2244" i="30"/>
  <c r="J2243" i="30"/>
  <c r="I2243" i="30"/>
  <c r="J2242" i="30"/>
  <c r="I2242" i="30"/>
  <c r="J2241" i="30"/>
  <c r="I2241" i="30"/>
  <c r="J2240" i="30"/>
  <c r="I2240" i="30"/>
  <c r="J2239" i="30"/>
  <c r="I2239" i="30"/>
  <c r="J2238" i="30"/>
  <c r="I2238" i="30"/>
  <c r="J2237" i="30"/>
  <c r="I2237" i="30"/>
  <c r="J2236" i="30"/>
  <c r="I2236" i="30"/>
  <c r="J2235" i="30"/>
  <c r="I2235" i="30"/>
  <c r="J2234" i="30"/>
  <c r="I2234" i="30"/>
  <c r="J2233" i="30"/>
  <c r="I2233" i="30"/>
  <c r="J2232" i="30"/>
  <c r="I2232" i="30"/>
  <c r="J2231" i="30"/>
  <c r="I2231" i="30"/>
  <c r="J2230" i="30"/>
  <c r="I2230" i="30"/>
  <c r="J2229" i="30"/>
  <c r="I2229" i="30"/>
  <c r="J2228" i="30"/>
  <c r="I2228" i="30"/>
  <c r="J2227" i="30"/>
  <c r="I2227" i="30"/>
  <c r="J2226" i="30"/>
  <c r="I2226" i="30"/>
  <c r="J2225" i="30"/>
  <c r="I2225" i="30"/>
  <c r="J2224" i="30"/>
  <c r="I2224" i="30"/>
  <c r="J2223" i="30"/>
  <c r="I2223" i="30"/>
  <c r="J2222" i="30"/>
  <c r="I2222" i="30"/>
  <c r="J2221" i="30"/>
  <c r="I2221" i="30"/>
  <c r="J2220" i="30"/>
  <c r="I2220" i="30"/>
  <c r="J2219" i="30"/>
  <c r="I2219" i="30"/>
  <c r="J2218" i="30"/>
  <c r="I2218" i="30"/>
  <c r="J2217" i="30"/>
  <c r="I2217" i="30"/>
  <c r="J2216" i="30"/>
  <c r="I2216" i="30"/>
  <c r="J2215" i="30"/>
  <c r="I2215" i="30"/>
  <c r="J2214" i="30"/>
  <c r="I2214" i="30"/>
  <c r="J2213" i="30"/>
  <c r="I2213" i="30"/>
  <c r="J2212" i="30"/>
  <c r="I2212" i="30"/>
  <c r="J2211" i="30"/>
  <c r="I2211" i="30"/>
  <c r="J2210" i="30"/>
  <c r="I2210" i="30"/>
  <c r="J2209" i="30"/>
  <c r="I2209" i="30"/>
  <c r="J2208" i="30"/>
  <c r="I2208" i="30"/>
  <c r="J2207" i="30"/>
  <c r="I2207" i="30"/>
  <c r="J2206" i="30"/>
  <c r="I2206" i="30"/>
  <c r="J2205" i="30"/>
  <c r="I2205" i="30"/>
  <c r="J2204" i="30"/>
  <c r="I2204" i="30"/>
  <c r="J2203" i="30"/>
  <c r="I2203" i="30"/>
  <c r="J2202" i="30"/>
  <c r="I2202" i="30"/>
  <c r="J2201" i="30"/>
  <c r="I2201" i="30"/>
  <c r="J2200" i="30"/>
  <c r="I2200" i="30"/>
  <c r="J2199" i="30"/>
  <c r="I2199" i="30"/>
  <c r="J2198" i="30"/>
  <c r="I2198" i="30"/>
  <c r="J2197" i="30"/>
  <c r="I2197" i="30"/>
  <c r="J2196" i="30"/>
  <c r="I2196" i="30"/>
  <c r="J2195" i="30"/>
  <c r="I2195" i="30"/>
  <c r="J2194" i="30"/>
  <c r="I2194" i="30"/>
  <c r="J2193" i="30"/>
  <c r="I2193" i="30"/>
  <c r="J2192" i="30"/>
  <c r="I2192" i="30"/>
  <c r="J2191" i="30"/>
  <c r="I2191" i="30"/>
  <c r="J2190" i="30"/>
  <c r="I2190" i="30"/>
  <c r="J2189" i="30"/>
  <c r="I2189" i="30"/>
  <c r="J2188" i="30"/>
  <c r="I2188" i="30"/>
  <c r="J2187" i="30"/>
  <c r="I2187" i="30"/>
  <c r="J2186" i="30"/>
  <c r="I2186" i="30"/>
  <c r="J2185" i="30"/>
  <c r="I2185" i="30"/>
  <c r="J2184" i="30"/>
  <c r="I2184" i="30"/>
  <c r="J2183" i="30"/>
  <c r="I2183" i="30"/>
  <c r="J2182" i="30"/>
  <c r="I2182" i="30"/>
  <c r="J2181" i="30"/>
  <c r="I2181" i="30"/>
  <c r="J2180" i="30"/>
  <c r="I2180" i="30"/>
  <c r="J2179" i="30"/>
  <c r="I2179" i="30"/>
  <c r="J2178" i="30"/>
  <c r="I2178" i="30"/>
  <c r="J2177" i="30"/>
  <c r="I2177" i="30"/>
  <c r="J2176" i="30"/>
  <c r="I2176" i="30"/>
  <c r="J2175" i="30"/>
  <c r="I2175" i="30"/>
  <c r="J2174" i="30"/>
  <c r="I2174" i="30"/>
  <c r="J2173" i="30"/>
  <c r="I2173" i="30"/>
  <c r="J2172" i="30"/>
  <c r="I2172" i="30"/>
  <c r="J2171" i="30"/>
  <c r="I2171" i="30"/>
  <c r="J2170" i="30"/>
  <c r="I2170" i="30"/>
  <c r="J2169" i="30"/>
  <c r="I2169" i="30"/>
  <c r="J2168" i="30"/>
  <c r="I2168" i="30"/>
  <c r="J2167" i="30"/>
  <c r="I2167" i="30"/>
  <c r="J2166" i="30"/>
  <c r="I2166" i="30"/>
  <c r="J2165" i="30"/>
  <c r="I2165" i="30"/>
  <c r="J2164" i="30"/>
  <c r="I2164" i="30"/>
  <c r="J2163" i="30"/>
  <c r="I2163" i="30"/>
  <c r="J2162" i="30"/>
  <c r="I2162" i="30"/>
  <c r="J2161" i="30"/>
  <c r="I2161" i="30"/>
  <c r="J2160" i="30"/>
  <c r="I2160" i="30"/>
  <c r="J2159" i="30"/>
  <c r="I2159" i="30"/>
  <c r="J2158" i="30"/>
  <c r="I2158" i="30"/>
  <c r="J2157" i="30"/>
  <c r="I2157" i="30"/>
  <c r="J2156" i="30"/>
  <c r="I2156" i="30"/>
  <c r="J2155" i="30"/>
  <c r="I2155" i="30"/>
  <c r="J2154" i="30"/>
  <c r="I2154" i="30"/>
  <c r="J2153" i="30"/>
  <c r="I2153" i="30"/>
  <c r="J2152" i="30"/>
  <c r="I2152" i="30"/>
  <c r="J2151" i="30"/>
  <c r="I2151" i="30"/>
  <c r="J2150" i="30"/>
  <c r="I2150" i="30"/>
  <c r="J2149" i="30"/>
  <c r="I2149" i="30"/>
  <c r="J2148" i="30"/>
  <c r="I2148" i="30"/>
  <c r="J2147" i="30"/>
  <c r="I2147" i="30"/>
  <c r="J2146" i="30"/>
  <c r="I2146" i="30"/>
  <c r="J2145" i="30"/>
  <c r="I2145" i="30"/>
  <c r="J2144" i="30"/>
  <c r="I2144" i="30"/>
  <c r="J2143" i="30"/>
  <c r="I2143" i="30"/>
  <c r="J2142" i="30"/>
  <c r="I2142" i="30"/>
  <c r="J2141" i="30"/>
  <c r="I2141" i="30"/>
  <c r="J2140" i="30"/>
  <c r="I2140" i="30"/>
  <c r="J2139" i="30"/>
  <c r="I2139" i="30"/>
  <c r="J2138" i="30"/>
  <c r="I2138" i="30"/>
  <c r="J2137" i="30"/>
  <c r="I2137" i="30"/>
  <c r="J2136" i="30"/>
  <c r="I2136" i="30"/>
  <c r="J2135" i="30"/>
  <c r="I2135" i="30"/>
  <c r="J2134" i="30"/>
  <c r="I2134" i="30"/>
  <c r="J2133" i="30"/>
  <c r="I2133" i="30"/>
  <c r="J2132" i="30"/>
  <c r="I2132" i="30"/>
  <c r="J2131" i="30"/>
  <c r="I2131" i="30"/>
  <c r="J2130" i="30"/>
  <c r="I2130" i="30"/>
  <c r="J2129" i="30"/>
  <c r="I2129" i="30"/>
  <c r="J2128" i="30"/>
  <c r="I2128" i="30"/>
  <c r="J2127" i="30"/>
  <c r="I2127" i="30"/>
  <c r="J2126" i="30"/>
  <c r="I2126" i="30"/>
  <c r="J2125" i="30"/>
  <c r="I2125" i="30"/>
  <c r="J2124" i="30"/>
  <c r="I2124" i="30"/>
  <c r="J2123" i="30"/>
  <c r="I2123" i="30"/>
  <c r="J2122" i="30"/>
  <c r="I2122" i="30"/>
  <c r="J2121" i="30"/>
  <c r="I2121" i="30"/>
  <c r="J2120" i="30"/>
  <c r="I2120" i="30"/>
  <c r="J2119" i="30"/>
  <c r="I2119" i="30"/>
  <c r="J2118" i="30"/>
  <c r="I2118" i="30"/>
  <c r="J2117" i="30"/>
  <c r="I2117" i="30"/>
  <c r="J2116" i="30"/>
  <c r="I2116" i="30"/>
  <c r="J2115" i="30"/>
  <c r="I2115" i="30"/>
  <c r="J2114" i="30"/>
  <c r="I2114" i="30"/>
  <c r="J2113" i="30"/>
  <c r="I2113" i="30"/>
  <c r="J2112" i="30"/>
  <c r="I2112" i="30"/>
  <c r="J2111" i="30"/>
  <c r="I2111" i="30"/>
  <c r="J2110" i="30"/>
  <c r="I2110" i="30"/>
  <c r="J2109" i="30"/>
  <c r="I2109" i="30"/>
  <c r="J2108" i="30"/>
  <c r="I2108" i="30"/>
  <c r="J2107" i="30"/>
  <c r="I2107" i="30"/>
  <c r="J2106" i="30"/>
  <c r="I2106" i="30"/>
  <c r="J2105" i="30"/>
  <c r="I2105" i="30"/>
  <c r="J2104" i="30"/>
  <c r="I2104" i="30"/>
  <c r="J2103" i="30"/>
  <c r="I2103" i="30"/>
  <c r="J2102" i="30"/>
  <c r="I2102" i="30"/>
  <c r="J2101" i="30"/>
  <c r="I2101" i="30"/>
  <c r="J2100" i="30"/>
  <c r="I2100" i="30"/>
  <c r="J2099" i="30"/>
  <c r="I2099" i="30"/>
  <c r="J2098" i="30"/>
  <c r="I2098" i="30"/>
  <c r="J2097" i="30"/>
  <c r="I2097" i="30"/>
  <c r="J2096" i="30"/>
  <c r="I2096" i="30"/>
  <c r="J2095" i="30"/>
  <c r="I2095" i="30"/>
  <c r="J2094" i="30"/>
  <c r="I2094" i="30"/>
  <c r="J2093" i="30"/>
  <c r="I2093" i="30"/>
  <c r="J2092" i="30"/>
  <c r="I2092" i="30"/>
  <c r="J2091" i="30"/>
  <c r="I2091" i="30"/>
  <c r="J2090" i="30"/>
  <c r="I2090" i="30"/>
  <c r="J2089" i="30"/>
  <c r="I2089" i="30"/>
  <c r="J2088" i="30"/>
  <c r="I2088" i="30"/>
  <c r="J2087" i="30"/>
  <c r="I2087" i="30"/>
  <c r="J2086" i="30"/>
  <c r="I2086" i="30"/>
  <c r="J2085" i="30"/>
  <c r="I2085" i="30"/>
  <c r="J2084" i="30"/>
  <c r="I2084" i="30"/>
  <c r="J2083" i="30"/>
  <c r="I2083" i="30"/>
  <c r="J2082" i="30"/>
  <c r="I2082" i="30"/>
  <c r="J2081" i="30"/>
  <c r="I2081" i="30"/>
  <c r="J2080" i="30"/>
  <c r="I2080" i="30"/>
  <c r="J2079" i="30"/>
  <c r="I2079" i="30"/>
  <c r="J2078" i="30"/>
  <c r="I2078" i="30"/>
  <c r="J2077" i="30"/>
  <c r="I2077" i="30"/>
  <c r="J2076" i="30"/>
  <c r="I2076" i="30"/>
  <c r="J2075" i="30"/>
  <c r="I2075" i="30"/>
  <c r="J2074" i="30"/>
  <c r="I2074" i="30"/>
  <c r="J2073" i="30"/>
  <c r="I2073" i="30"/>
  <c r="J2072" i="30"/>
  <c r="I2072" i="30"/>
  <c r="J2071" i="30"/>
  <c r="I2071" i="30"/>
  <c r="J2070" i="30"/>
  <c r="I2070" i="30"/>
  <c r="J2069" i="30"/>
  <c r="I2069" i="30"/>
  <c r="J2068" i="30"/>
  <c r="I2068" i="30"/>
  <c r="J2067" i="30"/>
  <c r="I2067" i="30"/>
  <c r="J2066" i="30"/>
  <c r="I2066" i="30"/>
  <c r="J2065" i="30"/>
  <c r="I2065" i="30"/>
  <c r="J2064" i="30"/>
  <c r="I2064" i="30"/>
  <c r="J2063" i="30"/>
  <c r="I2063" i="30"/>
  <c r="J2062" i="30"/>
  <c r="I2062" i="30"/>
  <c r="J2061" i="30"/>
  <c r="I2061" i="30"/>
  <c r="J2060" i="30"/>
  <c r="I2060" i="30"/>
  <c r="J2059" i="30"/>
  <c r="I2059" i="30"/>
  <c r="J2058" i="30"/>
  <c r="I2058" i="30"/>
  <c r="J2057" i="30"/>
  <c r="I2057" i="30"/>
  <c r="J2056" i="30"/>
  <c r="I2056" i="30"/>
  <c r="J2055" i="30"/>
  <c r="I2055" i="30"/>
  <c r="J2054" i="30"/>
  <c r="I2054" i="30"/>
  <c r="J2053" i="30"/>
  <c r="I2053" i="30"/>
  <c r="J2052" i="30"/>
  <c r="I2052" i="30"/>
  <c r="J2051" i="30"/>
  <c r="I2051" i="30"/>
  <c r="J2050" i="30"/>
  <c r="I2050" i="30"/>
  <c r="J2049" i="30"/>
  <c r="I2049" i="30"/>
  <c r="J2048" i="30"/>
  <c r="I2048" i="30"/>
  <c r="J2047" i="30"/>
  <c r="I2047" i="30"/>
  <c r="J2046" i="30"/>
  <c r="I2046" i="30"/>
  <c r="J2045" i="30"/>
  <c r="I2045" i="30"/>
  <c r="J2044" i="30"/>
  <c r="I2044" i="30"/>
  <c r="J2043" i="30"/>
  <c r="I2043" i="30"/>
  <c r="J2042" i="30"/>
  <c r="I2042" i="30"/>
  <c r="J2041" i="30"/>
  <c r="I2041" i="30"/>
  <c r="J2040" i="30"/>
  <c r="I2040" i="30"/>
  <c r="J2039" i="30"/>
  <c r="I2039" i="30"/>
  <c r="J2038" i="30"/>
  <c r="I2038" i="30"/>
  <c r="J2037" i="30"/>
  <c r="I2037" i="30"/>
  <c r="J2036" i="30"/>
  <c r="I2036" i="30"/>
  <c r="J2035" i="30"/>
  <c r="I2035" i="30"/>
  <c r="J2034" i="30"/>
  <c r="I2034" i="30"/>
  <c r="J2033" i="30"/>
  <c r="I2033" i="30"/>
  <c r="J2032" i="30"/>
  <c r="I2032" i="30"/>
  <c r="J2031" i="30"/>
  <c r="I2031" i="30"/>
  <c r="J2030" i="30"/>
  <c r="I2030" i="30"/>
  <c r="J2029" i="30"/>
  <c r="I2029" i="30"/>
  <c r="J2028" i="30"/>
  <c r="I2028" i="30"/>
  <c r="J2027" i="30"/>
  <c r="I2027" i="30"/>
  <c r="J2026" i="30"/>
  <c r="I2026" i="30"/>
  <c r="J2025" i="30"/>
  <c r="I2025" i="30"/>
  <c r="J2024" i="30"/>
  <c r="I2024" i="30"/>
  <c r="J2023" i="30"/>
  <c r="I2023" i="30"/>
  <c r="J2022" i="30"/>
  <c r="I2022" i="30"/>
  <c r="J2021" i="30"/>
  <c r="I2021" i="30"/>
  <c r="J2020" i="30"/>
  <c r="I2020" i="30"/>
  <c r="J2019" i="30"/>
  <c r="I2019" i="30"/>
  <c r="J2018" i="30"/>
  <c r="I2018" i="30"/>
  <c r="J2017" i="30"/>
  <c r="I2017" i="30"/>
  <c r="J2016" i="30"/>
  <c r="I2016" i="30"/>
  <c r="J2015" i="30"/>
  <c r="I2015" i="30"/>
  <c r="J2014" i="30"/>
  <c r="I2014" i="30"/>
  <c r="J2013" i="30"/>
  <c r="I2013" i="30"/>
  <c r="J2012" i="30"/>
  <c r="I2012" i="30"/>
  <c r="J2011" i="30"/>
  <c r="I2011" i="30"/>
  <c r="J2010" i="30"/>
  <c r="I2010" i="30"/>
  <c r="J2009" i="30"/>
  <c r="I2009" i="30"/>
  <c r="J2008" i="30"/>
  <c r="I2008" i="30"/>
  <c r="J2007" i="30"/>
  <c r="I2007" i="30"/>
  <c r="J2006" i="30"/>
  <c r="I2006" i="30"/>
  <c r="J2005" i="30"/>
  <c r="I2005" i="30"/>
  <c r="J2004" i="30"/>
  <c r="I2004" i="30"/>
  <c r="J2003" i="30"/>
  <c r="I2003" i="30"/>
  <c r="J2002" i="30"/>
  <c r="I2002" i="30"/>
  <c r="J2001" i="30"/>
  <c r="I2001" i="30"/>
  <c r="J2000" i="30"/>
  <c r="I2000" i="30"/>
  <c r="J1999" i="30"/>
  <c r="I1999" i="30"/>
  <c r="J1998" i="30"/>
  <c r="I1998" i="30"/>
  <c r="J1997" i="30"/>
  <c r="I1997" i="30"/>
  <c r="J1996" i="30"/>
  <c r="I1996" i="30"/>
  <c r="J1995" i="30"/>
  <c r="I1995" i="30"/>
  <c r="J1994" i="30"/>
  <c r="I1994" i="30"/>
  <c r="J1993" i="30"/>
  <c r="I1993" i="30"/>
  <c r="J1992" i="30"/>
  <c r="I1992" i="30"/>
  <c r="J1991" i="30"/>
  <c r="I1991" i="30"/>
  <c r="J1990" i="30"/>
  <c r="I1990" i="30"/>
  <c r="J1989" i="30"/>
  <c r="I1989" i="30"/>
  <c r="J1988" i="30"/>
  <c r="I1988" i="30"/>
  <c r="J1987" i="30"/>
  <c r="I1987" i="30"/>
  <c r="J1986" i="30"/>
  <c r="I1986" i="30"/>
  <c r="J1985" i="30"/>
  <c r="I1985" i="30"/>
  <c r="J1984" i="30"/>
  <c r="I1984" i="30"/>
  <c r="J1983" i="30"/>
  <c r="I1983" i="30"/>
  <c r="J1982" i="30"/>
  <c r="I1982" i="30"/>
  <c r="J1981" i="30"/>
  <c r="I1981" i="30"/>
  <c r="J1980" i="30"/>
  <c r="I1980" i="30"/>
  <c r="J1979" i="30"/>
  <c r="I1979" i="30"/>
  <c r="J1978" i="30"/>
  <c r="I1978" i="30"/>
  <c r="J1977" i="30"/>
  <c r="I1977" i="30"/>
  <c r="J1976" i="30"/>
  <c r="I1976" i="30"/>
  <c r="J1975" i="30"/>
  <c r="I1975" i="30"/>
  <c r="J1974" i="30"/>
  <c r="I1974" i="30"/>
  <c r="J1973" i="30"/>
  <c r="I1973" i="30"/>
  <c r="J1972" i="30"/>
  <c r="I1972" i="30"/>
  <c r="J1971" i="30"/>
  <c r="I1971" i="30"/>
  <c r="J1970" i="30"/>
  <c r="I1970" i="30"/>
  <c r="J1969" i="30"/>
  <c r="I1969" i="30"/>
  <c r="J1968" i="30"/>
  <c r="I1968" i="30"/>
  <c r="J1967" i="30"/>
  <c r="I1967" i="30"/>
  <c r="J1966" i="30"/>
  <c r="I1966" i="30"/>
  <c r="J1965" i="30"/>
  <c r="I1965" i="30"/>
  <c r="J1964" i="30"/>
  <c r="I1964" i="30"/>
  <c r="J1963" i="30"/>
  <c r="I1963" i="30"/>
  <c r="J1962" i="30"/>
  <c r="I1962" i="30"/>
  <c r="J1961" i="30"/>
  <c r="I1961" i="30"/>
  <c r="J1960" i="30"/>
  <c r="I1960" i="30"/>
  <c r="J1959" i="30"/>
  <c r="I1959" i="30"/>
  <c r="J1958" i="30"/>
  <c r="I1958" i="30"/>
  <c r="J1957" i="30"/>
  <c r="I1957" i="30"/>
  <c r="J1956" i="30"/>
  <c r="I1956" i="30"/>
  <c r="J1955" i="30"/>
  <c r="I1955" i="30"/>
  <c r="J1954" i="30"/>
  <c r="I1954" i="30"/>
  <c r="J1953" i="30"/>
  <c r="I1953" i="30"/>
  <c r="J1952" i="30"/>
  <c r="I1952" i="30"/>
  <c r="J1951" i="30"/>
  <c r="I1951" i="30"/>
  <c r="J1950" i="30"/>
  <c r="I1950" i="30"/>
  <c r="J1949" i="30"/>
  <c r="I1949" i="30"/>
  <c r="J1948" i="30"/>
  <c r="I1948" i="30"/>
  <c r="J1947" i="30"/>
  <c r="I1947" i="30"/>
  <c r="J1946" i="30"/>
  <c r="I1946" i="30"/>
  <c r="J1945" i="30"/>
  <c r="I1945" i="30"/>
  <c r="J1944" i="30"/>
  <c r="I1944" i="30"/>
  <c r="J1943" i="30"/>
  <c r="I1943" i="30"/>
  <c r="J1942" i="30"/>
  <c r="I1942" i="30"/>
  <c r="J1941" i="30"/>
  <c r="I1941" i="30"/>
  <c r="J1940" i="30"/>
  <c r="I1940" i="30"/>
  <c r="J1939" i="30"/>
  <c r="I1939" i="30"/>
  <c r="J1938" i="30"/>
  <c r="I1938" i="30"/>
  <c r="J1937" i="30"/>
  <c r="I1937" i="30"/>
  <c r="J1936" i="30"/>
  <c r="I1936" i="30"/>
  <c r="J1935" i="30"/>
  <c r="I1935" i="30"/>
  <c r="J1934" i="30"/>
  <c r="I1934" i="30"/>
  <c r="J1933" i="30"/>
  <c r="I1933" i="30"/>
  <c r="J1932" i="30"/>
  <c r="I1932" i="30"/>
  <c r="J1931" i="30"/>
  <c r="I1931" i="30"/>
  <c r="J1930" i="30"/>
  <c r="I1930" i="30"/>
  <c r="J1929" i="30"/>
  <c r="I1929" i="30"/>
  <c r="J1928" i="30"/>
  <c r="I1928" i="30"/>
  <c r="J1927" i="30"/>
  <c r="I1927" i="30"/>
  <c r="J1926" i="30"/>
  <c r="I1926" i="30"/>
  <c r="J1925" i="30"/>
  <c r="I1925" i="30"/>
  <c r="J1924" i="30"/>
  <c r="I1924" i="30"/>
  <c r="J1923" i="30"/>
  <c r="I1923" i="30"/>
  <c r="J1922" i="30"/>
  <c r="I1922" i="30"/>
  <c r="J1921" i="30"/>
  <c r="I1921" i="30"/>
  <c r="J1920" i="30"/>
  <c r="I1920" i="30"/>
  <c r="J1919" i="30"/>
  <c r="I1919" i="30"/>
  <c r="J1918" i="30"/>
  <c r="I1918" i="30"/>
  <c r="J1917" i="30"/>
  <c r="I1917" i="30"/>
  <c r="J1916" i="30"/>
  <c r="I1916" i="30"/>
  <c r="J1915" i="30"/>
  <c r="I1915" i="30"/>
  <c r="J1914" i="30"/>
  <c r="I1914" i="30"/>
  <c r="J1913" i="30"/>
  <c r="I1913" i="30"/>
  <c r="J1912" i="30"/>
  <c r="I1912" i="30"/>
  <c r="J1911" i="30"/>
  <c r="I1911" i="30"/>
  <c r="J1910" i="30"/>
  <c r="I1910" i="30"/>
  <c r="J1909" i="30"/>
  <c r="I1909" i="30"/>
  <c r="J1908" i="30"/>
  <c r="I1908" i="30"/>
  <c r="J1907" i="30"/>
  <c r="I1907" i="30"/>
  <c r="J1906" i="30"/>
  <c r="I1906" i="30"/>
  <c r="J1905" i="30"/>
  <c r="I1905" i="30"/>
  <c r="J1904" i="30"/>
  <c r="I1904" i="30"/>
  <c r="J1903" i="30"/>
  <c r="I1903" i="30"/>
  <c r="J1902" i="30"/>
  <c r="I1902" i="30"/>
  <c r="J1901" i="30"/>
  <c r="I1901" i="30"/>
  <c r="J1900" i="30"/>
  <c r="I1900" i="30"/>
  <c r="J1899" i="30"/>
  <c r="I1899" i="30"/>
  <c r="J1898" i="30"/>
  <c r="I1898" i="30"/>
  <c r="J1897" i="30"/>
  <c r="I1897" i="30"/>
  <c r="J1896" i="30"/>
  <c r="I1896" i="30"/>
  <c r="J1895" i="30"/>
  <c r="I1895" i="30"/>
  <c r="J1894" i="30"/>
  <c r="I1894" i="30"/>
  <c r="J1893" i="30"/>
  <c r="I1893" i="30"/>
  <c r="J1892" i="30"/>
  <c r="I1892" i="30"/>
  <c r="J1891" i="30"/>
  <c r="I1891" i="30"/>
  <c r="J1890" i="30"/>
  <c r="I1890" i="30"/>
  <c r="J1889" i="30"/>
  <c r="I1889" i="30"/>
  <c r="J1888" i="30"/>
  <c r="I1888" i="30"/>
  <c r="J1887" i="30"/>
  <c r="I1887" i="30"/>
  <c r="J1886" i="30"/>
  <c r="I1886" i="30"/>
  <c r="J1885" i="30"/>
  <c r="I1885" i="30"/>
  <c r="J1884" i="30"/>
  <c r="I1884" i="30"/>
  <c r="J1883" i="30"/>
  <c r="I1883" i="30"/>
  <c r="J1882" i="30"/>
  <c r="I1882" i="30"/>
  <c r="J1881" i="30"/>
  <c r="I1881" i="30"/>
  <c r="J1880" i="30"/>
  <c r="I1880" i="30"/>
  <c r="J1879" i="30"/>
  <c r="I1879" i="30"/>
  <c r="J1878" i="30"/>
  <c r="I1878" i="30"/>
  <c r="J1877" i="30"/>
  <c r="I1877" i="30"/>
  <c r="J1876" i="30"/>
  <c r="I1876" i="30"/>
  <c r="J1875" i="30"/>
  <c r="I1875" i="30"/>
  <c r="J1874" i="30"/>
  <c r="I1874" i="30"/>
  <c r="J1873" i="30"/>
  <c r="I1873" i="30"/>
  <c r="J1872" i="30"/>
  <c r="I1872" i="30"/>
  <c r="J1871" i="30"/>
  <c r="I1871" i="30"/>
  <c r="J1870" i="30"/>
  <c r="I1870" i="30"/>
  <c r="J1869" i="30"/>
  <c r="I1869" i="30"/>
  <c r="J1868" i="30"/>
  <c r="I1868" i="30"/>
  <c r="J1867" i="30"/>
  <c r="I1867" i="30"/>
  <c r="J1866" i="30"/>
  <c r="I1866" i="30"/>
  <c r="J1865" i="30"/>
  <c r="I1865" i="30"/>
  <c r="J1864" i="30"/>
  <c r="I1864" i="30"/>
  <c r="J1863" i="30"/>
  <c r="I1863" i="30"/>
  <c r="J1862" i="30"/>
  <c r="I1862" i="30"/>
  <c r="J1861" i="30"/>
  <c r="I1861" i="30"/>
  <c r="J1860" i="30"/>
  <c r="I1860" i="30"/>
  <c r="J1859" i="30"/>
  <c r="I1859" i="30"/>
  <c r="J1858" i="30"/>
  <c r="I1858" i="30"/>
  <c r="J1857" i="30"/>
  <c r="I1857" i="30"/>
  <c r="J1856" i="30"/>
  <c r="I1856" i="30"/>
  <c r="J1855" i="30"/>
  <c r="I1855" i="30"/>
  <c r="J1854" i="30"/>
  <c r="I1854" i="30"/>
  <c r="J1853" i="30"/>
  <c r="I1853" i="30"/>
  <c r="J1852" i="30"/>
  <c r="I1852" i="30"/>
  <c r="J1851" i="30"/>
  <c r="I1851" i="30"/>
  <c r="J1850" i="30"/>
  <c r="I1850" i="30"/>
  <c r="J1849" i="30"/>
  <c r="I1849" i="30"/>
  <c r="J1848" i="30"/>
  <c r="I1848" i="30"/>
  <c r="J1847" i="30"/>
  <c r="I1847" i="30"/>
  <c r="J1846" i="30"/>
  <c r="I1846" i="30"/>
  <c r="J1845" i="30"/>
  <c r="I1845" i="30"/>
  <c r="J1844" i="30"/>
  <c r="I1844" i="30"/>
  <c r="J1843" i="30"/>
  <c r="I1843" i="30"/>
  <c r="J1842" i="30"/>
  <c r="I1842" i="30"/>
  <c r="J1841" i="30"/>
  <c r="I1841" i="30"/>
  <c r="J1840" i="30"/>
  <c r="I1840" i="30"/>
  <c r="J1839" i="30"/>
  <c r="I1839" i="30"/>
  <c r="J1838" i="30"/>
  <c r="I1838" i="30"/>
  <c r="J1837" i="30"/>
  <c r="I1837" i="30"/>
  <c r="J1836" i="30"/>
  <c r="I1836" i="30"/>
  <c r="J1835" i="30"/>
  <c r="I1835" i="30"/>
  <c r="J1834" i="30"/>
  <c r="I1834" i="30"/>
  <c r="J1833" i="30"/>
  <c r="I1833" i="30"/>
  <c r="J1832" i="30"/>
  <c r="I1832" i="30"/>
  <c r="J1831" i="30"/>
  <c r="I1831" i="30"/>
  <c r="J1830" i="30"/>
  <c r="I1830" i="30"/>
  <c r="J1829" i="30"/>
  <c r="I1829" i="30"/>
  <c r="J1828" i="30"/>
  <c r="I1828" i="30"/>
  <c r="J1827" i="30"/>
  <c r="I1827" i="30"/>
  <c r="J1826" i="30"/>
  <c r="I1826" i="30"/>
  <c r="J1825" i="30"/>
  <c r="I1825" i="30"/>
  <c r="J1824" i="30"/>
  <c r="I1824" i="30"/>
  <c r="J1823" i="30"/>
  <c r="I1823" i="30"/>
  <c r="J1822" i="30"/>
  <c r="I1822" i="30"/>
  <c r="J1821" i="30"/>
  <c r="I1821" i="30"/>
  <c r="J1820" i="30"/>
  <c r="I1820" i="30"/>
  <c r="J1819" i="30"/>
  <c r="I1819" i="30"/>
  <c r="J1818" i="30"/>
  <c r="I1818" i="30"/>
  <c r="J1817" i="30"/>
  <c r="I1817" i="30"/>
  <c r="J1816" i="30"/>
  <c r="I1816" i="30"/>
  <c r="J1815" i="30"/>
  <c r="I1815" i="30"/>
  <c r="J1814" i="30"/>
  <c r="I1814" i="30"/>
  <c r="J1813" i="30"/>
  <c r="I1813" i="30"/>
  <c r="J1812" i="30"/>
  <c r="I1812" i="30"/>
  <c r="J1811" i="30"/>
  <c r="I1811" i="30"/>
  <c r="J1810" i="30"/>
  <c r="I1810" i="30"/>
  <c r="J1809" i="30"/>
  <c r="I1809" i="30"/>
  <c r="J1808" i="30"/>
  <c r="I1808" i="30"/>
  <c r="J1807" i="30"/>
  <c r="I1807" i="30"/>
  <c r="J1806" i="30"/>
  <c r="I1806" i="30"/>
  <c r="J1805" i="30"/>
  <c r="I1805" i="30"/>
  <c r="J1804" i="30"/>
  <c r="I1804" i="30"/>
  <c r="J1803" i="30"/>
  <c r="I1803" i="30"/>
  <c r="J1802" i="30"/>
  <c r="I1802" i="30"/>
  <c r="J1801" i="30"/>
  <c r="I1801" i="30"/>
  <c r="J1800" i="30"/>
  <c r="I1800" i="30"/>
  <c r="J1799" i="30"/>
  <c r="I1799" i="30"/>
  <c r="J1798" i="30"/>
  <c r="I1798" i="30"/>
  <c r="J1797" i="30"/>
  <c r="I1797" i="30"/>
  <c r="J1796" i="30"/>
  <c r="I1796" i="30"/>
  <c r="J1795" i="30"/>
  <c r="I1795" i="30"/>
  <c r="J1794" i="30"/>
  <c r="I1794" i="30"/>
  <c r="J1793" i="30"/>
  <c r="I1793" i="30"/>
  <c r="J1792" i="30"/>
  <c r="I1792" i="30"/>
  <c r="J1791" i="30"/>
  <c r="I1791" i="30"/>
  <c r="J1790" i="30"/>
  <c r="I1790" i="30"/>
  <c r="J1789" i="30"/>
  <c r="I1789" i="30"/>
  <c r="J1788" i="30"/>
  <c r="I1788" i="30"/>
  <c r="J1787" i="30"/>
  <c r="I1787" i="30"/>
  <c r="J1786" i="30"/>
  <c r="I1786" i="30"/>
  <c r="J1785" i="30"/>
  <c r="I1785" i="30"/>
  <c r="J1784" i="30"/>
  <c r="I1784" i="30"/>
  <c r="J1783" i="30"/>
  <c r="I1783" i="30"/>
  <c r="J1782" i="30"/>
  <c r="I1782" i="30"/>
  <c r="J1781" i="30"/>
  <c r="I1781" i="30"/>
  <c r="J1780" i="30"/>
  <c r="I1780" i="30"/>
  <c r="J1779" i="30"/>
  <c r="I1779" i="30"/>
  <c r="J1778" i="30"/>
  <c r="I1778" i="30"/>
  <c r="J1777" i="30"/>
  <c r="I1777" i="30"/>
  <c r="J1776" i="30"/>
  <c r="I1776" i="30"/>
  <c r="J1775" i="30"/>
  <c r="I1775" i="30"/>
  <c r="J1774" i="30"/>
  <c r="I1774" i="30"/>
  <c r="J1773" i="30"/>
  <c r="I1773" i="30"/>
  <c r="J1772" i="30"/>
  <c r="I1772" i="30"/>
  <c r="J1771" i="30"/>
  <c r="I1771" i="30"/>
  <c r="J1770" i="30"/>
  <c r="I1770" i="30"/>
  <c r="J1769" i="30"/>
  <c r="I1769" i="30"/>
  <c r="J1768" i="30"/>
  <c r="I1768" i="30"/>
  <c r="J1767" i="30"/>
  <c r="I1767" i="30"/>
  <c r="J1766" i="30"/>
  <c r="I1766" i="30"/>
  <c r="J1765" i="30"/>
  <c r="I1765" i="30"/>
  <c r="J1764" i="30"/>
  <c r="I1764" i="30"/>
  <c r="J1763" i="30"/>
  <c r="I1763" i="30"/>
  <c r="J1762" i="30"/>
  <c r="I1762" i="30"/>
  <c r="J1761" i="30"/>
  <c r="I1761" i="30"/>
  <c r="J1760" i="30"/>
  <c r="I1760" i="30"/>
  <c r="J1759" i="30"/>
  <c r="I1759" i="30"/>
  <c r="J1758" i="30"/>
  <c r="I1758" i="30"/>
  <c r="J1757" i="30"/>
  <c r="I1757" i="30"/>
  <c r="J1756" i="30"/>
  <c r="I1756" i="30"/>
  <c r="J1755" i="30"/>
  <c r="I1755" i="30"/>
  <c r="J1754" i="30"/>
  <c r="I1754" i="30"/>
  <c r="J1753" i="30"/>
  <c r="I1753" i="30"/>
  <c r="J1752" i="30"/>
  <c r="I1752" i="30"/>
  <c r="J1751" i="30"/>
  <c r="I1751" i="30"/>
  <c r="J1750" i="30"/>
  <c r="I1750" i="30"/>
  <c r="J1749" i="30"/>
  <c r="I1749" i="30"/>
  <c r="J1748" i="30"/>
  <c r="I1748" i="30"/>
  <c r="J1747" i="30"/>
  <c r="I1747" i="30"/>
  <c r="J1746" i="30"/>
  <c r="I1746" i="30"/>
  <c r="J1745" i="30"/>
  <c r="I1745" i="30"/>
  <c r="J1744" i="30"/>
  <c r="I1744" i="30"/>
  <c r="J1743" i="30"/>
  <c r="I1743" i="30"/>
  <c r="J1742" i="30"/>
  <c r="I1742" i="30"/>
  <c r="J1741" i="30"/>
  <c r="I1741" i="30"/>
  <c r="J1740" i="30"/>
  <c r="I1740" i="30"/>
  <c r="J1739" i="30"/>
  <c r="I1739" i="30"/>
  <c r="J1738" i="30"/>
  <c r="I1738" i="30"/>
  <c r="J1737" i="30"/>
  <c r="I1737" i="30"/>
  <c r="J1736" i="30"/>
  <c r="I1736" i="30"/>
  <c r="J1735" i="30"/>
  <c r="I1735" i="30"/>
  <c r="J1734" i="30"/>
  <c r="I1734" i="30"/>
  <c r="J1733" i="30"/>
  <c r="I1733" i="30"/>
  <c r="J1732" i="30"/>
  <c r="I1732" i="30"/>
  <c r="J1731" i="30"/>
  <c r="I1731" i="30"/>
  <c r="J1730" i="30"/>
  <c r="I1730" i="30"/>
  <c r="J1729" i="30"/>
  <c r="I1729" i="30"/>
  <c r="J1728" i="30"/>
  <c r="I1728" i="30"/>
  <c r="J1727" i="30"/>
  <c r="I1727" i="30"/>
  <c r="J1726" i="30"/>
  <c r="I1726" i="30"/>
  <c r="J1725" i="30"/>
  <c r="I1725" i="30"/>
  <c r="J1724" i="30"/>
  <c r="I1724" i="30"/>
  <c r="J1723" i="30"/>
  <c r="I1723" i="30"/>
  <c r="J1722" i="30"/>
  <c r="I1722" i="30"/>
  <c r="J1721" i="30"/>
  <c r="I1721" i="30"/>
  <c r="J1720" i="30"/>
  <c r="I1720" i="30"/>
  <c r="J1719" i="30"/>
  <c r="I1719" i="30"/>
  <c r="J1718" i="30"/>
  <c r="I1718" i="30"/>
  <c r="J1717" i="30"/>
  <c r="I1717" i="30"/>
  <c r="J1716" i="30"/>
  <c r="I1716" i="30"/>
  <c r="J1715" i="30"/>
  <c r="I1715" i="30"/>
  <c r="J1714" i="30"/>
  <c r="I1714" i="30"/>
  <c r="J1713" i="30"/>
  <c r="I1713" i="30"/>
  <c r="J1712" i="30"/>
  <c r="I1712" i="30"/>
  <c r="J1711" i="30"/>
  <c r="I1711" i="30"/>
  <c r="J1710" i="30"/>
  <c r="I1710" i="30"/>
  <c r="J1709" i="30"/>
  <c r="I1709" i="30"/>
  <c r="J1708" i="30"/>
  <c r="I1708" i="30"/>
  <c r="J1707" i="30"/>
  <c r="I1707" i="30"/>
  <c r="J1706" i="30"/>
  <c r="I1706" i="30"/>
  <c r="J1705" i="30"/>
  <c r="I1705" i="30"/>
  <c r="J1704" i="30"/>
  <c r="I1704" i="30"/>
  <c r="J1703" i="30"/>
  <c r="I1703" i="30"/>
  <c r="J1702" i="30"/>
  <c r="I1702" i="30"/>
  <c r="J1701" i="30"/>
  <c r="I1701" i="30"/>
  <c r="J1700" i="30"/>
  <c r="I1700" i="30"/>
  <c r="J1699" i="30"/>
  <c r="I1699" i="30"/>
  <c r="J1698" i="30"/>
  <c r="I1698" i="30"/>
  <c r="J1697" i="30"/>
  <c r="I1697" i="30"/>
  <c r="J1696" i="30"/>
  <c r="I1696" i="30"/>
  <c r="J1695" i="30"/>
  <c r="I1695" i="30"/>
  <c r="J1694" i="30"/>
  <c r="I1694" i="30"/>
  <c r="J1693" i="30"/>
  <c r="I1693" i="30"/>
  <c r="J1692" i="30"/>
  <c r="I1692" i="30"/>
  <c r="J1691" i="30"/>
  <c r="I1691" i="30"/>
  <c r="J1690" i="30"/>
  <c r="I1690" i="30"/>
  <c r="J1689" i="30"/>
  <c r="I1689" i="30"/>
  <c r="J1688" i="30"/>
  <c r="I1688" i="30"/>
  <c r="J1687" i="30"/>
  <c r="I1687" i="30"/>
  <c r="J1686" i="30"/>
  <c r="I1686" i="30"/>
  <c r="J1685" i="30"/>
  <c r="I1685" i="30"/>
  <c r="J1684" i="30"/>
  <c r="I1684" i="30"/>
  <c r="J1683" i="30"/>
  <c r="I1683" i="30"/>
  <c r="J1682" i="30"/>
  <c r="I1682" i="30"/>
  <c r="J1681" i="30"/>
  <c r="I1681" i="30"/>
  <c r="J1680" i="30"/>
  <c r="I1680" i="30"/>
  <c r="J1679" i="30"/>
  <c r="I1679" i="30"/>
  <c r="J1678" i="30"/>
  <c r="I1678" i="30"/>
  <c r="J1677" i="30"/>
  <c r="I1677" i="30"/>
  <c r="J1676" i="30"/>
  <c r="I1676" i="30"/>
  <c r="J1675" i="30"/>
  <c r="I1675" i="30"/>
  <c r="J1674" i="30"/>
  <c r="I1674" i="30"/>
  <c r="J1673" i="30"/>
  <c r="I1673" i="30"/>
  <c r="J1672" i="30"/>
  <c r="I1672" i="30"/>
  <c r="J1671" i="30"/>
  <c r="I1671" i="30"/>
  <c r="J1670" i="30"/>
  <c r="I1670" i="30"/>
  <c r="J1669" i="30"/>
  <c r="I1669" i="30"/>
  <c r="J1668" i="30"/>
  <c r="I1668" i="30"/>
  <c r="J1667" i="30"/>
  <c r="I1667" i="30"/>
  <c r="J1666" i="30"/>
  <c r="I1666" i="30"/>
  <c r="J1665" i="30"/>
  <c r="I1665" i="30"/>
  <c r="J1664" i="30"/>
  <c r="I1664" i="30"/>
  <c r="J1663" i="30"/>
  <c r="I1663" i="30"/>
  <c r="J1662" i="30"/>
  <c r="I1662" i="30"/>
  <c r="J1661" i="30"/>
  <c r="I1661" i="30"/>
  <c r="J1660" i="30"/>
  <c r="I1660" i="30"/>
  <c r="J1659" i="30"/>
  <c r="I1659" i="30"/>
  <c r="J1658" i="30"/>
  <c r="I1658" i="30"/>
  <c r="J1657" i="30"/>
  <c r="I1657" i="30"/>
  <c r="J1656" i="30"/>
  <c r="I1656" i="30"/>
  <c r="J1655" i="30"/>
  <c r="I1655" i="30"/>
  <c r="J1654" i="30"/>
  <c r="I1654" i="30"/>
  <c r="J1653" i="30"/>
  <c r="I1653" i="30"/>
  <c r="J1652" i="30"/>
  <c r="I1652" i="30"/>
  <c r="J1651" i="30"/>
  <c r="I1651" i="30"/>
  <c r="J1650" i="30"/>
  <c r="I1650" i="30"/>
  <c r="J1649" i="30"/>
  <c r="I1649" i="30"/>
  <c r="J1648" i="30"/>
  <c r="I1648" i="30"/>
  <c r="J1647" i="30"/>
  <c r="I1647" i="30"/>
  <c r="J1646" i="30"/>
  <c r="I1646" i="30"/>
  <c r="J1645" i="30"/>
  <c r="I1645" i="30"/>
  <c r="J1644" i="30"/>
  <c r="I1644" i="30"/>
  <c r="J1643" i="30"/>
  <c r="I1643" i="30"/>
  <c r="J1642" i="30"/>
  <c r="I1642" i="30"/>
  <c r="J1641" i="30"/>
  <c r="I1641" i="30"/>
  <c r="J1640" i="30"/>
  <c r="I1640" i="30"/>
  <c r="J1639" i="30"/>
  <c r="I1639" i="30"/>
  <c r="J1638" i="30"/>
  <c r="I1638" i="30"/>
  <c r="J1637" i="30"/>
  <c r="I1637" i="30"/>
  <c r="J1636" i="30"/>
  <c r="I1636" i="30"/>
  <c r="J1635" i="30"/>
  <c r="I1635" i="30"/>
  <c r="J1634" i="30"/>
  <c r="I1634" i="30"/>
  <c r="J1633" i="30"/>
  <c r="I1633" i="30"/>
  <c r="J1632" i="30"/>
  <c r="I1632" i="30"/>
  <c r="J1631" i="30"/>
  <c r="I1631" i="30"/>
  <c r="J1630" i="30"/>
  <c r="I1630" i="30"/>
  <c r="J1629" i="30"/>
  <c r="I1629" i="30"/>
  <c r="J1628" i="30"/>
  <c r="I1628" i="30"/>
  <c r="J1627" i="30"/>
  <c r="I1627" i="30"/>
  <c r="J1626" i="30"/>
  <c r="I1626" i="30"/>
  <c r="J1625" i="30"/>
  <c r="I1625" i="30"/>
  <c r="J1624" i="30"/>
  <c r="I1624" i="30"/>
  <c r="J1623" i="30"/>
  <c r="I1623" i="30"/>
  <c r="J1622" i="30"/>
  <c r="I1622" i="30"/>
  <c r="J1621" i="30"/>
  <c r="I1621" i="30"/>
  <c r="J1620" i="30"/>
  <c r="I1620" i="30"/>
  <c r="J1619" i="30"/>
  <c r="I1619" i="30"/>
  <c r="J1618" i="30"/>
  <c r="I1618" i="30"/>
  <c r="J1617" i="30"/>
  <c r="I1617" i="30"/>
  <c r="J1616" i="30"/>
  <c r="I1616" i="30"/>
  <c r="J1615" i="30"/>
  <c r="I1615" i="30"/>
  <c r="J1614" i="30"/>
  <c r="I1614" i="30"/>
  <c r="J1613" i="30"/>
  <c r="I1613" i="30"/>
  <c r="J1612" i="30"/>
  <c r="I1612" i="30"/>
  <c r="J1611" i="30"/>
  <c r="I1611" i="30"/>
  <c r="J1610" i="30"/>
  <c r="I1610" i="30"/>
  <c r="J1609" i="30"/>
  <c r="I1609" i="30"/>
  <c r="J1608" i="30"/>
  <c r="I1608" i="30"/>
  <c r="J1607" i="30"/>
  <c r="I1607" i="30"/>
  <c r="J1606" i="30"/>
  <c r="I1606" i="30"/>
  <c r="J1605" i="30"/>
  <c r="I1605" i="30"/>
  <c r="J1604" i="30"/>
  <c r="I1604" i="30"/>
  <c r="J1603" i="30"/>
  <c r="I1603" i="30"/>
  <c r="J1602" i="30"/>
  <c r="I1602" i="30"/>
  <c r="J1601" i="30"/>
  <c r="I1601" i="30"/>
  <c r="J1600" i="30"/>
  <c r="I1600" i="30"/>
  <c r="J1599" i="30"/>
  <c r="I1599" i="30"/>
  <c r="J1598" i="30"/>
  <c r="I1598" i="30"/>
  <c r="J1597" i="30"/>
  <c r="I1597" i="30"/>
  <c r="J1596" i="30"/>
  <c r="I1596" i="30"/>
  <c r="J1595" i="30"/>
  <c r="I1595" i="30"/>
  <c r="J1594" i="30"/>
  <c r="I1594" i="30"/>
  <c r="J1593" i="30"/>
  <c r="I1593" i="30"/>
  <c r="J1592" i="30"/>
  <c r="I1592" i="30"/>
  <c r="J1591" i="30"/>
  <c r="I1591" i="30"/>
  <c r="J1590" i="30"/>
  <c r="I1590" i="30"/>
  <c r="J1589" i="30"/>
  <c r="I1589" i="30"/>
  <c r="J1588" i="30"/>
  <c r="I1588" i="30"/>
  <c r="J1587" i="30"/>
  <c r="I1587" i="30"/>
  <c r="J1586" i="30"/>
  <c r="I1586" i="30"/>
  <c r="J1585" i="30"/>
  <c r="I1585" i="30"/>
  <c r="J1584" i="30"/>
  <c r="I1584" i="30"/>
  <c r="J1583" i="30"/>
  <c r="I1583" i="30"/>
  <c r="J1582" i="30"/>
  <c r="I1582" i="30"/>
  <c r="J1581" i="30"/>
  <c r="I1581" i="30"/>
  <c r="J1580" i="30"/>
  <c r="I1580" i="30"/>
  <c r="J1579" i="30"/>
  <c r="I1579" i="30"/>
  <c r="J1578" i="30"/>
  <c r="I1578" i="30"/>
  <c r="J1577" i="30"/>
  <c r="I1577" i="30"/>
  <c r="J1576" i="30"/>
  <c r="I1576" i="30"/>
  <c r="J1575" i="30"/>
  <c r="I1575" i="30"/>
  <c r="J1574" i="30"/>
  <c r="I1574" i="30"/>
  <c r="J1573" i="30"/>
  <c r="I1573" i="30"/>
  <c r="J1572" i="30"/>
  <c r="I1572" i="30"/>
  <c r="J1571" i="30"/>
  <c r="I1571" i="30"/>
  <c r="J1570" i="30"/>
  <c r="I1570" i="30"/>
  <c r="J1569" i="30"/>
  <c r="I1569" i="30"/>
  <c r="J1568" i="30"/>
  <c r="I1568" i="30"/>
  <c r="J1567" i="30"/>
  <c r="I1567" i="30"/>
  <c r="J1566" i="30"/>
  <c r="I1566" i="30"/>
  <c r="J1565" i="30"/>
  <c r="I1565" i="30"/>
  <c r="J1564" i="30"/>
  <c r="I1564" i="30"/>
  <c r="J1563" i="30"/>
  <c r="I1563" i="30"/>
  <c r="J1562" i="30"/>
  <c r="I1562" i="30"/>
  <c r="J1561" i="30"/>
  <c r="I1561" i="30"/>
  <c r="J1560" i="30"/>
  <c r="I1560" i="30"/>
  <c r="J1559" i="30"/>
  <c r="I1559" i="30"/>
  <c r="J1558" i="30"/>
  <c r="I1558" i="30"/>
  <c r="J1557" i="30"/>
  <c r="I1557" i="30"/>
  <c r="J1556" i="30"/>
  <c r="I1556" i="30"/>
  <c r="J1555" i="30"/>
  <c r="I1555" i="30"/>
  <c r="J1554" i="30"/>
  <c r="I1554" i="30"/>
  <c r="J1553" i="30"/>
  <c r="I1553" i="30"/>
  <c r="J1552" i="30"/>
  <c r="I1552" i="30"/>
  <c r="J1551" i="30"/>
  <c r="I1551" i="30"/>
  <c r="J1550" i="30"/>
  <c r="I1550" i="30"/>
  <c r="J1549" i="30"/>
  <c r="I1549" i="30"/>
  <c r="J1548" i="30"/>
  <c r="I1548" i="30"/>
  <c r="J1547" i="30"/>
  <c r="I1547" i="30"/>
  <c r="J1546" i="30"/>
  <c r="I1546" i="30"/>
  <c r="J1545" i="30"/>
  <c r="I1545" i="30"/>
  <c r="J1544" i="30"/>
  <c r="I1544" i="30"/>
  <c r="J1543" i="30"/>
  <c r="I1543" i="30"/>
  <c r="J1542" i="30"/>
  <c r="I1542" i="30"/>
  <c r="J1541" i="30"/>
  <c r="I1541" i="30"/>
  <c r="J1540" i="30"/>
  <c r="I1540" i="30"/>
  <c r="J1539" i="30"/>
  <c r="I1539" i="30"/>
  <c r="J1538" i="30"/>
  <c r="I1538" i="30"/>
  <c r="J1537" i="30"/>
  <c r="I1537" i="30"/>
  <c r="J1536" i="30"/>
  <c r="I1536" i="30"/>
  <c r="J1535" i="30"/>
  <c r="I1535" i="30"/>
  <c r="J1534" i="30"/>
  <c r="I1534" i="30"/>
  <c r="J1533" i="30"/>
  <c r="I1533" i="30"/>
  <c r="J1532" i="30"/>
  <c r="I1532" i="30"/>
  <c r="J1531" i="30"/>
  <c r="I1531" i="30"/>
  <c r="J1530" i="30"/>
  <c r="I1530" i="30"/>
  <c r="J1529" i="30"/>
  <c r="I1529" i="30"/>
  <c r="J1528" i="30"/>
  <c r="I1528" i="30"/>
  <c r="J1527" i="30"/>
  <c r="I1527" i="30"/>
  <c r="J1526" i="30"/>
  <c r="I1526" i="30"/>
  <c r="J1525" i="30"/>
  <c r="I1525" i="30"/>
  <c r="J1524" i="30"/>
  <c r="I1524" i="30"/>
  <c r="J1523" i="30"/>
  <c r="I1523" i="30"/>
  <c r="J1522" i="30"/>
  <c r="I1522" i="30"/>
  <c r="J1521" i="30"/>
  <c r="I1521" i="30"/>
  <c r="J1520" i="30"/>
  <c r="I1520" i="30"/>
  <c r="J1519" i="30"/>
  <c r="I1519" i="30"/>
  <c r="J1518" i="30"/>
  <c r="I1518" i="30"/>
  <c r="J1517" i="30"/>
  <c r="I1517" i="30"/>
  <c r="J1516" i="30"/>
  <c r="I1516" i="30"/>
  <c r="J1515" i="30"/>
  <c r="I1515" i="30"/>
  <c r="J1514" i="30"/>
  <c r="I1514" i="30"/>
  <c r="J1513" i="30"/>
  <c r="I1513" i="30"/>
  <c r="J1512" i="30"/>
  <c r="I1512" i="30"/>
  <c r="J1511" i="30"/>
  <c r="I1511" i="30"/>
  <c r="J1510" i="30"/>
  <c r="I1510" i="30"/>
  <c r="J1509" i="30"/>
  <c r="I1509" i="30"/>
  <c r="J1508" i="30"/>
  <c r="I1508" i="30"/>
  <c r="J1507" i="30"/>
  <c r="I1507" i="30"/>
  <c r="J1506" i="30"/>
  <c r="I1506" i="30"/>
  <c r="J1505" i="30"/>
  <c r="I1505" i="30"/>
  <c r="J1504" i="30"/>
  <c r="I1504" i="30"/>
  <c r="J1503" i="30"/>
  <c r="I1503" i="30"/>
  <c r="J1502" i="30"/>
  <c r="I1502" i="30"/>
  <c r="J1501" i="30"/>
  <c r="I1501" i="30"/>
  <c r="J1500" i="30"/>
  <c r="I1500" i="30"/>
  <c r="J1499" i="30"/>
  <c r="I1499" i="30"/>
  <c r="J1498" i="30"/>
  <c r="I1498" i="30"/>
  <c r="J1497" i="30"/>
  <c r="I1497" i="30"/>
  <c r="J1496" i="30"/>
  <c r="I1496" i="30"/>
  <c r="J1495" i="30"/>
  <c r="I1495" i="30"/>
  <c r="J1494" i="30"/>
  <c r="I1494" i="30"/>
  <c r="J1493" i="30"/>
  <c r="I1493" i="30"/>
  <c r="J1492" i="30"/>
  <c r="I1492" i="30"/>
  <c r="J1491" i="30"/>
  <c r="I1491" i="30"/>
  <c r="J1490" i="30"/>
  <c r="I1490" i="30"/>
  <c r="J1489" i="30"/>
  <c r="I1489" i="30"/>
  <c r="J1488" i="30"/>
  <c r="I1488" i="30"/>
  <c r="J1487" i="30"/>
  <c r="I1487" i="30"/>
  <c r="J1486" i="30"/>
  <c r="I1486" i="30"/>
  <c r="J1485" i="30"/>
  <c r="I1485" i="30"/>
  <c r="J1484" i="30"/>
  <c r="I1484" i="30"/>
  <c r="J1483" i="30"/>
  <c r="I1483" i="30"/>
  <c r="J1482" i="30"/>
  <c r="I1482" i="30"/>
  <c r="J1481" i="30"/>
  <c r="I1481" i="30"/>
  <c r="J1480" i="30"/>
  <c r="I1480" i="30"/>
  <c r="J1479" i="30"/>
  <c r="I1479" i="30"/>
  <c r="J1478" i="30"/>
  <c r="I1478" i="30"/>
  <c r="J1477" i="30"/>
  <c r="I1477" i="30"/>
  <c r="J1476" i="30"/>
  <c r="I1476" i="30"/>
  <c r="J1475" i="30"/>
  <c r="I1475" i="30"/>
  <c r="J1474" i="30"/>
  <c r="I1474" i="30"/>
  <c r="J1473" i="30"/>
  <c r="I1473" i="30"/>
  <c r="J1472" i="30"/>
  <c r="I1472" i="30"/>
  <c r="J1471" i="30"/>
  <c r="I1471" i="30"/>
  <c r="J1470" i="30"/>
  <c r="I1470" i="30"/>
  <c r="J1469" i="30"/>
  <c r="I1469" i="30"/>
  <c r="J1468" i="30"/>
  <c r="I1468" i="30"/>
  <c r="J1467" i="30"/>
  <c r="I1467" i="30"/>
  <c r="J1466" i="30"/>
  <c r="I1466" i="30"/>
  <c r="J1465" i="30"/>
  <c r="I1465" i="30"/>
  <c r="J1464" i="30"/>
  <c r="I1464" i="30"/>
  <c r="J1463" i="30"/>
  <c r="I1463" i="30"/>
  <c r="J1462" i="30"/>
  <c r="I1462" i="30"/>
  <c r="J1461" i="30"/>
  <c r="I1461" i="30"/>
  <c r="J1460" i="30"/>
  <c r="I1460" i="30"/>
  <c r="J1459" i="30"/>
  <c r="I1459" i="30"/>
  <c r="J1458" i="30"/>
  <c r="I1458" i="30"/>
  <c r="J1457" i="30"/>
  <c r="I1457" i="30"/>
  <c r="J1456" i="30"/>
  <c r="I1456" i="30"/>
  <c r="J1455" i="30"/>
  <c r="I1455" i="30"/>
  <c r="J1454" i="30"/>
  <c r="I1454" i="30"/>
  <c r="J1453" i="30"/>
  <c r="I1453" i="30"/>
  <c r="J1452" i="30"/>
  <c r="I1452" i="30"/>
  <c r="J1451" i="30"/>
  <c r="I1451" i="30"/>
  <c r="J1450" i="30"/>
  <c r="I1450" i="30"/>
  <c r="J1449" i="30"/>
  <c r="I1449" i="30"/>
  <c r="J1448" i="30"/>
  <c r="I1448" i="30"/>
  <c r="J1447" i="30"/>
  <c r="I1447" i="30"/>
  <c r="J1446" i="30"/>
  <c r="I1446" i="30"/>
  <c r="J1445" i="30"/>
  <c r="I1445" i="30"/>
  <c r="J1444" i="30"/>
  <c r="I1444" i="30"/>
  <c r="J1443" i="30"/>
  <c r="I1443" i="30"/>
  <c r="J1442" i="30"/>
  <c r="I1442" i="30"/>
  <c r="J1441" i="30"/>
  <c r="I1441" i="30"/>
  <c r="J1440" i="30"/>
  <c r="I1440" i="30"/>
  <c r="J1439" i="30"/>
  <c r="I1439" i="30"/>
  <c r="J1438" i="30"/>
  <c r="I1438" i="30"/>
  <c r="J1437" i="30"/>
  <c r="I1437" i="30"/>
  <c r="J1436" i="30"/>
  <c r="I1436" i="30"/>
  <c r="J1435" i="30"/>
  <c r="I1435" i="30"/>
  <c r="J1434" i="30"/>
  <c r="I1434" i="30"/>
  <c r="J1433" i="30"/>
  <c r="I1433" i="30"/>
  <c r="J1432" i="30"/>
  <c r="I1432" i="30"/>
  <c r="J1431" i="30"/>
  <c r="I1431" i="30"/>
  <c r="J1430" i="30"/>
  <c r="I1430" i="30"/>
  <c r="J1429" i="30"/>
  <c r="I1429" i="30"/>
  <c r="J1428" i="30"/>
  <c r="I1428" i="30"/>
  <c r="J1427" i="30"/>
  <c r="I1427" i="30"/>
  <c r="J1426" i="30"/>
  <c r="I1426" i="30"/>
  <c r="J1425" i="30"/>
  <c r="I1425" i="30"/>
  <c r="J1424" i="30"/>
  <c r="I1424" i="30"/>
  <c r="J1423" i="30"/>
  <c r="I1423" i="30"/>
  <c r="J1422" i="30"/>
  <c r="I1422" i="30"/>
  <c r="J1421" i="30"/>
  <c r="I1421" i="30"/>
  <c r="J1420" i="30"/>
  <c r="I1420" i="30"/>
  <c r="J1419" i="30"/>
  <c r="I1419" i="30"/>
  <c r="J1418" i="30"/>
  <c r="I1418" i="30"/>
  <c r="J1417" i="30"/>
  <c r="I1417" i="30"/>
  <c r="J1416" i="30"/>
  <c r="I1416" i="30"/>
  <c r="J1415" i="30"/>
  <c r="I1415" i="30"/>
  <c r="J1414" i="30"/>
  <c r="I1414" i="30"/>
  <c r="J1413" i="30"/>
  <c r="I1413" i="30"/>
  <c r="J1412" i="30"/>
  <c r="I1412" i="30"/>
  <c r="J1411" i="30"/>
  <c r="I1411" i="30"/>
  <c r="J1410" i="30"/>
  <c r="I1410" i="30"/>
  <c r="J1409" i="30"/>
  <c r="I1409" i="30"/>
  <c r="J1408" i="30"/>
  <c r="I1408" i="30"/>
  <c r="J1407" i="30"/>
  <c r="I1407" i="30"/>
  <c r="J1406" i="30"/>
  <c r="I1406" i="30"/>
  <c r="J1405" i="30"/>
  <c r="I1405" i="30"/>
  <c r="J1404" i="30"/>
  <c r="I1404" i="30"/>
  <c r="J1403" i="30"/>
  <c r="I1403" i="30"/>
  <c r="J1402" i="30"/>
  <c r="I1402" i="30"/>
  <c r="J1401" i="30"/>
  <c r="I1401" i="30"/>
  <c r="J1400" i="30"/>
  <c r="I1400" i="30"/>
  <c r="J1399" i="30"/>
  <c r="I1399" i="30"/>
  <c r="J1398" i="30"/>
  <c r="I1398" i="30"/>
  <c r="J1397" i="30"/>
  <c r="I1397" i="30"/>
  <c r="J1396" i="30"/>
  <c r="I1396" i="30"/>
  <c r="J1395" i="30"/>
  <c r="I1395" i="30"/>
  <c r="J1394" i="30"/>
  <c r="I1394" i="30"/>
  <c r="J1393" i="30"/>
  <c r="I1393" i="30"/>
  <c r="J1392" i="30"/>
  <c r="I1392" i="30"/>
  <c r="J1391" i="30"/>
  <c r="I1391" i="30"/>
  <c r="J1390" i="30"/>
  <c r="I1390" i="30"/>
  <c r="J1389" i="30"/>
  <c r="I1389" i="30"/>
  <c r="J1388" i="30"/>
  <c r="I1388" i="30"/>
  <c r="J1387" i="30"/>
  <c r="I1387" i="30"/>
  <c r="J1386" i="30"/>
  <c r="I1386" i="30"/>
  <c r="J1385" i="30"/>
  <c r="I1385" i="30"/>
  <c r="J1384" i="30"/>
  <c r="I1384" i="30"/>
  <c r="J1383" i="30"/>
  <c r="I1383" i="30"/>
  <c r="J1382" i="30"/>
  <c r="I1382" i="30"/>
  <c r="J1381" i="30"/>
  <c r="I1381" i="30"/>
  <c r="J1380" i="30"/>
  <c r="I1380" i="30"/>
  <c r="J1379" i="30"/>
  <c r="I1379" i="30"/>
  <c r="J1378" i="30"/>
  <c r="I1378" i="30"/>
  <c r="J1377" i="30"/>
  <c r="I1377" i="30"/>
  <c r="J1376" i="30"/>
  <c r="I1376" i="30"/>
  <c r="J1375" i="30"/>
  <c r="I1375" i="30"/>
  <c r="J1374" i="30"/>
  <c r="I1374" i="30"/>
  <c r="J1373" i="30"/>
  <c r="I1373" i="30"/>
  <c r="J1372" i="30"/>
  <c r="I1372" i="30"/>
  <c r="J1371" i="30"/>
  <c r="I1371" i="30"/>
  <c r="J1370" i="30"/>
  <c r="I1370" i="30"/>
  <c r="J1369" i="30"/>
  <c r="I1369" i="30"/>
  <c r="J1368" i="30"/>
  <c r="I1368" i="30"/>
  <c r="J1367" i="30"/>
  <c r="I1367" i="30"/>
  <c r="J1366" i="30"/>
  <c r="I1366" i="30"/>
  <c r="J1365" i="30"/>
  <c r="I1365" i="30"/>
  <c r="J1364" i="30"/>
  <c r="I1364" i="30"/>
  <c r="J1363" i="30"/>
  <c r="I1363" i="30"/>
  <c r="J1362" i="30"/>
  <c r="I1362" i="30"/>
  <c r="J1361" i="30"/>
  <c r="I1361" i="30"/>
  <c r="J1360" i="30"/>
  <c r="I1360" i="30"/>
  <c r="J1359" i="30"/>
  <c r="I1359" i="30"/>
  <c r="J1358" i="30"/>
  <c r="I1358" i="30"/>
  <c r="J1357" i="30"/>
  <c r="I1357" i="30"/>
  <c r="J1356" i="30"/>
  <c r="I1356" i="30"/>
  <c r="J1355" i="30"/>
  <c r="I1355" i="30"/>
  <c r="J1354" i="30"/>
  <c r="I1354" i="30"/>
  <c r="J1353" i="30"/>
  <c r="I1353" i="30"/>
  <c r="J1352" i="30"/>
  <c r="I1352" i="30"/>
  <c r="J1351" i="30"/>
  <c r="I1351" i="30"/>
  <c r="J1350" i="30"/>
  <c r="I1350" i="30"/>
  <c r="J1349" i="30"/>
  <c r="I1349" i="30"/>
  <c r="J1348" i="30"/>
  <c r="I1348" i="30"/>
  <c r="J1347" i="30"/>
  <c r="I1347" i="30"/>
  <c r="J1346" i="30"/>
  <c r="I1346" i="30"/>
  <c r="J1345" i="30"/>
  <c r="I1345" i="30"/>
  <c r="J1344" i="30"/>
  <c r="I1344" i="30"/>
  <c r="J1343" i="30"/>
  <c r="I1343" i="30"/>
  <c r="J1342" i="30"/>
  <c r="I1342" i="30"/>
  <c r="J1341" i="30"/>
  <c r="I1341" i="30"/>
  <c r="J1340" i="30"/>
  <c r="I1340" i="30"/>
  <c r="J1339" i="30"/>
  <c r="I1339" i="30"/>
  <c r="J1338" i="30"/>
  <c r="I1338" i="30"/>
  <c r="J1337" i="30"/>
  <c r="I1337" i="30"/>
  <c r="J1336" i="30"/>
  <c r="I1336" i="30"/>
  <c r="J1335" i="30"/>
  <c r="I1335" i="30"/>
  <c r="J1334" i="30"/>
  <c r="I1334" i="30"/>
  <c r="J1333" i="30"/>
  <c r="I1333" i="30"/>
  <c r="J1332" i="30"/>
  <c r="I1332" i="30"/>
  <c r="J1331" i="30"/>
  <c r="I1331" i="30"/>
  <c r="J1330" i="30"/>
  <c r="I1330" i="30"/>
  <c r="J1329" i="30"/>
  <c r="I1329" i="30"/>
  <c r="J1328" i="30"/>
  <c r="I1328" i="30"/>
  <c r="J1327" i="30"/>
  <c r="I1327" i="30"/>
  <c r="J1326" i="30"/>
  <c r="I1326" i="30"/>
  <c r="J1325" i="30"/>
  <c r="I1325" i="30"/>
  <c r="J1324" i="30"/>
  <c r="I1324" i="30"/>
  <c r="J1323" i="30"/>
  <c r="I1323" i="30"/>
  <c r="J1322" i="30"/>
  <c r="I1322" i="30"/>
  <c r="J1321" i="30"/>
  <c r="I1321" i="30"/>
  <c r="J1320" i="30"/>
  <c r="I1320" i="30"/>
  <c r="J1319" i="30"/>
  <c r="I1319" i="30"/>
  <c r="J1318" i="30"/>
  <c r="I1318" i="30"/>
  <c r="J1317" i="30"/>
  <c r="I1317" i="30"/>
  <c r="J1316" i="30"/>
  <c r="I1316" i="30"/>
  <c r="J1315" i="30"/>
  <c r="I1315" i="30"/>
  <c r="J1314" i="30"/>
  <c r="I1314" i="30"/>
  <c r="J1313" i="30"/>
  <c r="I1313" i="30"/>
  <c r="J1312" i="30"/>
  <c r="I1312" i="30"/>
  <c r="J1311" i="30"/>
  <c r="I1311" i="30"/>
  <c r="J1310" i="30"/>
  <c r="I1310" i="30"/>
  <c r="J1309" i="30"/>
  <c r="I1309" i="30"/>
  <c r="J1308" i="30"/>
  <c r="I1308" i="30"/>
  <c r="J1307" i="30"/>
  <c r="I1307" i="30"/>
  <c r="J1306" i="30"/>
  <c r="I1306" i="30"/>
  <c r="J1305" i="30"/>
  <c r="I1305" i="30"/>
  <c r="J1304" i="30"/>
  <c r="I1304" i="30"/>
  <c r="J1303" i="30"/>
  <c r="I1303" i="30"/>
  <c r="J1302" i="30"/>
  <c r="I1302" i="30"/>
  <c r="J1301" i="30"/>
  <c r="I1301" i="30"/>
  <c r="J1300" i="30"/>
  <c r="I1300" i="30"/>
  <c r="J1299" i="30"/>
  <c r="I1299" i="30"/>
  <c r="J1298" i="30"/>
  <c r="I1298" i="30"/>
  <c r="J1297" i="30"/>
  <c r="I1297" i="30"/>
  <c r="J1296" i="30"/>
  <c r="I1296" i="30"/>
  <c r="J1295" i="30"/>
  <c r="I1295" i="30"/>
  <c r="J1294" i="30"/>
  <c r="I1294" i="30"/>
  <c r="J1293" i="30"/>
  <c r="I1293" i="30"/>
  <c r="J1292" i="30"/>
  <c r="I1292" i="30"/>
  <c r="J1291" i="30"/>
  <c r="I1291" i="30"/>
  <c r="J1290" i="30"/>
  <c r="I1290" i="30"/>
  <c r="J1289" i="30"/>
  <c r="I1289" i="30"/>
  <c r="J1288" i="30"/>
  <c r="I1288" i="30"/>
  <c r="J1287" i="30"/>
  <c r="I1287" i="30"/>
  <c r="J1286" i="30"/>
  <c r="I1286" i="30"/>
  <c r="J1285" i="30"/>
  <c r="I1285" i="30"/>
  <c r="J1284" i="30"/>
  <c r="I1284" i="30"/>
  <c r="J1283" i="30"/>
  <c r="I1283" i="30"/>
  <c r="J1282" i="30"/>
  <c r="I1282" i="30"/>
  <c r="J1281" i="30"/>
  <c r="I1281" i="30"/>
  <c r="J1280" i="30"/>
  <c r="I1280" i="30"/>
  <c r="J1279" i="30"/>
  <c r="I1279" i="30"/>
  <c r="J1278" i="30"/>
  <c r="I1278" i="30"/>
  <c r="J1277" i="30"/>
  <c r="I1277" i="30"/>
  <c r="J1276" i="30"/>
  <c r="I1276" i="30"/>
  <c r="J1275" i="30"/>
  <c r="I1275" i="30"/>
  <c r="J1274" i="30"/>
  <c r="I1274" i="30"/>
  <c r="J1273" i="30"/>
  <c r="I1273" i="30"/>
  <c r="J1272" i="30"/>
  <c r="I1272" i="30"/>
  <c r="J1271" i="30"/>
  <c r="I1271" i="30"/>
  <c r="J1270" i="30"/>
  <c r="I1270" i="30"/>
  <c r="J1269" i="30"/>
  <c r="I1269" i="30"/>
  <c r="J1268" i="30"/>
  <c r="I1268" i="30"/>
  <c r="J1267" i="30"/>
  <c r="I1267" i="30"/>
  <c r="J1266" i="30"/>
  <c r="I1266" i="30"/>
  <c r="J1265" i="30"/>
  <c r="I1265" i="30"/>
  <c r="J1264" i="30"/>
  <c r="I1264" i="30"/>
  <c r="J1263" i="30"/>
  <c r="I1263" i="30"/>
  <c r="J1262" i="30"/>
  <c r="I1262" i="30"/>
  <c r="J1261" i="30"/>
  <c r="I1261" i="30"/>
  <c r="J1260" i="30"/>
  <c r="I1260" i="30"/>
  <c r="J1259" i="30"/>
  <c r="I1259" i="30"/>
  <c r="J1258" i="30"/>
  <c r="I1258" i="30"/>
  <c r="J1257" i="30"/>
  <c r="I1257" i="30"/>
  <c r="J1256" i="30"/>
  <c r="I1256" i="30"/>
  <c r="J1255" i="30"/>
  <c r="I1255" i="30"/>
  <c r="J1254" i="30"/>
  <c r="I1254" i="30"/>
  <c r="J1253" i="30"/>
  <c r="I1253" i="30"/>
  <c r="J1252" i="30"/>
  <c r="I1252" i="30"/>
  <c r="J1251" i="30"/>
  <c r="I1251" i="30"/>
  <c r="J1250" i="30"/>
  <c r="I1250" i="30"/>
  <c r="J1249" i="30"/>
  <c r="I1249" i="30"/>
  <c r="J1248" i="30"/>
  <c r="I1248" i="30"/>
  <c r="J1247" i="30"/>
  <c r="I1247" i="30"/>
  <c r="J1246" i="30"/>
  <c r="I1246" i="30"/>
  <c r="J1245" i="30"/>
  <c r="I1245" i="30"/>
  <c r="J1244" i="30"/>
  <c r="I1244" i="30"/>
  <c r="J1243" i="30"/>
  <c r="I1243" i="30"/>
  <c r="J1242" i="30"/>
  <c r="I1242" i="30"/>
  <c r="J1241" i="30"/>
  <c r="I1241" i="30"/>
  <c r="J1240" i="30"/>
  <c r="I1240" i="30"/>
  <c r="J1239" i="30"/>
  <c r="I1239" i="30"/>
  <c r="J1238" i="30"/>
  <c r="I1238" i="30"/>
  <c r="J1237" i="30"/>
  <c r="I1237" i="30"/>
  <c r="J1236" i="30"/>
  <c r="I1236" i="30"/>
  <c r="J1235" i="30"/>
  <c r="I1235" i="30"/>
  <c r="J1234" i="30"/>
  <c r="I1234" i="30"/>
  <c r="J1233" i="30"/>
  <c r="I1233" i="30"/>
  <c r="J1232" i="30"/>
  <c r="I1232" i="30"/>
  <c r="J1231" i="30"/>
  <c r="I1231" i="30"/>
  <c r="J1230" i="30"/>
  <c r="I1230" i="30"/>
  <c r="J1229" i="30"/>
  <c r="I1229" i="30"/>
  <c r="J1228" i="30"/>
  <c r="I1228" i="30"/>
  <c r="J1227" i="30"/>
  <c r="I1227" i="30"/>
  <c r="J1226" i="30"/>
  <c r="I1226" i="30"/>
  <c r="J1225" i="30"/>
  <c r="I1225" i="30"/>
  <c r="J1224" i="30"/>
  <c r="I1224" i="30"/>
  <c r="J1223" i="30"/>
  <c r="I1223" i="30"/>
  <c r="J1222" i="30"/>
  <c r="I1222" i="30"/>
  <c r="J1221" i="30"/>
  <c r="I1221" i="30"/>
  <c r="J1220" i="30"/>
  <c r="I1220" i="30"/>
  <c r="J1219" i="30"/>
  <c r="I1219" i="30"/>
  <c r="J1218" i="30"/>
  <c r="I1218" i="30"/>
  <c r="J1217" i="30"/>
  <c r="I1217" i="30"/>
  <c r="J1216" i="30"/>
  <c r="I1216" i="30"/>
  <c r="J1215" i="30"/>
  <c r="I1215" i="30"/>
  <c r="J1214" i="30"/>
  <c r="I1214" i="30"/>
  <c r="J1213" i="30"/>
  <c r="I1213" i="30"/>
  <c r="J1212" i="30"/>
  <c r="I1212" i="30"/>
  <c r="J1211" i="30"/>
  <c r="I1211" i="30"/>
  <c r="J1210" i="30"/>
  <c r="I1210" i="30"/>
  <c r="J1209" i="30"/>
  <c r="I1209" i="30"/>
  <c r="J1208" i="30"/>
  <c r="I1208" i="30"/>
  <c r="J1207" i="30"/>
  <c r="I1207" i="30"/>
  <c r="J1206" i="30"/>
  <c r="I1206" i="30"/>
  <c r="J1205" i="30"/>
  <c r="I1205" i="30"/>
  <c r="J1204" i="30"/>
  <c r="I1204" i="30"/>
  <c r="J1203" i="30"/>
  <c r="I1203" i="30"/>
  <c r="J1202" i="30"/>
  <c r="I1202" i="30"/>
  <c r="J1201" i="30"/>
  <c r="I1201" i="30"/>
  <c r="J1200" i="30"/>
  <c r="I1200" i="30"/>
  <c r="J1199" i="30"/>
  <c r="I1199" i="30"/>
  <c r="J1198" i="30"/>
  <c r="I1198" i="30"/>
  <c r="J1197" i="30"/>
  <c r="I1197" i="30"/>
  <c r="J1196" i="30"/>
  <c r="I1196" i="30"/>
  <c r="J1195" i="30"/>
  <c r="I1195" i="30"/>
  <c r="J1194" i="30"/>
  <c r="I1194" i="30"/>
  <c r="J1193" i="30"/>
  <c r="I1193" i="30"/>
  <c r="J1192" i="30"/>
  <c r="I1192" i="30"/>
  <c r="J1191" i="30"/>
  <c r="I1191" i="30"/>
  <c r="J1190" i="30"/>
  <c r="I1190" i="30"/>
  <c r="J1189" i="30"/>
  <c r="I1189" i="30"/>
  <c r="J1188" i="30"/>
  <c r="I1188" i="30"/>
  <c r="J1187" i="30"/>
  <c r="I1187" i="30"/>
  <c r="J1186" i="30"/>
  <c r="I1186" i="30"/>
  <c r="J1185" i="30"/>
  <c r="I1185" i="30"/>
  <c r="J1184" i="30"/>
  <c r="I1184" i="30"/>
  <c r="J1183" i="30"/>
  <c r="I1183" i="30"/>
  <c r="J1182" i="30"/>
  <c r="I1182" i="30"/>
  <c r="J1181" i="30"/>
  <c r="I1181" i="30"/>
  <c r="J1180" i="30"/>
  <c r="I1180" i="30"/>
  <c r="J1179" i="30"/>
  <c r="I1179" i="30"/>
  <c r="J1178" i="30"/>
  <c r="I1178" i="30"/>
  <c r="J1177" i="30"/>
  <c r="I1177" i="30"/>
  <c r="J1176" i="30"/>
  <c r="I1176" i="30"/>
  <c r="J1175" i="30"/>
  <c r="I1175" i="30"/>
  <c r="J1174" i="30"/>
  <c r="I1174" i="30"/>
  <c r="J1173" i="30"/>
  <c r="I1173" i="30"/>
  <c r="J1172" i="30"/>
  <c r="I1172" i="30"/>
  <c r="J1171" i="30"/>
  <c r="I1171" i="30"/>
  <c r="J1170" i="30"/>
  <c r="I1170" i="30"/>
  <c r="J1169" i="30"/>
  <c r="I1169" i="30"/>
  <c r="J1168" i="30"/>
  <c r="I1168" i="30"/>
  <c r="J1167" i="30"/>
  <c r="I1167" i="30"/>
  <c r="J1166" i="30"/>
  <c r="I1166" i="30"/>
  <c r="J1165" i="30"/>
  <c r="I1165" i="30"/>
  <c r="J1164" i="30"/>
  <c r="I1164" i="30"/>
  <c r="J1163" i="30"/>
  <c r="I1163" i="30"/>
  <c r="J1162" i="30"/>
  <c r="I1162" i="30"/>
  <c r="J1161" i="30"/>
  <c r="I1161" i="30"/>
  <c r="J1160" i="30"/>
  <c r="I1160" i="30"/>
  <c r="J1159" i="30"/>
  <c r="I1159" i="30"/>
  <c r="J1158" i="30"/>
  <c r="I1158" i="30"/>
  <c r="J1157" i="30"/>
  <c r="I1157" i="30"/>
  <c r="J1156" i="30"/>
  <c r="I1156" i="30"/>
  <c r="J1155" i="30"/>
  <c r="I1155" i="30"/>
  <c r="J1154" i="30"/>
  <c r="I1154" i="30"/>
  <c r="J1153" i="30"/>
  <c r="I1153" i="30"/>
  <c r="J1152" i="30"/>
  <c r="I1152" i="30"/>
  <c r="J1151" i="30"/>
  <c r="I1151" i="30"/>
  <c r="J1150" i="30"/>
  <c r="I1150" i="30"/>
  <c r="J1149" i="30"/>
  <c r="I1149" i="30"/>
  <c r="J1148" i="30"/>
  <c r="I1148" i="30"/>
  <c r="J1147" i="30"/>
  <c r="I1147" i="30"/>
  <c r="J1146" i="30"/>
  <c r="I1146" i="30"/>
  <c r="J1145" i="30"/>
  <c r="I1145" i="30"/>
  <c r="J1144" i="30"/>
  <c r="I1144" i="30"/>
  <c r="J1143" i="30"/>
  <c r="I1143" i="30"/>
  <c r="J1142" i="30"/>
  <c r="I1142" i="30"/>
  <c r="J1141" i="30"/>
  <c r="I1141" i="30"/>
  <c r="J1140" i="30"/>
  <c r="I1140" i="30"/>
  <c r="J1139" i="30"/>
  <c r="I1139" i="30"/>
  <c r="J1138" i="30"/>
  <c r="I1138" i="30"/>
  <c r="J1137" i="30"/>
  <c r="I1137" i="30"/>
  <c r="J1136" i="30"/>
  <c r="I1136" i="30"/>
  <c r="J1135" i="30"/>
  <c r="I1135" i="30"/>
  <c r="J1134" i="30"/>
  <c r="I1134" i="30"/>
  <c r="J1133" i="30"/>
  <c r="I1133" i="30"/>
  <c r="J1132" i="30"/>
  <c r="I1132" i="30"/>
  <c r="J1131" i="30"/>
  <c r="I1131" i="30"/>
  <c r="J1130" i="30"/>
  <c r="I1130" i="30"/>
  <c r="J1129" i="30"/>
  <c r="I1129" i="30"/>
  <c r="J1128" i="30"/>
  <c r="I1128" i="30"/>
  <c r="J1127" i="30"/>
  <c r="I1127" i="30"/>
  <c r="J1126" i="30"/>
  <c r="I1126" i="30"/>
  <c r="J1125" i="30"/>
  <c r="I1125" i="30"/>
  <c r="J1124" i="30"/>
  <c r="I1124" i="30"/>
  <c r="J1123" i="30"/>
  <c r="I1123" i="30"/>
  <c r="J1122" i="30"/>
  <c r="I1122" i="30"/>
  <c r="J1121" i="30"/>
  <c r="I1121" i="30"/>
  <c r="J1120" i="30"/>
  <c r="I1120" i="30"/>
  <c r="J1119" i="30"/>
  <c r="I1119" i="30"/>
  <c r="J1118" i="30"/>
  <c r="I1118" i="30"/>
  <c r="J1117" i="30"/>
  <c r="I1117" i="30"/>
  <c r="J1116" i="30"/>
  <c r="I1116" i="30"/>
  <c r="J1115" i="30"/>
  <c r="I1115" i="30"/>
  <c r="J1114" i="30"/>
  <c r="I1114" i="30"/>
  <c r="J1113" i="30"/>
  <c r="I1113" i="30"/>
  <c r="J1112" i="30"/>
  <c r="I1112" i="30"/>
  <c r="J1111" i="30"/>
  <c r="I1111" i="30"/>
  <c r="J1110" i="30"/>
  <c r="I1110" i="30"/>
  <c r="J1109" i="30"/>
  <c r="I1109" i="30"/>
  <c r="J1108" i="30"/>
  <c r="I1108" i="30"/>
  <c r="J1107" i="30"/>
  <c r="I1107" i="30"/>
  <c r="J1106" i="30"/>
  <c r="I1106" i="30"/>
  <c r="J1105" i="30"/>
  <c r="I1105" i="30"/>
  <c r="J1104" i="30"/>
  <c r="I1104" i="30"/>
  <c r="J1103" i="30"/>
  <c r="I1103" i="30"/>
  <c r="J1102" i="30"/>
  <c r="I1102" i="30"/>
  <c r="J1101" i="30"/>
  <c r="I1101" i="30"/>
  <c r="J1100" i="30"/>
  <c r="I1100" i="30"/>
  <c r="J1099" i="30"/>
  <c r="I1099" i="30"/>
  <c r="J1098" i="30"/>
  <c r="I1098" i="30"/>
  <c r="J1097" i="30"/>
  <c r="I1097" i="30"/>
  <c r="J1096" i="30"/>
  <c r="I1096" i="30"/>
  <c r="J1095" i="30"/>
  <c r="I1095" i="30"/>
  <c r="J1094" i="30"/>
  <c r="I1094" i="30"/>
  <c r="J1093" i="30"/>
  <c r="I1093" i="30"/>
  <c r="J1092" i="30"/>
  <c r="I1092" i="30"/>
  <c r="J1091" i="30"/>
  <c r="I1091" i="30"/>
  <c r="J1090" i="30"/>
  <c r="I1090" i="30"/>
  <c r="J1089" i="30"/>
  <c r="I1089" i="30"/>
  <c r="J1088" i="30"/>
  <c r="I1088" i="30"/>
  <c r="J1087" i="30"/>
  <c r="I1087" i="30"/>
  <c r="J1086" i="30"/>
  <c r="I1086" i="30"/>
  <c r="J1085" i="30"/>
  <c r="I1085" i="30"/>
  <c r="J1084" i="30"/>
  <c r="I1084" i="30"/>
  <c r="J1083" i="30"/>
  <c r="I1083" i="30"/>
  <c r="J1082" i="30"/>
  <c r="I1082" i="30"/>
  <c r="J1081" i="30"/>
  <c r="I1081" i="30"/>
  <c r="J1080" i="30"/>
  <c r="I1080" i="30"/>
  <c r="J1079" i="30"/>
  <c r="I1079" i="30"/>
  <c r="J1078" i="30"/>
  <c r="I1078" i="30"/>
  <c r="J1077" i="30"/>
  <c r="I1077" i="30"/>
  <c r="J1076" i="30"/>
  <c r="I1076" i="30"/>
  <c r="J1075" i="30"/>
  <c r="I1075" i="30"/>
  <c r="J1074" i="30"/>
  <c r="I1074" i="30"/>
  <c r="J1073" i="30"/>
  <c r="I1073" i="30"/>
  <c r="J1072" i="30"/>
  <c r="I1072" i="30"/>
  <c r="J1071" i="30"/>
  <c r="I1071" i="30"/>
  <c r="J1070" i="30"/>
  <c r="I1070" i="30"/>
  <c r="J1069" i="30"/>
  <c r="I1069" i="30"/>
  <c r="J1068" i="30"/>
  <c r="I1068" i="30"/>
  <c r="J1067" i="30"/>
  <c r="I1067" i="30"/>
  <c r="J1066" i="30"/>
  <c r="I1066" i="30"/>
  <c r="J1065" i="30"/>
  <c r="I1065" i="30"/>
  <c r="J1064" i="30"/>
  <c r="I1064" i="30"/>
  <c r="J1063" i="30"/>
  <c r="I1063" i="30"/>
  <c r="J1062" i="30"/>
  <c r="I1062" i="30"/>
  <c r="J1061" i="30"/>
  <c r="I1061" i="30"/>
  <c r="J1060" i="30"/>
  <c r="I1060" i="30"/>
  <c r="J1059" i="30"/>
  <c r="I1059" i="30"/>
  <c r="J1058" i="30"/>
  <c r="I1058" i="30"/>
  <c r="J1057" i="30"/>
  <c r="I1057" i="30"/>
  <c r="J1056" i="30"/>
  <c r="I1056" i="30"/>
  <c r="J1055" i="30"/>
  <c r="I1055" i="30"/>
  <c r="J1054" i="30"/>
  <c r="I1054" i="30"/>
  <c r="J1053" i="30"/>
  <c r="I1053" i="30"/>
  <c r="J1052" i="30"/>
  <c r="I1052" i="30"/>
  <c r="J1051" i="30"/>
  <c r="I1051" i="30"/>
  <c r="J1050" i="30"/>
  <c r="I1050" i="30"/>
  <c r="J1049" i="30"/>
  <c r="I1049" i="30"/>
  <c r="J1048" i="30"/>
  <c r="I1048" i="30"/>
  <c r="J1047" i="30"/>
  <c r="I1047" i="30"/>
  <c r="J1046" i="30"/>
  <c r="I1046" i="30"/>
  <c r="J1045" i="30"/>
  <c r="I1045" i="30"/>
  <c r="J1044" i="30"/>
  <c r="I1044" i="30"/>
  <c r="J1043" i="30"/>
  <c r="I1043" i="30"/>
  <c r="J1042" i="30"/>
  <c r="I1042" i="30"/>
  <c r="J1041" i="30"/>
  <c r="I1041" i="30"/>
  <c r="J1040" i="30"/>
  <c r="I1040" i="30"/>
  <c r="J1039" i="30"/>
  <c r="I1039" i="30"/>
  <c r="J1038" i="30"/>
  <c r="I1038" i="30"/>
  <c r="J1037" i="30"/>
  <c r="I1037" i="30"/>
  <c r="J1036" i="30"/>
  <c r="I1036" i="30"/>
  <c r="J1035" i="30"/>
  <c r="I1035" i="30"/>
  <c r="J1034" i="30"/>
  <c r="I1034" i="30"/>
  <c r="J1033" i="30"/>
  <c r="I1033" i="30"/>
  <c r="J1032" i="30"/>
  <c r="I1032" i="30"/>
  <c r="J1031" i="30"/>
  <c r="I1031" i="30"/>
  <c r="J1030" i="30"/>
  <c r="I1030" i="30"/>
  <c r="J1029" i="30"/>
  <c r="I1029" i="30"/>
  <c r="J1028" i="30"/>
  <c r="I1028" i="30"/>
  <c r="J1027" i="30"/>
  <c r="I1027" i="30"/>
  <c r="J1026" i="30"/>
  <c r="I1026" i="30"/>
  <c r="J1025" i="30"/>
  <c r="I1025" i="30"/>
  <c r="J1024" i="30"/>
  <c r="I1024" i="30"/>
  <c r="J1023" i="30"/>
  <c r="I1023" i="30"/>
  <c r="J1022" i="30"/>
  <c r="I1022" i="30"/>
  <c r="J1021" i="30"/>
  <c r="I1021" i="30"/>
  <c r="J1020" i="30"/>
  <c r="I1020" i="30"/>
  <c r="J1019" i="30"/>
  <c r="I1019" i="30"/>
  <c r="J1018" i="30"/>
  <c r="I1018" i="30"/>
  <c r="J1017" i="30"/>
  <c r="I1017" i="30"/>
  <c r="J1016" i="30"/>
  <c r="I1016" i="30"/>
  <c r="J1015" i="30"/>
  <c r="I1015" i="30"/>
  <c r="J1014" i="30"/>
  <c r="I1014" i="30"/>
  <c r="J1013" i="30"/>
  <c r="I1013" i="30"/>
  <c r="J1012" i="30"/>
  <c r="I1012" i="30"/>
  <c r="J1011" i="30"/>
  <c r="I1011" i="30"/>
  <c r="J1010" i="30"/>
  <c r="I1010" i="30"/>
  <c r="J1009" i="30"/>
  <c r="I1009" i="30"/>
  <c r="J1008" i="30"/>
  <c r="I1008" i="30"/>
  <c r="J1007" i="30"/>
  <c r="I1007" i="30"/>
  <c r="J1006" i="30"/>
  <c r="I1006" i="30"/>
  <c r="J1005" i="30"/>
  <c r="I1005" i="30"/>
  <c r="J1004" i="30"/>
  <c r="I1004" i="30"/>
  <c r="J1003" i="30"/>
  <c r="I1003" i="30"/>
  <c r="J1002" i="30"/>
  <c r="I1002" i="30"/>
  <c r="J1001" i="30"/>
  <c r="I1001" i="30"/>
  <c r="J1000" i="30"/>
  <c r="I1000" i="30"/>
  <c r="J999" i="30"/>
  <c r="I999" i="30"/>
  <c r="J998" i="30"/>
  <c r="I998" i="30"/>
  <c r="J997" i="30"/>
  <c r="I997" i="30"/>
  <c r="J996" i="30"/>
  <c r="I996" i="30"/>
  <c r="J995" i="30"/>
  <c r="I995" i="30"/>
  <c r="J994" i="30"/>
  <c r="I994" i="30"/>
  <c r="J993" i="30"/>
  <c r="I993" i="30"/>
  <c r="J992" i="30"/>
  <c r="I992" i="30"/>
  <c r="J991" i="30"/>
  <c r="I991" i="30"/>
  <c r="J990" i="30"/>
  <c r="I990" i="30"/>
  <c r="J989" i="30"/>
  <c r="I989" i="30"/>
  <c r="J988" i="30"/>
  <c r="I988" i="30"/>
  <c r="J987" i="30"/>
  <c r="I987" i="30"/>
  <c r="J986" i="30"/>
  <c r="I986" i="30"/>
  <c r="J985" i="30"/>
  <c r="I985" i="30"/>
  <c r="J984" i="30"/>
  <c r="I984" i="30"/>
  <c r="J983" i="30"/>
  <c r="I983" i="30"/>
  <c r="J982" i="30"/>
  <c r="I982" i="30"/>
  <c r="J981" i="30"/>
  <c r="I981" i="30"/>
  <c r="J980" i="30"/>
  <c r="I980" i="30"/>
  <c r="J979" i="30"/>
  <c r="I979" i="30"/>
  <c r="J978" i="30"/>
  <c r="I978" i="30"/>
  <c r="J977" i="30"/>
  <c r="I977" i="30"/>
  <c r="J976" i="30"/>
  <c r="I976" i="30"/>
  <c r="J975" i="30"/>
  <c r="I975" i="30"/>
  <c r="J974" i="30"/>
  <c r="I974" i="30"/>
  <c r="J973" i="30"/>
  <c r="I973" i="30"/>
  <c r="J972" i="30"/>
  <c r="I972" i="30"/>
  <c r="J971" i="30"/>
  <c r="I971" i="30"/>
  <c r="J970" i="30"/>
  <c r="I970" i="30"/>
  <c r="J969" i="30"/>
  <c r="I969" i="30"/>
  <c r="J968" i="30"/>
  <c r="I968" i="30"/>
  <c r="J967" i="30"/>
  <c r="I967" i="30"/>
  <c r="J966" i="30"/>
  <c r="I966" i="30"/>
  <c r="J965" i="30"/>
  <c r="I965" i="30"/>
  <c r="J964" i="30"/>
  <c r="I964" i="30"/>
  <c r="J963" i="30"/>
  <c r="I963" i="30"/>
  <c r="J962" i="30"/>
  <c r="I962" i="30"/>
  <c r="J961" i="30"/>
  <c r="I961" i="30"/>
  <c r="J960" i="30"/>
  <c r="I960" i="30"/>
  <c r="J959" i="30"/>
  <c r="I959" i="30"/>
  <c r="J958" i="30"/>
  <c r="I958" i="30"/>
  <c r="J957" i="30"/>
  <c r="I957" i="30"/>
  <c r="J956" i="30"/>
  <c r="I956" i="30"/>
  <c r="J955" i="30"/>
  <c r="I955" i="30"/>
  <c r="J954" i="30"/>
  <c r="I954" i="30"/>
  <c r="J953" i="30"/>
  <c r="I953" i="30"/>
  <c r="J952" i="30"/>
  <c r="I952" i="30"/>
  <c r="J951" i="30"/>
  <c r="I951" i="30"/>
  <c r="J950" i="30"/>
  <c r="I950" i="30"/>
  <c r="J949" i="30"/>
  <c r="I949" i="30"/>
  <c r="J948" i="30"/>
  <c r="I948" i="30"/>
  <c r="J947" i="30"/>
  <c r="I947" i="30"/>
  <c r="J946" i="30"/>
  <c r="I946" i="30"/>
  <c r="J945" i="30"/>
  <c r="I945" i="30"/>
  <c r="J944" i="30"/>
  <c r="I944" i="30"/>
  <c r="J943" i="30"/>
  <c r="I943" i="30"/>
  <c r="J942" i="30"/>
  <c r="I942" i="30"/>
  <c r="J941" i="30"/>
  <c r="I941" i="30"/>
  <c r="J940" i="30"/>
  <c r="I940" i="30"/>
  <c r="J939" i="30"/>
  <c r="I939" i="30"/>
  <c r="J938" i="30"/>
  <c r="I938" i="30"/>
  <c r="J937" i="30"/>
  <c r="I937" i="30"/>
  <c r="J936" i="30"/>
  <c r="I936" i="30"/>
  <c r="J935" i="30"/>
  <c r="I935" i="30"/>
  <c r="J934" i="30"/>
  <c r="I934" i="30"/>
  <c r="J933" i="30"/>
  <c r="I933" i="30"/>
  <c r="J932" i="30"/>
  <c r="I932" i="30"/>
  <c r="J931" i="30"/>
  <c r="I931" i="30"/>
  <c r="J930" i="30"/>
  <c r="I930" i="30"/>
  <c r="J929" i="30"/>
  <c r="I929" i="30"/>
  <c r="J928" i="30"/>
  <c r="I928" i="30"/>
  <c r="J927" i="30"/>
  <c r="I927" i="30"/>
  <c r="J926" i="30"/>
  <c r="I926" i="30"/>
  <c r="J925" i="30"/>
  <c r="I925" i="30"/>
  <c r="J924" i="30"/>
  <c r="I924" i="30"/>
  <c r="J923" i="30"/>
  <c r="I923" i="30"/>
  <c r="J922" i="30"/>
  <c r="I922" i="30"/>
  <c r="J921" i="30"/>
  <c r="I921" i="30"/>
  <c r="J920" i="30"/>
  <c r="I920" i="30"/>
  <c r="J919" i="30"/>
  <c r="I919" i="30"/>
  <c r="J918" i="30"/>
  <c r="I918" i="30"/>
  <c r="J917" i="30"/>
  <c r="I917" i="30"/>
  <c r="J916" i="30"/>
  <c r="I916" i="30"/>
  <c r="J915" i="30"/>
  <c r="I915" i="30"/>
  <c r="J914" i="30"/>
  <c r="I914" i="30"/>
  <c r="J913" i="30"/>
  <c r="I913" i="30"/>
  <c r="J912" i="30"/>
  <c r="I912" i="30"/>
  <c r="J911" i="30"/>
  <c r="I911" i="30"/>
  <c r="J910" i="30"/>
  <c r="I910" i="30"/>
  <c r="J909" i="30"/>
  <c r="I909" i="30"/>
  <c r="J908" i="30"/>
  <c r="I908" i="30"/>
  <c r="J907" i="30"/>
  <c r="I907" i="30"/>
  <c r="J906" i="30"/>
  <c r="I906" i="30"/>
  <c r="J905" i="30"/>
  <c r="I905" i="30"/>
  <c r="J904" i="30"/>
  <c r="I904" i="30"/>
  <c r="J903" i="30"/>
  <c r="I903" i="30"/>
  <c r="J902" i="30"/>
  <c r="I902" i="30"/>
  <c r="J901" i="30"/>
  <c r="I901" i="30"/>
  <c r="J900" i="30"/>
  <c r="I900" i="30"/>
  <c r="J899" i="30"/>
  <c r="I899" i="30"/>
  <c r="J898" i="30"/>
  <c r="I898" i="30"/>
  <c r="J897" i="30"/>
  <c r="I897" i="30"/>
  <c r="J896" i="30"/>
  <c r="I896" i="30"/>
  <c r="J895" i="30"/>
  <c r="I895" i="30"/>
  <c r="J894" i="30"/>
  <c r="I894" i="30"/>
  <c r="J893" i="30"/>
  <c r="I893" i="30"/>
  <c r="J892" i="30"/>
  <c r="I892" i="30"/>
  <c r="J891" i="30"/>
  <c r="I891" i="30"/>
  <c r="J890" i="30"/>
  <c r="I890" i="30"/>
  <c r="J889" i="30"/>
  <c r="I889" i="30"/>
  <c r="J888" i="30"/>
  <c r="I888" i="30"/>
  <c r="J887" i="30"/>
  <c r="I887" i="30"/>
  <c r="J886" i="30"/>
  <c r="I886" i="30"/>
  <c r="J885" i="30"/>
  <c r="I885" i="30"/>
  <c r="J884" i="30"/>
  <c r="I884" i="30"/>
  <c r="J883" i="30"/>
  <c r="I883" i="30"/>
  <c r="J882" i="30"/>
  <c r="I882" i="30"/>
  <c r="J881" i="30"/>
  <c r="I881" i="30"/>
  <c r="J880" i="30"/>
  <c r="I880" i="30"/>
  <c r="J879" i="30"/>
  <c r="I879" i="30"/>
  <c r="J878" i="30"/>
  <c r="I878" i="30"/>
  <c r="J877" i="30"/>
  <c r="I877" i="30"/>
  <c r="J876" i="30"/>
  <c r="I876" i="30"/>
  <c r="J875" i="30"/>
  <c r="I875" i="30"/>
  <c r="J874" i="30"/>
  <c r="I874" i="30"/>
  <c r="J873" i="30"/>
  <c r="I873" i="30"/>
  <c r="J872" i="30"/>
  <c r="I872" i="30"/>
  <c r="J871" i="30"/>
  <c r="I871" i="30"/>
  <c r="J870" i="30"/>
  <c r="I870" i="30"/>
  <c r="J869" i="30"/>
  <c r="I869" i="30"/>
  <c r="J868" i="30"/>
  <c r="I868" i="30"/>
  <c r="J867" i="30"/>
  <c r="I867" i="30"/>
  <c r="J866" i="30"/>
  <c r="I866" i="30"/>
  <c r="J865" i="30"/>
  <c r="I865" i="30"/>
  <c r="J864" i="30"/>
  <c r="I864" i="30"/>
  <c r="J863" i="30"/>
  <c r="I863" i="30"/>
  <c r="J862" i="30"/>
  <c r="I862" i="30"/>
  <c r="J861" i="30"/>
  <c r="I861" i="30"/>
  <c r="J860" i="30"/>
  <c r="I860" i="30"/>
  <c r="J859" i="30"/>
  <c r="I859" i="30"/>
  <c r="J858" i="30"/>
  <c r="I858" i="30"/>
  <c r="J857" i="30"/>
  <c r="I857" i="30"/>
  <c r="J856" i="30"/>
  <c r="I856" i="30"/>
  <c r="J855" i="30"/>
  <c r="I855" i="30"/>
  <c r="J854" i="30"/>
  <c r="I854" i="30"/>
  <c r="J853" i="30"/>
  <c r="I853" i="30"/>
  <c r="J852" i="30"/>
  <c r="I852" i="30"/>
  <c r="J851" i="30"/>
  <c r="I851" i="30"/>
  <c r="J850" i="30"/>
  <c r="I850" i="30"/>
  <c r="J849" i="30"/>
  <c r="I849" i="30"/>
  <c r="J848" i="30"/>
  <c r="I848" i="30"/>
  <c r="J847" i="30"/>
  <c r="I847" i="30"/>
  <c r="J846" i="30"/>
  <c r="I846" i="30"/>
  <c r="J845" i="30"/>
  <c r="I845" i="30"/>
  <c r="J844" i="30"/>
  <c r="I844" i="30"/>
  <c r="J843" i="30"/>
  <c r="I843" i="30"/>
  <c r="J842" i="30"/>
  <c r="I842" i="30"/>
  <c r="J841" i="30"/>
  <c r="I841" i="30"/>
  <c r="J840" i="30"/>
  <c r="I840" i="30"/>
  <c r="J839" i="30"/>
  <c r="I839" i="30"/>
  <c r="J838" i="30"/>
  <c r="I838" i="30"/>
  <c r="J837" i="30"/>
  <c r="I837" i="30"/>
  <c r="J836" i="30"/>
  <c r="I836" i="30"/>
  <c r="J835" i="30"/>
  <c r="I835" i="30"/>
  <c r="J834" i="30"/>
  <c r="I834" i="30"/>
  <c r="J833" i="30"/>
  <c r="I833" i="30"/>
  <c r="J832" i="30"/>
  <c r="I832" i="30"/>
  <c r="J831" i="30"/>
  <c r="I831" i="30"/>
  <c r="J830" i="30"/>
  <c r="I830" i="30"/>
  <c r="J829" i="30"/>
  <c r="I829" i="30"/>
  <c r="J828" i="30"/>
  <c r="I828" i="30"/>
  <c r="J827" i="30"/>
  <c r="I827" i="30"/>
  <c r="J826" i="30"/>
  <c r="I826" i="30"/>
  <c r="J825" i="30"/>
  <c r="I825" i="30"/>
  <c r="J824" i="30"/>
  <c r="I824" i="30"/>
  <c r="J823" i="30"/>
  <c r="I823" i="30"/>
  <c r="J822" i="30"/>
  <c r="I822" i="30"/>
  <c r="J821" i="30"/>
  <c r="I821" i="30"/>
  <c r="J820" i="30"/>
  <c r="I820" i="30"/>
  <c r="J819" i="30"/>
  <c r="I819" i="30"/>
  <c r="J818" i="30"/>
  <c r="I818" i="30"/>
  <c r="J817" i="30"/>
  <c r="I817" i="30"/>
  <c r="J816" i="30"/>
  <c r="I816" i="30"/>
  <c r="J815" i="30"/>
  <c r="I815" i="30"/>
  <c r="J814" i="30"/>
  <c r="I814" i="30"/>
  <c r="J813" i="30"/>
  <c r="I813" i="30"/>
  <c r="J812" i="30"/>
  <c r="I812" i="30"/>
  <c r="J811" i="30"/>
  <c r="I811" i="30"/>
  <c r="J810" i="30"/>
  <c r="I810" i="30"/>
  <c r="J809" i="30"/>
  <c r="I809" i="30"/>
  <c r="J808" i="30"/>
  <c r="I808" i="30"/>
  <c r="J807" i="30"/>
  <c r="I807" i="30"/>
  <c r="J806" i="30"/>
  <c r="I806" i="30"/>
  <c r="J805" i="30"/>
  <c r="I805" i="30"/>
  <c r="J804" i="30"/>
  <c r="I804" i="30"/>
  <c r="J803" i="30"/>
  <c r="I803" i="30"/>
  <c r="J802" i="30"/>
  <c r="I802" i="30"/>
  <c r="J801" i="30"/>
  <c r="I801" i="30"/>
  <c r="J800" i="30"/>
  <c r="I800" i="30"/>
  <c r="J799" i="30"/>
  <c r="I799" i="30"/>
  <c r="J798" i="30"/>
  <c r="I798" i="30"/>
  <c r="J797" i="30"/>
  <c r="I797" i="30"/>
  <c r="J796" i="30"/>
  <c r="I796" i="30"/>
  <c r="J795" i="30"/>
  <c r="I795" i="30"/>
  <c r="J794" i="30"/>
  <c r="I794" i="30"/>
  <c r="J793" i="30"/>
  <c r="I793" i="30"/>
  <c r="J792" i="30"/>
  <c r="I792" i="30"/>
  <c r="J791" i="30"/>
  <c r="I791" i="30"/>
  <c r="J790" i="30"/>
  <c r="I790" i="30"/>
  <c r="J789" i="30"/>
  <c r="I789" i="30"/>
  <c r="J788" i="30"/>
  <c r="I788" i="30"/>
  <c r="J787" i="30"/>
  <c r="I787" i="30"/>
  <c r="J786" i="30"/>
  <c r="I786" i="30"/>
  <c r="J785" i="30"/>
  <c r="I785" i="30"/>
  <c r="J784" i="30"/>
  <c r="I784" i="30"/>
  <c r="J783" i="30"/>
  <c r="I783" i="30"/>
  <c r="J782" i="30"/>
  <c r="I782" i="30"/>
  <c r="J781" i="30"/>
  <c r="I781" i="30"/>
  <c r="J780" i="30"/>
  <c r="I780" i="30"/>
  <c r="J779" i="30"/>
  <c r="I779" i="30"/>
  <c r="J778" i="30"/>
  <c r="I778" i="30"/>
  <c r="J777" i="30"/>
  <c r="I777" i="30"/>
  <c r="J776" i="30"/>
  <c r="I776" i="30"/>
  <c r="J775" i="30"/>
  <c r="I775" i="30"/>
  <c r="J774" i="30"/>
  <c r="I774" i="30"/>
  <c r="J773" i="30"/>
  <c r="I773" i="30"/>
  <c r="J772" i="30"/>
  <c r="I772" i="30"/>
  <c r="J771" i="30"/>
  <c r="I771" i="30"/>
  <c r="J770" i="30"/>
  <c r="I770" i="30"/>
  <c r="J769" i="30"/>
  <c r="I769" i="30"/>
  <c r="J768" i="30"/>
  <c r="I768" i="30"/>
  <c r="J767" i="30"/>
  <c r="I767" i="30"/>
  <c r="J766" i="30"/>
  <c r="I766" i="30"/>
  <c r="J765" i="30"/>
  <c r="I765" i="30"/>
  <c r="J764" i="30"/>
  <c r="I764" i="30"/>
  <c r="J763" i="30"/>
  <c r="I763" i="30"/>
  <c r="J762" i="30"/>
  <c r="I762" i="30"/>
  <c r="J761" i="30"/>
  <c r="I761" i="30"/>
  <c r="J760" i="30"/>
  <c r="I760" i="30"/>
  <c r="J759" i="30"/>
  <c r="I759" i="30"/>
  <c r="J758" i="30"/>
  <c r="I758" i="30"/>
  <c r="J757" i="30"/>
  <c r="I757" i="30"/>
  <c r="J756" i="30"/>
  <c r="I756" i="30"/>
  <c r="J755" i="30"/>
  <c r="I755" i="30"/>
  <c r="J754" i="30"/>
  <c r="I754" i="30"/>
  <c r="J753" i="30"/>
  <c r="I753" i="30"/>
  <c r="J752" i="30"/>
  <c r="I752" i="30"/>
  <c r="J751" i="30"/>
  <c r="I751" i="30"/>
  <c r="J750" i="30"/>
  <c r="I750" i="30"/>
  <c r="J749" i="30"/>
  <c r="I749" i="30"/>
  <c r="J748" i="30"/>
  <c r="I748" i="30"/>
  <c r="J747" i="30"/>
  <c r="I747" i="30"/>
  <c r="J746" i="30"/>
  <c r="I746" i="30"/>
  <c r="J745" i="30"/>
  <c r="I745" i="30"/>
  <c r="J744" i="30"/>
  <c r="I744" i="30"/>
  <c r="J743" i="30"/>
  <c r="I743" i="30"/>
  <c r="J742" i="30"/>
  <c r="I742" i="30"/>
  <c r="J741" i="30"/>
  <c r="I741" i="30"/>
  <c r="J740" i="30"/>
  <c r="I740" i="30"/>
  <c r="J739" i="30"/>
  <c r="I739" i="30"/>
  <c r="J738" i="30"/>
  <c r="I738" i="30"/>
  <c r="J737" i="30"/>
  <c r="I737" i="30"/>
  <c r="J736" i="30"/>
  <c r="I736" i="30"/>
  <c r="J735" i="30"/>
  <c r="I735" i="30"/>
  <c r="J734" i="30"/>
  <c r="I734" i="30"/>
  <c r="J733" i="30"/>
  <c r="I733" i="30"/>
  <c r="J732" i="30"/>
  <c r="I732" i="30"/>
  <c r="J731" i="30"/>
  <c r="I731" i="30"/>
  <c r="J730" i="30"/>
  <c r="I730" i="30"/>
  <c r="J729" i="30"/>
  <c r="I729" i="30"/>
  <c r="J728" i="30"/>
  <c r="I728" i="30"/>
  <c r="J727" i="30"/>
  <c r="I727" i="30"/>
  <c r="J726" i="30"/>
  <c r="I726" i="30"/>
  <c r="J725" i="30"/>
  <c r="I725" i="30"/>
  <c r="J724" i="30"/>
  <c r="I724" i="30"/>
  <c r="J723" i="30"/>
  <c r="I723" i="30"/>
  <c r="J722" i="30"/>
  <c r="I722" i="30"/>
  <c r="J721" i="30"/>
  <c r="I721" i="30"/>
  <c r="J720" i="30"/>
  <c r="I720" i="30"/>
  <c r="J719" i="30"/>
  <c r="I719" i="30"/>
  <c r="J718" i="30"/>
  <c r="I718" i="30"/>
  <c r="J717" i="30"/>
  <c r="I717" i="30"/>
  <c r="J716" i="30"/>
  <c r="I716" i="30"/>
  <c r="J715" i="30"/>
  <c r="I715" i="30"/>
  <c r="J714" i="30"/>
  <c r="I714" i="30"/>
  <c r="J713" i="30"/>
  <c r="I713" i="30"/>
  <c r="J712" i="30"/>
  <c r="I712" i="30"/>
  <c r="J711" i="30"/>
  <c r="I711" i="30"/>
  <c r="J710" i="30"/>
  <c r="I710" i="30"/>
  <c r="J709" i="30"/>
  <c r="I709" i="30"/>
  <c r="J708" i="30"/>
  <c r="I708" i="30"/>
  <c r="J707" i="30"/>
  <c r="I707" i="30"/>
  <c r="J706" i="30"/>
  <c r="I706" i="30"/>
  <c r="J705" i="30"/>
  <c r="I705" i="30"/>
  <c r="J704" i="30"/>
  <c r="I704" i="30"/>
  <c r="J703" i="30"/>
  <c r="I703" i="30"/>
  <c r="J702" i="30"/>
  <c r="I702" i="30"/>
  <c r="J701" i="30"/>
  <c r="I701" i="30"/>
  <c r="J700" i="30"/>
  <c r="I700" i="30"/>
  <c r="J699" i="30"/>
  <c r="I699" i="30"/>
  <c r="J698" i="30"/>
  <c r="I698" i="30"/>
  <c r="J697" i="30"/>
  <c r="I697" i="30"/>
  <c r="J696" i="30"/>
  <c r="I696" i="30"/>
  <c r="J695" i="30"/>
  <c r="I695" i="30"/>
  <c r="J694" i="30"/>
  <c r="I694" i="30"/>
  <c r="J693" i="30"/>
  <c r="I693" i="30"/>
  <c r="J692" i="30"/>
  <c r="I692" i="30"/>
  <c r="J691" i="30"/>
  <c r="I691" i="30"/>
  <c r="J690" i="30"/>
  <c r="I690" i="30"/>
  <c r="J689" i="30"/>
  <c r="I689" i="30"/>
  <c r="J688" i="30"/>
  <c r="I688" i="30"/>
  <c r="J687" i="30"/>
  <c r="I687" i="30"/>
  <c r="J686" i="30"/>
  <c r="I686" i="30"/>
  <c r="J685" i="30"/>
  <c r="I685" i="30"/>
  <c r="J684" i="30"/>
  <c r="I684" i="30"/>
  <c r="J683" i="30"/>
  <c r="I683" i="30"/>
  <c r="J682" i="30"/>
  <c r="I682" i="30"/>
  <c r="J681" i="30"/>
  <c r="I681" i="30"/>
  <c r="J680" i="30"/>
  <c r="I680" i="30"/>
  <c r="J679" i="30"/>
  <c r="I679" i="30"/>
  <c r="J678" i="30"/>
  <c r="I678" i="30"/>
  <c r="J677" i="30"/>
  <c r="I677" i="30"/>
  <c r="J676" i="30"/>
  <c r="I676" i="30"/>
  <c r="J675" i="30"/>
  <c r="I675" i="30"/>
  <c r="J674" i="30"/>
  <c r="I674" i="30"/>
  <c r="J673" i="30"/>
  <c r="I673" i="30"/>
  <c r="J672" i="30"/>
  <c r="I672" i="30"/>
  <c r="J671" i="30"/>
  <c r="I671" i="30"/>
  <c r="J670" i="30"/>
  <c r="I670" i="30"/>
  <c r="J669" i="30"/>
  <c r="I669" i="30"/>
  <c r="J668" i="30"/>
  <c r="I668" i="30"/>
  <c r="J667" i="30"/>
  <c r="I667" i="30"/>
  <c r="J666" i="30"/>
  <c r="I666" i="30"/>
  <c r="J665" i="30"/>
  <c r="I665" i="30"/>
  <c r="J664" i="30"/>
  <c r="I664" i="30"/>
  <c r="J663" i="30"/>
  <c r="I663" i="30"/>
  <c r="J662" i="30"/>
  <c r="I662" i="30"/>
  <c r="J661" i="30"/>
  <c r="I661" i="30"/>
  <c r="J660" i="30"/>
  <c r="I660" i="30"/>
  <c r="J659" i="30"/>
  <c r="I659" i="30"/>
  <c r="J658" i="30"/>
  <c r="I658" i="30"/>
  <c r="J657" i="30"/>
  <c r="I657" i="30"/>
  <c r="J656" i="30"/>
  <c r="I656" i="30"/>
  <c r="J655" i="30"/>
  <c r="I655" i="30"/>
  <c r="J654" i="30"/>
  <c r="I654" i="30"/>
  <c r="J653" i="30"/>
  <c r="I653" i="30"/>
  <c r="J652" i="30"/>
  <c r="I652" i="30"/>
  <c r="J651" i="30"/>
  <c r="I651" i="30"/>
  <c r="J650" i="30"/>
  <c r="I650" i="30"/>
  <c r="J649" i="30"/>
  <c r="I649" i="30"/>
  <c r="J648" i="30"/>
  <c r="I648" i="30"/>
  <c r="J647" i="30"/>
  <c r="I647" i="30"/>
  <c r="J646" i="30"/>
  <c r="I646" i="30"/>
  <c r="J645" i="30"/>
  <c r="I645" i="30"/>
  <c r="J644" i="30"/>
  <c r="I644" i="30"/>
  <c r="J643" i="30"/>
  <c r="I643" i="30"/>
  <c r="J642" i="30"/>
  <c r="I642" i="30"/>
  <c r="J641" i="30"/>
  <c r="I641" i="30"/>
  <c r="J640" i="30"/>
  <c r="I640" i="30"/>
  <c r="J639" i="30"/>
  <c r="I639" i="30"/>
  <c r="J638" i="30"/>
  <c r="I638" i="30"/>
  <c r="J637" i="30"/>
  <c r="I637" i="30"/>
  <c r="J636" i="30"/>
  <c r="I636" i="30"/>
  <c r="J635" i="30"/>
  <c r="I635" i="30"/>
  <c r="J634" i="30"/>
  <c r="I634" i="30"/>
  <c r="J633" i="30"/>
  <c r="I633" i="30"/>
  <c r="J632" i="30"/>
  <c r="I632" i="30"/>
  <c r="J631" i="30"/>
  <c r="I631" i="30"/>
  <c r="J630" i="30"/>
  <c r="I630" i="30"/>
  <c r="J629" i="30"/>
  <c r="I629" i="30"/>
  <c r="J628" i="30"/>
  <c r="I628" i="30"/>
  <c r="J627" i="30"/>
  <c r="I627" i="30"/>
  <c r="J626" i="30"/>
  <c r="I626" i="30"/>
  <c r="J625" i="30"/>
  <c r="I625" i="30"/>
  <c r="J624" i="30"/>
  <c r="I624" i="30"/>
  <c r="J623" i="30"/>
  <c r="I623" i="30"/>
  <c r="J622" i="30"/>
  <c r="I622" i="30"/>
  <c r="J621" i="30"/>
  <c r="I621" i="30"/>
  <c r="J620" i="30"/>
  <c r="I620" i="30"/>
  <c r="J619" i="30"/>
  <c r="I619" i="30"/>
  <c r="J618" i="30"/>
  <c r="I618" i="30"/>
  <c r="J617" i="30"/>
  <c r="I617" i="30"/>
  <c r="J616" i="30"/>
  <c r="I616" i="30"/>
  <c r="J615" i="30"/>
  <c r="I615" i="30"/>
  <c r="J614" i="30"/>
  <c r="I614" i="30"/>
  <c r="J613" i="30"/>
  <c r="I613" i="30"/>
  <c r="J612" i="30"/>
  <c r="I612" i="30"/>
  <c r="J611" i="30"/>
  <c r="I611" i="30"/>
  <c r="J610" i="30"/>
  <c r="I610" i="30"/>
  <c r="J609" i="30"/>
  <c r="I609" i="30"/>
  <c r="J608" i="30"/>
  <c r="I608" i="30"/>
  <c r="J607" i="30"/>
  <c r="I607" i="30"/>
  <c r="J606" i="30"/>
  <c r="I606" i="30"/>
  <c r="J605" i="30"/>
  <c r="I605" i="30"/>
  <c r="J604" i="30"/>
  <c r="I604" i="30"/>
  <c r="J603" i="30"/>
  <c r="I603" i="30"/>
  <c r="J602" i="30"/>
  <c r="I602" i="30"/>
  <c r="J601" i="30"/>
  <c r="I601" i="30"/>
  <c r="J600" i="30"/>
  <c r="I600" i="30"/>
  <c r="J599" i="30"/>
  <c r="I599" i="30"/>
  <c r="J598" i="30"/>
  <c r="I598" i="30"/>
  <c r="J597" i="30"/>
  <c r="I597" i="30"/>
  <c r="J596" i="30"/>
  <c r="I596" i="30"/>
  <c r="J595" i="30"/>
  <c r="I595" i="30"/>
  <c r="J594" i="30"/>
  <c r="I594" i="30"/>
  <c r="J593" i="30"/>
  <c r="I593" i="30"/>
  <c r="J592" i="30"/>
  <c r="I592" i="30"/>
  <c r="J591" i="30"/>
  <c r="I591" i="30"/>
  <c r="J590" i="30"/>
  <c r="I590" i="30"/>
  <c r="J589" i="30"/>
  <c r="I589" i="30"/>
  <c r="J588" i="30"/>
  <c r="I588" i="30"/>
  <c r="J587" i="30"/>
  <c r="I587" i="30"/>
  <c r="J586" i="30"/>
  <c r="I586" i="30"/>
  <c r="J585" i="30"/>
  <c r="I585" i="30"/>
  <c r="J584" i="30"/>
  <c r="I584" i="30"/>
  <c r="J583" i="30"/>
  <c r="I583" i="30"/>
  <c r="J582" i="30"/>
  <c r="I582" i="30"/>
  <c r="J581" i="30"/>
  <c r="I581" i="30"/>
  <c r="J580" i="30"/>
  <c r="I580" i="30"/>
  <c r="J579" i="30"/>
  <c r="I579" i="30"/>
  <c r="J578" i="30"/>
  <c r="I578" i="30"/>
  <c r="J577" i="30"/>
  <c r="I577" i="30"/>
  <c r="J576" i="30"/>
  <c r="I576" i="30"/>
  <c r="J575" i="30"/>
  <c r="I575" i="30"/>
  <c r="J574" i="30"/>
  <c r="I574" i="30"/>
  <c r="J573" i="30"/>
  <c r="I573" i="30"/>
  <c r="J572" i="30"/>
  <c r="I572" i="30"/>
  <c r="J571" i="30"/>
  <c r="I571" i="30"/>
  <c r="J570" i="30"/>
  <c r="I570" i="30"/>
  <c r="J569" i="30"/>
  <c r="I569" i="30"/>
  <c r="J568" i="30"/>
  <c r="I568" i="30"/>
  <c r="J567" i="30"/>
  <c r="I567" i="30"/>
  <c r="J566" i="30"/>
  <c r="I566" i="30"/>
  <c r="J565" i="30"/>
  <c r="I565" i="30"/>
  <c r="J564" i="30"/>
  <c r="I564" i="30"/>
  <c r="J563" i="30"/>
  <c r="I563" i="30"/>
  <c r="J562" i="30"/>
  <c r="I562" i="30"/>
  <c r="J561" i="30"/>
  <c r="I561" i="30"/>
  <c r="J560" i="30"/>
  <c r="I560" i="30"/>
  <c r="J559" i="30"/>
  <c r="I559" i="30"/>
  <c r="J558" i="30"/>
  <c r="I558" i="30"/>
  <c r="J557" i="30"/>
  <c r="I557" i="30"/>
  <c r="J556" i="30"/>
  <c r="I556" i="30"/>
  <c r="J555" i="30"/>
  <c r="I555" i="30"/>
  <c r="J554" i="30"/>
  <c r="I554" i="30"/>
  <c r="J553" i="30"/>
  <c r="I553" i="30"/>
  <c r="J552" i="30"/>
  <c r="I552" i="30"/>
  <c r="J551" i="30"/>
  <c r="I551" i="30"/>
  <c r="J550" i="30"/>
  <c r="I550" i="30"/>
  <c r="J549" i="30"/>
  <c r="I549" i="30"/>
  <c r="J548" i="30"/>
  <c r="I548" i="30"/>
  <c r="J547" i="30"/>
  <c r="I547" i="30"/>
  <c r="J546" i="30"/>
  <c r="I546" i="30"/>
  <c r="J545" i="30"/>
  <c r="I545" i="30"/>
  <c r="J544" i="30"/>
  <c r="I544" i="30"/>
  <c r="J543" i="30"/>
  <c r="I543" i="30"/>
  <c r="J542" i="30"/>
  <c r="I542" i="30"/>
  <c r="J541" i="30"/>
  <c r="I541" i="30"/>
  <c r="J540" i="30"/>
  <c r="I540" i="30"/>
  <c r="J539" i="30"/>
  <c r="I539" i="30"/>
  <c r="J538" i="30"/>
  <c r="I538" i="30"/>
  <c r="J537" i="30"/>
  <c r="I537" i="30"/>
  <c r="J536" i="30"/>
  <c r="I536" i="30"/>
  <c r="J535" i="30"/>
  <c r="I535" i="30"/>
  <c r="J534" i="30"/>
  <c r="I534" i="30"/>
  <c r="J533" i="30"/>
  <c r="I533" i="30"/>
  <c r="J532" i="30"/>
  <c r="I532" i="30"/>
  <c r="J531" i="30"/>
  <c r="I531" i="30"/>
  <c r="J530" i="30"/>
  <c r="I530" i="30"/>
  <c r="J529" i="30"/>
  <c r="I529" i="30"/>
  <c r="J528" i="30"/>
  <c r="I528" i="30"/>
  <c r="J527" i="30"/>
  <c r="I527" i="30"/>
  <c r="J526" i="30"/>
  <c r="I526" i="30"/>
  <c r="J525" i="30"/>
  <c r="I525" i="30"/>
  <c r="J524" i="30"/>
  <c r="I524" i="30"/>
  <c r="J523" i="30"/>
  <c r="I523" i="30"/>
  <c r="J522" i="30"/>
  <c r="I522" i="30"/>
  <c r="J521" i="30"/>
  <c r="I521" i="30"/>
  <c r="J520" i="30"/>
  <c r="I520" i="30"/>
  <c r="J519" i="30"/>
  <c r="I519" i="30"/>
  <c r="J518" i="30"/>
  <c r="I518" i="30"/>
  <c r="J517" i="30"/>
  <c r="I517" i="30"/>
  <c r="J516" i="30"/>
  <c r="I516" i="30"/>
  <c r="J515" i="30"/>
  <c r="I515" i="30"/>
  <c r="J514" i="30"/>
  <c r="I514" i="30"/>
  <c r="J513" i="30"/>
  <c r="I513" i="30"/>
  <c r="J512" i="30"/>
  <c r="I512" i="30"/>
  <c r="J511" i="30"/>
  <c r="I511" i="30"/>
  <c r="J510" i="30"/>
  <c r="I510" i="30"/>
  <c r="J509" i="30"/>
  <c r="I509" i="30"/>
  <c r="J508" i="30"/>
  <c r="I508" i="30"/>
  <c r="J507" i="30"/>
  <c r="I507" i="30"/>
  <c r="J506" i="30"/>
  <c r="I506" i="30"/>
  <c r="J505" i="30"/>
  <c r="I505" i="30"/>
  <c r="J504" i="30"/>
  <c r="I504" i="30"/>
  <c r="J503" i="30"/>
  <c r="I503" i="30"/>
  <c r="J502" i="30"/>
  <c r="I502" i="30"/>
  <c r="J501" i="30"/>
  <c r="I501" i="30"/>
  <c r="J500" i="30"/>
  <c r="I500" i="30"/>
  <c r="J499" i="30"/>
  <c r="I499" i="30"/>
  <c r="J498" i="30"/>
  <c r="I498" i="30"/>
  <c r="J497" i="30"/>
  <c r="I497" i="30"/>
  <c r="J496" i="30"/>
  <c r="I496" i="30"/>
  <c r="J495" i="30"/>
  <c r="I495" i="30"/>
  <c r="J494" i="30"/>
  <c r="I494" i="30"/>
  <c r="J493" i="30"/>
  <c r="I493" i="30"/>
  <c r="J492" i="30"/>
  <c r="I492" i="30"/>
  <c r="J491" i="30"/>
  <c r="I491" i="30"/>
  <c r="J490" i="30"/>
  <c r="I490" i="30"/>
  <c r="J489" i="30"/>
  <c r="I489" i="30"/>
  <c r="J488" i="30"/>
  <c r="I488" i="30"/>
  <c r="J487" i="30"/>
  <c r="I487" i="30"/>
  <c r="J486" i="30"/>
  <c r="I486" i="30"/>
  <c r="J485" i="30"/>
  <c r="I485" i="30"/>
  <c r="J484" i="30"/>
  <c r="I484" i="30"/>
  <c r="J483" i="30"/>
  <c r="I483" i="30"/>
  <c r="J482" i="30"/>
  <c r="I482" i="30"/>
  <c r="J481" i="30"/>
  <c r="I481" i="30"/>
  <c r="J480" i="30"/>
  <c r="I480" i="30"/>
  <c r="J479" i="30"/>
  <c r="I479" i="30"/>
  <c r="J478" i="30"/>
  <c r="I478" i="30"/>
  <c r="J477" i="30"/>
  <c r="I477" i="30"/>
  <c r="J476" i="30"/>
  <c r="I476" i="30"/>
  <c r="J475" i="30"/>
  <c r="I475" i="30"/>
  <c r="J474" i="30"/>
  <c r="I474" i="30"/>
  <c r="J473" i="30"/>
  <c r="I473" i="30"/>
  <c r="J472" i="30"/>
  <c r="I472" i="30"/>
  <c r="J471" i="30"/>
  <c r="I471" i="30"/>
  <c r="J470" i="30"/>
  <c r="I470" i="30"/>
  <c r="J469" i="30"/>
  <c r="I469" i="30"/>
  <c r="J468" i="30"/>
  <c r="I468" i="30"/>
  <c r="J467" i="30"/>
  <c r="I467" i="30"/>
  <c r="J466" i="30"/>
  <c r="I466" i="30"/>
  <c r="J465" i="30"/>
  <c r="I465" i="30"/>
  <c r="J464" i="30"/>
  <c r="I464" i="30"/>
  <c r="J463" i="30"/>
  <c r="I463" i="30"/>
  <c r="J462" i="30"/>
  <c r="I462" i="30"/>
  <c r="J461" i="30"/>
  <c r="I461" i="30"/>
  <c r="J460" i="30"/>
  <c r="I460" i="30"/>
  <c r="J459" i="30"/>
  <c r="I459" i="30"/>
  <c r="J458" i="30"/>
  <c r="I458" i="30"/>
  <c r="J457" i="30"/>
  <c r="I457" i="30"/>
  <c r="J456" i="30"/>
  <c r="I456" i="30"/>
  <c r="J455" i="30"/>
  <c r="I455" i="30"/>
  <c r="J454" i="30"/>
  <c r="I454" i="30"/>
  <c r="J453" i="30"/>
  <c r="I453" i="30"/>
  <c r="J452" i="30"/>
  <c r="I452" i="30"/>
  <c r="J451" i="30"/>
  <c r="I451" i="30"/>
  <c r="J450" i="30"/>
  <c r="I450" i="30"/>
  <c r="J449" i="30"/>
  <c r="I449" i="30"/>
  <c r="J448" i="30"/>
  <c r="I448" i="30"/>
  <c r="J447" i="30"/>
  <c r="I447" i="30"/>
  <c r="J446" i="30"/>
  <c r="I446" i="30"/>
  <c r="J445" i="30"/>
  <c r="I445" i="30"/>
  <c r="J444" i="30"/>
  <c r="I444" i="30"/>
  <c r="J443" i="30"/>
  <c r="I443" i="30"/>
  <c r="J442" i="30"/>
  <c r="I442" i="30"/>
  <c r="J441" i="30"/>
  <c r="I441" i="30"/>
  <c r="J440" i="30"/>
  <c r="I440" i="30"/>
  <c r="J439" i="30"/>
  <c r="I439" i="30"/>
  <c r="J438" i="30"/>
  <c r="I438" i="30"/>
  <c r="J437" i="30"/>
  <c r="I437" i="30"/>
  <c r="J436" i="30"/>
  <c r="I436" i="30"/>
  <c r="J435" i="30"/>
  <c r="I435" i="30"/>
  <c r="J434" i="30"/>
  <c r="I434" i="30"/>
  <c r="J433" i="30"/>
  <c r="I433" i="30"/>
  <c r="J432" i="30"/>
  <c r="I432" i="30"/>
  <c r="J431" i="30"/>
  <c r="I431" i="30"/>
  <c r="J430" i="30"/>
  <c r="I430" i="30"/>
  <c r="J429" i="30"/>
  <c r="I429" i="30"/>
  <c r="J428" i="30"/>
  <c r="I428" i="30"/>
  <c r="J427" i="30"/>
  <c r="I427" i="30"/>
  <c r="J426" i="30"/>
  <c r="I426" i="30"/>
  <c r="J425" i="30"/>
  <c r="I425" i="30"/>
  <c r="J424" i="30"/>
  <c r="I424" i="30"/>
  <c r="J423" i="30"/>
  <c r="I423" i="30"/>
  <c r="J422" i="30"/>
  <c r="I422" i="30"/>
  <c r="J421" i="30"/>
  <c r="I421" i="30"/>
  <c r="J420" i="30"/>
  <c r="I420" i="30"/>
  <c r="J419" i="30"/>
  <c r="I419" i="30"/>
  <c r="J418" i="30"/>
  <c r="I418" i="30"/>
  <c r="J417" i="30"/>
  <c r="I417" i="30"/>
  <c r="J416" i="30"/>
  <c r="I416" i="30"/>
  <c r="J415" i="30"/>
  <c r="I415" i="30"/>
  <c r="J414" i="30"/>
  <c r="I414" i="30"/>
  <c r="J413" i="30"/>
  <c r="I413" i="30"/>
  <c r="J412" i="30"/>
  <c r="I412" i="30"/>
  <c r="J411" i="30"/>
  <c r="I411" i="30"/>
  <c r="J410" i="30"/>
  <c r="I410" i="30"/>
  <c r="J409" i="30"/>
  <c r="I409" i="30"/>
  <c r="J408" i="30"/>
  <c r="I408" i="30"/>
  <c r="J407" i="30"/>
  <c r="I407" i="30"/>
  <c r="J406" i="30"/>
  <c r="I406" i="30"/>
  <c r="J405" i="30"/>
  <c r="I405" i="30"/>
  <c r="J404" i="30"/>
  <c r="I404" i="30"/>
  <c r="J403" i="30"/>
  <c r="I403" i="30"/>
  <c r="J402" i="30"/>
  <c r="I402" i="30"/>
  <c r="J401" i="30"/>
  <c r="I401" i="30"/>
  <c r="J400" i="30"/>
  <c r="I400" i="30"/>
  <c r="J399" i="30"/>
  <c r="I399" i="30"/>
  <c r="J398" i="30"/>
  <c r="I398" i="30"/>
  <c r="J397" i="30"/>
  <c r="I397" i="30"/>
  <c r="J396" i="30"/>
  <c r="I396" i="30"/>
  <c r="J395" i="30"/>
  <c r="I395" i="30"/>
  <c r="J394" i="30"/>
  <c r="I394" i="30"/>
  <c r="J393" i="30"/>
  <c r="I393" i="30"/>
  <c r="J392" i="30"/>
  <c r="I392" i="30"/>
  <c r="J391" i="30"/>
  <c r="I391" i="30"/>
  <c r="J390" i="30"/>
  <c r="I390" i="30"/>
  <c r="J389" i="30"/>
  <c r="I389" i="30"/>
  <c r="J388" i="30"/>
  <c r="I388" i="30"/>
  <c r="J387" i="30"/>
  <c r="I387" i="30"/>
  <c r="J386" i="30"/>
  <c r="I386" i="30"/>
  <c r="J385" i="30"/>
  <c r="I385" i="30"/>
  <c r="J384" i="30"/>
  <c r="I384" i="30"/>
  <c r="J383" i="30"/>
  <c r="I383" i="30"/>
  <c r="J382" i="30"/>
  <c r="I382" i="30"/>
  <c r="J381" i="30"/>
  <c r="I381" i="30"/>
  <c r="J380" i="30"/>
  <c r="I380" i="30"/>
  <c r="J379" i="30"/>
  <c r="I379" i="30"/>
  <c r="J378" i="30"/>
  <c r="I378" i="30"/>
  <c r="J377" i="30"/>
  <c r="I377" i="30"/>
  <c r="J376" i="30"/>
  <c r="I376" i="30"/>
  <c r="J375" i="30"/>
  <c r="I375" i="30"/>
  <c r="J374" i="30"/>
  <c r="I374" i="30"/>
  <c r="J373" i="30"/>
  <c r="I373" i="30"/>
  <c r="J372" i="30"/>
  <c r="I372" i="30"/>
  <c r="J371" i="30"/>
  <c r="I371" i="30"/>
  <c r="J370" i="30"/>
  <c r="I370" i="30"/>
  <c r="J369" i="30"/>
  <c r="I369" i="30"/>
  <c r="J368" i="30"/>
  <c r="I368" i="30"/>
  <c r="J367" i="30"/>
  <c r="I367" i="30"/>
  <c r="J366" i="30"/>
  <c r="I366" i="30"/>
  <c r="J365" i="30"/>
  <c r="I365" i="30"/>
  <c r="J364" i="30"/>
  <c r="I364" i="30"/>
  <c r="J363" i="30"/>
  <c r="I363" i="30"/>
  <c r="J362" i="30"/>
  <c r="I362" i="30"/>
  <c r="J361" i="30"/>
  <c r="I361" i="30"/>
  <c r="J360" i="30"/>
  <c r="I360" i="30"/>
  <c r="J359" i="30"/>
  <c r="I359" i="30"/>
  <c r="J358" i="30"/>
  <c r="I358" i="30"/>
  <c r="J357" i="30"/>
  <c r="I357" i="30"/>
  <c r="J356" i="30"/>
  <c r="I356" i="30"/>
  <c r="J355" i="30"/>
  <c r="I355" i="30"/>
  <c r="J354" i="30"/>
  <c r="I354" i="30"/>
  <c r="J353" i="30"/>
  <c r="I353" i="30"/>
  <c r="J352" i="30"/>
  <c r="I352" i="30"/>
  <c r="J351" i="30"/>
  <c r="I351" i="30"/>
  <c r="J350" i="30"/>
  <c r="I350" i="30"/>
  <c r="J349" i="30"/>
  <c r="I349" i="30"/>
  <c r="J348" i="30"/>
  <c r="I348" i="30"/>
  <c r="J347" i="30"/>
  <c r="I347" i="30"/>
  <c r="J346" i="30"/>
  <c r="I346" i="30"/>
  <c r="J345" i="30"/>
  <c r="I345" i="30"/>
  <c r="J344" i="30"/>
  <c r="I344" i="30"/>
  <c r="J343" i="30"/>
  <c r="I343" i="30"/>
  <c r="J342" i="30"/>
  <c r="I342" i="30"/>
  <c r="J341" i="30"/>
  <c r="I341" i="30"/>
  <c r="J340" i="30"/>
  <c r="I340" i="30"/>
  <c r="J339" i="30"/>
  <c r="I339" i="30"/>
  <c r="J338" i="30"/>
  <c r="I338" i="30"/>
  <c r="J337" i="30"/>
  <c r="I337" i="30"/>
  <c r="J336" i="30"/>
  <c r="I336" i="30"/>
  <c r="J335" i="30"/>
  <c r="I335" i="30"/>
  <c r="J334" i="30"/>
  <c r="I334" i="30"/>
  <c r="J333" i="30"/>
  <c r="I333" i="30"/>
  <c r="J332" i="30"/>
  <c r="I332" i="30"/>
  <c r="J331" i="30"/>
  <c r="I331" i="30"/>
  <c r="J330" i="30"/>
  <c r="I330" i="30"/>
  <c r="J329" i="30"/>
  <c r="I329" i="30"/>
  <c r="J328" i="30"/>
  <c r="I328" i="30"/>
  <c r="J327" i="30"/>
  <c r="I327" i="30"/>
  <c r="J326" i="30"/>
  <c r="I326" i="30"/>
  <c r="J325" i="30"/>
  <c r="I325" i="30"/>
  <c r="J324" i="30"/>
  <c r="I324" i="30"/>
  <c r="J323" i="30"/>
  <c r="I323" i="30"/>
  <c r="J322" i="30"/>
  <c r="I322" i="30"/>
  <c r="J321" i="30"/>
  <c r="I321" i="30"/>
  <c r="J320" i="30"/>
  <c r="I320" i="30"/>
  <c r="J319" i="30"/>
  <c r="I319" i="30"/>
  <c r="J318" i="30"/>
  <c r="I318" i="30"/>
  <c r="J317" i="30"/>
  <c r="I317" i="30"/>
  <c r="J316" i="30"/>
  <c r="I316" i="30"/>
  <c r="J315" i="30"/>
  <c r="I315" i="30"/>
  <c r="J314" i="30"/>
  <c r="I314" i="30"/>
  <c r="J313" i="30"/>
  <c r="I313" i="30"/>
  <c r="J312" i="30"/>
  <c r="I312" i="30"/>
  <c r="J311" i="30"/>
  <c r="I311" i="30"/>
  <c r="J310" i="30"/>
  <c r="I310" i="30"/>
  <c r="J309" i="30"/>
  <c r="I309" i="30"/>
  <c r="J308" i="30"/>
  <c r="I308" i="30"/>
  <c r="J307" i="30"/>
  <c r="I307" i="30"/>
  <c r="J306" i="30"/>
  <c r="I306" i="30"/>
  <c r="J305" i="30"/>
  <c r="I305" i="30"/>
  <c r="J304" i="30"/>
  <c r="I304" i="30"/>
  <c r="J303" i="30"/>
  <c r="I303" i="30"/>
  <c r="J302" i="30"/>
  <c r="I302" i="30"/>
  <c r="J301" i="30"/>
  <c r="I301" i="30"/>
  <c r="J300" i="30"/>
  <c r="I300" i="30"/>
  <c r="J299" i="30"/>
  <c r="I299" i="30"/>
  <c r="J298" i="30"/>
  <c r="I298" i="30"/>
  <c r="J297" i="30"/>
  <c r="I297" i="30"/>
  <c r="J296" i="30"/>
  <c r="I296" i="30"/>
  <c r="J295" i="30"/>
  <c r="I295" i="30"/>
  <c r="J294" i="30"/>
  <c r="I294" i="30"/>
  <c r="J293" i="30"/>
  <c r="I293" i="30"/>
  <c r="J292" i="30"/>
  <c r="I292" i="30"/>
  <c r="J291" i="30"/>
  <c r="I291" i="30"/>
  <c r="J290" i="30"/>
  <c r="I290" i="30"/>
  <c r="J289" i="30"/>
  <c r="I289" i="30"/>
  <c r="J288" i="30"/>
  <c r="I288" i="30"/>
  <c r="J287" i="30"/>
  <c r="I287" i="30"/>
  <c r="J286" i="30"/>
  <c r="I286" i="30"/>
  <c r="J285" i="30"/>
  <c r="I285" i="30"/>
  <c r="J284" i="30"/>
  <c r="I284" i="30"/>
  <c r="J283" i="30"/>
  <c r="I283" i="30"/>
  <c r="J282" i="30"/>
  <c r="I282" i="30"/>
  <c r="J281" i="30"/>
  <c r="I281" i="30"/>
  <c r="J280" i="30"/>
  <c r="I280" i="30"/>
  <c r="J279" i="30"/>
  <c r="I279" i="30"/>
  <c r="J278" i="30"/>
  <c r="I278" i="30"/>
  <c r="J277" i="30"/>
  <c r="I277" i="30"/>
  <c r="J276" i="30"/>
  <c r="I276" i="30"/>
  <c r="J275" i="30"/>
  <c r="I275" i="30"/>
  <c r="J274" i="30"/>
  <c r="I274" i="30"/>
  <c r="J273" i="30"/>
  <c r="I273" i="30"/>
  <c r="J272" i="30"/>
  <c r="I272" i="30"/>
  <c r="J271" i="30"/>
  <c r="I271" i="30"/>
  <c r="J270" i="30"/>
  <c r="I270" i="30"/>
  <c r="J269" i="30"/>
  <c r="I269" i="30"/>
  <c r="J268" i="30"/>
  <c r="I268" i="30"/>
  <c r="J267" i="30"/>
  <c r="I267" i="30"/>
  <c r="J266" i="30"/>
  <c r="I266" i="30"/>
  <c r="J265" i="30"/>
  <c r="I265" i="30"/>
  <c r="J264" i="30"/>
  <c r="I264" i="30"/>
  <c r="J263" i="30"/>
  <c r="I263" i="30"/>
  <c r="J262" i="30"/>
  <c r="I262" i="30"/>
  <c r="J261" i="30"/>
  <c r="I261" i="30"/>
  <c r="J260" i="30"/>
  <c r="I260" i="30"/>
  <c r="J259" i="30"/>
  <c r="I259" i="30"/>
  <c r="J258" i="30"/>
  <c r="I258" i="30"/>
  <c r="J257" i="30"/>
  <c r="I257" i="30"/>
  <c r="J256" i="30"/>
  <c r="I256" i="30"/>
  <c r="J255" i="30"/>
  <c r="I255" i="30"/>
  <c r="J254" i="30"/>
  <c r="I254" i="30"/>
  <c r="J253" i="30"/>
  <c r="I253" i="30"/>
  <c r="J252" i="30"/>
  <c r="I252" i="30"/>
  <c r="J251" i="30"/>
  <c r="I251" i="30"/>
  <c r="J250" i="30"/>
  <c r="I250" i="30"/>
  <c r="J249" i="30"/>
  <c r="I249" i="30"/>
  <c r="J248" i="30"/>
  <c r="I248" i="30"/>
  <c r="J247" i="30"/>
  <c r="I247" i="30"/>
  <c r="J246" i="30"/>
  <c r="I246" i="30"/>
  <c r="J245" i="30"/>
  <c r="I245" i="30"/>
  <c r="J244" i="30"/>
  <c r="I244" i="30"/>
  <c r="J243" i="30"/>
  <c r="I243" i="30"/>
  <c r="J242" i="30"/>
  <c r="I242" i="30"/>
  <c r="J241" i="30"/>
  <c r="I241" i="30"/>
  <c r="J240" i="30"/>
  <c r="I240" i="30"/>
  <c r="J239" i="30"/>
  <c r="I239" i="30"/>
  <c r="J238" i="30"/>
  <c r="I238" i="30"/>
  <c r="J237" i="30"/>
  <c r="I237" i="30"/>
  <c r="J236" i="30"/>
  <c r="I236" i="30"/>
  <c r="J235" i="30"/>
  <c r="I235" i="30"/>
  <c r="J234" i="30"/>
  <c r="I234" i="30"/>
  <c r="J233" i="30"/>
  <c r="I233" i="30"/>
  <c r="J232" i="30"/>
  <c r="I232" i="30"/>
  <c r="J231" i="30"/>
  <c r="I231" i="30"/>
  <c r="J230" i="30"/>
  <c r="I230" i="30"/>
  <c r="J229" i="30"/>
  <c r="I229" i="30"/>
  <c r="J228" i="30"/>
  <c r="I228" i="30"/>
  <c r="J227" i="30"/>
  <c r="I227" i="30"/>
  <c r="J226" i="30"/>
  <c r="I226" i="30"/>
  <c r="J225" i="30"/>
  <c r="I225" i="30"/>
  <c r="J224" i="30"/>
  <c r="I224" i="30"/>
  <c r="J223" i="30"/>
  <c r="I223" i="30"/>
  <c r="J222" i="30"/>
  <c r="I222" i="30"/>
  <c r="J221" i="30"/>
  <c r="I221" i="30"/>
  <c r="J220" i="30"/>
  <c r="I220" i="30"/>
  <c r="J219" i="30"/>
  <c r="I219" i="30"/>
  <c r="J218" i="30"/>
  <c r="I218" i="30"/>
  <c r="J217" i="30"/>
  <c r="I217" i="30"/>
  <c r="J216" i="30"/>
  <c r="I216" i="30"/>
  <c r="J215" i="30"/>
  <c r="I215" i="30"/>
  <c r="J214" i="30"/>
  <c r="I214" i="30"/>
  <c r="J213" i="30"/>
  <c r="I213" i="30"/>
  <c r="J212" i="30"/>
  <c r="I212" i="30"/>
  <c r="J211" i="30"/>
  <c r="I211" i="30"/>
  <c r="J210" i="30"/>
  <c r="I210" i="30"/>
  <c r="J209" i="30"/>
  <c r="I209" i="30"/>
  <c r="J208" i="30"/>
  <c r="I208" i="30"/>
  <c r="J207" i="30"/>
  <c r="I207" i="30"/>
  <c r="J206" i="30"/>
  <c r="I206" i="30"/>
  <c r="J205" i="30"/>
  <c r="I205" i="30"/>
  <c r="J204" i="30"/>
  <c r="I204" i="30"/>
  <c r="J203" i="30"/>
  <c r="I203" i="30"/>
  <c r="J202" i="30"/>
  <c r="I202" i="30"/>
  <c r="J201" i="30"/>
  <c r="I201" i="30"/>
  <c r="J200" i="30"/>
  <c r="I200" i="30"/>
  <c r="J199" i="30"/>
  <c r="I199" i="30"/>
  <c r="J198" i="30"/>
  <c r="I198" i="30"/>
  <c r="J197" i="30"/>
  <c r="I197" i="30"/>
  <c r="J196" i="30"/>
  <c r="I196" i="30"/>
  <c r="J195" i="30"/>
  <c r="I195" i="30"/>
  <c r="J194" i="30"/>
  <c r="I194" i="30"/>
  <c r="J193" i="30"/>
  <c r="I193" i="30"/>
  <c r="J192" i="30"/>
  <c r="I192" i="30"/>
  <c r="J191" i="30"/>
  <c r="I191" i="30"/>
  <c r="J190" i="30"/>
  <c r="I190" i="30"/>
  <c r="J189" i="30"/>
  <c r="I189" i="30"/>
  <c r="J188" i="30"/>
  <c r="I188" i="30"/>
  <c r="J187" i="30"/>
  <c r="I187" i="30"/>
  <c r="J186" i="30"/>
  <c r="I186" i="30"/>
  <c r="J185" i="30"/>
  <c r="I185" i="30"/>
  <c r="J184" i="30"/>
  <c r="I184" i="30"/>
  <c r="J183" i="30"/>
  <c r="I183" i="30"/>
  <c r="J182" i="30"/>
  <c r="I182" i="30"/>
  <c r="J181" i="30"/>
  <c r="I181" i="30"/>
  <c r="J180" i="30"/>
  <c r="I180" i="30"/>
  <c r="J179" i="30"/>
  <c r="I179" i="30"/>
  <c r="J178" i="30"/>
  <c r="I178" i="30"/>
  <c r="J177" i="30"/>
  <c r="I177" i="30"/>
  <c r="J176" i="30"/>
  <c r="I176" i="30"/>
  <c r="J175" i="30"/>
  <c r="I175" i="30"/>
  <c r="J174" i="30"/>
  <c r="I174" i="30"/>
  <c r="J173" i="30"/>
  <c r="I173" i="30"/>
  <c r="J172" i="30"/>
  <c r="I172" i="30"/>
  <c r="J171" i="30"/>
  <c r="I171" i="30"/>
  <c r="J170" i="30"/>
  <c r="I170" i="30"/>
  <c r="J169" i="30"/>
  <c r="I169" i="30"/>
  <c r="J168" i="30"/>
  <c r="I168" i="30"/>
  <c r="J167" i="30"/>
  <c r="I167" i="30"/>
  <c r="J166" i="30"/>
  <c r="I166" i="30"/>
  <c r="J165" i="30"/>
  <c r="I165" i="30"/>
  <c r="J164" i="30"/>
  <c r="I164" i="30"/>
  <c r="J163" i="30"/>
  <c r="I163" i="30"/>
  <c r="J162" i="30"/>
  <c r="I162" i="30"/>
  <c r="J161" i="30"/>
  <c r="I161" i="30"/>
  <c r="J160" i="30"/>
  <c r="I160" i="30"/>
  <c r="J159" i="30"/>
  <c r="I159" i="30"/>
  <c r="J158" i="30"/>
  <c r="I158" i="30"/>
  <c r="J157" i="30"/>
  <c r="I157" i="30"/>
  <c r="J156" i="30"/>
  <c r="I156" i="30"/>
  <c r="J155" i="30"/>
  <c r="I155" i="30"/>
  <c r="J154" i="30"/>
  <c r="I154" i="30"/>
  <c r="J153" i="30"/>
  <c r="I153" i="30"/>
  <c r="J152" i="30"/>
  <c r="I152" i="30"/>
  <c r="J151" i="30"/>
  <c r="I151" i="30"/>
  <c r="J150" i="30"/>
  <c r="I150" i="30"/>
  <c r="J149" i="30"/>
  <c r="I149" i="30"/>
  <c r="J148" i="30"/>
  <c r="I148" i="30"/>
  <c r="J147" i="30"/>
  <c r="I147" i="30"/>
  <c r="J146" i="30"/>
  <c r="I146" i="30"/>
  <c r="J145" i="30"/>
  <c r="I145" i="30"/>
  <c r="J144" i="30"/>
  <c r="I144" i="30"/>
  <c r="J143" i="30"/>
  <c r="I143" i="30"/>
  <c r="J142" i="30"/>
  <c r="I142" i="30"/>
  <c r="J141" i="30"/>
  <c r="I141" i="30"/>
  <c r="J140" i="30"/>
  <c r="I140" i="30"/>
  <c r="J139" i="30"/>
  <c r="I139" i="30"/>
  <c r="J138" i="30"/>
  <c r="I138" i="30"/>
  <c r="J137" i="30"/>
  <c r="I137" i="30"/>
  <c r="J136" i="30"/>
  <c r="I136" i="30"/>
  <c r="J135" i="30"/>
  <c r="I135" i="30"/>
  <c r="J134" i="30"/>
  <c r="I134" i="30"/>
  <c r="J133" i="30"/>
  <c r="I133" i="30"/>
  <c r="J132" i="30"/>
  <c r="I132" i="30"/>
  <c r="J131" i="30"/>
  <c r="I131" i="30"/>
  <c r="J130" i="30"/>
  <c r="I130" i="30"/>
  <c r="J129" i="30"/>
  <c r="I129" i="30"/>
  <c r="J128" i="30"/>
  <c r="I128" i="30"/>
  <c r="J127" i="30"/>
  <c r="I127" i="30"/>
  <c r="J126" i="30"/>
  <c r="I126" i="30"/>
  <c r="J125" i="30"/>
  <c r="I125" i="30"/>
  <c r="J124" i="30"/>
  <c r="I124" i="30"/>
  <c r="J123" i="30"/>
  <c r="I123" i="30"/>
  <c r="J122" i="30"/>
  <c r="I122" i="30"/>
  <c r="J121" i="30"/>
  <c r="I121" i="30"/>
  <c r="J120" i="30"/>
  <c r="I120" i="30"/>
  <c r="J119" i="30"/>
  <c r="I119" i="30"/>
  <c r="J118" i="30"/>
  <c r="I118" i="30"/>
  <c r="J117" i="30"/>
  <c r="I117" i="30"/>
  <c r="J116" i="30"/>
  <c r="I116" i="30"/>
  <c r="J115" i="30"/>
  <c r="I115" i="30"/>
  <c r="J114" i="30"/>
  <c r="I114" i="30"/>
  <c r="J113" i="30"/>
  <c r="I113" i="30"/>
  <c r="J112" i="30"/>
  <c r="I112" i="30"/>
  <c r="J111" i="30"/>
  <c r="I111" i="30"/>
  <c r="J110" i="30"/>
  <c r="I110" i="30"/>
  <c r="J109" i="30"/>
  <c r="I109" i="30"/>
  <c r="J108" i="30"/>
  <c r="I108" i="30"/>
  <c r="J107" i="30"/>
  <c r="I107" i="30"/>
  <c r="J106" i="30"/>
  <c r="I106" i="30"/>
  <c r="J105" i="30"/>
  <c r="I105" i="30"/>
  <c r="J104" i="30"/>
  <c r="I104" i="30"/>
  <c r="J103" i="30"/>
  <c r="I103" i="30"/>
  <c r="J102" i="30"/>
  <c r="I102" i="30"/>
  <c r="J101" i="30"/>
  <c r="I101" i="30"/>
  <c r="J100" i="30"/>
  <c r="I100" i="30"/>
  <c r="J99" i="30"/>
  <c r="I99" i="30"/>
  <c r="J98" i="30"/>
  <c r="I98" i="30"/>
  <c r="J97" i="30"/>
  <c r="I97" i="30"/>
  <c r="J96" i="30"/>
  <c r="I96" i="30"/>
  <c r="J95" i="30"/>
  <c r="I95" i="30"/>
  <c r="J94" i="30"/>
  <c r="I94" i="30"/>
  <c r="J93" i="30"/>
  <c r="I93" i="30"/>
  <c r="J92" i="30"/>
  <c r="I92" i="30"/>
  <c r="J91" i="30"/>
  <c r="I91" i="30"/>
  <c r="J90" i="30"/>
  <c r="I90" i="30"/>
  <c r="J89" i="30"/>
  <c r="I89" i="30"/>
  <c r="J88" i="30"/>
  <c r="I88" i="30"/>
  <c r="J87" i="30"/>
  <c r="I87" i="30"/>
  <c r="J86" i="30"/>
  <c r="I86" i="30"/>
  <c r="J85" i="30"/>
  <c r="I85" i="30"/>
  <c r="J84" i="30"/>
  <c r="I84" i="30"/>
  <c r="J83" i="30"/>
  <c r="I83" i="30"/>
  <c r="J82" i="30"/>
  <c r="I82" i="30"/>
  <c r="J81" i="30"/>
  <c r="I81" i="30"/>
  <c r="J80" i="30"/>
  <c r="I80" i="30"/>
  <c r="J79" i="30"/>
  <c r="I79" i="30"/>
  <c r="J78" i="30"/>
  <c r="I78" i="30"/>
  <c r="J77" i="30"/>
  <c r="I77" i="30"/>
  <c r="J76" i="30"/>
  <c r="I76" i="30"/>
  <c r="J75" i="30"/>
  <c r="I75" i="30"/>
  <c r="J74" i="30"/>
  <c r="I74" i="30"/>
  <c r="J73" i="30"/>
  <c r="I73" i="30"/>
  <c r="J72" i="30"/>
  <c r="I72" i="30"/>
  <c r="J71" i="30"/>
  <c r="I71" i="30"/>
  <c r="J70" i="30"/>
  <c r="I70" i="30"/>
  <c r="J69" i="30"/>
  <c r="I69" i="30"/>
  <c r="J68" i="30"/>
  <c r="I68" i="30"/>
  <c r="J67" i="30"/>
  <c r="I67" i="30"/>
  <c r="J66" i="30"/>
  <c r="I66" i="30"/>
  <c r="J65" i="30"/>
  <c r="I65" i="30"/>
  <c r="J64" i="30"/>
  <c r="I64" i="30"/>
  <c r="J63" i="30"/>
  <c r="I63" i="30"/>
  <c r="J62" i="30"/>
  <c r="I62" i="30"/>
  <c r="J61" i="30"/>
  <c r="I61" i="30"/>
  <c r="J60" i="30"/>
  <c r="I60" i="30"/>
  <c r="J59" i="30"/>
  <c r="I59" i="30"/>
  <c r="J58" i="30"/>
  <c r="I58" i="30"/>
  <c r="J57" i="30"/>
  <c r="I57" i="30"/>
  <c r="J56" i="30"/>
  <c r="I56" i="30"/>
  <c r="J55" i="30"/>
  <c r="I55" i="30"/>
  <c r="J54" i="30"/>
  <c r="I54" i="30"/>
  <c r="J53" i="30"/>
  <c r="I53" i="30"/>
  <c r="J52" i="30"/>
  <c r="I52" i="30"/>
  <c r="J51" i="30"/>
  <c r="I51" i="30"/>
  <c r="J50" i="30"/>
  <c r="I50" i="30"/>
  <c r="J49" i="30"/>
  <c r="I49" i="30"/>
  <c r="J48" i="30"/>
  <c r="I48" i="30"/>
  <c r="J47" i="30"/>
  <c r="I47" i="30"/>
  <c r="J46" i="30"/>
  <c r="I46" i="30"/>
  <c r="J45" i="30"/>
  <c r="I45" i="30"/>
  <c r="J44" i="30"/>
  <c r="I44" i="30"/>
  <c r="J43" i="30"/>
  <c r="I43" i="30"/>
  <c r="J42" i="30"/>
  <c r="I42" i="30"/>
  <c r="J41" i="30"/>
  <c r="I41" i="30"/>
  <c r="J40" i="30"/>
  <c r="I40" i="30"/>
  <c r="J39" i="30"/>
  <c r="I39" i="30"/>
  <c r="J38" i="30"/>
  <c r="I38" i="30"/>
  <c r="J37" i="30"/>
  <c r="I37" i="30"/>
  <c r="J36" i="30"/>
  <c r="I36" i="30"/>
  <c r="J35" i="30"/>
  <c r="I35" i="30"/>
  <c r="J34" i="30"/>
  <c r="I34" i="30"/>
  <c r="J33" i="30"/>
  <c r="I33" i="30"/>
  <c r="J32" i="30"/>
  <c r="I32" i="30"/>
  <c r="J31" i="30"/>
  <c r="I31" i="30"/>
  <c r="J30" i="30"/>
  <c r="I30" i="30"/>
  <c r="J29" i="30"/>
  <c r="I29" i="30"/>
  <c r="J28" i="30"/>
  <c r="I28" i="30"/>
  <c r="J27" i="30"/>
  <c r="I27" i="30"/>
  <c r="J26" i="30"/>
  <c r="I26" i="30"/>
  <c r="J25" i="30"/>
  <c r="I25" i="30"/>
  <c r="J24" i="30"/>
  <c r="I24" i="30"/>
  <c r="J23" i="30"/>
  <c r="I23" i="30"/>
  <c r="J22" i="30"/>
  <c r="I22" i="30"/>
  <c r="J21" i="30"/>
  <c r="I21" i="30"/>
  <c r="J20" i="30"/>
  <c r="I20" i="30"/>
  <c r="J19" i="30"/>
  <c r="I19" i="30"/>
  <c r="J18" i="30"/>
  <c r="I18" i="30"/>
  <c r="J17" i="30"/>
  <c r="I17" i="30"/>
  <c r="J16" i="30"/>
  <c r="I16" i="30"/>
  <c r="J15" i="30"/>
  <c r="I15" i="30"/>
  <c r="J14" i="30"/>
  <c r="I14" i="30"/>
  <c r="J13" i="30"/>
  <c r="I13" i="30"/>
  <c r="J12" i="30"/>
  <c r="I12" i="30"/>
  <c r="J11" i="30"/>
  <c r="I11" i="30"/>
  <c r="J10" i="30"/>
  <c r="I10" i="30"/>
  <c r="J9" i="30"/>
  <c r="I9" i="30"/>
  <c r="J8" i="30"/>
  <c r="I8" i="30"/>
  <c r="J7" i="30"/>
  <c r="I7" i="30"/>
  <c r="J6" i="30"/>
  <c r="I6" i="30"/>
  <c r="J5" i="30"/>
  <c r="I5" i="30"/>
  <c r="J4" i="30"/>
  <c r="I4" i="30"/>
  <c r="J3" i="30"/>
  <c r="I3" i="30"/>
  <c r="J2" i="30"/>
  <c r="I2" i="30"/>
  <c r="G2675" i="29"/>
  <c r="G2676" i="29"/>
  <c r="G2677" i="29"/>
  <c r="G2678" i="29"/>
  <c r="G2679" i="29"/>
  <c r="G2680" i="29"/>
  <c r="G2681" i="29"/>
  <c r="G2682" i="29"/>
  <c r="G2683" i="29"/>
  <c r="G2674" i="29"/>
  <c r="F2684" i="29"/>
  <c r="F2675" i="29"/>
  <c r="F2676" i="29"/>
  <c r="F2677" i="29"/>
  <c r="F2678" i="29"/>
  <c r="F2679" i="29"/>
  <c r="F2680" i="29"/>
  <c r="F2681" i="29"/>
  <c r="F2682" i="29"/>
  <c r="F2683" i="29"/>
  <c r="F2674" i="29"/>
  <c r="D2684" i="29"/>
  <c r="D2675" i="29"/>
  <c r="D2676" i="29"/>
  <c r="D2677" i="29"/>
  <c r="D2678" i="29"/>
  <c r="D2679" i="29"/>
  <c r="D2680" i="29"/>
  <c r="D2681" i="29"/>
  <c r="D2682" i="29"/>
  <c r="D2683" i="29"/>
  <c r="B2674" i="29"/>
  <c r="B2684" i="29"/>
  <c r="B2675" i="29"/>
  <c r="B2676" i="29"/>
  <c r="B2677" i="29"/>
  <c r="B2678" i="29"/>
  <c r="B2679" i="29"/>
  <c r="B2680" i="29"/>
  <c r="B2681" i="29"/>
  <c r="B2682" i="29"/>
  <c r="B2683" i="29"/>
  <c r="J2672" i="29"/>
  <c r="I2672" i="29"/>
  <c r="J2671" i="29"/>
  <c r="I2671" i="29"/>
  <c r="F2671" i="29"/>
  <c r="F2672" i="29" s="1"/>
  <c r="E2671" i="29"/>
  <c r="E2672" i="29" s="1"/>
  <c r="J2670" i="29"/>
  <c r="I2670" i="29"/>
  <c r="J2669" i="29"/>
  <c r="I2669" i="29"/>
  <c r="J2668" i="29"/>
  <c r="I2668" i="29"/>
  <c r="J2667" i="29"/>
  <c r="I2667" i="29"/>
  <c r="J2666" i="29"/>
  <c r="I2666" i="29"/>
  <c r="J2665" i="29"/>
  <c r="I2665" i="29"/>
  <c r="J2664" i="29"/>
  <c r="I2664" i="29"/>
  <c r="J2663" i="29"/>
  <c r="I2663" i="29"/>
  <c r="J2662" i="29"/>
  <c r="I2662" i="29"/>
  <c r="J2661" i="29"/>
  <c r="I2661" i="29"/>
  <c r="J2660" i="29"/>
  <c r="I2660" i="29"/>
  <c r="J2659" i="29"/>
  <c r="I2659" i="29"/>
  <c r="J2658" i="29"/>
  <c r="I2658" i="29"/>
  <c r="J2657" i="29"/>
  <c r="I2657" i="29"/>
  <c r="J2656" i="29"/>
  <c r="I2656" i="29"/>
  <c r="J2655" i="29"/>
  <c r="I2655" i="29"/>
  <c r="J2654" i="29"/>
  <c r="I2654" i="29"/>
  <c r="J2653" i="29"/>
  <c r="I2653" i="29"/>
  <c r="J2652" i="29"/>
  <c r="I2652" i="29"/>
  <c r="J2651" i="29"/>
  <c r="I2651" i="29"/>
  <c r="J2650" i="29"/>
  <c r="I2650" i="29"/>
  <c r="J2649" i="29"/>
  <c r="I2649" i="29"/>
  <c r="J2648" i="29"/>
  <c r="I2648" i="29"/>
  <c r="J2647" i="29"/>
  <c r="I2647" i="29"/>
  <c r="J2646" i="29"/>
  <c r="I2646" i="29"/>
  <c r="J2645" i="29"/>
  <c r="I2645" i="29"/>
  <c r="J2644" i="29"/>
  <c r="I2644" i="29"/>
  <c r="J2643" i="29"/>
  <c r="I2643" i="29"/>
  <c r="J2642" i="29"/>
  <c r="I2642" i="29"/>
  <c r="J2641" i="29"/>
  <c r="I2641" i="29"/>
  <c r="J2640" i="29"/>
  <c r="I2640" i="29"/>
  <c r="J2639" i="29"/>
  <c r="I2639" i="29"/>
  <c r="J2638" i="29"/>
  <c r="I2638" i="29"/>
  <c r="J2637" i="29"/>
  <c r="I2637" i="29"/>
  <c r="J2636" i="29"/>
  <c r="I2636" i="29"/>
  <c r="J2635" i="29"/>
  <c r="I2635" i="29"/>
  <c r="J2634" i="29"/>
  <c r="I2634" i="29"/>
  <c r="J2633" i="29"/>
  <c r="I2633" i="29"/>
  <c r="J2632" i="29"/>
  <c r="I2632" i="29"/>
  <c r="J2631" i="29"/>
  <c r="I2631" i="29"/>
  <c r="J2630" i="29"/>
  <c r="I2630" i="29"/>
  <c r="J2629" i="29"/>
  <c r="I2629" i="29"/>
  <c r="J2628" i="29"/>
  <c r="I2628" i="29"/>
  <c r="J2627" i="29"/>
  <c r="I2627" i="29"/>
  <c r="J2626" i="29"/>
  <c r="I2626" i="29"/>
  <c r="J2625" i="29"/>
  <c r="I2625" i="29"/>
  <c r="J2624" i="29"/>
  <c r="I2624" i="29"/>
  <c r="J2623" i="29"/>
  <c r="I2623" i="29"/>
  <c r="J2622" i="29"/>
  <c r="I2622" i="29"/>
  <c r="J2621" i="29"/>
  <c r="I2621" i="29"/>
  <c r="J2620" i="29"/>
  <c r="I2620" i="29"/>
  <c r="J2619" i="29"/>
  <c r="I2619" i="29"/>
  <c r="J2618" i="29"/>
  <c r="I2618" i="29"/>
  <c r="J2617" i="29"/>
  <c r="I2617" i="29"/>
  <c r="J2616" i="29"/>
  <c r="I2616" i="29"/>
  <c r="J2615" i="29"/>
  <c r="I2615" i="29"/>
  <c r="J2614" i="29"/>
  <c r="I2614" i="29"/>
  <c r="J2613" i="29"/>
  <c r="I2613" i="29"/>
  <c r="J2612" i="29"/>
  <c r="I2612" i="29"/>
  <c r="J2611" i="29"/>
  <c r="I2611" i="29"/>
  <c r="J2610" i="29"/>
  <c r="I2610" i="29"/>
  <c r="J2609" i="29"/>
  <c r="I2609" i="29"/>
  <c r="J2608" i="29"/>
  <c r="I2608" i="29"/>
  <c r="J2607" i="29"/>
  <c r="I2607" i="29"/>
  <c r="J2606" i="29"/>
  <c r="I2606" i="29"/>
  <c r="J2605" i="29"/>
  <c r="I2605" i="29"/>
  <c r="J2604" i="29"/>
  <c r="I2604" i="29"/>
  <c r="J2603" i="29"/>
  <c r="I2603" i="29"/>
  <c r="J2602" i="29"/>
  <c r="I2602" i="29"/>
  <c r="J2601" i="29"/>
  <c r="I2601" i="29"/>
  <c r="J2600" i="29"/>
  <c r="I2600" i="29"/>
  <c r="J2599" i="29"/>
  <c r="I2599" i="29"/>
  <c r="J2598" i="29"/>
  <c r="I2598" i="29"/>
  <c r="J2597" i="29"/>
  <c r="I2597" i="29"/>
  <c r="J2596" i="29"/>
  <c r="I2596" i="29"/>
  <c r="J2595" i="29"/>
  <c r="I2595" i="29"/>
  <c r="J2594" i="29"/>
  <c r="I2594" i="29"/>
  <c r="J2593" i="29"/>
  <c r="I2593" i="29"/>
  <c r="J2592" i="29"/>
  <c r="I2592" i="29"/>
  <c r="J2591" i="29"/>
  <c r="I2591" i="29"/>
  <c r="J2590" i="29"/>
  <c r="I2590" i="29"/>
  <c r="J2589" i="29"/>
  <c r="I2589" i="29"/>
  <c r="J2588" i="29"/>
  <c r="I2588" i="29"/>
  <c r="J2587" i="29"/>
  <c r="I2587" i="29"/>
  <c r="J2586" i="29"/>
  <c r="I2586" i="29"/>
  <c r="J2585" i="29"/>
  <c r="I2585" i="29"/>
  <c r="J2584" i="29"/>
  <c r="I2584" i="29"/>
  <c r="J2583" i="29"/>
  <c r="I2583" i="29"/>
  <c r="J2582" i="29"/>
  <c r="I2582" i="29"/>
  <c r="J2581" i="29"/>
  <c r="I2581" i="29"/>
  <c r="J2580" i="29"/>
  <c r="I2580" i="29"/>
  <c r="J2579" i="29"/>
  <c r="I2579" i="29"/>
  <c r="J2578" i="29"/>
  <c r="I2578" i="29"/>
  <c r="J2577" i="29"/>
  <c r="I2577" i="29"/>
  <c r="J2576" i="29"/>
  <c r="I2576" i="29"/>
  <c r="J2575" i="29"/>
  <c r="I2575" i="29"/>
  <c r="J2574" i="29"/>
  <c r="I2574" i="29"/>
  <c r="J2573" i="29"/>
  <c r="I2573" i="29"/>
  <c r="J2572" i="29"/>
  <c r="I2572" i="29"/>
  <c r="J2571" i="29"/>
  <c r="I2571" i="29"/>
  <c r="J2570" i="29"/>
  <c r="I2570" i="29"/>
  <c r="J2569" i="29"/>
  <c r="I2569" i="29"/>
  <c r="J2568" i="29"/>
  <c r="I2568" i="29"/>
  <c r="J2567" i="29"/>
  <c r="I2567" i="29"/>
  <c r="J2566" i="29"/>
  <c r="I2566" i="29"/>
  <c r="J2565" i="29"/>
  <c r="I2565" i="29"/>
  <c r="J2564" i="29"/>
  <c r="I2564" i="29"/>
  <c r="J2563" i="29"/>
  <c r="I2563" i="29"/>
  <c r="J2562" i="29"/>
  <c r="I2562" i="29"/>
  <c r="J2561" i="29"/>
  <c r="I2561" i="29"/>
  <c r="J2560" i="29"/>
  <c r="I2560" i="29"/>
  <c r="J2559" i="29"/>
  <c r="I2559" i="29"/>
  <c r="J2558" i="29"/>
  <c r="I2558" i="29"/>
  <c r="J2557" i="29"/>
  <c r="I2557" i="29"/>
  <c r="J2556" i="29"/>
  <c r="I2556" i="29"/>
  <c r="J2555" i="29"/>
  <c r="I2555" i="29"/>
  <c r="J2554" i="29"/>
  <c r="I2554" i="29"/>
  <c r="J2553" i="29"/>
  <c r="I2553" i="29"/>
  <c r="J2552" i="29"/>
  <c r="I2552" i="29"/>
  <c r="J2551" i="29"/>
  <c r="I2551" i="29"/>
  <c r="J2550" i="29"/>
  <c r="I2550" i="29"/>
  <c r="J2549" i="29"/>
  <c r="I2549" i="29"/>
  <c r="J2548" i="29"/>
  <c r="I2548" i="29"/>
  <c r="J2547" i="29"/>
  <c r="I2547" i="29"/>
  <c r="J2546" i="29"/>
  <c r="I2546" i="29"/>
  <c r="J2545" i="29"/>
  <c r="I2545" i="29"/>
  <c r="J2544" i="29"/>
  <c r="I2544" i="29"/>
  <c r="J2543" i="29"/>
  <c r="I2543" i="29"/>
  <c r="J2542" i="29"/>
  <c r="I2542" i="29"/>
  <c r="J2541" i="29"/>
  <c r="I2541" i="29"/>
  <c r="J2540" i="29"/>
  <c r="I2540" i="29"/>
  <c r="J2539" i="29"/>
  <c r="I2539" i="29"/>
  <c r="J2538" i="29"/>
  <c r="I2538" i="29"/>
  <c r="J2537" i="29"/>
  <c r="I2537" i="29"/>
  <c r="J2536" i="29"/>
  <c r="I2536" i="29"/>
  <c r="J2535" i="29"/>
  <c r="I2535" i="29"/>
  <c r="J2534" i="29"/>
  <c r="I2534" i="29"/>
  <c r="J2533" i="29"/>
  <c r="I2533" i="29"/>
  <c r="J2532" i="29"/>
  <c r="I2532" i="29"/>
  <c r="J2531" i="29"/>
  <c r="I2531" i="29"/>
  <c r="J2530" i="29"/>
  <c r="I2530" i="29"/>
  <c r="J2529" i="29"/>
  <c r="I2529" i="29"/>
  <c r="J2528" i="29"/>
  <c r="I2528" i="29"/>
  <c r="J2527" i="29"/>
  <c r="I2527" i="29"/>
  <c r="J2526" i="29"/>
  <c r="I2526" i="29"/>
  <c r="J2525" i="29"/>
  <c r="I2525" i="29"/>
  <c r="J2524" i="29"/>
  <c r="I2524" i="29"/>
  <c r="J2523" i="29"/>
  <c r="I2523" i="29"/>
  <c r="J2522" i="29"/>
  <c r="I2522" i="29"/>
  <c r="J2521" i="29"/>
  <c r="I2521" i="29"/>
  <c r="J2520" i="29"/>
  <c r="I2520" i="29"/>
  <c r="J2519" i="29"/>
  <c r="I2519" i="29"/>
  <c r="J2518" i="29"/>
  <c r="I2518" i="29"/>
  <c r="J2517" i="29"/>
  <c r="I2517" i="29"/>
  <c r="J2516" i="29"/>
  <c r="I2516" i="29"/>
  <c r="J2515" i="29"/>
  <c r="I2515" i="29"/>
  <c r="J2514" i="29"/>
  <c r="I2514" i="29"/>
  <c r="J2513" i="29"/>
  <c r="I2513" i="29"/>
  <c r="J2512" i="29"/>
  <c r="I2512" i="29"/>
  <c r="J2511" i="29"/>
  <c r="I2511" i="29"/>
  <c r="J2510" i="29"/>
  <c r="I2510" i="29"/>
  <c r="J2509" i="29"/>
  <c r="I2509" i="29"/>
  <c r="J2508" i="29"/>
  <c r="I2508" i="29"/>
  <c r="J2507" i="29"/>
  <c r="I2507" i="29"/>
  <c r="J2506" i="29"/>
  <c r="I2506" i="29"/>
  <c r="J2505" i="29"/>
  <c r="I2505" i="29"/>
  <c r="J2504" i="29"/>
  <c r="I2504" i="29"/>
  <c r="J2503" i="29"/>
  <c r="I2503" i="29"/>
  <c r="J2502" i="29"/>
  <c r="I2502" i="29"/>
  <c r="J2501" i="29"/>
  <c r="I2501" i="29"/>
  <c r="J2500" i="29"/>
  <c r="I2500" i="29"/>
  <c r="J2499" i="29"/>
  <c r="I2499" i="29"/>
  <c r="J2498" i="29"/>
  <c r="I2498" i="29"/>
  <c r="J2497" i="29"/>
  <c r="I2497" i="29"/>
  <c r="J2496" i="29"/>
  <c r="I2496" i="29"/>
  <c r="J2495" i="29"/>
  <c r="I2495" i="29"/>
  <c r="J2494" i="29"/>
  <c r="I2494" i="29"/>
  <c r="J2493" i="29"/>
  <c r="I2493" i="29"/>
  <c r="J2492" i="29"/>
  <c r="I2492" i="29"/>
  <c r="J2491" i="29"/>
  <c r="I2491" i="29"/>
  <c r="J2490" i="29"/>
  <c r="I2490" i="29"/>
  <c r="J2489" i="29"/>
  <c r="I2489" i="29"/>
  <c r="J2488" i="29"/>
  <c r="I2488" i="29"/>
  <c r="J2487" i="29"/>
  <c r="I2487" i="29"/>
  <c r="J2486" i="29"/>
  <c r="I2486" i="29"/>
  <c r="J2485" i="29"/>
  <c r="I2485" i="29"/>
  <c r="J2484" i="29"/>
  <c r="I2484" i="29"/>
  <c r="J2483" i="29"/>
  <c r="I2483" i="29"/>
  <c r="J2482" i="29"/>
  <c r="I2482" i="29"/>
  <c r="J2481" i="29"/>
  <c r="I2481" i="29"/>
  <c r="J2480" i="29"/>
  <c r="I2480" i="29"/>
  <c r="J2479" i="29"/>
  <c r="I2479" i="29"/>
  <c r="J2478" i="29"/>
  <c r="I2478" i="29"/>
  <c r="J2477" i="29"/>
  <c r="I2477" i="29"/>
  <c r="J2476" i="29"/>
  <c r="I2476" i="29"/>
  <c r="J2475" i="29"/>
  <c r="I2475" i="29"/>
  <c r="J2474" i="29"/>
  <c r="I2474" i="29"/>
  <c r="J2473" i="29"/>
  <c r="I2473" i="29"/>
  <c r="J2472" i="29"/>
  <c r="I2472" i="29"/>
  <c r="J2471" i="29"/>
  <c r="I2471" i="29"/>
  <c r="J2470" i="29"/>
  <c r="I2470" i="29"/>
  <c r="J2469" i="29"/>
  <c r="I2469" i="29"/>
  <c r="J2468" i="29"/>
  <c r="I2468" i="29"/>
  <c r="J2467" i="29"/>
  <c r="I2467" i="29"/>
  <c r="J2466" i="29"/>
  <c r="I2466" i="29"/>
  <c r="J2465" i="29"/>
  <c r="I2465" i="29"/>
  <c r="J2464" i="29"/>
  <c r="I2464" i="29"/>
  <c r="J2463" i="29"/>
  <c r="I2463" i="29"/>
  <c r="J2462" i="29"/>
  <c r="I2462" i="29"/>
  <c r="J2461" i="29"/>
  <c r="I2461" i="29"/>
  <c r="J2460" i="29"/>
  <c r="I2460" i="29"/>
  <c r="J2459" i="29"/>
  <c r="I2459" i="29"/>
  <c r="J2458" i="29"/>
  <c r="I2458" i="29"/>
  <c r="J2457" i="29"/>
  <c r="I2457" i="29"/>
  <c r="J2456" i="29"/>
  <c r="I2456" i="29"/>
  <c r="J2455" i="29"/>
  <c r="I2455" i="29"/>
  <c r="J2454" i="29"/>
  <c r="I2454" i="29"/>
  <c r="J2453" i="29"/>
  <c r="I2453" i="29"/>
  <c r="J2452" i="29"/>
  <c r="I2452" i="29"/>
  <c r="J2451" i="29"/>
  <c r="I2451" i="29"/>
  <c r="J2450" i="29"/>
  <c r="I2450" i="29"/>
  <c r="J2449" i="29"/>
  <c r="I2449" i="29"/>
  <c r="J2448" i="29"/>
  <c r="I2448" i="29"/>
  <c r="J2447" i="29"/>
  <c r="I2447" i="29"/>
  <c r="J2446" i="29"/>
  <c r="I2446" i="29"/>
  <c r="J2445" i="29"/>
  <c r="I2445" i="29"/>
  <c r="J2444" i="29"/>
  <c r="I2444" i="29"/>
  <c r="J2443" i="29"/>
  <c r="I2443" i="29"/>
  <c r="J2442" i="29"/>
  <c r="I2442" i="29"/>
  <c r="J2441" i="29"/>
  <c r="I2441" i="29"/>
  <c r="J2440" i="29"/>
  <c r="I2440" i="29"/>
  <c r="J2439" i="29"/>
  <c r="I2439" i="29"/>
  <c r="J2438" i="29"/>
  <c r="I2438" i="29"/>
  <c r="J2437" i="29"/>
  <c r="I2437" i="29"/>
  <c r="J2436" i="29"/>
  <c r="I2436" i="29"/>
  <c r="J2435" i="29"/>
  <c r="I2435" i="29"/>
  <c r="J2434" i="29"/>
  <c r="I2434" i="29"/>
  <c r="J2433" i="29"/>
  <c r="I2433" i="29"/>
  <c r="J2432" i="29"/>
  <c r="I2432" i="29"/>
  <c r="J2431" i="29"/>
  <c r="I2431" i="29"/>
  <c r="J2430" i="29"/>
  <c r="I2430" i="29"/>
  <c r="J2429" i="29"/>
  <c r="I2429" i="29"/>
  <c r="J2428" i="29"/>
  <c r="I2428" i="29"/>
  <c r="J2427" i="29"/>
  <c r="I2427" i="29"/>
  <c r="J2426" i="29"/>
  <c r="I2426" i="29"/>
  <c r="J2425" i="29"/>
  <c r="I2425" i="29"/>
  <c r="J2424" i="29"/>
  <c r="I2424" i="29"/>
  <c r="J2423" i="29"/>
  <c r="I2423" i="29"/>
  <c r="J2422" i="29"/>
  <c r="I2422" i="29"/>
  <c r="J2421" i="29"/>
  <c r="I2421" i="29"/>
  <c r="J2420" i="29"/>
  <c r="I2420" i="29"/>
  <c r="J2419" i="29"/>
  <c r="I2419" i="29"/>
  <c r="J2418" i="29"/>
  <c r="I2418" i="29"/>
  <c r="J2417" i="29"/>
  <c r="I2417" i="29"/>
  <c r="J2416" i="29"/>
  <c r="I2416" i="29"/>
  <c r="J2415" i="29"/>
  <c r="I2415" i="29"/>
  <c r="J2414" i="29"/>
  <c r="I2414" i="29"/>
  <c r="J2413" i="29"/>
  <c r="I2413" i="29"/>
  <c r="J2412" i="29"/>
  <c r="I2412" i="29"/>
  <c r="J2411" i="29"/>
  <c r="I2411" i="29"/>
  <c r="J2410" i="29"/>
  <c r="I2410" i="29"/>
  <c r="J2409" i="29"/>
  <c r="I2409" i="29"/>
  <c r="J2408" i="29"/>
  <c r="I2408" i="29"/>
  <c r="J2407" i="29"/>
  <c r="I2407" i="29"/>
  <c r="J2406" i="29"/>
  <c r="I2406" i="29"/>
  <c r="J2405" i="29"/>
  <c r="I2405" i="29"/>
  <c r="J2404" i="29"/>
  <c r="I2404" i="29"/>
  <c r="J2403" i="29"/>
  <c r="I2403" i="29"/>
  <c r="J2402" i="29"/>
  <c r="I2402" i="29"/>
  <c r="J2401" i="29"/>
  <c r="I2401" i="29"/>
  <c r="J2400" i="29"/>
  <c r="I2400" i="29"/>
  <c r="J2399" i="29"/>
  <c r="I2399" i="29"/>
  <c r="J2398" i="29"/>
  <c r="I2398" i="29"/>
  <c r="J2397" i="29"/>
  <c r="I2397" i="29"/>
  <c r="J2396" i="29"/>
  <c r="I2396" i="29"/>
  <c r="J2395" i="29"/>
  <c r="I2395" i="29"/>
  <c r="J2394" i="29"/>
  <c r="I2394" i="29"/>
  <c r="J2393" i="29"/>
  <c r="I2393" i="29"/>
  <c r="J2392" i="29"/>
  <c r="I2392" i="29"/>
  <c r="J2391" i="29"/>
  <c r="I2391" i="29"/>
  <c r="J2390" i="29"/>
  <c r="I2390" i="29"/>
  <c r="J2389" i="29"/>
  <c r="I2389" i="29"/>
  <c r="J2388" i="29"/>
  <c r="I2388" i="29"/>
  <c r="J2387" i="29"/>
  <c r="I2387" i="29"/>
  <c r="J2386" i="29"/>
  <c r="I2386" i="29"/>
  <c r="J2385" i="29"/>
  <c r="I2385" i="29"/>
  <c r="J2384" i="29"/>
  <c r="I2384" i="29"/>
  <c r="J2383" i="29"/>
  <c r="I2383" i="29"/>
  <c r="J2382" i="29"/>
  <c r="I2382" i="29"/>
  <c r="J2381" i="29"/>
  <c r="I2381" i="29"/>
  <c r="J2380" i="29"/>
  <c r="I2380" i="29"/>
  <c r="J2379" i="29"/>
  <c r="I2379" i="29"/>
  <c r="J2378" i="29"/>
  <c r="I2378" i="29"/>
  <c r="J2377" i="29"/>
  <c r="I2377" i="29"/>
  <c r="J2376" i="29"/>
  <c r="I2376" i="29"/>
  <c r="J2375" i="29"/>
  <c r="I2375" i="29"/>
  <c r="J2374" i="29"/>
  <c r="I2374" i="29"/>
  <c r="J2373" i="29"/>
  <c r="I2373" i="29"/>
  <c r="J2372" i="29"/>
  <c r="I2372" i="29"/>
  <c r="J2371" i="29"/>
  <c r="I2371" i="29"/>
  <c r="J2370" i="29"/>
  <c r="I2370" i="29"/>
  <c r="J2369" i="29"/>
  <c r="I2369" i="29"/>
  <c r="J2368" i="29"/>
  <c r="I2368" i="29"/>
  <c r="J2367" i="29"/>
  <c r="I2367" i="29"/>
  <c r="J2366" i="29"/>
  <c r="I2366" i="29"/>
  <c r="J2365" i="29"/>
  <c r="I2365" i="29"/>
  <c r="J2364" i="29"/>
  <c r="I2364" i="29"/>
  <c r="J2363" i="29"/>
  <c r="I2363" i="29"/>
  <c r="J2362" i="29"/>
  <c r="I2362" i="29"/>
  <c r="J2361" i="29"/>
  <c r="I2361" i="29"/>
  <c r="J2360" i="29"/>
  <c r="I2360" i="29"/>
  <c r="J2359" i="29"/>
  <c r="I2359" i="29"/>
  <c r="J2358" i="29"/>
  <c r="I2358" i="29"/>
  <c r="J2357" i="29"/>
  <c r="I2357" i="29"/>
  <c r="J2356" i="29"/>
  <c r="I2356" i="29"/>
  <c r="J2355" i="29"/>
  <c r="I2355" i="29"/>
  <c r="J2354" i="29"/>
  <c r="I2354" i="29"/>
  <c r="J2353" i="29"/>
  <c r="I2353" i="29"/>
  <c r="J2352" i="29"/>
  <c r="I2352" i="29"/>
  <c r="J2351" i="29"/>
  <c r="I2351" i="29"/>
  <c r="J2350" i="29"/>
  <c r="I2350" i="29"/>
  <c r="J2349" i="29"/>
  <c r="I2349" i="29"/>
  <c r="J2348" i="29"/>
  <c r="I2348" i="29"/>
  <c r="J2347" i="29"/>
  <c r="I2347" i="29"/>
  <c r="J2346" i="29"/>
  <c r="I2346" i="29"/>
  <c r="J2345" i="29"/>
  <c r="I2345" i="29"/>
  <c r="J2344" i="29"/>
  <c r="I2344" i="29"/>
  <c r="J2343" i="29"/>
  <c r="I2343" i="29"/>
  <c r="J2342" i="29"/>
  <c r="I2342" i="29"/>
  <c r="J2341" i="29"/>
  <c r="I2341" i="29"/>
  <c r="J2340" i="29"/>
  <c r="I2340" i="29"/>
  <c r="J2339" i="29"/>
  <c r="I2339" i="29"/>
  <c r="J2338" i="29"/>
  <c r="I2338" i="29"/>
  <c r="J2337" i="29"/>
  <c r="I2337" i="29"/>
  <c r="J2336" i="29"/>
  <c r="I2336" i="29"/>
  <c r="J2335" i="29"/>
  <c r="I2335" i="29"/>
  <c r="J2334" i="29"/>
  <c r="I2334" i="29"/>
  <c r="J2333" i="29"/>
  <c r="I2333" i="29"/>
  <c r="J2332" i="29"/>
  <c r="I2332" i="29"/>
  <c r="J2331" i="29"/>
  <c r="I2331" i="29"/>
  <c r="J2330" i="29"/>
  <c r="I2330" i="29"/>
  <c r="J2329" i="29"/>
  <c r="I2329" i="29"/>
  <c r="J2328" i="29"/>
  <c r="I2328" i="29"/>
  <c r="J2327" i="29"/>
  <c r="I2327" i="29"/>
  <c r="J2326" i="29"/>
  <c r="I2326" i="29"/>
  <c r="J2325" i="29"/>
  <c r="I2325" i="29"/>
  <c r="J2324" i="29"/>
  <c r="I2324" i="29"/>
  <c r="J2323" i="29"/>
  <c r="I2323" i="29"/>
  <c r="J2322" i="29"/>
  <c r="I2322" i="29"/>
  <c r="J2321" i="29"/>
  <c r="I2321" i="29"/>
  <c r="J2320" i="29"/>
  <c r="I2320" i="29"/>
  <c r="J2319" i="29"/>
  <c r="I2319" i="29"/>
  <c r="J2318" i="29"/>
  <c r="I2318" i="29"/>
  <c r="J2317" i="29"/>
  <c r="I2317" i="29"/>
  <c r="J2316" i="29"/>
  <c r="I2316" i="29"/>
  <c r="J2315" i="29"/>
  <c r="I2315" i="29"/>
  <c r="J2314" i="29"/>
  <c r="I2314" i="29"/>
  <c r="J2313" i="29"/>
  <c r="I2313" i="29"/>
  <c r="J2312" i="29"/>
  <c r="I2312" i="29"/>
  <c r="J2311" i="29"/>
  <c r="I2311" i="29"/>
  <c r="J2310" i="29"/>
  <c r="I2310" i="29"/>
  <c r="J2309" i="29"/>
  <c r="I2309" i="29"/>
  <c r="J2308" i="29"/>
  <c r="I2308" i="29"/>
  <c r="J2307" i="29"/>
  <c r="I2307" i="29"/>
  <c r="J2306" i="29"/>
  <c r="I2306" i="29"/>
  <c r="J2305" i="29"/>
  <c r="I2305" i="29"/>
  <c r="J2304" i="29"/>
  <c r="I2304" i="29"/>
  <c r="J2303" i="29"/>
  <c r="I2303" i="29"/>
  <c r="J2302" i="29"/>
  <c r="I2302" i="29"/>
  <c r="J2301" i="29"/>
  <c r="I2301" i="29"/>
  <c r="J2300" i="29"/>
  <c r="I2300" i="29"/>
  <c r="J2299" i="29"/>
  <c r="I2299" i="29"/>
  <c r="J2298" i="29"/>
  <c r="I2298" i="29"/>
  <c r="J2297" i="29"/>
  <c r="I2297" i="29"/>
  <c r="J2296" i="29"/>
  <c r="I2296" i="29"/>
  <c r="J2295" i="29"/>
  <c r="I2295" i="29"/>
  <c r="J2294" i="29"/>
  <c r="I2294" i="29"/>
  <c r="J2293" i="29"/>
  <c r="I2293" i="29"/>
  <c r="J2292" i="29"/>
  <c r="I2292" i="29"/>
  <c r="J2291" i="29"/>
  <c r="I2291" i="29"/>
  <c r="J2290" i="29"/>
  <c r="I2290" i="29"/>
  <c r="J2289" i="29"/>
  <c r="I2289" i="29"/>
  <c r="J2288" i="29"/>
  <c r="I2288" i="29"/>
  <c r="J2287" i="29"/>
  <c r="I2287" i="29"/>
  <c r="J2286" i="29"/>
  <c r="I2286" i="29"/>
  <c r="J2285" i="29"/>
  <c r="I2285" i="29"/>
  <c r="J2284" i="29"/>
  <c r="I2284" i="29"/>
  <c r="J2283" i="29"/>
  <c r="I2283" i="29"/>
  <c r="J2282" i="29"/>
  <c r="I2282" i="29"/>
  <c r="J2281" i="29"/>
  <c r="I2281" i="29"/>
  <c r="J2280" i="29"/>
  <c r="I2280" i="29"/>
  <c r="J2279" i="29"/>
  <c r="I2279" i="29"/>
  <c r="J2278" i="29"/>
  <c r="I2278" i="29"/>
  <c r="J2277" i="29"/>
  <c r="I2277" i="29"/>
  <c r="J2276" i="29"/>
  <c r="I2276" i="29"/>
  <c r="J2275" i="29"/>
  <c r="I2275" i="29"/>
  <c r="J2274" i="29"/>
  <c r="I2274" i="29"/>
  <c r="J2273" i="29"/>
  <c r="I2273" i="29"/>
  <c r="J2272" i="29"/>
  <c r="I2272" i="29"/>
  <c r="J2271" i="29"/>
  <c r="I2271" i="29"/>
  <c r="J2270" i="29"/>
  <c r="I2270" i="29"/>
  <c r="J2269" i="29"/>
  <c r="I2269" i="29"/>
  <c r="J2268" i="29"/>
  <c r="I2268" i="29"/>
  <c r="J2267" i="29"/>
  <c r="I2267" i="29"/>
  <c r="J2266" i="29"/>
  <c r="I2266" i="29"/>
  <c r="J2265" i="29"/>
  <c r="I2265" i="29"/>
  <c r="J2264" i="29"/>
  <c r="I2264" i="29"/>
  <c r="J2263" i="29"/>
  <c r="I2263" i="29"/>
  <c r="J2262" i="29"/>
  <c r="I2262" i="29"/>
  <c r="J2261" i="29"/>
  <c r="I2261" i="29"/>
  <c r="J2260" i="29"/>
  <c r="I2260" i="29"/>
  <c r="J2259" i="29"/>
  <c r="I2259" i="29"/>
  <c r="J2258" i="29"/>
  <c r="I2258" i="29"/>
  <c r="J2257" i="29"/>
  <c r="I2257" i="29"/>
  <c r="J2256" i="29"/>
  <c r="I2256" i="29"/>
  <c r="J2255" i="29"/>
  <c r="I2255" i="29"/>
  <c r="J2254" i="29"/>
  <c r="I2254" i="29"/>
  <c r="J2253" i="29"/>
  <c r="I2253" i="29"/>
  <c r="J2252" i="29"/>
  <c r="I2252" i="29"/>
  <c r="J2251" i="29"/>
  <c r="I2251" i="29"/>
  <c r="J2250" i="29"/>
  <c r="I2250" i="29"/>
  <c r="J2249" i="29"/>
  <c r="I2249" i="29"/>
  <c r="J2248" i="29"/>
  <c r="I2248" i="29"/>
  <c r="J2247" i="29"/>
  <c r="I2247" i="29"/>
  <c r="J2246" i="29"/>
  <c r="I2246" i="29"/>
  <c r="J2245" i="29"/>
  <c r="I2245" i="29"/>
  <c r="J2244" i="29"/>
  <c r="I2244" i="29"/>
  <c r="J2243" i="29"/>
  <c r="I2243" i="29"/>
  <c r="J2242" i="29"/>
  <c r="I2242" i="29"/>
  <c r="J2241" i="29"/>
  <c r="I2241" i="29"/>
  <c r="J2240" i="29"/>
  <c r="I2240" i="29"/>
  <c r="J2239" i="29"/>
  <c r="I2239" i="29"/>
  <c r="J2238" i="29"/>
  <c r="I2238" i="29"/>
  <c r="J2237" i="29"/>
  <c r="I2237" i="29"/>
  <c r="J2236" i="29"/>
  <c r="I2236" i="29"/>
  <c r="J2235" i="29"/>
  <c r="I2235" i="29"/>
  <c r="J2234" i="29"/>
  <c r="I2234" i="29"/>
  <c r="J2233" i="29"/>
  <c r="I2233" i="29"/>
  <c r="J2232" i="29"/>
  <c r="I2232" i="29"/>
  <c r="J2231" i="29"/>
  <c r="I2231" i="29"/>
  <c r="J2230" i="29"/>
  <c r="I2230" i="29"/>
  <c r="J2229" i="29"/>
  <c r="I2229" i="29"/>
  <c r="J2228" i="29"/>
  <c r="I2228" i="29"/>
  <c r="J2227" i="29"/>
  <c r="I2227" i="29"/>
  <c r="J2226" i="29"/>
  <c r="I2226" i="29"/>
  <c r="J2225" i="29"/>
  <c r="I2225" i="29"/>
  <c r="J2224" i="29"/>
  <c r="I2224" i="29"/>
  <c r="J2223" i="29"/>
  <c r="I2223" i="29"/>
  <c r="J2222" i="29"/>
  <c r="I2222" i="29"/>
  <c r="J2221" i="29"/>
  <c r="I2221" i="29"/>
  <c r="J2220" i="29"/>
  <c r="I2220" i="29"/>
  <c r="J2219" i="29"/>
  <c r="I2219" i="29"/>
  <c r="J2218" i="29"/>
  <c r="I2218" i="29"/>
  <c r="J2217" i="29"/>
  <c r="I2217" i="29"/>
  <c r="J2216" i="29"/>
  <c r="I2216" i="29"/>
  <c r="J2215" i="29"/>
  <c r="I2215" i="29"/>
  <c r="J2214" i="29"/>
  <c r="I2214" i="29"/>
  <c r="J2213" i="29"/>
  <c r="I2213" i="29"/>
  <c r="J2212" i="29"/>
  <c r="I2212" i="29"/>
  <c r="J2211" i="29"/>
  <c r="I2211" i="29"/>
  <c r="J2210" i="29"/>
  <c r="I2210" i="29"/>
  <c r="J2209" i="29"/>
  <c r="I2209" i="29"/>
  <c r="J2208" i="29"/>
  <c r="I2208" i="29"/>
  <c r="J2207" i="29"/>
  <c r="I2207" i="29"/>
  <c r="J2206" i="29"/>
  <c r="I2206" i="29"/>
  <c r="J2205" i="29"/>
  <c r="I2205" i="29"/>
  <c r="J2204" i="29"/>
  <c r="I2204" i="29"/>
  <c r="J2203" i="29"/>
  <c r="I2203" i="29"/>
  <c r="J2202" i="29"/>
  <c r="I2202" i="29"/>
  <c r="J2201" i="29"/>
  <c r="I2201" i="29"/>
  <c r="J2200" i="29"/>
  <c r="I2200" i="29"/>
  <c r="J2199" i="29"/>
  <c r="I2199" i="29"/>
  <c r="J2198" i="29"/>
  <c r="I2198" i="29"/>
  <c r="J2197" i="29"/>
  <c r="I2197" i="29"/>
  <c r="J2196" i="29"/>
  <c r="I2196" i="29"/>
  <c r="J2195" i="29"/>
  <c r="I2195" i="29"/>
  <c r="J2194" i="29"/>
  <c r="I2194" i="29"/>
  <c r="J2193" i="29"/>
  <c r="I2193" i="29"/>
  <c r="J2192" i="29"/>
  <c r="I2192" i="29"/>
  <c r="J2191" i="29"/>
  <c r="I2191" i="29"/>
  <c r="J2190" i="29"/>
  <c r="I2190" i="29"/>
  <c r="J2189" i="29"/>
  <c r="I2189" i="29"/>
  <c r="J2188" i="29"/>
  <c r="I2188" i="29"/>
  <c r="J2187" i="29"/>
  <c r="I2187" i="29"/>
  <c r="J2186" i="29"/>
  <c r="I2186" i="29"/>
  <c r="J2185" i="29"/>
  <c r="I2185" i="29"/>
  <c r="J2184" i="29"/>
  <c r="I2184" i="29"/>
  <c r="J2183" i="29"/>
  <c r="I2183" i="29"/>
  <c r="J2182" i="29"/>
  <c r="I2182" i="29"/>
  <c r="J2181" i="29"/>
  <c r="I2181" i="29"/>
  <c r="J2180" i="29"/>
  <c r="I2180" i="29"/>
  <c r="J2179" i="29"/>
  <c r="I2179" i="29"/>
  <c r="J2178" i="29"/>
  <c r="I2178" i="29"/>
  <c r="J2177" i="29"/>
  <c r="I2177" i="29"/>
  <c r="J2176" i="29"/>
  <c r="I2176" i="29"/>
  <c r="J2175" i="29"/>
  <c r="I2175" i="29"/>
  <c r="J2174" i="29"/>
  <c r="I2174" i="29"/>
  <c r="J2173" i="29"/>
  <c r="I2173" i="29"/>
  <c r="J2172" i="29"/>
  <c r="I2172" i="29"/>
  <c r="J2171" i="29"/>
  <c r="I2171" i="29"/>
  <c r="J2170" i="29"/>
  <c r="I2170" i="29"/>
  <c r="J2169" i="29"/>
  <c r="I2169" i="29"/>
  <c r="J2168" i="29"/>
  <c r="I2168" i="29"/>
  <c r="J2167" i="29"/>
  <c r="I2167" i="29"/>
  <c r="J2166" i="29"/>
  <c r="I2166" i="29"/>
  <c r="J2165" i="29"/>
  <c r="I2165" i="29"/>
  <c r="J2164" i="29"/>
  <c r="I2164" i="29"/>
  <c r="J2163" i="29"/>
  <c r="I2163" i="29"/>
  <c r="J2162" i="29"/>
  <c r="I2162" i="29"/>
  <c r="J2161" i="29"/>
  <c r="I2161" i="29"/>
  <c r="J2160" i="29"/>
  <c r="I2160" i="29"/>
  <c r="J2159" i="29"/>
  <c r="I2159" i="29"/>
  <c r="J2158" i="29"/>
  <c r="I2158" i="29"/>
  <c r="J2157" i="29"/>
  <c r="I2157" i="29"/>
  <c r="J2156" i="29"/>
  <c r="I2156" i="29"/>
  <c r="J2155" i="29"/>
  <c r="I2155" i="29"/>
  <c r="J2154" i="29"/>
  <c r="I2154" i="29"/>
  <c r="J2153" i="29"/>
  <c r="I2153" i="29"/>
  <c r="J2152" i="29"/>
  <c r="I2152" i="29"/>
  <c r="J2151" i="29"/>
  <c r="I2151" i="29"/>
  <c r="J2150" i="29"/>
  <c r="I2150" i="29"/>
  <c r="J2149" i="29"/>
  <c r="I2149" i="29"/>
  <c r="J2148" i="29"/>
  <c r="I2148" i="29"/>
  <c r="J2147" i="29"/>
  <c r="I2147" i="29"/>
  <c r="J2146" i="29"/>
  <c r="I2146" i="29"/>
  <c r="J2145" i="29"/>
  <c r="I2145" i="29"/>
  <c r="J2144" i="29"/>
  <c r="I2144" i="29"/>
  <c r="J2143" i="29"/>
  <c r="I2143" i="29"/>
  <c r="J2142" i="29"/>
  <c r="I2142" i="29"/>
  <c r="J2141" i="29"/>
  <c r="I2141" i="29"/>
  <c r="J2140" i="29"/>
  <c r="I2140" i="29"/>
  <c r="J2139" i="29"/>
  <c r="I2139" i="29"/>
  <c r="J2138" i="29"/>
  <c r="I2138" i="29"/>
  <c r="J2137" i="29"/>
  <c r="I2137" i="29"/>
  <c r="J2136" i="29"/>
  <c r="I2136" i="29"/>
  <c r="J2135" i="29"/>
  <c r="I2135" i="29"/>
  <c r="J2134" i="29"/>
  <c r="I2134" i="29"/>
  <c r="J2133" i="29"/>
  <c r="I2133" i="29"/>
  <c r="J2132" i="29"/>
  <c r="I2132" i="29"/>
  <c r="J2131" i="29"/>
  <c r="I2131" i="29"/>
  <c r="J2130" i="29"/>
  <c r="I2130" i="29"/>
  <c r="J2129" i="29"/>
  <c r="I2129" i="29"/>
  <c r="J2128" i="29"/>
  <c r="I2128" i="29"/>
  <c r="J2127" i="29"/>
  <c r="I2127" i="29"/>
  <c r="J2126" i="29"/>
  <c r="I2126" i="29"/>
  <c r="J2125" i="29"/>
  <c r="I2125" i="29"/>
  <c r="J2124" i="29"/>
  <c r="I2124" i="29"/>
  <c r="J2123" i="29"/>
  <c r="I2123" i="29"/>
  <c r="J2122" i="29"/>
  <c r="I2122" i="29"/>
  <c r="J2121" i="29"/>
  <c r="I2121" i="29"/>
  <c r="J2120" i="29"/>
  <c r="I2120" i="29"/>
  <c r="J2119" i="29"/>
  <c r="I2119" i="29"/>
  <c r="J2118" i="29"/>
  <c r="I2118" i="29"/>
  <c r="J2117" i="29"/>
  <c r="I2117" i="29"/>
  <c r="J2116" i="29"/>
  <c r="I2116" i="29"/>
  <c r="J2115" i="29"/>
  <c r="I2115" i="29"/>
  <c r="J2114" i="29"/>
  <c r="I2114" i="29"/>
  <c r="J2113" i="29"/>
  <c r="I2113" i="29"/>
  <c r="J2112" i="29"/>
  <c r="I2112" i="29"/>
  <c r="J2111" i="29"/>
  <c r="I2111" i="29"/>
  <c r="J2110" i="29"/>
  <c r="I2110" i="29"/>
  <c r="J2109" i="29"/>
  <c r="I2109" i="29"/>
  <c r="J2108" i="29"/>
  <c r="I2108" i="29"/>
  <c r="J2107" i="29"/>
  <c r="I2107" i="29"/>
  <c r="J2106" i="29"/>
  <c r="I2106" i="29"/>
  <c r="J2105" i="29"/>
  <c r="I2105" i="29"/>
  <c r="J2104" i="29"/>
  <c r="I2104" i="29"/>
  <c r="J2103" i="29"/>
  <c r="I2103" i="29"/>
  <c r="J2102" i="29"/>
  <c r="I2102" i="29"/>
  <c r="J2101" i="29"/>
  <c r="I2101" i="29"/>
  <c r="J2100" i="29"/>
  <c r="I2100" i="29"/>
  <c r="J2099" i="29"/>
  <c r="I2099" i="29"/>
  <c r="J2098" i="29"/>
  <c r="I2098" i="29"/>
  <c r="J2097" i="29"/>
  <c r="I2097" i="29"/>
  <c r="J2096" i="29"/>
  <c r="I2096" i="29"/>
  <c r="J2095" i="29"/>
  <c r="I2095" i="29"/>
  <c r="J2094" i="29"/>
  <c r="I2094" i="29"/>
  <c r="J2093" i="29"/>
  <c r="I2093" i="29"/>
  <c r="J2092" i="29"/>
  <c r="I2092" i="29"/>
  <c r="J2091" i="29"/>
  <c r="I2091" i="29"/>
  <c r="J2090" i="29"/>
  <c r="I2090" i="29"/>
  <c r="J2089" i="29"/>
  <c r="I2089" i="29"/>
  <c r="J2088" i="29"/>
  <c r="I2088" i="29"/>
  <c r="J2087" i="29"/>
  <c r="I2087" i="29"/>
  <c r="J2086" i="29"/>
  <c r="I2086" i="29"/>
  <c r="J2085" i="29"/>
  <c r="I2085" i="29"/>
  <c r="J2084" i="29"/>
  <c r="I2084" i="29"/>
  <c r="J2083" i="29"/>
  <c r="I2083" i="29"/>
  <c r="J2082" i="29"/>
  <c r="I2082" i="29"/>
  <c r="J2081" i="29"/>
  <c r="I2081" i="29"/>
  <c r="J2080" i="29"/>
  <c r="I2080" i="29"/>
  <c r="J2079" i="29"/>
  <c r="I2079" i="29"/>
  <c r="J2078" i="29"/>
  <c r="I2078" i="29"/>
  <c r="J2077" i="29"/>
  <c r="I2077" i="29"/>
  <c r="J2076" i="29"/>
  <c r="I2076" i="29"/>
  <c r="J2075" i="29"/>
  <c r="I2075" i="29"/>
  <c r="J2074" i="29"/>
  <c r="I2074" i="29"/>
  <c r="J2073" i="29"/>
  <c r="I2073" i="29"/>
  <c r="J2072" i="29"/>
  <c r="I2072" i="29"/>
  <c r="J2071" i="29"/>
  <c r="I2071" i="29"/>
  <c r="J2070" i="29"/>
  <c r="I2070" i="29"/>
  <c r="J2069" i="29"/>
  <c r="I2069" i="29"/>
  <c r="J2068" i="29"/>
  <c r="I2068" i="29"/>
  <c r="J2067" i="29"/>
  <c r="I2067" i="29"/>
  <c r="J2066" i="29"/>
  <c r="I2066" i="29"/>
  <c r="J2065" i="29"/>
  <c r="I2065" i="29"/>
  <c r="J2064" i="29"/>
  <c r="I2064" i="29"/>
  <c r="J2063" i="29"/>
  <c r="I2063" i="29"/>
  <c r="J2062" i="29"/>
  <c r="I2062" i="29"/>
  <c r="J2061" i="29"/>
  <c r="I2061" i="29"/>
  <c r="J2060" i="29"/>
  <c r="I2060" i="29"/>
  <c r="J2059" i="29"/>
  <c r="I2059" i="29"/>
  <c r="J2058" i="29"/>
  <c r="I2058" i="29"/>
  <c r="J2057" i="29"/>
  <c r="I2057" i="29"/>
  <c r="J2056" i="29"/>
  <c r="I2056" i="29"/>
  <c r="J2055" i="29"/>
  <c r="I2055" i="29"/>
  <c r="J2054" i="29"/>
  <c r="I2054" i="29"/>
  <c r="J2053" i="29"/>
  <c r="I2053" i="29"/>
  <c r="J2052" i="29"/>
  <c r="I2052" i="29"/>
  <c r="J2051" i="29"/>
  <c r="I2051" i="29"/>
  <c r="J2050" i="29"/>
  <c r="I2050" i="29"/>
  <c r="J2049" i="29"/>
  <c r="I2049" i="29"/>
  <c r="J2048" i="29"/>
  <c r="I2048" i="29"/>
  <c r="J2047" i="29"/>
  <c r="I2047" i="29"/>
  <c r="J2046" i="29"/>
  <c r="I2046" i="29"/>
  <c r="J2045" i="29"/>
  <c r="I2045" i="29"/>
  <c r="J2044" i="29"/>
  <c r="I2044" i="29"/>
  <c r="J2043" i="29"/>
  <c r="I2043" i="29"/>
  <c r="J2042" i="29"/>
  <c r="I2042" i="29"/>
  <c r="J2041" i="29"/>
  <c r="I2041" i="29"/>
  <c r="J2040" i="29"/>
  <c r="I2040" i="29"/>
  <c r="J2039" i="29"/>
  <c r="I2039" i="29"/>
  <c r="J2038" i="29"/>
  <c r="I2038" i="29"/>
  <c r="J2037" i="29"/>
  <c r="I2037" i="29"/>
  <c r="J2036" i="29"/>
  <c r="I2036" i="29"/>
  <c r="J2035" i="29"/>
  <c r="I2035" i="29"/>
  <c r="J2034" i="29"/>
  <c r="I2034" i="29"/>
  <c r="J2033" i="29"/>
  <c r="I2033" i="29"/>
  <c r="J2032" i="29"/>
  <c r="I2032" i="29"/>
  <c r="J2031" i="29"/>
  <c r="I2031" i="29"/>
  <c r="J2030" i="29"/>
  <c r="I2030" i="29"/>
  <c r="J2029" i="29"/>
  <c r="I2029" i="29"/>
  <c r="J2028" i="29"/>
  <c r="I2028" i="29"/>
  <c r="J2027" i="29"/>
  <c r="I2027" i="29"/>
  <c r="J2026" i="29"/>
  <c r="I2026" i="29"/>
  <c r="J2025" i="29"/>
  <c r="I2025" i="29"/>
  <c r="J2024" i="29"/>
  <c r="I2024" i="29"/>
  <c r="J2023" i="29"/>
  <c r="I2023" i="29"/>
  <c r="J2022" i="29"/>
  <c r="I2022" i="29"/>
  <c r="J2021" i="29"/>
  <c r="I2021" i="29"/>
  <c r="J2020" i="29"/>
  <c r="I2020" i="29"/>
  <c r="J2019" i="29"/>
  <c r="I2019" i="29"/>
  <c r="J2018" i="29"/>
  <c r="I2018" i="29"/>
  <c r="J2017" i="29"/>
  <c r="I2017" i="29"/>
  <c r="J2016" i="29"/>
  <c r="I2016" i="29"/>
  <c r="J2015" i="29"/>
  <c r="I2015" i="29"/>
  <c r="J2014" i="29"/>
  <c r="I2014" i="29"/>
  <c r="J2013" i="29"/>
  <c r="I2013" i="29"/>
  <c r="J2012" i="29"/>
  <c r="I2012" i="29"/>
  <c r="J2011" i="29"/>
  <c r="I2011" i="29"/>
  <c r="J2010" i="29"/>
  <c r="I2010" i="29"/>
  <c r="J2009" i="29"/>
  <c r="I2009" i="29"/>
  <c r="J2008" i="29"/>
  <c r="I2008" i="29"/>
  <c r="J2007" i="29"/>
  <c r="I2007" i="29"/>
  <c r="J2006" i="29"/>
  <c r="I2006" i="29"/>
  <c r="J2005" i="29"/>
  <c r="I2005" i="29"/>
  <c r="J2004" i="29"/>
  <c r="I2004" i="29"/>
  <c r="J2003" i="29"/>
  <c r="I2003" i="29"/>
  <c r="J2002" i="29"/>
  <c r="I2002" i="29"/>
  <c r="J2001" i="29"/>
  <c r="I2001" i="29"/>
  <c r="J2000" i="29"/>
  <c r="I2000" i="29"/>
  <c r="J1999" i="29"/>
  <c r="I1999" i="29"/>
  <c r="J1998" i="29"/>
  <c r="I1998" i="29"/>
  <c r="J1997" i="29"/>
  <c r="I1997" i="29"/>
  <c r="J1996" i="29"/>
  <c r="I1996" i="29"/>
  <c r="J1995" i="29"/>
  <c r="I1995" i="29"/>
  <c r="J1994" i="29"/>
  <c r="I1994" i="29"/>
  <c r="J1993" i="29"/>
  <c r="I1993" i="29"/>
  <c r="J1992" i="29"/>
  <c r="I1992" i="29"/>
  <c r="J1991" i="29"/>
  <c r="I1991" i="29"/>
  <c r="J1990" i="29"/>
  <c r="I1990" i="29"/>
  <c r="J1989" i="29"/>
  <c r="I1989" i="29"/>
  <c r="J1988" i="29"/>
  <c r="I1988" i="29"/>
  <c r="J1987" i="29"/>
  <c r="I1987" i="29"/>
  <c r="J1986" i="29"/>
  <c r="I1986" i="29"/>
  <c r="J1985" i="29"/>
  <c r="I1985" i="29"/>
  <c r="J1984" i="29"/>
  <c r="I1984" i="29"/>
  <c r="J1983" i="29"/>
  <c r="I1983" i="29"/>
  <c r="J1982" i="29"/>
  <c r="I1982" i="29"/>
  <c r="J1981" i="29"/>
  <c r="I1981" i="29"/>
  <c r="J1980" i="29"/>
  <c r="I1980" i="29"/>
  <c r="J1979" i="29"/>
  <c r="I1979" i="29"/>
  <c r="J1978" i="29"/>
  <c r="I1978" i="29"/>
  <c r="J1977" i="29"/>
  <c r="I1977" i="29"/>
  <c r="J1976" i="29"/>
  <c r="I1976" i="29"/>
  <c r="J1975" i="29"/>
  <c r="I1975" i="29"/>
  <c r="J1974" i="29"/>
  <c r="I1974" i="29"/>
  <c r="J1973" i="29"/>
  <c r="I1973" i="29"/>
  <c r="J1972" i="29"/>
  <c r="I1972" i="29"/>
  <c r="J1971" i="29"/>
  <c r="I1971" i="29"/>
  <c r="J1970" i="29"/>
  <c r="I1970" i="29"/>
  <c r="J1969" i="29"/>
  <c r="I1969" i="29"/>
  <c r="J1968" i="29"/>
  <c r="I1968" i="29"/>
  <c r="J1967" i="29"/>
  <c r="I1967" i="29"/>
  <c r="J1966" i="29"/>
  <c r="I1966" i="29"/>
  <c r="J1965" i="29"/>
  <c r="I1965" i="29"/>
  <c r="J1964" i="29"/>
  <c r="I1964" i="29"/>
  <c r="J1963" i="29"/>
  <c r="I1963" i="29"/>
  <c r="J1962" i="29"/>
  <c r="I1962" i="29"/>
  <c r="J1961" i="29"/>
  <c r="I1961" i="29"/>
  <c r="J1960" i="29"/>
  <c r="I1960" i="29"/>
  <c r="J1959" i="29"/>
  <c r="I1959" i="29"/>
  <c r="J1958" i="29"/>
  <c r="I1958" i="29"/>
  <c r="J1957" i="29"/>
  <c r="I1957" i="29"/>
  <c r="J1956" i="29"/>
  <c r="I1956" i="29"/>
  <c r="J1955" i="29"/>
  <c r="I1955" i="29"/>
  <c r="J1954" i="29"/>
  <c r="I1954" i="29"/>
  <c r="J1953" i="29"/>
  <c r="I1953" i="29"/>
  <c r="J1952" i="29"/>
  <c r="I1952" i="29"/>
  <c r="J1951" i="29"/>
  <c r="I1951" i="29"/>
  <c r="J1950" i="29"/>
  <c r="I1950" i="29"/>
  <c r="J1949" i="29"/>
  <c r="I1949" i="29"/>
  <c r="J1948" i="29"/>
  <c r="I1948" i="29"/>
  <c r="J1947" i="29"/>
  <c r="I1947" i="29"/>
  <c r="J1946" i="29"/>
  <c r="I1946" i="29"/>
  <c r="J1945" i="29"/>
  <c r="I1945" i="29"/>
  <c r="J1944" i="29"/>
  <c r="I1944" i="29"/>
  <c r="J1943" i="29"/>
  <c r="I1943" i="29"/>
  <c r="J1942" i="29"/>
  <c r="I1942" i="29"/>
  <c r="J1941" i="29"/>
  <c r="I1941" i="29"/>
  <c r="J1940" i="29"/>
  <c r="I1940" i="29"/>
  <c r="J1939" i="29"/>
  <c r="I1939" i="29"/>
  <c r="J1938" i="29"/>
  <c r="I1938" i="29"/>
  <c r="J1937" i="29"/>
  <c r="I1937" i="29"/>
  <c r="J1936" i="29"/>
  <c r="I1936" i="29"/>
  <c r="J1935" i="29"/>
  <c r="I1935" i="29"/>
  <c r="J1934" i="29"/>
  <c r="I1934" i="29"/>
  <c r="J1933" i="29"/>
  <c r="I1933" i="29"/>
  <c r="J1932" i="29"/>
  <c r="I1932" i="29"/>
  <c r="J1931" i="29"/>
  <c r="I1931" i="29"/>
  <c r="J1930" i="29"/>
  <c r="I1930" i="29"/>
  <c r="J1929" i="29"/>
  <c r="I1929" i="29"/>
  <c r="J1928" i="29"/>
  <c r="I1928" i="29"/>
  <c r="J1927" i="29"/>
  <c r="I1927" i="29"/>
  <c r="J1926" i="29"/>
  <c r="I1926" i="29"/>
  <c r="J1925" i="29"/>
  <c r="I1925" i="29"/>
  <c r="J1924" i="29"/>
  <c r="I1924" i="29"/>
  <c r="J1923" i="29"/>
  <c r="I1923" i="29"/>
  <c r="J1922" i="29"/>
  <c r="I1922" i="29"/>
  <c r="J1921" i="29"/>
  <c r="I1921" i="29"/>
  <c r="J1920" i="29"/>
  <c r="I1920" i="29"/>
  <c r="J1919" i="29"/>
  <c r="I1919" i="29"/>
  <c r="J1918" i="29"/>
  <c r="I1918" i="29"/>
  <c r="J1917" i="29"/>
  <c r="I1917" i="29"/>
  <c r="J1916" i="29"/>
  <c r="I1916" i="29"/>
  <c r="J1915" i="29"/>
  <c r="I1915" i="29"/>
  <c r="J1914" i="29"/>
  <c r="I1914" i="29"/>
  <c r="J1913" i="29"/>
  <c r="I1913" i="29"/>
  <c r="J1912" i="29"/>
  <c r="I1912" i="29"/>
  <c r="J1911" i="29"/>
  <c r="I1911" i="29"/>
  <c r="J1910" i="29"/>
  <c r="I1910" i="29"/>
  <c r="J1909" i="29"/>
  <c r="I1909" i="29"/>
  <c r="J1908" i="29"/>
  <c r="I1908" i="29"/>
  <c r="J1907" i="29"/>
  <c r="I1907" i="29"/>
  <c r="J1906" i="29"/>
  <c r="I1906" i="29"/>
  <c r="J1905" i="29"/>
  <c r="I1905" i="29"/>
  <c r="J1904" i="29"/>
  <c r="I1904" i="29"/>
  <c r="J1903" i="29"/>
  <c r="I1903" i="29"/>
  <c r="J1902" i="29"/>
  <c r="I1902" i="29"/>
  <c r="J1901" i="29"/>
  <c r="I1901" i="29"/>
  <c r="J1900" i="29"/>
  <c r="I1900" i="29"/>
  <c r="J1899" i="29"/>
  <c r="I1899" i="29"/>
  <c r="J1898" i="29"/>
  <c r="I1898" i="29"/>
  <c r="J1897" i="29"/>
  <c r="I1897" i="29"/>
  <c r="J1896" i="29"/>
  <c r="I1896" i="29"/>
  <c r="J1895" i="29"/>
  <c r="I1895" i="29"/>
  <c r="J1894" i="29"/>
  <c r="I1894" i="29"/>
  <c r="J1893" i="29"/>
  <c r="I1893" i="29"/>
  <c r="J1892" i="29"/>
  <c r="I1892" i="29"/>
  <c r="J1891" i="29"/>
  <c r="I1891" i="29"/>
  <c r="J1890" i="29"/>
  <c r="I1890" i="29"/>
  <c r="J1889" i="29"/>
  <c r="I1889" i="29"/>
  <c r="J1888" i="29"/>
  <c r="I1888" i="29"/>
  <c r="J1887" i="29"/>
  <c r="I1887" i="29"/>
  <c r="J1886" i="29"/>
  <c r="I1886" i="29"/>
  <c r="J1885" i="29"/>
  <c r="I1885" i="29"/>
  <c r="J1884" i="29"/>
  <c r="I1884" i="29"/>
  <c r="J1883" i="29"/>
  <c r="I1883" i="29"/>
  <c r="J1882" i="29"/>
  <c r="I1882" i="29"/>
  <c r="J1881" i="29"/>
  <c r="I1881" i="29"/>
  <c r="J1880" i="29"/>
  <c r="I1880" i="29"/>
  <c r="J1879" i="29"/>
  <c r="I1879" i="29"/>
  <c r="J1878" i="29"/>
  <c r="I1878" i="29"/>
  <c r="J1877" i="29"/>
  <c r="I1877" i="29"/>
  <c r="J1876" i="29"/>
  <c r="I1876" i="29"/>
  <c r="J1875" i="29"/>
  <c r="I1875" i="29"/>
  <c r="J1874" i="29"/>
  <c r="I1874" i="29"/>
  <c r="J1873" i="29"/>
  <c r="I1873" i="29"/>
  <c r="J1872" i="29"/>
  <c r="I1872" i="29"/>
  <c r="J1871" i="29"/>
  <c r="I1871" i="29"/>
  <c r="J1870" i="29"/>
  <c r="I1870" i="29"/>
  <c r="J1869" i="29"/>
  <c r="I1869" i="29"/>
  <c r="J1868" i="29"/>
  <c r="I1868" i="29"/>
  <c r="J1867" i="29"/>
  <c r="I1867" i="29"/>
  <c r="J1866" i="29"/>
  <c r="I1866" i="29"/>
  <c r="J1865" i="29"/>
  <c r="I1865" i="29"/>
  <c r="J1864" i="29"/>
  <c r="I1864" i="29"/>
  <c r="J1863" i="29"/>
  <c r="I1863" i="29"/>
  <c r="J1862" i="29"/>
  <c r="I1862" i="29"/>
  <c r="J1861" i="29"/>
  <c r="I1861" i="29"/>
  <c r="J1860" i="29"/>
  <c r="I1860" i="29"/>
  <c r="J1859" i="29"/>
  <c r="I1859" i="29"/>
  <c r="J1858" i="29"/>
  <c r="I1858" i="29"/>
  <c r="J1857" i="29"/>
  <c r="I1857" i="29"/>
  <c r="J1856" i="29"/>
  <c r="I1856" i="29"/>
  <c r="J1855" i="29"/>
  <c r="I1855" i="29"/>
  <c r="J1854" i="29"/>
  <c r="I1854" i="29"/>
  <c r="J1853" i="29"/>
  <c r="I1853" i="29"/>
  <c r="J1852" i="29"/>
  <c r="I1852" i="29"/>
  <c r="J1851" i="29"/>
  <c r="I1851" i="29"/>
  <c r="J1850" i="29"/>
  <c r="I1850" i="29"/>
  <c r="J1849" i="29"/>
  <c r="I1849" i="29"/>
  <c r="J1848" i="29"/>
  <c r="I1848" i="29"/>
  <c r="J1847" i="29"/>
  <c r="I1847" i="29"/>
  <c r="J1846" i="29"/>
  <c r="I1846" i="29"/>
  <c r="J1845" i="29"/>
  <c r="I1845" i="29"/>
  <c r="J1844" i="29"/>
  <c r="I1844" i="29"/>
  <c r="J1843" i="29"/>
  <c r="I1843" i="29"/>
  <c r="J1842" i="29"/>
  <c r="I1842" i="29"/>
  <c r="J1841" i="29"/>
  <c r="I1841" i="29"/>
  <c r="J1840" i="29"/>
  <c r="I1840" i="29"/>
  <c r="J1839" i="29"/>
  <c r="I1839" i="29"/>
  <c r="J1838" i="29"/>
  <c r="I1838" i="29"/>
  <c r="J1837" i="29"/>
  <c r="I1837" i="29"/>
  <c r="J1836" i="29"/>
  <c r="I1836" i="29"/>
  <c r="J1835" i="29"/>
  <c r="I1835" i="29"/>
  <c r="J1834" i="29"/>
  <c r="I1834" i="29"/>
  <c r="J1833" i="29"/>
  <c r="I1833" i="29"/>
  <c r="J1832" i="29"/>
  <c r="I1832" i="29"/>
  <c r="J1831" i="29"/>
  <c r="I1831" i="29"/>
  <c r="J1830" i="29"/>
  <c r="I1830" i="29"/>
  <c r="J1829" i="29"/>
  <c r="I1829" i="29"/>
  <c r="J1828" i="29"/>
  <c r="I1828" i="29"/>
  <c r="J1827" i="29"/>
  <c r="I1827" i="29"/>
  <c r="J1826" i="29"/>
  <c r="I1826" i="29"/>
  <c r="J1825" i="29"/>
  <c r="I1825" i="29"/>
  <c r="J1824" i="29"/>
  <c r="I1824" i="29"/>
  <c r="J1823" i="29"/>
  <c r="I1823" i="29"/>
  <c r="J1822" i="29"/>
  <c r="I1822" i="29"/>
  <c r="J1821" i="29"/>
  <c r="I1821" i="29"/>
  <c r="J1820" i="29"/>
  <c r="I1820" i="29"/>
  <c r="J1819" i="29"/>
  <c r="I1819" i="29"/>
  <c r="J1818" i="29"/>
  <c r="I1818" i="29"/>
  <c r="J1817" i="29"/>
  <c r="I1817" i="29"/>
  <c r="J1816" i="29"/>
  <c r="I1816" i="29"/>
  <c r="J1815" i="29"/>
  <c r="I1815" i="29"/>
  <c r="J1814" i="29"/>
  <c r="I1814" i="29"/>
  <c r="J1813" i="29"/>
  <c r="I1813" i="29"/>
  <c r="J1812" i="29"/>
  <c r="I1812" i="29"/>
  <c r="J1811" i="29"/>
  <c r="I1811" i="29"/>
  <c r="J1810" i="29"/>
  <c r="I1810" i="29"/>
  <c r="J1809" i="29"/>
  <c r="I1809" i="29"/>
  <c r="J1808" i="29"/>
  <c r="I1808" i="29"/>
  <c r="J1807" i="29"/>
  <c r="I1807" i="29"/>
  <c r="J1806" i="29"/>
  <c r="I1806" i="29"/>
  <c r="J1805" i="29"/>
  <c r="I1805" i="29"/>
  <c r="J1804" i="29"/>
  <c r="I1804" i="29"/>
  <c r="J1803" i="29"/>
  <c r="I1803" i="29"/>
  <c r="J1802" i="29"/>
  <c r="I1802" i="29"/>
  <c r="J1801" i="29"/>
  <c r="I1801" i="29"/>
  <c r="J1800" i="29"/>
  <c r="I1800" i="29"/>
  <c r="J1799" i="29"/>
  <c r="I1799" i="29"/>
  <c r="J1798" i="29"/>
  <c r="I1798" i="29"/>
  <c r="J1797" i="29"/>
  <c r="I1797" i="29"/>
  <c r="J1796" i="29"/>
  <c r="I1796" i="29"/>
  <c r="J1795" i="29"/>
  <c r="I1795" i="29"/>
  <c r="J1794" i="29"/>
  <c r="I1794" i="29"/>
  <c r="J1793" i="29"/>
  <c r="I1793" i="29"/>
  <c r="J1792" i="29"/>
  <c r="I1792" i="29"/>
  <c r="J1791" i="29"/>
  <c r="I1791" i="29"/>
  <c r="J1790" i="29"/>
  <c r="I1790" i="29"/>
  <c r="J1789" i="29"/>
  <c r="I1789" i="29"/>
  <c r="J1788" i="29"/>
  <c r="I1788" i="29"/>
  <c r="J1787" i="29"/>
  <c r="I1787" i="29"/>
  <c r="J1786" i="29"/>
  <c r="I1786" i="29"/>
  <c r="J1785" i="29"/>
  <c r="I1785" i="29"/>
  <c r="J1784" i="29"/>
  <c r="I1784" i="29"/>
  <c r="J1783" i="29"/>
  <c r="I1783" i="29"/>
  <c r="J1782" i="29"/>
  <c r="I1782" i="29"/>
  <c r="J1781" i="29"/>
  <c r="I1781" i="29"/>
  <c r="J1780" i="29"/>
  <c r="I1780" i="29"/>
  <c r="J1779" i="29"/>
  <c r="I1779" i="29"/>
  <c r="J1778" i="29"/>
  <c r="I1778" i="29"/>
  <c r="J1777" i="29"/>
  <c r="I1777" i="29"/>
  <c r="J1776" i="29"/>
  <c r="I1776" i="29"/>
  <c r="J1775" i="29"/>
  <c r="I1775" i="29"/>
  <c r="J1774" i="29"/>
  <c r="I1774" i="29"/>
  <c r="J1773" i="29"/>
  <c r="I1773" i="29"/>
  <c r="J1772" i="29"/>
  <c r="I1772" i="29"/>
  <c r="J1771" i="29"/>
  <c r="I1771" i="29"/>
  <c r="J1770" i="29"/>
  <c r="I1770" i="29"/>
  <c r="J1769" i="29"/>
  <c r="I1769" i="29"/>
  <c r="J1768" i="29"/>
  <c r="I1768" i="29"/>
  <c r="J1767" i="29"/>
  <c r="I1767" i="29"/>
  <c r="J1766" i="29"/>
  <c r="I1766" i="29"/>
  <c r="J1765" i="29"/>
  <c r="I1765" i="29"/>
  <c r="J1764" i="29"/>
  <c r="I1764" i="29"/>
  <c r="J1763" i="29"/>
  <c r="I1763" i="29"/>
  <c r="J1762" i="29"/>
  <c r="I1762" i="29"/>
  <c r="J1761" i="29"/>
  <c r="I1761" i="29"/>
  <c r="J1760" i="29"/>
  <c r="I1760" i="29"/>
  <c r="J1759" i="29"/>
  <c r="I1759" i="29"/>
  <c r="J1758" i="29"/>
  <c r="I1758" i="29"/>
  <c r="J1757" i="29"/>
  <c r="I1757" i="29"/>
  <c r="J1756" i="29"/>
  <c r="I1756" i="29"/>
  <c r="J1755" i="29"/>
  <c r="I1755" i="29"/>
  <c r="J1754" i="29"/>
  <c r="I1754" i="29"/>
  <c r="J1753" i="29"/>
  <c r="I1753" i="29"/>
  <c r="J1752" i="29"/>
  <c r="I1752" i="29"/>
  <c r="J1751" i="29"/>
  <c r="I1751" i="29"/>
  <c r="J1750" i="29"/>
  <c r="I1750" i="29"/>
  <c r="J1749" i="29"/>
  <c r="I1749" i="29"/>
  <c r="J1748" i="29"/>
  <c r="I1748" i="29"/>
  <c r="J1747" i="29"/>
  <c r="I1747" i="29"/>
  <c r="J1746" i="29"/>
  <c r="I1746" i="29"/>
  <c r="J1745" i="29"/>
  <c r="I1745" i="29"/>
  <c r="J1744" i="29"/>
  <c r="I1744" i="29"/>
  <c r="J1743" i="29"/>
  <c r="I1743" i="29"/>
  <c r="J1742" i="29"/>
  <c r="I1742" i="29"/>
  <c r="J1741" i="29"/>
  <c r="I1741" i="29"/>
  <c r="J1740" i="29"/>
  <c r="I1740" i="29"/>
  <c r="J1739" i="29"/>
  <c r="I1739" i="29"/>
  <c r="J1738" i="29"/>
  <c r="I1738" i="29"/>
  <c r="J1737" i="29"/>
  <c r="I1737" i="29"/>
  <c r="J1736" i="29"/>
  <c r="I1736" i="29"/>
  <c r="J1735" i="29"/>
  <c r="I1735" i="29"/>
  <c r="J1734" i="29"/>
  <c r="I1734" i="29"/>
  <c r="J1733" i="29"/>
  <c r="I1733" i="29"/>
  <c r="J1732" i="29"/>
  <c r="I1732" i="29"/>
  <c r="J1731" i="29"/>
  <c r="I1731" i="29"/>
  <c r="J1730" i="29"/>
  <c r="I1730" i="29"/>
  <c r="J1729" i="29"/>
  <c r="I1729" i="29"/>
  <c r="J1728" i="29"/>
  <c r="I1728" i="29"/>
  <c r="J1727" i="29"/>
  <c r="I1727" i="29"/>
  <c r="J1726" i="29"/>
  <c r="I1726" i="29"/>
  <c r="J1725" i="29"/>
  <c r="I1725" i="29"/>
  <c r="J1724" i="29"/>
  <c r="I1724" i="29"/>
  <c r="J1723" i="29"/>
  <c r="I1723" i="29"/>
  <c r="J1722" i="29"/>
  <c r="I1722" i="29"/>
  <c r="J1721" i="29"/>
  <c r="I1721" i="29"/>
  <c r="J1720" i="29"/>
  <c r="I1720" i="29"/>
  <c r="J1719" i="29"/>
  <c r="I1719" i="29"/>
  <c r="J1718" i="29"/>
  <c r="I1718" i="29"/>
  <c r="J1717" i="29"/>
  <c r="I1717" i="29"/>
  <c r="J1716" i="29"/>
  <c r="I1716" i="29"/>
  <c r="J1715" i="29"/>
  <c r="I1715" i="29"/>
  <c r="J1714" i="29"/>
  <c r="I1714" i="29"/>
  <c r="J1713" i="29"/>
  <c r="I1713" i="29"/>
  <c r="J1712" i="29"/>
  <c r="I1712" i="29"/>
  <c r="J1711" i="29"/>
  <c r="I1711" i="29"/>
  <c r="J1710" i="29"/>
  <c r="I1710" i="29"/>
  <c r="J1709" i="29"/>
  <c r="I1709" i="29"/>
  <c r="J1708" i="29"/>
  <c r="I1708" i="29"/>
  <c r="J1707" i="29"/>
  <c r="I1707" i="29"/>
  <c r="J1706" i="29"/>
  <c r="I1706" i="29"/>
  <c r="J1705" i="29"/>
  <c r="I1705" i="29"/>
  <c r="J1704" i="29"/>
  <c r="I1704" i="29"/>
  <c r="J1703" i="29"/>
  <c r="I1703" i="29"/>
  <c r="J1702" i="29"/>
  <c r="I1702" i="29"/>
  <c r="J1701" i="29"/>
  <c r="I1701" i="29"/>
  <c r="J1700" i="29"/>
  <c r="I1700" i="29"/>
  <c r="J1699" i="29"/>
  <c r="I1699" i="29"/>
  <c r="J1698" i="29"/>
  <c r="I1698" i="29"/>
  <c r="J1697" i="29"/>
  <c r="I1697" i="29"/>
  <c r="J1696" i="29"/>
  <c r="I1696" i="29"/>
  <c r="J1695" i="29"/>
  <c r="I1695" i="29"/>
  <c r="J1694" i="29"/>
  <c r="I1694" i="29"/>
  <c r="J1693" i="29"/>
  <c r="I1693" i="29"/>
  <c r="J1692" i="29"/>
  <c r="I1692" i="29"/>
  <c r="J1691" i="29"/>
  <c r="I1691" i="29"/>
  <c r="J1690" i="29"/>
  <c r="I1690" i="29"/>
  <c r="J1689" i="29"/>
  <c r="I1689" i="29"/>
  <c r="J1688" i="29"/>
  <c r="I1688" i="29"/>
  <c r="J1687" i="29"/>
  <c r="I1687" i="29"/>
  <c r="J1686" i="29"/>
  <c r="I1686" i="29"/>
  <c r="J1685" i="29"/>
  <c r="I1685" i="29"/>
  <c r="J1684" i="29"/>
  <c r="I1684" i="29"/>
  <c r="J1683" i="29"/>
  <c r="I1683" i="29"/>
  <c r="J1682" i="29"/>
  <c r="I1682" i="29"/>
  <c r="J1681" i="29"/>
  <c r="I1681" i="29"/>
  <c r="J1680" i="29"/>
  <c r="I1680" i="29"/>
  <c r="J1679" i="29"/>
  <c r="I1679" i="29"/>
  <c r="J1678" i="29"/>
  <c r="I1678" i="29"/>
  <c r="J1677" i="29"/>
  <c r="I1677" i="29"/>
  <c r="J1676" i="29"/>
  <c r="I1676" i="29"/>
  <c r="J1675" i="29"/>
  <c r="I1675" i="29"/>
  <c r="J1674" i="29"/>
  <c r="I1674" i="29"/>
  <c r="J1673" i="29"/>
  <c r="I1673" i="29"/>
  <c r="J1672" i="29"/>
  <c r="I1672" i="29"/>
  <c r="J1671" i="29"/>
  <c r="I1671" i="29"/>
  <c r="J1670" i="29"/>
  <c r="I1670" i="29"/>
  <c r="J1669" i="29"/>
  <c r="I1669" i="29"/>
  <c r="J1668" i="29"/>
  <c r="I1668" i="29"/>
  <c r="J1667" i="29"/>
  <c r="I1667" i="29"/>
  <c r="J1666" i="29"/>
  <c r="I1666" i="29"/>
  <c r="J1665" i="29"/>
  <c r="I1665" i="29"/>
  <c r="J1664" i="29"/>
  <c r="I1664" i="29"/>
  <c r="J1663" i="29"/>
  <c r="I1663" i="29"/>
  <c r="J1662" i="29"/>
  <c r="I1662" i="29"/>
  <c r="J1661" i="29"/>
  <c r="I1661" i="29"/>
  <c r="J1660" i="29"/>
  <c r="I1660" i="29"/>
  <c r="J1659" i="29"/>
  <c r="I1659" i="29"/>
  <c r="J1658" i="29"/>
  <c r="I1658" i="29"/>
  <c r="J1657" i="29"/>
  <c r="I1657" i="29"/>
  <c r="J1656" i="29"/>
  <c r="I1656" i="29"/>
  <c r="J1655" i="29"/>
  <c r="I1655" i="29"/>
  <c r="J1654" i="29"/>
  <c r="I1654" i="29"/>
  <c r="J1653" i="29"/>
  <c r="I1653" i="29"/>
  <c r="J1652" i="29"/>
  <c r="I1652" i="29"/>
  <c r="J1651" i="29"/>
  <c r="I1651" i="29"/>
  <c r="J1650" i="29"/>
  <c r="I1650" i="29"/>
  <c r="J1649" i="29"/>
  <c r="I1649" i="29"/>
  <c r="J1648" i="29"/>
  <c r="I1648" i="29"/>
  <c r="J1647" i="29"/>
  <c r="I1647" i="29"/>
  <c r="J1646" i="29"/>
  <c r="I1646" i="29"/>
  <c r="J1645" i="29"/>
  <c r="I1645" i="29"/>
  <c r="J1644" i="29"/>
  <c r="I1644" i="29"/>
  <c r="J1643" i="29"/>
  <c r="I1643" i="29"/>
  <c r="J1642" i="29"/>
  <c r="I1642" i="29"/>
  <c r="J1641" i="29"/>
  <c r="I1641" i="29"/>
  <c r="J1640" i="29"/>
  <c r="I1640" i="29"/>
  <c r="J1639" i="29"/>
  <c r="I1639" i="29"/>
  <c r="J1638" i="29"/>
  <c r="I1638" i="29"/>
  <c r="J1637" i="29"/>
  <c r="I1637" i="29"/>
  <c r="J1636" i="29"/>
  <c r="I1636" i="29"/>
  <c r="J1635" i="29"/>
  <c r="I1635" i="29"/>
  <c r="J1634" i="29"/>
  <c r="I1634" i="29"/>
  <c r="J1633" i="29"/>
  <c r="I1633" i="29"/>
  <c r="J1632" i="29"/>
  <c r="I1632" i="29"/>
  <c r="J1631" i="29"/>
  <c r="I1631" i="29"/>
  <c r="J1630" i="29"/>
  <c r="I1630" i="29"/>
  <c r="J1629" i="29"/>
  <c r="I1629" i="29"/>
  <c r="J1628" i="29"/>
  <c r="I1628" i="29"/>
  <c r="J1627" i="29"/>
  <c r="I1627" i="29"/>
  <c r="J1626" i="29"/>
  <c r="I1626" i="29"/>
  <c r="J1625" i="29"/>
  <c r="I1625" i="29"/>
  <c r="J1624" i="29"/>
  <c r="I1624" i="29"/>
  <c r="J1623" i="29"/>
  <c r="I1623" i="29"/>
  <c r="J1622" i="29"/>
  <c r="I1622" i="29"/>
  <c r="J1621" i="29"/>
  <c r="I1621" i="29"/>
  <c r="J1620" i="29"/>
  <c r="I1620" i="29"/>
  <c r="J1619" i="29"/>
  <c r="I1619" i="29"/>
  <c r="J1618" i="29"/>
  <c r="I1618" i="29"/>
  <c r="J1617" i="29"/>
  <c r="I1617" i="29"/>
  <c r="J1616" i="29"/>
  <c r="I1616" i="29"/>
  <c r="J1615" i="29"/>
  <c r="I1615" i="29"/>
  <c r="J1614" i="29"/>
  <c r="I1614" i="29"/>
  <c r="J1613" i="29"/>
  <c r="I1613" i="29"/>
  <c r="J1612" i="29"/>
  <c r="I1612" i="29"/>
  <c r="J1611" i="29"/>
  <c r="I1611" i="29"/>
  <c r="J1610" i="29"/>
  <c r="I1610" i="29"/>
  <c r="J1609" i="29"/>
  <c r="I1609" i="29"/>
  <c r="J1608" i="29"/>
  <c r="I1608" i="29"/>
  <c r="J1607" i="29"/>
  <c r="I1607" i="29"/>
  <c r="J1606" i="29"/>
  <c r="I1606" i="29"/>
  <c r="J1605" i="29"/>
  <c r="I1605" i="29"/>
  <c r="J1604" i="29"/>
  <c r="I1604" i="29"/>
  <c r="J1603" i="29"/>
  <c r="I1603" i="29"/>
  <c r="J1602" i="29"/>
  <c r="I1602" i="29"/>
  <c r="J1601" i="29"/>
  <c r="I1601" i="29"/>
  <c r="J1600" i="29"/>
  <c r="I1600" i="29"/>
  <c r="J1599" i="29"/>
  <c r="I1599" i="29"/>
  <c r="J1598" i="29"/>
  <c r="I1598" i="29"/>
  <c r="J1597" i="29"/>
  <c r="I1597" i="29"/>
  <c r="J1596" i="29"/>
  <c r="I1596" i="29"/>
  <c r="J1595" i="29"/>
  <c r="I1595" i="29"/>
  <c r="J1594" i="29"/>
  <c r="I1594" i="29"/>
  <c r="J1593" i="29"/>
  <c r="I1593" i="29"/>
  <c r="J1592" i="29"/>
  <c r="I1592" i="29"/>
  <c r="J1591" i="29"/>
  <c r="I1591" i="29"/>
  <c r="J1590" i="29"/>
  <c r="I1590" i="29"/>
  <c r="J1589" i="29"/>
  <c r="I1589" i="29"/>
  <c r="J1588" i="29"/>
  <c r="I1588" i="29"/>
  <c r="J1587" i="29"/>
  <c r="I1587" i="29"/>
  <c r="J1586" i="29"/>
  <c r="I1586" i="29"/>
  <c r="J1585" i="29"/>
  <c r="I1585" i="29"/>
  <c r="J1584" i="29"/>
  <c r="I1584" i="29"/>
  <c r="J1583" i="29"/>
  <c r="I1583" i="29"/>
  <c r="J1582" i="29"/>
  <c r="I1582" i="29"/>
  <c r="J1581" i="29"/>
  <c r="I1581" i="29"/>
  <c r="J1580" i="29"/>
  <c r="I1580" i="29"/>
  <c r="J1579" i="29"/>
  <c r="I1579" i="29"/>
  <c r="J1578" i="29"/>
  <c r="I1578" i="29"/>
  <c r="J1577" i="29"/>
  <c r="I1577" i="29"/>
  <c r="J1576" i="29"/>
  <c r="I1576" i="29"/>
  <c r="J1575" i="29"/>
  <c r="I1575" i="29"/>
  <c r="J1574" i="29"/>
  <c r="I1574" i="29"/>
  <c r="J1573" i="29"/>
  <c r="I1573" i="29"/>
  <c r="J1572" i="29"/>
  <c r="I1572" i="29"/>
  <c r="J1571" i="29"/>
  <c r="I1571" i="29"/>
  <c r="J1570" i="29"/>
  <c r="I1570" i="29"/>
  <c r="J1569" i="29"/>
  <c r="I1569" i="29"/>
  <c r="J1568" i="29"/>
  <c r="I1568" i="29"/>
  <c r="J1567" i="29"/>
  <c r="I1567" i="29"/>
  <c r="J1566" i="29"/>
  <c r="I1566" i="29"/>
  <c r="J1565" i="29"/>
  <c r="I1565" i="29"/>
  <c r="J1564" i="29"/>
  <c r="I1564" i="29"/>
  <c r="J1563" i="29"/>
  <c r="I1563" i="29"/>
  <c r="J1562" i="29"/>
  <c r="I1562" i="29"/>
  <c r="J1561" i="29"/>
  <c r="I1561" i="29"/>
  <c r="J1560" i="29"/>
  <c r="I1560" i="29"/>
  <c r="J1559" i="29"/>
  <c r="I1559" i="29"/>
  <c r="J1558" i="29"/>
  <c r="I1558" i="29"/>
  <c r="J1557" i="29"/>
  <c r="I1557" i="29"/>
  <c r="J1556" i="29"/>
  <c r="I1556" i="29"/>
  <c r="J1555" i="29"/>
  <c r="I1555" i="29"/>
  <c r="J1554" i="29"/>
  <c r="I1554" i="29"/>
  <c r="J1553" i="29"/>
  <c r="I1553" i="29"/>
  <c r="J1552" i="29"/>
  <c r="I1552" i="29"/>
  <c r="J1551" i="29"/>
  <c r="I1551" i="29"/>
  <c r="J1550" i="29"/>
  <c r="I1550" i="29"/>
  <c r="J1549" i="29"/>
  <c r="I1549" i="29"/>
  <c r="J1548" i="29"/>
  <c r="I1548" i="29"/>
  <c r="J1547" i="29"/>
  <c r="I1547" i="29"/>
  <c r="J1546" i="29"/>
  <c r="I1546" i="29"/>
  <c r="J1545" i="29"/>
  <c r="I1545" i="29"/>
  <c r="J1544" i="29"/>
  <c r="I1544" i="29"/>
  <c r="J1543" i="29"/>
  <c r="I1543" i="29"/>
  <c r="J1542" i="29"/>
  <c r="I1542" i="29"/>
  <c r="J1541" i="29"/>
  <c r="I1541" i="29"/>
  <c r="J1540" i="29"/>
  <c r="I1540" i="29"/>
  <c r="J1539" i="29"/>
  <c r="I1539" i="29"/>
  <c r="J1538" i="29"/>
  <c r="I1538" i="29"/>
  <c r="J1537" i="29"/>
  <c r="I1537" i="29"/>
  <c r="J1536" i="29"/>
  <c r="I1536" i="29"/>
  <c r="J1535" i="29"/>
  <c r="I1535" i="29"/>
  <c r="J1534" i="29"/>
  <c r="I1534" i="29"/>
  <c r="J1533" i="29"/>
  <c r="I1533" i="29"/>
  <c r="J1532" i="29"/>
  <c r="I1532" i="29"/>
  <c r="J1531" i="29"/>
  <c r="I1531" i="29"/>
  <c r="J1530" i="29"/>
  <c r="I1530" i="29"/>
  <c r="J1529" i="29"/>
  <c r="I1529" i="29"/>
  <c r="J1528" i="29"/>
  <c r="I1528" i="29"/>
  <c r="J1527" i="29"/>
  <c r="I1527" i="29"/>
  <c r="J1526" i="29"/>
  <c r="I1526" i="29"/>
  <c r="J1525" i="29"/>
  <c r="I1525" i="29"/>
  <c r="J1524" i="29"/>
  <c r="I1524" i="29"/>
  <c r="J1523" i="29"/>
  <c r="I1523" i="29"/>
  <c r="J1522" i="29"/>
  <c r="I1522" i="29"/>
  <c r="J1521" i="29"/>
  <c r="I1521" i="29"/>
  <c r="J1520" i="29"/>
  <c r="I1520" i="29"/>
  <c r="J1519" i="29"/>
  <c r="I1519" i="29"/>
  <c r="J1518" i="29"/>
  <c r="I1518" i="29"/>
  <c r="J1517" i="29"/>
  <c r="I1517" i="29"/>
  <c r="J1516" i="29"/>
  <c r="I1516" i="29"/>
  <c r="J1515" i="29"/>
  <c r="I1515" i="29"/>
  <c r="J1514" i="29"/>
  <c r="I1514" i="29"/>
  <c r="J1513" i="29"/>
  <c r="I1513" i="29"/>
  <c r="J1512" i="29"/>
  <c r="I1512" i="29"/>
  <c r="J1511" i="29"/>
  <c r="I1511" i="29"/>
  <c r="J1510" i="29"/>
  <c r="I1510" i="29"/>
  <c r="J1509" i="29"/>
  <c r="I1509" i="29"/>
  <c r="J1508" i="29"/>
  <c r="I1508" i="29"/>
  <c r="J1507" i="29"/>
  <c r="I1507" i="29"/>
  <c r="J1506" i="29"/>
  <c r="I1506" i="29"/>
  <c r="J1505" i="29"/>
  <c r="I1505" i="29"/>
  <c r="J1504" i="29"/>
  <c r="I1504" i="29"/>
  <c r="J1503" i="29"/>
  <c r="I1503" i="29"/>
  <c r="J1502" i="29"/>
  <c r="I1502" i="29"/>
  <c r="J1501" i="29"/>
  <c r="I1501" i="29"/>
  <c r="J1500" i="29"/>
  <c r="I1500" i="29"/>
  <c r="J1499" i="29"/>
  <c r="I1499" i="29"/>
  <c r="J1498" i="29"/>
  <c r="I1498" i="29"/>
  <c r="J1497" i="29"/>
  <c r="I1497" i="29"/>
  <c r="J1496" i="29"/>
  <c r="I1496" i="29"/>
  <c r="J1495" i="29"/>
  <c r="I1495" i="29"/>
  <c r="J1494" i="29"/>
  <c r="I1494" i="29"/>
  <c r="J1493" i="29"/>
  <c r="I1493" i="29"/>
  <c r="J1492" i="29"/>
  <c r="I1492" i="29"/>
  <c r="J1491" i="29"/>
  <c r="I1491" i="29"/>
  <c r="J1490" i="29"/>
  <c r="I1490" i="29"/>
  <c r="J1489" i="29"/>
  <c r="I1489" i="29"/>
  <c r="J1488" i="29"/>
  <c r="I1488" i="29"/>
  <c r="J1487" i="29"/>
  <c r="I1487" i="29"/>
  <c r="J1486" i="29"/>
  <c r="I1486" i="29"/>
  <c r="J1485" i="29"/>
  <c r="I1485" i="29"/>
  <c r="J1484" i="29"/>
  <c r="I1484" i="29"/>
  <c r="J1483" i="29"/>
  <c r="I1483" i="29"/>
  <c r="J1482" i="29"/>
  <c r="I1482" i="29"/>
  <c r="J1481" i="29"/>
  <c r="I1481" i="29"/>
  <c r="J1480" i="29"/>
  <c r="I1480" i="29"/>
  <c r="J1479" i="29"/>
  <c r="I1479" i="29"/>
  <c r="J1478" i="29"/>
  <c r="I1478" i="29"/>
  <c r="J1477" i="29"/>
  <c r="I1477" i="29"/>
  <c r="J1476" i="29"/>
  <c r="I1476" i="29"/>
  <c r="J1475" i="29"/>
  <c r="I1475" i="29"/>
  <c r="J1474" i="29"/>
  <c r="I1474" i="29"/>
  <c r="J1473" i="29"/>
  <c r="I1473" i="29"/>
  <c r="J1472" i="29"/>
  <c r="I1472" i="29"/>
  <c r="J1471" i="29"/>
  <c r="I1471" i="29"/>
  <c r="J1470" i="29"/>
  <c r="I1470" i="29"/>
  <c r="J1469" i="29"/>
  <c r="I1469" i="29"/>
  <c r="J1468" i="29"/>
  <c r="I1468" i="29"/>
  <c r="J1467" i="29"/>
  <c r="I1467" i="29"/>
  <c r="J1466" i="29"/>
  <c r="I1466" i="29"/>
  <c r="J1465" i="29"/>
  <c r="I1465" i="29"/>
  <c r="J1464" i="29"/>
  <c r="I1464" i="29"/>
  <c r="J1463" i="29"/>
  <c r="I1463" i="29"/>
  <c r="J1462" i="29"/>
  <c r="I1462" i="29"/>
  <c r="J1461" i="29"/>
  <c r="I1461" i="29"/>
  <c r="J1460" i="29"/>
  <c r="I1460" i="29"/>
  <c r="J1459" i="29"/>
  <c r="I1459" i="29"/>
  <c r="J1458" i="29"/>
  <c r="I1458" i="29"/>
  <c r="J1457" i="29"/>
  <c r="I1457" i="29"/>
  <c r="J1456" i="29"/>
  <c r="I1456" i="29"/>
  <c r="J1455" i="29"/>
  <c r="I1455" i="29"/>
  <c r="J1454" i="29"/>
  <c r="I1454" i="29"/>
  <c r="J1453" i="29"/>
  <c r="I1453" i="29"/>
  <c r="J1452" i="29"/>
  <c r="I1452" i="29"/>
  <c r="J1451" i="29"/>
  <c r="I1451" i="29"/>
  <c r="J1450" i="29"/>
  <c r="I1450" i="29"/>
  <c r="J1449" i="29"/>
  <c r="I1449" i="29"/>
  <c r="J1448" i="29"/>
  <c r="I1448" i="29"/>
  <c r="J1447" i="29"/>
  <c r="I1447" i="29"/>
  <c r="J1446" i="29"/>
  <c r="I1446" i="29"/>
  <c r="J1445" i="29"/>
  <c r="I1445" i="29"/>
  <c r="J1444" i="29"/>
  <c r="I1444" i="29"/>
  <c r="J1443" i="29"/>
  <c r="I1443" i="29"/>
  <c r="J1442" i="29"/>
  <c r="I1442" i="29"/>
  <c r="J1441" i="29"/>
  <c r="I1441" i="29"/>
  <c r="J1440" i="29"/>
  <c r="I1440" i="29"/>
  <c r="J1439" i="29"/>
  <c r="I1439" i="29"/>
  <c r="J1438" i="29"/>
  <c r="I1438" i="29"/>
  <c r="J1437" i="29"/>
  <c r="I1437" i="29"/>
  <c r="J1436" i="29"/>
  <c r="I1436" i="29"/>
  <c r="J1435" i="29"/>
  <c r="I1435" i="29"/>
  <c r="J1434" i="29"/>
  <c r="I1434" i="29"/>
  <c r="J1433" i="29"/>
  <c r="I1433" i="29"/>
  <c r="J1432" i="29"/>
  <c r="I1432" i="29"/>
  <c r="J1431" i="29"/>
  <c r="I1431" i="29"/>
  <c r="J1430" i="29"/>
  <c r="I1430" i="29"/>
  <c r="J1429" i="29"/>
  <c r="I1429" i="29"/>
  <c r="J1428" i="29"/>
  <c r="I1428" i="29"/>
  <c r="J1427" i="29"/>
  <c r="I1427" i="29"/>
  <c r="J1426" i="29"/>
  <c r="I1426" i="29"/>
  <c r="J1425" i="29"/>
  <c r="I1425" i="29"/>
  <c r="J1424" i="29"/>
  <c r="I1424" i="29"/>
  <c r="J1423" i="29"/>
  <c r="I1423" i="29"/>
  <c r="J1422" i="29"/>
  <c r="I1422" i="29"/>
  <c r="J1421" i="29"/>
  <c r="I1421" i="29"/>
  <c r="J1420" i="29"/>
  <c r="I1420" i="29"/>
  <c r="J1419" i="29"/>
  <c r="I1419" i="29"/>
  <c r="J1418" i="29"/>
  <c r="I1418" i="29"/>
  <c r="J1417" i="29"/>
  <c r="I1417" i="29"/>
  <c r="J1416" i="29"/>
  <c r="I1416" i="29"/>
  <c r="J1415" i="29"/>
  <c r="I1415" i="29"/>
  <c r="J1414" i="29"/>
  <c r="I1414" i="29"/>
  <c r="J1413" i="29"/>
  <c r="I1413" i="29"/>
  <c r="J1412" i="29"/>
  <c r="I1412" i="29"/>
  <c r="J1411" i="29"/>
  <c r="I1411" i="29"/>
  <c r="J1410" i="29"/>
  <c r="I1410" i="29"/>
  <c r="J1409" i="29"/>
  <c r="I1409" i="29"/>
  <c r="J1408" i="29"/>
  <c r="I1408" i="29"/>
  <c r="J1407" i="29"/>
  <c r="I1407" i="29"/>
  <c r="J1406" i="29"/>
  <c r="I1406" i="29"/>
  <c r="J1405" i="29"/>
  <c r="I1405" i="29"/>
  <c r="J1404" i="29"/>
  <c r="I1404" i="29"/>
  <c r="J1403" i="29"/>
  <c r="I1403" i="29"/>
  <c r="J1402" i="29"/>
  <c r="I1402" i="29"/>
  <c r="J1401" i="29"/>
  <c r="I1401" i="29"/>
  <c r="J1400" i="29"/>
  <c r="I1400" i="29"/>
  <c r="J1399" i="29"/>
  <c r="I1399" i="29"/>
  <c r="J1398" i="29"/>
  <c r="I1398" i="29"/>
  <c r="J1397" i="29"/>
  <c r="I1397" i="29"/>
  <c r="J1396" i="29"/>
  <c r="I1396" i="29"/>
  <c r="J1395" i="29"/>
  <c r="I1395" i="29"/>
  <c r="J1394" i="29"/>
  <c r="I1394" i="29"/>
  <c r="J1393" i="29"/>
  <c r="I1393" i="29"/>
  <c r="J1392" i="29"/>
  <c r="I1392" i="29"/>
  <c r="J1391" i="29"/>
  <c r="I1391" i="29"/>
  <c r="J1390" i="29"/>
  <c r="I1390" i="29"/>
  <c r="J1389" i="29"/>
  <c r="I1389" i="29"/>
  <c r="J1388" i="29"/>
  <c r="I1388" i="29"/>
  <c r="J1387" i="29"/>
  <c r="I1387" i="29"/>
  <c r="J1386" i="29"/>
  <c r="I1386" i="29"/>
  <c r="J1385" i="29"/>
  <c r="I1385" i="29"/>
  <c r="J1384" i="29"/>
  <c r="I1384" i="29"/>
  <c r="J1383" i="29"/>
  <c r="I1383" i="29"/>
  <c r="J1382" i="29"/>
  <c r="I1382" i="29"/>
  <c r="J1381" i="29"/>
  <c r="I1381" i="29"/>
  <c r="J1380" i="29"/>
  <c r="I1380" i="29"/>
  <c r="J1379" i="29"/>
  <c r="I1379" i="29"/>
  <c r="J1378" i="29"/>
  <c r="I1378" i="29"/>
  <c r="J1377" i="29"/>
  <c r="I1377" i="29"/>
  <c r="J1376" i="29"/>
  <c r="I1376" i="29"/>
  <c r="J1375" i="29"/>
  <c r="I1375" i="29"/>
  <c r="J1374" i="29"/>
  <c r="I1374" i="29"/>
  <c r="J1373" i="29"/>
  <c r="I1373" i="29"/>
  <c r="J1372" i="29"/>
  <c r="I1372" i="29"/>
  <c r="J1371" i="29"/>
  <c r="I1371" i="29"/>
  <c r="J1370" i="29"/>
  <c r="I1370" i="29"/>
  <c r="J1369" i="29"/>
  <c r="I1369" i="29"/>
  <c r="J1368" i="29"/>
  <c r="I1368" i="29"/>
  <c r="J1367" i="29"/>
  <c r="I1367" i="29"/>
  <c r="J1366" i="29"/>
  <c r="I1366" i="29"/>
  <c r="J1365" i="29"/>
  <c r="I1365" i="29"/>
  <c r="J1364" i="29"/>
  <c r="I1364" i="29"/>
  <c r="J1363" i="29"/>
  <c r="I1363" i="29"/>
  <c r="J1362" i="29"/>
  <c r="I1362" i="29"/>
  <c r="J1361" i="29"/>
  <c r="I1361" i="29"/>
  <c r="J1360" i="29"/>
  <c r="I1360" i="29"/>
  <c r="J1359" i="29"/>
  <c r="I1359" i="29"/>
  <c r="J1358" i="29"/>
  <c r="I1358" i="29"/>
  <c r="J1357" i="29"/>
  <c r="I1357" i="29"/>
  <c r="J1356" i="29"/>
  <c r="I1356" i="29"/>
  <c r="J1355" i="29"/>
  <c r="I1355" i="29"/>
  <c r="J1354" i="29"/>
  <c r="I1354" i="29"/>
  <c r="J1353" i="29"/>
  <c r="I1353" i="29"/>
  <c r="J1352" i="29"/>
  <c r="I1352" i="29"/>
  <c r="J1351" i="29"/>
  <c r="I1351" i="29"/>
  <c r="J1350" i="29"/>
  <c r="I1350" i="29"/>
  <c r="J1349" i="29"/>
  <c r="I1349" i="29"/>
  <c r="J1348" i="29"/>
  <c r="I1348" i="29"/>
  <c r="J1347" i="29"/>
  <c r="I1347" i="29"/>
  <c r="J1346" i="29"/>
  <c r="I1346" i="29"/>
  <c r="J1345" i="29"/>
  <c r="I1345" i="29"/>
  <c r="J1344" i="29"/>
  <c r="I1344" i="29"/>
  <c r="J1343" i="29"/>
  <c r="I1343" i="29"/>
  <c r="J1342" i="29"/>
  <c r="I1342" i="29"/>
  <c r="J1341" i="29"/>
  <c r="I1341" i="29"/>
  <c r="J1340" i="29"/>
  <c r="I1340" i="29"/>
  <c r="J1339" i="29"/>
  <c r="I1339" i="29"/>
  <c r="J1338" i="29"/>
  <c r="I1338" i="29"/>
  <c r="J1337" i="29"/>
  <c r="I1337" i="29"/>
  <c r="J1336" i="29"/>
  <c r="I1336" i="29"/>
  <c r="J1335" i="29"/>
  <c r="I1335" i="29"/>
  <c r="J1334" i="29"/>
  <c r="I1334" i="29"/>
  <c r="J1333" i="29"/>
  <c r="I1333" i="29"/>
  <c r="J1332" i="29"/>
  <c r="I1332" i="29"/>
  <c r="J1331" i="29"/>
  <c r="I1331" i="29"/>
  <c r="J1330" i="29"/>
  <c r="I1330" i="29"/>
  <c r="J1329" i="29"/>
  <c r="I1329" i="29"/>
  <c r="J1328" i="29"/>
  <c r="I1328" i="29"/>
  <c r="J1327" i="29"/>
  <c r="I1327" i="29"/>
  <c r="J1326" i="29"/>
  <c r="I1326" i="29"/>
  <c r="J1325" i="29"/>
  <c r="I1325" i="29"/>
  <c r="J1324" i="29"/>
  <c r="I1324" i="29"/>
  <c r="J1323" i="29"/>
  <c r="I1323" i="29"/>
  <c r="J1322" i="29"/>
  <c r="I1322" i="29"/>
  <c r="J1321" i="29"/>
  <c r="I1321" i="29"/>
  <c r="J1320" i="29"/>
  <c r="I1320" i="29"/>
  <c r="J1319" i="29"/>
  <c r="I1319" i="29"/>
  <c r="J1318" i="29"/>
  <c r="I1318" i="29"/>
  <c r="J1317" i="29"/>
  <c r="I1317" i="29"/>
  <c r="J1316" i="29"/>
  <c r="I1316" i="29"/>
  <c r="J1315" i="29"/>
  <c r="I1315" i="29"/>
  <c r="J1314" i="29"/>
  <c r="I1314" i="29"/>
  <c r="J1313" i="29"/>
  <c r="I1313" i="29"/>
  <c r="J1312" i="29"/>
  <c r="I1312" i="29"/>
  <c r="J1311" i="29"/>
  <c r="I1311" i="29"/>
  <c r="J1310" i="29"/>
  <c r="I1310" i="29"/>
  <c r="J1309" i="29"/>
  <c r="I1309" i="29"/>
  <c r="J1308" i="29"/>
  <c r="I1308" i="29"/>
  <c r="J1307" i="29"/>
  <c r="I1307" i="29"/>
  <c r="J1306" i="29"/>
  <c r="I1306" i="29"/>
  <c r="J1305" i="29"/>
  <c r="I1305" i="29"/>
  <c r="J1304" i="29"/>
  <c r="I1304" i="29"/>
  <c r="J1303" i="29"/>
  <c r="I1303" i="29"/>
  <c r="J1302" i="29"/>
  <c r="I1302" i="29"/>
  <c r="J1301" i="29"/>
  <c r="I1301" i="29"/>
  <c r="J1300" i="29"/>
  <c r="I1300" i="29"/>
  <c r="J1299" i="29"/>
  <c r="I1299" i="29"/>
  <c r="J1298" i="29"/>
  <c r="I1298" i="29"/>
  <c r="J1297" i="29"/>
  <c r="I1297" i="29"/>
  <c r="J1296" i="29"/>
  <c r="I1296" i="29"/>
  <c r="J1295" i="29"/>
  <c r="I1295" i="29"/>
  <c r="J1294" i="29"/>
  <c r="I1294" i="29"/>
  <c r="J1293" i="29"/>
  <c r="I1293" i="29"/>
  <c r="J1292" i="29"/>
  <c r="I1292" i="29"/>
  <c r="J1291" i="29"/>
  <c r="I1291" i="29"/>
  <c r="J1290" i="29"/>
  <c r="I1290" i="29"/>
  <c r="J1289" i="29"/>
  <c r="I1289" i="29"/>
  <c r="J1288" i="29"/>
  <c r="I1288" i="29"/>
  <c r="J1287" i="29"/>
  <c r="I1287" i="29"/>
  <c r="J1286" i="29"/>
  <c r="I1286" i="29"/>
  <c r="J1285" i="29"/>
  <c r="I1285" i="29"/>
  <c r="J1284" i="29"/>
  <c r="I1284" i="29"/>
  <c r="J1283" i="29"/>
  <c r="I1283" i="29"/>
  <c r="J1282" i="29"/>
  <c r="I1282" i="29"/>
  <c r="J1281" i="29"/>
  <c r="I1281" i="29"/>
  <c r="J1280" i="29"/>
  <c r="I1280" i="29"/>
  <c r="J1279" i="29"/>
  <c r="I1279" i="29"/>
  <c r="J1278" i="29"/>
  <c r="I1278" i="29"/>
  <c r="J1277" i="29"/>
  <c r="I1277" i="29"/>
  <c r="J1276" i="29"/>
  <c r="I1276" i="29"/>
  <c r="J1275" i="29"/>
  <c r="I1275" i="29"/>
  <c r="J1274" i="29"/>
  <c r="I1274" i="29"/>
  <c r="J1273" i="29"/>
  <c r="I1273" i="29"/>
  <c r="J1272" i="29"/>
  <c r="I1272" i="29"/>
  <c r="J1271" i="29"/>
  <c r="I1271" i="29"/>
  <c r="J1270" i="29"/>
  <c r="I1270" i="29"/>
  <c r="J1269" i="29"/>
  <c r="I1269" i="29"/>
  <c r="J1268" i="29"/>
  <c r="I1268" i="29"/>
  <c r="J1267" i="29"/>
  <c r="I1267" i="29"/>
  <c r="J1266" i="29"/>
  <c r="I1266" i="29"/>
  <c r="J1265" i="29"/>
  <c r="I1265" i="29"/>
  <c r="J1264" i="29"/>
  <c r="I1264" i="29"/>
  <c r="J1263" i="29"/>
  <c r="I1263" i="29"/>
  <c r="J1262" i="29"/>
  <c r="I1262" i="29"/>
  <c r="J1261" i="29"/>
  <c r="I1261" i="29"/>
  <c r="J1260" i="29"/>
  <c r="I1260" i="29"/>
  <c r="J1259" i="29"/>
  <c r="I1259" i="29"/>
  <c r="J1258" i="29"/>
  <c r="I1258" i="29"/>
  <c r="J1257" i="29"/>
  <c r="I1257" i="29"/>
  <c r="J1256" i="29"/>
  <c r="I1256" i="29"/>
  <c r="J1255" i="29"/>
  <c r="I1255" i="29"/>
  <c r="J1254" i="29"/>
  <c r="I1254" i="29"/>
  <c r="J1253" i="29"/>
  <c r="I1253" i="29"/>
  <c r="J1252" i="29"/>
  <c r="I1252" i="29"/>
  <c r="J1251" i="29"/>
  <c r="I1251" i="29"/>
  <c r="J1250" i="29"/>
  <c r="I1250" i="29"/>
  <c r="J1249" i="29"/>
  <c r="I1249" i="29"/>
  <c r="J1248" i="29"/>
  <c r="I1248" i="29"/>
  <c r="J1247" i="29"/>
  <c r="I1247" i="29"/>
  <c r="J1246" i="29"/>
  <c r="I1246" i="29"/>
  <c r="J1245" i="29"/>
  <c r="I1245" i="29"/>
  <c r="J1244" i="29"/>
  <c r="I1244" i="29"/>
  <c r="J1243" i="29"/>
  <c r="I1243" i="29"/>
  <c r="J1242" i="29"/>
  <c r="I1242" i="29"/>
  <c r="J1241" i="29"/>
  <c r="I1241" i="29"/>
  <c r="J1240" i="29"/>
  <c r="I1240" i="29"/>
  <c r="J1239" i="29"/>
  <c r="I1239" i="29"/>
  <c r="J1238" i="29"/>
  <c r="I1238" i="29"/>
  <c r="J1237" i="29"/>
  <c r="I1237" i="29"/>
  <c r="J1236" i="29"/>
  <c r="I1236" i="29"/>
  <c r="J1235" i="29"/>
  <c r="I1235" i="29"/>
  <c r="J1234" i="29"/>
  <c r="I1234" i="29"/>
  <c r="J1233" i="29"/>
  <c r="I1233" i="29"/>
  <c r="J1232" i="29"/>
  <c r="I1232" i="29"/>
  <c r="J1231" i="29"/>
  <c r="I1231" i="29"/>
  <c r="J1230" i="29"/>
  <c r="I1230" i="29"/>
  <c r="J1229" i="29"/>
  <c r="I1229" i="29"/>
  <c r="J1228" i="29"/>
  <c r="I1228" i="29"/>
  <c r="J1227" i="29"/>
  <c r="I1227" i="29"/>
  <c r="J1226" i="29"/>
  <c r="I1226" i="29"/>
  <c r="J1225" i="29"/>
  <c r="I1225" i="29"/>
  <c r="J1224" i="29"/>
  <c r="I1224" i="29"/>
  <c r="J1223" i="29"/>
  <c r="I1223" i="29"/>
  <c r="J1222" i="29"/>
  <c r="I1222" i="29"/>
  <c r="J1221" i="29"/>
  <c r="I1221" i="29"/>
  <c r="J1220" i="29"/>
  <c r="I1220" i="29"/>
  <c r="J1219" i="29"/>
  <c r="I1219" i="29"/>
  <c r="J1218" i="29"/>
  <c r="I1218" i="29"/>
  <c r="J1217" i="29"/>
  <c r="I1217" i="29"/>
  <c r="J1216" i="29"/>
  <c r="I1216" i="29"/>
  <c r="J1215" i="29"/>
  <c r="I1215" i="29"/>
  <c r="J1214" i="29"/>
  <c r="I1214" i="29"/>
  <c r="J1213" i="29"/>
  <c r="I1213" i="29"/>
  <c r="J1212" i="29"/>
  <c r="I1212" i="29"/>
  <c r="J1211" i="29"/>
  <c r="I1211" i="29"/>
  <c r="J1210" i="29"/>
  <c r="I1210" i="29"/>
  <c r="J1209" i="29"/>
  <c r="I1209" i="29"/>
  <c r="J1208" i="29"/>
  <c r="I1208" i="29"/>
  <c r="J1207" i="29"/>
  <c r="I1207" i="29"/>
  <c r="J1206" i="29"/>
  <c r="I1206" i="29"/>
  <c r="J1205" i="29"/>
  <c r="I1205" i="29"/>
  <c r="J1204" i="29"/>
  <c r="I1204" i="29"/>
  <c r="J1203" i="29"/>
  <c r="I1203" i="29"/>
  <c r="J1202" i="29"/>
  <c r="I1202" i="29"/>
  <c r="J1201" i="29"/>
  <c r="I1201" i="29"/>
  <c r="J1200" i="29"/>
  <c r="I1200" i="29"/>
  <c r="J1199" i="29"/>
  <c r="I1199" i="29"/>
  <c r="J1198" i="29"/>
  <c r="I1198" i="29"/>
  <c r="J1197" i="29"/>
  <c r="I1197" i="29"/>
  <c r="J1196" i="29"/>
  <c r="I1196" i="29"/>
  <c r="J1195" i="29"/>
  <c r="I1195" i="29"/>
  <c r="J1194" i="29"/>
  <c r="I1194" i="29"/>
  <c r="J1193" i="29"/>
  <c r="I1193" i="29"/>
  <c r="J1192" i="29"/>
  <c r="I1192" i="29"/>
  <c r="J1191" i="29"/>
  <c r="I1191" i="29"/>
  <c r="J1190" i="29"/>
  <c r="I1190" i="29"/>
  <c r="J1189" i="29"/>
  <c r="I1189" i="29"/>
  <c r="J1188" i="29"/>
  <c r="I1188" i="29"/>
  <c r="J1187" i="29"/>
  <c r="I1187" i="29"/>
  <c r="J1186" i="29"/>
  <c r="I1186" i="29"/>
  <c r="J1185" i="29"/>
  <c r="I1185" i="29"/>
  <c r="J1184" i="29"/>
  <c r="I1184" i="29"/>
  <c r="J1183" i="29"/>
  <c r="I1183" i="29"/>
  <c r="J1182" i="29"/>
  <c r="I1182" i="29"/>
  <c r="J1181" i="29"/>
  <c r="I1181" i="29"/>
  <c r="J1180" i="29"/>
  <c r="I1180" i="29"/>
  <c r="J1179" i="29"/>
  <c r="I1179" i="29"/>
  <c r="J1178" i="29"/>
  <c r="I1178" i="29"/>
  <c r="J1177" i="29"/>
  <c r="I1177" i="29"/>
  <c r="J1176" i="29"/>
  <c r="I1176" i="29"/>
  <c r="J1175" i="29"/>
  <c r="I1175" i="29"/>
  <c r="J1174" i="29"/>
  <c r="I1174" i="29"/>
  <c r="J1173" i="29"/>
  <c r="I1173" i="29"/>
  <c r="J1172" i="29"/>
  <c r="I1172" i="29"/>
  <c r="J1171" i="29"/>
  <c r="I1171" i="29"/>
  <c r="J1170" i="29"/>
  <c r="I1170" i="29"/>
  <c r="J1169" i="29"/>
  <c r="I1169" i="29"/>
  <c r="J1168" i="29"/>
  <c r="I1168" i="29"/>
  <c r="J1167" i="29"/>
  <c r="I1167" i="29"/>
  <c r="J1166" i="29"/>
  <c r="I1166" i="29"/>
  <c r="J1165" i="29"/>
  <c r="I1165" i="29"/>
  <c r="J1164" i="29"/>
  <c r="I1164" i="29"/>
  <c r="J1163" i="29"/>
  <c r="I1163" i="29"/>
  <c r="J1162" i="29"/>
  <c r="I1162" i="29"/>
  <c r="J1161" i="29"/>
  <c r="I1161" i="29"/>
  <c r="J1160" i="29"/>
  <c r="I1160" i="29"/>
  <c r="J1159" i="29"/>
  <c r="I1159" i="29"/>
  <c r="J1158" i="29"/>
  <c r="I1158" i="29"/>
  <c r="J1157" i="29"/>
  <c r="I1157" i="29"/>
  <c r="J1156" i="29"/>
  <c r="I1156" i="29"/>
  <c r="J1155" i="29"/>
  <c r="I1155" i="29"/>
  <c r="J1154" i="29"/>
  <c r="I1154" i="29"/>
  <c r="J1153" i="29"/>
  <c r="I1153" i="29"/>
  <c r="J1152" i="29"/>
  <c r="I1152" i="29"/>
  <c r="J1151" i="29"/>
  <c r="I1151" i="29"/>
  <c r="J1150" i="29"/>
  <c r="I1150" i="29"/>
  <c r="J1149" i="29"/>
  <c r="I1149" i="29"/>
  <c r="J1148" i="29"/>
  <c r="I1148" i="29"/>
  <c r="J1147" i="29"/>
  <c r="I1147" i="29"/>
  <c r="J1146" i="29"/>
  <c r="I1146" i="29"/>
  <c r="J1145" i="29"/>
  <c r="I1145" i="29"/>
  <c r="J1144" i="29"/>
  <c r="I1144" i="29"/>
  <c r="J1143" i="29"/>
  <c r="I1143" i="29"/>
  <c r="J1142" i="29"/>
  <c r="I1142" i="29"/>
  <c r="J1141" i="29"/>
  <c r="I1141" i="29"/>
  <c r="J1140" i="29"/>
  <c r="I1140" i="29"/>
  <c r="J1139" i="29"/>
  <c r="I1139" i="29"/>
  <c r="J1138" i="29"/>
  <c r="I1138" i="29"/>
  <c r="J1137" i="29"/>
  <c r="I1137" i="29"/>
  <c r="J1136" i="29"/>
  <c r="I1136" i="29"/>
  <c r="J1135" i="29"/>
  <c r="I1135" i="29"/>
  <c r="J1134" i="29"/>
  <c r="I1134" i="29"/>
  <c r="J1133" i="29"/>
  <c r="I1133" i="29"/>
  <c r="J1132" i="29"/>
  <c r="I1132" i="29"/>
  <c r="J1131" i="29"/>
  <c r="I1131" i="29"/>
  <c r="J1130" i="29"/>
  <c r="I1130" i="29"/>
  <c r="J1129" i="29"/>
  <c r="I1129" i="29"/>
  <c r="J1128" i="29"/>
  <c r="I1128" i="29"/>
  <c r="J1127" i="29"/>
  <c r="I1127" i="29"/>
  <c r="J1126" i="29"/>
  <c r="I1126" i="29"/>
  <c r="J1125" i="29"/>
  <c r="I1125" i="29"/>
  <c r="J1124" i="29"/>
  <c r="I1124" i="29"/>
  <c r="J1123" i="29"/>
  <c r="I1123" i="29"/>
  <c r="J1122" i="29"/>
  <c r="I1122" i="29"/>
  <c r="J1121" i="29"/>
  <c r="I1121" i="29"/>
  <c r="J1120" i="29"/>
  <c r="I1120" i="29"/>
  <c r="J1119" i="29"/>
  <c r="I1119" i="29"/>
  <c r="J1118" i="29"/>
  <c r="I1118" i="29"/>
  <c r="J1117" i="29"/>
  <c r="I1117" i="29"/>
  <c r="J1116" i="29"/>
  <c r="I1116" i="29"/>
  <c r="J1115" i="29"/>
  <c r="I1115" i="29"/>
  <c r="J1114" i="29"/>
  <c r="I1114" i="29"/>
  <c r="J1113" i="29"/>
  <c r="I1113" i="29"/>
  <c r="J1112" i="29"/>
  <c r="I1112" i="29"/>
  <c r="J1111" i="29"/>
  <c r="I1111" i="29"/>
  <c r="J1110" i="29"/>
  <c r="I1110" i="29"/>
  <c r="J1109" i="29"/>
  <c r="I1109" i="29"/>
  <c r="J1108" i="29"/>
  <c r="I1108" i="29"/>
  <c r="J1107" i="29"/>
  <c r="I1107" i="29"/>
  <c r="J1106" i="29"/>
  <c r="I1106" i="29"/>
  <c r="J1105" i="29"/>
  <c r="I1105" i="29"/>
  <c r="J1104" i="29"/>
  <c r="I1104" i="29"/>
  <c r="J1103" i="29"/>
  <c r="I1103" i="29"/>
  <c r="J1102" i="29"/>
  <c r="I1102" i="29"/>
  <c r="J1101" i="29"/>
  <c r="I1101" i="29"/>
  <c r="J1100" i="29"/>
  <c r="I1100" i="29"/>
  <c r="J1099" i="29"/>
  <c r="I1099" i="29"/>
  <c r="J1098" i="29"/>
  <c r="I1098" i="29"/>
  <c r="J1097" i="29"/>
  <c r="I1097" i="29"/>
  <c r="J1096" i="29"/>
  <c r="I1096" i="29"/>
  <c r="J1095" i="29"/>
  <c r="I1095" i="29"/>
  <c r="J1094" i="29"/>
  <c r="I1094" i="29"/>
  <c r="J1093" i="29"/>
  <c r="I1093" i="29"/>
  <c r="J1092" i="29"/>
  <c r="I1092" i="29"/>
  <c r="J1091" i="29"/>
  <c r="I1091" i="29"/>
  <c r="J1090" i="29"/>
  <c r="I1090" i="29"/>
  <c r="J1089" i="29"/>
  <c r="I1089" i="29"/>
  <c r="J1088" i="29"/>
  <c r="I1088" i="29"/>
  <c r="J1087" i="29"/>
  <c r="I1087" i="29"/>
  <c r="J1086" i="29"/>
  <c r="I1086" i="29"/>
  <c r="J1085" i="29"/>
  <c r="I1085" i="29"/>
  <c r="J1084" i="29"/>
  <c r="I1084" i="29"/>
  <c r="J1083" i="29"/>
  <c r="I1083" i="29"/>
  <c r="J1082" i="29"/>
  <c r="I1082" i="29"/>
  <c r="J1081" i="29"/>
  <c r="I1081" i="29"/>
  <c r="J1080" i="29"/>
  <c r="I1080" i="29"/>
  <c r="J1079" i="29"/>
  <c r="I1079" i="29"/>
  <c r="J1078" i="29"/>
  <c r="I1078" i="29"/>
  <c r="J1077" i="29"/>
  <c r="I1077" i="29"/>
  <c r="J1076" i="29"/>
  <c r="I1076" i="29"/>
  <c r="J1075" i="29"/>
  <c r="I1075" i="29"/>
  <c r="J1074" i="29"/>
  <c r="I1074" i="29"/>
  <c r="J1073" i="29"/>
  <c r="I1073" i="29"/>
  <c r="J1072" i="29"/>
  <c r="I1072" i="29"/>
  <c r="J1071" i="29"/>
  <c r="I1071" i="29"/>
  <c r="J1070" i="29"/>
  <c r="I1070" i="29"/>
  <c r="J1069" i="29"/>
  <c r="I1069" i="29"/>
  <c r="J1068" i="29"/>
  <c r="I1068" i="29"/>
  <c r="J1067" i="29"/>
  <c r="I1067" i="29"/>
  <c r="J1066" i="29"/>
  <c r="I1066" i="29"/>
  <c r="J1065" i="29"/>
  <c r="I1065" i="29"/>
  <c r="J1064" i="29"/>
  <c r="I1064" i="29"/>
  <c r="J1063" i="29"/>
  <c r="I1063" i="29"/>
  <c r="J1062" i="29"/>
  <c r="I1062" i="29"/>
  <c r="J1061" i="29"/>
  <c r="I1061" i="29"/>
  <c r="J1060" i="29"/>
  <c r="I1060" i="29"/>
  <c r="J1059" i="29"/>
  <c r="I1059" i="29"/>
  <c r="J1058" i="29"/>
  <c r="I1058" i="29"/>
  <c r="J1057" i="29"/>
  <c r="I1057" i="29"/>
  <c r="J1056" i="29"/>
  <c r="I1056" i="29"/>
  <c r="J1055" i="29"/>
  <c r="I1055" i="29"/>
  <c r="J1054" i="29"/>
  <c r="I1054" i="29"/>
  <c r="J1053" i="29"/>
  <c r="I1053" i="29"/>
  <c r="J1052" i="29"/>
  <c r="I1052" i="29"/>
  <c r="J1051" i="29"/>
  <c r="I1051" i="29"/>
  <c r="J1050" i="29"/>
  <c r="I1050" i="29"/>
  <c r="J1049" i="29"/>
  <c r="I1049" i="29"/>
  <c r="J1048" i="29"/>
  <c r="I1048" i="29"/>
  <c r="J1047" i="29"/>
  <c r="I1047" i="29"/>
  <c r="J1046" i="29"/>
  <c r="I1046" i="29"/>
  <c r="J1045" i="29"/>
  <c r="I1045" i="29"/>
  <c r="J1044" i="29"/>
  <c r="I1044" i="29"/>
  <c r="J1043" i="29"/>
  <c r="I1043" i="29"/>
  <c r="J1042" i="29"/>
  <c r="I1042" i="29"/>
  <c r="J1041" i="29"/>
  <c r="I1041" i="29"/>
  <c r="J1040" i="29"/>
  <c r="I1040" i="29"/>
  <c r="J1039" i="29"/>
  <c r="I1039" i="29"/>
  <c r="J1038" i="29"/>
  <c r="I1038" i="29"/>
  <c r="J1037" i="29"/>
  <c r="I1037" i="29"/>
  <c r="J1036" i="29"/>
  <c r="I1036" i="29"/>
  <c r="J1035" i="29"/>
  <c r="I1035" i="29"/>
  <c r="J1034" i="29"/>
  <c r="I1034" i="29"/>
  <c r="J1033" i="29"/>
  <c r="I1033" i="29"/>
  <c r="J1032" i="29"/>
  <c r="I1032" i="29"/>
  <c r="J1031" i="29"/>
  <c r="I1031" i="29"/>
  <c r="J1030" i="29"/>
  <c r="I1030" i="29"/>
  <c r="J1029" i="29"/>
  <c r="I1029" i="29"/>
  <c r="J1028" i="29"/>
  <c r="I1028" i="29"/>
  <c r="J1027" i="29"/>
  <c r="I1027" i="29"/>
  <c r="J1026" i="29"/>
  <c r="I1026" i="29"/>
  <c r="J1025" i="29"/>
  <c r="I1025" i="29"/>
  <c r="J1024" i="29"/>
  <c r="I1024" i="29"/>
  <c r="J1023" i="29"/>
  <c r="I1023" i="29"/>
  <c r="J1022" i="29"/>
  <c r="I1022" i="29"/>
  <c r="J1021" i="29"/>
  <c r="I1021" i="29"/>
  <c r="J1020" i="29"/>
  <c r="I1020" i="29"/>
  <c r="J1019" i="29"/>
  <c r="I1019" i="29"/>
  <c r="J1018" i="29"/>
  <c r="I1018" i="29"/>
  <c r="J1017" i="29"/>
  <c r="I1017" i="29"/>
  <c r="J1016" i="29"/>
  <c r="I1016" i="29"/>
  <c r="J1015" i="29"/>
  <c r="I1015" i="29"/>
  <c r="J1014" i="29"/>
  <c r="I1014" i="29"/>
  <c r="J1013" i="29"/>
  <c r="I1013" i="29"/>
  <c r="J1012" i="29"/>
  <c r="I1012" i="29"/>
  <c r="J1011" i="29"/>
  <c r="I1011" i="29"/>
  <c r="J1010" i="29"/>
  <c r="I1010" i="29"/>
  <c r="J1009" i="29"/>
  <c r="I1009" i="29"/>
  <c r="J1008" i="29"/>
  <c r="I1008" i="29"/>
  <c r="J1007" i="29"/>
  <c r="I1007" i="29"/>
  <c r="J1006" i="29"/>
  <c r="I1006" i="29"/>
  <c r="J1005" i="29"/>
  <c r="I1005" i="29"/>
  <c r="J1004" i="29"/>
  <c r="I1004" i="29"/>
  <c r="J1003" i="29"/>
  <c r="I1003" i="29"/>
  <c r="J1002" i="29"/>
  <c r="I1002" i="29"/>
  <c r="J1001" i="29"/>
  <c r="I1001" i="29"/>
  <c r="J1000" i="29"/>
  <c r="I1000" i="29"/>
  <c r="J999" i="29"/>
  <c r="I999" i="29"/>
  <c r="J998" i="29"/>
  <c r="I998" i="29"/>
  <c r="J997" i="29"/>
  <c r="I997" i="29"/>
  <c r="J996" i="29"/>
  <c r="I996" i="29"/>
  <c r="J995" i="29"/>
  <c r="I995" i="29"/>
  <c r="J994" i="29"/>
  <c r="I994" i="29"/>
  <c r="J993" i="29"/>
  <c r="I993" i="29"/>
  <c r="J992" i="29"/>
  <c r="I992" i="29"/>
  <c r="J991" i="29"/>
  <c r="I991" i="29"/>
  <c r="J990" i="29"/>
  <c r="I990" i="29"/>
  <c r="J989" i="29"/>
  <c r="I989" i="29"/>
  <c r="J988" i="29"/>
  <c r="I988" i="29"/>
  <c r="J987" i="29"/>
  <c r="I987" i="29"/>
  <c r="J986" i="29"/>
  <c r="I986" i="29"/>
  <c r="J985" i="29"/>
  <c r="I985" i="29"/>
  <c r="J984" i="29"/>
  <c r="I984" i="29"/>
  <c r="J983" i="29"/>
  <c r="I983" i="29"/>
  <c r="J982" i="29"/>
  <c r="I982" i="29"/>
  <c r="J981" i="29"/>
  <c r="I981" i="29"/>
  <c r="J980" i="29"/>
  <c r="I980" i="29"/>
  <c r="J979" i="29"/>
  <c r="I979" i="29"/>
  <c r="J978" i="29"/>
  <c r="I978" i="29"/>
  <c r="J977" i="29"/>
  <c r="I977" i="29"/>
  <c r="J976" i="29"/>
  <c r="I976" i="29"/>
  <c r="J975" i="29"/>
  <c r="I975" i="29"/>
  <c r="J974" i="29"/>
  <c r="I974" i="29"/>
  <c r="J973" i="29"/>
  <c r="I973" i="29"/>
  <c r="J972" i="29"/>
  <c r="I972" i="29"/>
  <c r="J971" i="29"/>
  <c r="I971" i="29"/>
  <c r="J970" i="29"/>
  <c r="I970" i="29"/>
  <c r="J969" i="29"/>
  <c r="I969" i="29"/>
  <c r="J968" i="29"/>
  <c r="I968" i="29"/>
  <c r="J967" i="29"/>
  <c r="I967" i="29"/>
  <c r="J966" i="29"/>
  <c r="I966" i="29"/>
  <c r="J965" i="29"/>
  <c r="I965" i="29"/>
  <c r="J964" i="29"/>
  <c r="I964" i="29"/>
  <c r="J963" i="29"/>
  <c r="I963" i="29"/>
  <c r="J962" i="29"/>
  <c r="I962" i="29"/>
  <c r="J961" i="29"/>
  <c r="I961" i="29"/>
  <c r="J960" i="29"/>
  <c r="I960" i="29"/>
  <c r="J959" i="29"/>
  <c r="I959" i="29"/>
  <c r="J958" i="29"/>
  <c r="I958" i="29"/>
  <c r="J957" i="29"/>
  <c r="I957" i="29"/>
  <c r="J956" i="29"/>
  <c r="I956" i="29"/>
  <c r="J955" i="29"/>
  <c r="I955" i="29"/>
  <c r="J954" i="29"/>
  <c r="I954" i="29"/>
  <c r="J953" i="29"/>
  <c r="I953" i="29"/>
  <c r="J952" i="29"/>
  <c r="I952" i="29"/>
  <c r="J951" i="29"/>
  <c r="I951" i="29"/>
  <c r="J950" i="29"/>
  <c r="I950" i="29"/>
  <c r="J949" i="29"/>
  <c r="I949" i="29"/>
  <c r="J948" i="29"/>
  <c r="I948" i="29"/>
  <c r="J947" i="29"/>
  <c r="I947" i="29"/>
  <c r="J946" i="29"/>
  <c r="I946" i="29"/>
  <c r="J945" i="29"/>
  <c r="I945" i="29"/>
  <c r="J944" i="29"/>
  <c r="I944" i="29"/>
  <c r="J943" i="29"/>
  <c r="I943" i="29"/>
  <c r="J942" i="29"/>
  <c r="I942" i="29"/>
  <c r="J941" i="29"/>
  <c r="I941" i="29"/>
  <c r="J940" i="29"/>
  <c r="I940" i="29"/>
  <c r="J939" i="29"/>
  <c r="I939" i="29"/>
  <c r="J938" i="29"/>
  <c r="I938" i="29"/>
  <c r="J937" i="29"/>
  <c r="I937" i="29"/>
  <c r="J936" i="29"/>
  <c r="I936" i="29"/>
  <c r="J935" i="29"/>
  <c r="I935" i="29"/>
  <c r="J934" i="29"/>
  <c r="I934" i="29"/>
  <c r="J933" i="29"/>
  <c r="I933" i="29"/>
  <c r="J932" i="29"/>
  <c r="I932" i="29"/>
  <c r="J931" i="29"/>
  <c r="I931" i="29"/>
  <c r="J930" i="29"/>
  <c r="I930" i="29"/>
  <c r="J929" i="29"/>
  <c r="I929" i="29"/>
  <c r="J928" i="29"/>
  <c r="I928" i="29"/>
  <c r="J927" i="29"/>
  <c r="I927" i="29"/>
  <c r="J926" i="29"/>
  <c r="I926" i="29"/>
  <c r="J925" i="29"/>
  <c r="I925" i="29"/>
  <c r="J924" i="29"/>
  <c r="I924" i="29"/>
  <c r="J923" i="29"/>
  <c r="I923" i="29"/>
  <c r="J922" i="29"/>
  <c r="I922" i="29"/>
  <c r="J921" i="29"/>
  <c r="I921" i="29"/>
  <c r="J920" i="29"/>
  <c r="I920" i="29"/>
  <c r="J919" i="29"/>
  <c r="I919" i="29"/>
  <c r="J918" i="29"/>
  <c r="I918" i="29"/>
  <c r="J917" i="29"/>
  <c r="I917" i="29"/>
  <c r="J916" i="29"/>
  <c r="I916" i="29"/>
  <c r="J915" i="29"/>
  <c r="I915" i="29"/>
  <c r="J914" i="29"/>
  <c r="I914" i="29"/>
  <c r="J913" i="29"/>
  <c r="I913" i="29"/>
  <c r="J912" i="29"/>
  <c r="I912" i="29"/>
  <c r="J911" i="29"/>
  <c r="I911" i="29"/>
  <c r="J910" i="29"/>
  <c r="I910" i="29"/>
  <c r="J909" i="29"/>
  <c r="I909" i="29"/>
  <c r="J908" i="29"/>
  <c r="I908" i="29"/>
  <c r="J907" i="29"/>
  <c r="I907" i="29"/>
  <c r="J906" i="29"/>
  <c r="I906" i="29"/>
  <c r="J905" i="29"/>
  <c r="I905" i="29"/>
  <c r="J904" i="29"/>
  <c r="I904" i="29"/>
  <c r="J903" i="29"/>
  <c r="I903" i="29"/>
  <c r="J902" i="29"/>
  <c r="I902" i="29"/>
  <c r="J901" i="29"/>
  <c r="I901" i="29"/>
  <c r="J900" i="29"/>
  <c r="I900" i="29"/>
  <c r="J899" i="29"/>
  <c r="I899" i="29"/>
  <c r="J898" i="29"/>
  <c r="I898" i="29"/>
  <c r="J897" i="29"/>
  <c r="I897" i="29"/>
  <c r="J896" i="29"/>
  <c r="I896" i="29"/>
  <c r="J895" i="29"/>
  <c r="I895" i="29"/>
  <c r="J894" i="29"/>
  <c r="I894" i="29"/>
  <c r="J893" i="29"/>
  <c r="I893" i="29"/>
  <c r="J892" i="29"/>
  <c r="I892" i="29"/>
  <c r="J891" i="29"/>
  <c r="I891" i="29"/>
  <c r="J890" i="29"/>
  <c r="I890" i="29"/>
  <c r="J889" i="29"/>
  <c r="I889" i="29"/>
  <c r="J888" i="29"/>
  <c r="I888" i="29"/>
  <c r="J887" i="29"/>
  <c r="I887" i="29"/>
  <c r="J886" i="29"/>
  <c r="I886" i="29"/>
  <c r="J885" i="29"/>
  <c r="I885" i="29"/>
  <c r="J884" i="29"/>
  <c r="I884" i="29"/>
  <c r="J883" i="29"/>
  <c r="I883" i="29"/>
  <c r="J882" i="29"/>
  <c r="I882" i="29"/>
  <c r="J881" i="29"/>
  <c r="I881" i="29"/>
  <c r="J880" i="29"/>
  <c r="I880" i="29"/>
  <c r="J879" i="29"/>
  <c r="I879" i="29"/>
  <c r="J878" i="29"/>
  <c r="I878" i="29"/>
  <c r="J877" i="29"/>
  <c r="I877" i="29"/>
  <c r="J876" i="29"/>
  <c r="I876" i="29"/>
  <c r="J875" i="29"/>
  <c r="I875" i="29"/>
  <c r="J874" i="29"/>
  <c r="I874" i="29"/>
  <c r="J873" i="29"/>
  <c r="I873" i="29"/>
  <c r="J872" i="29"/>
  <c r="I872" i="29"/>
  <c r="J871" i="29"/>
  <c r="I871" i="29"/>
  <c r="J870" i="29"/>
  <c r="I870" i="29"/>
  <c r="J869" i="29"/>
  <c r="I869" i="29"/>
  <c r="J868" i="29"/>
  <c r="I868" i="29"/>
  <c r="J867" i="29"/>
  <c r="I867" i="29"/>
  <c r="J866" i="29"/>
  <c r="I866" i="29"/>
  <c r="J865" i="29"/>
  <c r="I865" i="29"/>
  <c r="J864" i="29"/>
  <c r="I864" i="29"/>
  <c r="J863" i="29"/>
  <c r="I863" i="29"/>
  <c r="J862" i="29"/>
  <c r="I862" i="29"/>
  <c r="J861" i="29"/>
  <c r="I861" i="29"/>
  <c r="J860" i="29"/>
  <c r="I860" i="29"/>
  <c r="J859" i="29"/>
  <c r="I859" i="29"/>
  <c r="J858" i="29"/>
  <c r="I858" i="29"/>
  <c r="J857" i="29"/>
  <c r="I857" i="29"/>
  <c r="J856" i="29"/>
  <c r="I856" i="29"/>
  <c r="J855" i="29"/>
  <c r="I855" i="29"/>
  <c r="J854" i="29"/>
  <c r="I854" i="29"/>
  <c r="J853" i="29"/>
  <c r="I853" i="29"/>
  <c r="J852" i="29"/>
  <c r="I852" i="29"/>
  <c r="J851" i="29"/>
  <c r="I851" i="29"/>
  <c r="J850" i="29"/>
  <c r="I850" i="29"/>
  <c r="J849" i="29"/>
  <c r="I849" i="29"/>
  <c r="J848" i="29"/>
  <c r="I848" i="29"/>
  <c r="J847" i="29"/>
  <c r="I847" i="29"/>
  <c r="J846" i="29"/>
  <c r="I846" i="29"/>
  <c r="J845" i="29"/>
  <c r="I845" i="29"/>
  <c r="J844" i="29"/>
  <c r="I844" i="29"/>
  <c r="J843" i="29"/>
  <c r="I843" i="29"/>
  <c r="J842" i="29"/>
  <c r="I842" i="29"/>
  <c r="J841" i="29"/>
  <c r="I841" i="29"/>
  <c r="J840" i="29"/>
  <c r="I840" i="29"/>
  <c r="J839" i="29"/>
  <c r="I839" i="29"/>
  <c r="J838" i="29"/>
  <c r="I838" i="29"/>
  <c r="J837" i="29"/>
  <c r="I837" i="29"/>
  <c r="J836" i="29"/>
  <c r="I836" i="29"/>
  <c r="J835" i="29"/>
  <c r="I835" i="29"/>
  <c r="J834" i="29"/>
  <c r="I834" i="29"/>
  <c r="J833" i="29"/>
  <c r="I833" i="29"/>
  <c r="J832" i="29"/>
  <c r="I832" i="29"/>
  <c r="J831" i="29"/>
  <c r="I831" i="29"/>
  <c r="J830" i="29"/>
  <c r="I830" i="29"/>
  <c r="J829" i="29"/>
  <c r="I829" i="29"/>
  <c r="J828" i="29"/>
  <c r="I828" i="29"/>
  <c r="J827" i="29"/>
  <c r="I827" i="29"/>
  <c r="J826" i="29"/>
  <c r="I826" i="29"/>
  <c r="J825" i="29"/>
  <c r="I825" i="29"/>
  <c r="J824" i="29"/>
  <c r="I824" i="29"/>
  <c r="J823" i="29"/>
  <c r="I823" i="29"/>
  <c r="J822" i="29"/>
  <c r="I822" i="29"/>
  <c r="J821" i="29"/>
  <c r="I821" i="29"/>
  <c r="J820" i="29"/>
  <c r="I820" i="29"/>
  <c r="J819" i="29"/>
  <c r="I819" i="29"/>
  <c r="J818" i="29"/>
  <c r="I818" i="29"/>
  <c r="J817" i="29"/>
  <c r="I817" i="29"/>
  <c r="J816" i="29"/>
  <c r="I816" i="29"/>
  <c r="J815" i="29"/>
  <c r="I815" i="29"/>
  <c r="J814" i="29"/>
  <c r="I814" i="29"/>
  <c r="J813" i="29"/>
  <c r="I813" i="29"/>
  <c r="J812" i="29"/>
  <c r="I812" i="29"/>
  <c r="J811" i="29"/>
  <c r="I811" i="29"/>
  <c r="J810" i="29"/>
  <c r="I810" i="29"/>
  <c r="J809" i="29"/>
  <c r="I809" i="29"/>
  <c r="J808" i="29"/>
  <c r="I808" i="29"/>
  <c r="J807" i="29"/>
  <c r="I807" i="29"/>
  <c r="J806" i="29"/>
  <c r="I806" i="29"/>
  <c r="J805" i="29"/>
  <c r="I805" i="29"/>
  <c r="J804" i="29"/>
  <c r="I804" i="29"/>
  <c r="J803" i="29"/>
  <c r="I803" i="29"/>
  <c r="J802" i="29"/>
  <c r="I802" i="29"/>
  <c r="J801" i="29"/>
  <c r="I801" i="29"/>
  <c r="J800" i="29"/>
  <c r="I800" i="29"/>
  <c r="J799" i="29"/>
  <c r="I799" i="29"/>
  <c r="J798" i="29"/>
  <c r="I798" i="29"/>
  <c r="J797" i="29"/>
  <c r="I797" i="29"/>
  <c r="J796" i="29"/>
  <c r="I796" i="29"/>
  <c r="J795" i="29"/>
  <c r="I795" i="29"/>
  <c r="J794" i="29"/>
  <c r="I794" i="29"/>
  <c r="J793" i="29"/>
  <c r="I793" i="29"/>
  <c r="J792" i="29"/>
  <c r="I792" i="29"/>
  <c r="J791" i="29"/>
  <c r="I791" i="29"/>
  <c r="J790" i="29"/>
  <c r="I790" i="29"/>
  <c r="J789" i="29"/>
  <c r="I789" i="29"/>
  <c r="J788" i="29"/>
  <c r="I788" i="29"/>
  <c r="J787" i="29"/>
  <c r="I787" i="29"/>
  <c r="J786" i="29"/>
  <c r="I786" i="29"/>
  <c r="J785" i="29"/>
  <c r="I785" i="29"/>
  <c r="J784" i="29"/>
  <c r="I784" i="29"/>
  <c r="J783" i="29"/>
  <c r="I783" i="29"/>
  <c r="J782" i="29"/>
  <c r="I782" i="29"/>
  <c r="J781" i="29"/>
  <c r="I781" i="29"/>
  <c r="J780" i="29"/>
  <c r="I780" i="29"/>
  <c r="J779" i="29"/>
  <c r="I779" i="29"/>
  <c r="J778" i="29"/>
  <c r="I778" i="29"/>
  <c r="J777" i="29"/>
  <c r="I777" i="29"/>
  <c r="J776" i="29"/>
  <c r="I776" i="29"/>
  <c r="J775" i="29"/>
  <c r="I775" i="29"/>
  <c r="J774" i="29"/>
  <c r="I774" i="29"/>
  <c r="J773" i="29"/>
  <c r="I773" i="29"/>
  <c r="J772" i="29"/>
  <c r="I772" i="29"/>
  <c r="J771" i="29"/>
  <c r="I771" i="29"/>
  <c r="J770" i="29"/>
  <c r="I770" i="29"/>
  <c r="J769" i="29"/>
  <c r="I769" i="29"/>
  <c r="J768" i="29"/>
  <c r="I768" i="29"/>
  <c r="J767" i="29"/>
  <c r="I767" i="29"/>
  <c r="J766" i="29"/>
  <c r="I766" i="29"/>
  <c r="J765" i="29"/>
  <c r="I765" i="29"/>
  <c r="J764" i="29"/>
  <c r="I764" i="29"/>
  <c r="J763" i="29"/>
  <c r="I763" i="29"/>
  <c r="J762" i="29"/>
  <c r="I762" i="29"/>
  <c r="J761" i="29"/>
  <c r="I761" i="29"/>
  <c r="J760" i="29"/>
  <c r="I760" i="29"/>
  <c r="J759" i="29"/>
  <c r="I759" i="29"/>
  <c r="J758" i="29"/>
  <c r="I758" i="29"/>
  <c r="J757" i="29"/>
  <c r="I757" i="29"/>
  <c r="J756" i="29"/>
  <c r="I756" i="29"/>
  <c r="J755" i="29"/>
  <c r="I755" i="29"/>
  <c r="J754" i="29"/>
  <c r="I754" i="29"/>
  <c r="J753" i="29"/>
  <c r="I753" i="29"/>
  <c r="J752" i="29"/>
  <c r="I752" i="29"/>
  <c r="J751" i="29"/>
  <c r="I751" i="29"/>
  <c r="J750" i="29"/>
  <c r="I750" i="29"/>
  <c r="J749" i="29"/>
  <c r="I749" i="29"/>
  <c r="J748" i="29"/>
  <c r="I748" i="29"/>
  <c r="J747" i="29"/>
  <c r="I747" i="29"/>
  <c r="J746" i="29"/>
  <c r="I746" i="29"/>
  <c r="J745" i="29"/>
  <c r="I745" i="29"/>
  <c r="J744" i="29"/>
  <c r="I744" i="29"/>
  <c r="J743" i="29"/>
  <c r="I743" i="29"/>
  <c r="J742" i="29"/>
  <c r="I742" i="29"/>
  <c r="J741" i="29"/>
  <c r="I741" i="29"/>
  <c r="J740" i="29"/>
  <c r="I740" i="29"/>
  <c r="J739" i="29"/>
  <c r="I739" i="29"/>
  <c r="J738" i="29"/>
  <c r="I738" i="29"/>
  <c r="J737" i="29"/>
  <c r="I737" i="29"/>
  <c r="J736" i="29"/>
  <c r="I736" i="29"/>
  <c r="J735" i="29"/>
  <c r="I735" i="29"/>
  <c r="J734" i="29"/>
  <c r="I734" i="29"/>
  <c r="J733" i="29"/>
  <c r="I733" i="29"/>
  <c r="J732" i="29"/>
  <c r="I732" i="29"/>
  <c r="J731" i="29"/>
  <c r="I731" i="29"/>
  <c r="J730" i="29"/>
  <c r="I730" i="29"/>
  <c r="J729" i="29"/>
  <c r="I729" i="29"/>
  <c r="J728" i="29"/>
  <c r="I728" i="29"/>
  <c r="J727" i="29"/>
  <c r="I727" i="29"/>
  <c r="J726" i="29"/>
  <c r="I726" i="29"/>
  <c r="J725" i="29"/>
  <c r="I725" i="29"/>
  <c r="J724" i="29"/>
  <c r="I724" i="29"/>
  <c r="J723" i="29"/>
  <c r="I723" i="29"/>
  <c r="J722" i="29"/>
  <c r="I722" i="29"/>
  <c r="J721" i="29"/>
  <c r="I721" i="29"/>
  <c r="J720" i="29"/>
  <c r="I720" i="29"/>
  <c r="J719" i="29"/>
  <c r="I719" i="29"/>
  <c r="J718" i="29"/>
  <c r="I718" i="29"/>
  <c r="J717" i="29"/>
  <c r="I717" i="29"/>
  <c r="J716" i="29"/>
  <c r="I716" i="29"/>
  <c r="J715" i="29"/>
  <c r="I715" i="29"/>
  <c r="J714" i="29"/>
  <c r="I714" i="29"/>
  <c r="J713" i="29"/>
  <c r="I713" i="29"/>
  <c r="J712" i="29"/>
  <c r="I712" i="29"/>
  <c r="J711" i="29"/>
  <c r="I711" i="29"/>
  <c r="J710" i="29"/>
  <c r="I710" i="29"/>
  <c r="J709" i="29"/>
  <c r="I709" i="29"/>
  <c r="J708" i="29"/>
  <c r="I708" i="29"/>
  <c r="J707" i="29"/>
  <c r="I707" i="29"/>
  <c r="J706" i="29"/>
  <c r="I706" i="29"/>
  <c r="J705" i="29"/>
  <c r="I705" i="29"/>
  <c r="J704" i="29"/>
  <c r="I704" i="29"/>
  <c r="J703" i="29"/>
  <c r="I703" i="29"/>
  <c r="J702" i="29"/>
  <c r="I702" i="29"/>
  <c r="J701" i="29"/>
  <c r="I701" i="29"/>
  <c r="J700" i="29"/>
  <c r="I700" i="29"/>
  <c r="J699" i="29"/>
  <c r="I699" i="29"/>
  <c r="J698" i="29"/>
  <c r="I698" i="29"/>
  <c r="J697" i="29"/>
  <c r="I697" i="29"/>
  <c r="J696" i="29"/>
  <c r="I696" i="29"/>
  <c r="J695" i="29"/>
  <c r="I695" i="29"/>
  <c r="J694" i="29"/>
  <c r="I694" i="29"/>
  <c r="J693" i="29"/>
  <c r="I693" i="29"/>
  <c r="J692" i="29"/>
  <c r="I692" i="29"/>
  <c r="J691" i="29"/>
  <c r="I691" i="29"/>
  <c r="J690" i="29"/>
  <c r="I690" i="29"/>
  <c r="J689" i="29"/>
  <c r="I689" i="29"/>
  <c r="J688" i="29"/>
  <c r="I688" i="29"/>
  <c r="J687" i="29"/>
  <c r="I687" i="29"/>
  <c r="J686" i="29"/>
  <c r="I686" i="29"/>
  <c r="J685" i="29"/>
  <c r="I685" i="29"/>
  <c r="J684" i="29"/>
  <c r="I684" i="29"/>
  <c r="J683" i="29"/>
  <c r="I683" i="29"/>
  <c r="J682" i="29"/>
  <c r="I682" i="29"/>
  <c r="J681" i="29"/>
  <c r="I681" i="29"/>
  <c r="J680" i="29"/>
  <c r="I680" i="29"/>
  <c r="J679" i="29"/>
  <c r="I679" i="29"/>
  <c r="J678" i="29"/>
  <c r="I678" i="29"/>
  <c r="J677" i="29"/>
  <c r="I677" i="29"/>
  <c r="J676" i="29"/>
  <c r="I676" i="29"/>
  <c r="J675" i="29"/>
  <c r="I675" i="29"/>
  <c r="J674" i="29"/>
  <c r="I674" i="29"/>
  <c r="J673" i="29"/>
  <c r="I673" i="29"/>
  <c r="J672" i="29"/>
  <c r="I672" i="29"/>
  <c r="J671" i="29"/>
  <c r="I671" i="29"/>
  <c r="J670" i="29"/>
  <c r="I670" i="29"/>
  <c r="J669" i="29"/>
  <c r="I669" i="29"/>
  <c r="J668" i="29"/>
  <c r="I668" i="29"/>
  <c r="J667" i="29"/>
  <c r="I667" i="29"/>
  <c r="J666" i="29"/>
  <c r="I666" i="29"/>
  <c r="J665" i="29"/>
  <c r="I665" i="29"/>
  <c r="J664" i="29"/>
  <c r="I664" i="29"/>
  <c r="J663" i="29"/>
  <c r="I663" i="29"/>
  <c r="J662" i="29"/>
  <c r="I662" i="29"/>
  <c r="J661" i="29"/>
  <c r="I661" i="29"/>
  <c r="J660" i="29"/>
  <c r="I660" i="29"/>
  <c r="J659" i="29"/>
  <c r="I659" i="29"/>
  <c r="J658" i="29"/>
  <c r="I658" i="29"/>
  <c r="J657" i="29"/>
  <c r="I657" i="29"/>
  <c r="J656" i="29"/>
  <c r="I656" i="29"/>
  <c r="J655" i="29"/>
  <c r="I655" i="29"/>
  <c r="J654" i="29"/>
  <c r="I654" i="29"/>
  <c r="J653" i="29"/>
  <c r="I653" i="29"/>
  <c r="J652" i="29"/>
  <c r="I652" i="29"/>
  <c r="J651" i="29"/>
  <c r="I651" i="29"/>
  <c r="J650" i="29"/>
  <c r="I650" i="29"/>
  <c r="J649" i="29"/>
  <c r="I649" i="29"/>
  <c r="J648" i="29"/>
  <c r="I648" i="29"/>
  <c r="J647" i="29"/>
  <c r="I647" i="29"/>
  <c r="J646" i="29"/>
  <c r="I646" i="29"/>
  <c r="J645" i="29"/>
  <c r="I645" i="29"/>
  <c r="J644" i="29"/>
  <c r="I644" i="29"/>
  <c r="J643" i="29"/>
  <c r="I643" i="29"/>
  <c r="J642" i="29"/>
  <c r="I642" i="29"/>
  <c r="J641" i="29"/>
  <c r="I641" i="29"/>
  <c r="J640" i="29"/>
  <c r="I640" i="29"/>
  <c r="J639" i="29"/>
  <c r="I639" i="29"/>
  <c r="J638" i="29"/>
  <c r="I638" i="29"/>
  <c r="J637" i="29"/>
  <c r="I637" i="29"/>
  <c r="J636" i="29"/>
  <c r="I636" i="29"/>
  <c r="J635" i="29"/>
  <c r="I635" i="29"/>
  <c r="J634" i="29"/>
  <c r="I634" i="29"/>
  <c r="J633" i="29"/>
  <c r="I633" i="29"/>
  <c r="J632" i="29"/>
  <c r="I632" i="29"/>
  <c r="J631" i="29"/>
  <c r="I631" i="29"/>
  <c r="J630" i="29"/>
  <c r="I630" i="29"/>
  <c r="J629" i="29"/>
  <c r="I629" i="29"/>
  <c r="J628" i="29"/>
  <c r="I628" i="29"/>
  <c r="J627" i="29"/>
  <c r="I627" i="29"/>
  <c r="J626" i="29"/>
  <c r="I626" i="29"/>
  <c r="J625" i="29"/>
  <c r="I625" i="29"/>
  <c r="J624" i="29"/>
  <c r="I624" i="29"/>
  <c r="J623" i="29"/>
  <c r="I623" i="29"/>
  <c r="J622" i="29"/>
  <c r="I622" i="29"/>
  <c r="J621" i="29"/>
  <c r="I621" i="29"/>
  <c r="J620" i="29"/>
  <c r="I620" i="29"/>
  <c r="J619" i="29"/>
  <c r="I619" i="29"/>
  <c r="J618" i="29"/>
  <c r="I618" i="29"/>
  <c r="J617" i="29"/>
  <c r="I617" i="29"/>
  <c r="J616" i="29"/>
  <c r="I616" i="29"/>
  <c r="J615" i="29"/>
  <c r="I615" i="29"/>
  <c r="J614" i="29"/>
  <c r="I614" i="29"/>
  <c r="J613" i="29"/>
  <c r="I613" i="29"/>
  <c r="J612" i="29"/>
  <c r="I612" i="29"/>
  <c r="J611" i="29"/>
  <c r="I611" i="29"/>
  <c r="J610" i="29"/>
  <c r="I610" i="29"/>
  <c r="J609" i="29"/>
  <c r="I609" i="29"/>
  <c r="J608" i="29"/>
  <c r="I608" i="29"/>
  <c r="J607" i="29"/>
  <c r="I607" i="29"/>
  <c r="J606" i="29"/>
  <c r="I606" i="29"/>
  <c r="J605" i="29"/>
  <c r="I605" i="29"/>
  <c r="J604" i="29"/>
  <c r="I604" i="29"/>
  <c r="J603" i="29"/>
  <c r="I603" i="29"/>
  <c r="J602" i="29"/>
  <c r="I602" i="29"/>
  <c r="J601" i="29"/>
  <c r="I601" i="29"/>
  <c r="J600" i="29"/>
  <c r="I600" i="29"/>
  <c r="J599" i="29"/>
  <c r="I599" i="29"/>
  <c r="J598" i="29"/>
  <c r="I598" i="29"/>
  <c r="J597" i="29"/>
  <c r="I597" i="29"/>
  <c r="J596" i="29"/>
  <c r="I596" i="29"/>
  <c r="J595" i="29"/>
  <c r="I595" i="29"/>
  <c r="J594" i="29"/>
  <c r="I594" i="29"/>
  <c r="J593" i="29"/>
  <c r="I593" i="29"/>
  <c r="J592" i="29"/>
  <c r="I592" i="29"/>
  <c r="J591" i="29"/>
  <c r="I591" i="29"/>
  <c r="J590" i="29"/>
  <c r="I590" i="29"/>
  <c r="J589" i="29"/>
  <c r="I589" i="29"/>
  <c r="J588" i="29"/>
  <c r="I588" i="29"/>
  <c r="J587" i="29"/>
  <c r="I587" i="29"/>
  <c r="J586" i="29"/>
  <c r="I586" i="29"/>
  <c r="J585" i="29"/>
  <c r="I585" i="29"/>
  <c r="J584" i="29"/>
  <c r="I584" i="29"/>
  <c r="J583" i="29"/>
  <c r="I583" i="29"/>
  <c r="J582" i="29"/>
  <c r="I582" i="29"/>
  <c r="J581" i="29"/>
  <c r="I581" i="29"/>
  <c r="J580" i="29"/>
  <c r="I580" i="29"/>
  <c r="J579" i="29"/>
  <c r="I579" i="29"/>
  <c r="J578" i="29"/>
  <c r="I578" i="29"/>
  <c r="J577" i="29"/>
  <c r="I577" i="29"/>
  <c r="J576" i="29"/>
  <c r="I576" i="29"/>
  <c r="J575" i="29"/>
  <c r="I575" i="29"/>
  <c r="J574" i="29"/>
  <c r="I574" i="29"/>
  <c r="J573" i="29"/>
  <c r="I573" i="29"/>
  <c r="J572" i="29"/>
  <c r="I572" i="29"/>
  <c r="J571" i="29"/>
  <c r="I571" i="29"/>
  <c r="J570" i="29"/>
  <c r="I570" i="29"/>
  <c r="J569" i="29"/>
  <c r="I569" i="29"/>
  <c r="J568" i="29"/>
  <c r="I568" i="29"/>
  <c r="J567" i="29"/>
  <c r="I567" i="29"/>
  <c r="J566" i="29"/>
  <c r="I566" i="29"/>
  <c r="J565" i="29"/>
  <c r="I565" i="29"/>
  <c r="J564" i="29"/>
  <c r="I564" i="29"/>
  <c r="J563" i="29"/>
  <c r="I563" i="29"/>
  <c r="J562" i="29"/>
  <c r="I562" i="29"/>
  <c r="J561" i="29"/>
  <c r="I561" i="29"/>
  <c r="J560" i="29"/>
  <c r="I560" i="29"/>
  <c r="J559" i="29"/>
  <c r="I559" i="29"/>
  <c r="J558" i="29"/>
  <c r="I558" i="29"/>
  <c r="J557" i="29"/>
  <c r="I557" i="29"/>
  <c r="J556" i="29"/>
  <c r="I556" i="29"/>
  <c r="J555" i="29"/>
  <c r="I555" i="29"/>
  <c r="J554" i="29"/>
  <c r="I554" i="29"/>
  <c r="J553" i="29"/>
  <c r="I553" i="29"/>
  <c r="J552" i="29"/>
  <c r="I552" i="29"/>
  <c r="J551" i="29"/>
  <c r="I551" i="29"/>
  <c r="J550" i="29"/>
  <c r="I550" i="29"/>
  <c r="J549" i="29"/>
  <c r="I549" i="29"/>
  <c r="J548" i="29"/>
  <c r="I548" i="29"/>
  <c r="J547" i="29"/>
  <c r="I547" i="29"/>
  <c r="J546" i="29"/>
  <c r="I546" i="29"/>
  <c r="J545" i="29"/>
  <c r="I545" i="29"/>
  <c r="J544" i="29"/>
  <c r="I544" i="29"/>
  <c r="J543" i="29"/>
  <c r="I543" i="29"/>
  <c r="J542" i="29"/>
  <c r="I542" i="29"/>
  <c r="J541" i="29"/>
  <c r="I541" i="29"/>
  <c r="J540" i="29"/>
  <c r="I540" i="29"/>
  <c r="J539" i="29"/>
  <c r="I539" i="29"/>
  <c r="J538" i="29"/>
  <c r="I538" i="29"/>
  <c r="J537" i="29"/>
  <c r="I537" i="29"/>
  <c r="J536" i="29"/>
  <c r="I536" i="29"/>
  <c r="J535" i="29"/>
  <c r="I535" i="29"/>
  <c r="J534" i="29"/>
  <c r="I534" i="29"/>
  <c r="J533" i="29"/>
  <c r="I533" i="29"/>
  <c r="J532" i="29"/>
  <c r="I532" i="29"/>
  <c r="J531" i="29"/>
  <c r="I531" i="29"/>
  <c r="J530" i="29"/>
  <c r="I530" i="29"/>
  <c r="J529" i="29"/>
  <c r="I529" i="29"/>
  <c r="J528" i="29"/>
  <c r="I528" i="29"/>
  <c r="J527" i="29"/>
  <c r="I527" i="29"/>
  <c r="J526" i="29"/>
  <c r="I526" i="29"/>
  <c r="J525" i="29"/>
  <c r="I525" i="29"/>
  <c r="J524" i="29"/>
  <c r="I524" i="29"/>
  <c r="J523" i="29"/>
  <c r="I523" i="29"/>
  <c r="J522" i="29"/>
  <c r="I522" i="29"/>
  <c r="J521" i="29"/>
  <c r="I521" i="29"/>
  <c r="J520" i="29"/>
  <c r="I520" i="29"/>
  <c r="J519" i="29"/>
  <c r="I519" i="29"/>
  <c r="J518" i="29"/>
  <c r="I518" i="29"/>
  <c r="J517" i="29"/>
  <c r="I517" i="29"/>
  <c r="J516" i="29"/>
  <c r="I516" i="29"/>
  <c r="J515" i="29"/>
  <c r="I515" i="29"/>
  <c r="J514" i="29"/>
  <c r="I514" i="29"/>
  <c r="J513" i="29"/>
  <c r="I513" i="29"/>
  <c r="J512" i="29"/>
  <c r="I512" i="29"/>
  <c r="J511" i="29"/>
  <c r="I511" i="29"/>
  <c r="J510" i="29"/>
  <c r="I510" i="29"/>
  <c r="J509" i="29"/>
  <c r="I509" i="29"/>
  <c r="J508" i="29"/>
  <c r="I508" i="29"/>
  <c r="J507" i="29"/>
  <c r="I507" i="29"/>
  <c r="J506" i="29"/>
  <c r="I506" i="29"/>
  <c r="J505" i="29"/>
  <c r="I505" i="29"/>
  <c r="J504" i="29"/>
  <c r="I504" i="29"/>
  <c r="J503" i="29"/>
  <c r="I503" i="29"/>
  <c r="J502" i="29"/>
  <c r="I502" i="29"/>
  <c r="J501" i="29"/>
  <c r="I501" i="29"/>
  <c r="J500" i="29"/>
  <c r="I500" i="29"/>
  <c r="J499" i="29"/>
  <c r="I499" i="29"/>
  <c r="J498" i="29"/>
  <c r="I498" i="29"/>
  <c r="J497" i="29"/>
  <c r="I497" i="29"/>
  <c r="J496" i="29"/>
  <c r="I496" i="29"/>
  <c r="J495" i="29"/>
  <c r="I495" i="29"/>
  <c r="J494" i="29"/>
  <c r="I494" i="29"/>
  <c r="J493" i="29"/>
  <c r="I493" i="29"/>
  <c r="J492" i="29"/>
  <c r="I492" i="29"/>
  <c r="J491" i="29"/>
  <c r="I491" i="29"/>
  <c r="J490" i="29"/>
  <c r="I490" i="29"/>
  <c r="J489" i="29"/>
  <c r="I489" i="29"/>
  <c r="J488" i="29"/>
  <c r="I488" i="29"/>
  <c r="J487" i="29"/>
  <c r="I487" i="29"/>
  <c r="J486" i="29"/>
  <c r="I486" i="29"/>
  <c r="J485" i="29"/>
  <c r="I485" i="29"/>
  <c r="J484" i="29"/>
  <c r="I484" i="29"/>
  <c r="J483" i="29"/>
  <c r="I483" i="29"/>
  <c r="J482" i="29"/>
  <c r="I482" i="29"/>
  <c r="J481" i="29"/>
  <c r="I481" i="29"/>
  <c r="J480" i="29"/>
  <c r="I480" i="29"/>
  <c r="J479" i="29"/>
  <c r="I479" i="29"/>
  <c r="J478" i="29"/>
  <c r="I478" i="29"/>
  <c r="J477" i="29"/>
  <c r="I477" i="29"/>
  <c r="J476" i="29"/>
  <c r="I476" i="29"/>
  <c r="J475" i="29"/>
  <c r="I475" i="29"/>
  <c r="J474" i="29"/>
  <c r="I474" i="29"/>
  <c r="J473" i="29"/>
  <c r="I473" i="29"/>
  <c r="J472" i="29"/>
  <c r="I472" i="29"/>
  <c r="J471" i="29"/>
  <c r="I471" i="29"/>
  <c r="J470" i="29"/>
  <c r="I470" i="29"/>
  <c r="J469" i="29"/>
  <c r="I469" i="29"/>
  <c r="J468" i="29"/>
  <c r="I468" i="29"/>
  <c r="J467" i="29"/>
  <c r="I467" i="29"/>
  <c r="J466" i="29"/>
  <c r="I466" i="29"/>
  <c r="J465" i="29"/>
  <c r="I465" i="29"/>
  <c r="J464" i="29"/>
  <c r="I464" i="29"/>
  <c r="J463" i="29"/>
  <c r="I463" i="29"/>
  <c r="J462" i="29"/>
  <c r="I462" i="29"/>
  <c r="J461" i="29"/>
  <c r="I461" i="29"/>
  <c r="J460" i="29"/>
  <c r="I460" i="29"/>
  <c r="J459" i="29"/>
  <c r="I459" i="29"/>
  <c r="J458" i="29"/>
  <c r="I458" i="29"/>
  <c r="J457" i="29"/>
  <c r="I457" i="29"/>
  <c r="J456" i="29"/>
  <c r="I456" i="29"/>
  <c r="J455" i="29"/>
  <c r="I455" i="29"/>
  <c r="J454" i="29"/>
  <c r="I454" i="29"/>
  <c r="J453" i="29"/>
  <c r="I453" i="29"/>
  <c r="J452" i="29"/>
  <c r="I452" i="29"/>
  <c r="J451" i="29"/>
  <c r="I451" i="29"/>
  <c r="J450" i="29"/>
  <c r="I450" i="29"/>
  <c r="J449" i="29"/>
  <c r="I449" i="29"/>
  <c r="J448" i="29"/>
  <c r="I448" i="29"/>
  <c r="J447" i="29"/>
  <c r="I447" i="29"/>
  <c r="J446" i="29"/>
  <c r="I446" i="29"/>
  <c r="J445" i="29"/>
  <c r="I445" i="29"/>
  <c r="J444" i="29"/>
  <c r="I444" i="29"/>
  <c r="J443" i="29"/>
  <c r="I443" i="29"/>
  <c r="J442" i="29"/>
  <c r="I442" i="29"/>
  <c r="J441" i="29"/>
  <c r="I441" i="29"/>
  <c r="J440" i="29"/>
  <c r="I440" i="29"/>
  <c r="J439" i="29"/>
  <c r="I439" i="29"/>
  <c r="J438" i="29"/>
  <c r="I438" i="29"/>
  <c r="J437" i="29"/>
  <c r="I437" i="29"/>
  <c r="J436" i="29"/>
  <c r="I436" i="29"/>
  <c r="J435" i="29"/>
  <c r="I435" i="29"/>
  <c r="J434" i="29"/>
  <c r="I434" i="29"/>
  <c r="J433" i="29"/>
  <c r="I433" i="29"/>
  <c r="J432" i="29"/>
  <c r="I432" i="29"/>
  <c r="J431" i="29"/>
  <c r="I431" i="29"/>
  <c r="J430" i="29"/>
  <c r="I430" i="29"/>
  <c r="J429" i="29"/>
  <c r="I429" i="29"/>
  <c r="J428" i="29"/>
  <c r="I428" i="29"/>
  <c r="J427" i="29"/>
  <c r="I427" i="29"/>
  <c r="J426" i="29"/>
  <c r="I426" i="29"/>
  <c r="J425" i="29"/>
  <c r="I425" i="29"/>
  <c r="J424" i="29"/>
  <c r="I424" i="29"/>
  <c r="J423" i="29"/>
  <c r="I423" i="29"/>
  <c r="J422" i="29"/>
  <c r="I422" i="29"/>
  <c r="J421" i="29"/>
  <c r="I421" i="29"/>
  <c r="J420" i="29"/>
  <c r="I420" i="29"/>
  <c r="J419" i="29"/>
  <c r="I419" i="29"/>
  <c r="J418" i="29"/>
  <c r="I418" i="29"/>
  <c r="J417" i="29"/>
  <c r="I417" i="29"/>
  <c r="J416" i="29"/>
  <c r="I416" i="29"/>
  <c r="J415" i="29"/>
  <c r="I415" i="29"/>
  <c r="J414" i="29"/>
  <c r="I414" i="29"/>
  <c r="J413" i="29"/>
  <c r="I413" i="29"/>
  <c r="J412" i="29"/>
  <c r="I412" i="29"/>
  <c r="J411" i="29"/>
  <c r="I411" i="29"/>
  <c r="J410" i="29"/>
  <c r="I410" i="29"/>
  <c r="J409" i="29"/>
  <c r="I409" i="29"/>
  <c r="J408" i="29"/>
  <c r="I408" i="29"/>
  <c r="J407" i="29"/>
  <c r="I407" i="29"/>
  <c r="J406" i="29"/>
  <c r="I406" i="29"/>
  <c r="J405" i="29"/>
  <c r="I405" i="29"/>
  <c r="J404" i="29"/>
  <c r="I404" i="29"/>
  <c r="J403" i="29"/>
  <c r="I403" i="29"/>
  <c r="J402" i="29"/>
  <c r="I402" i="29"/>
  <c r="J401" i="29"/>
  <c r="I401" i="29"/>
  <c r="J400" i="29"/>
  <c r="I400" i="29"/>
  <c r="J399" i="29"/>
  <c r="I399" i="29"/>
  <c r="J398" i="29"/>
  <c r="I398" i="29"/>
  <c r="J397" i="29"/>
  <c r="I397" i="29"/>
  <c r="J396" i="29"/>
  <c r="I396" i="29"/>
  <c r="J395" i="29"/>
  <c r="I395" i="29"/>
  <c r="J394" i="29"/>
  <c r="I394" i="29"/>
  <c r="J393" i="29"/>
  <c r="I393" i="29"/>
  <c r="J392" i="29"/>
  <c r="I392" i="29"/>
  <c r="J391" i="29"/>
  <c r="I391" i="29"/>
  <c r="J390" i="29"/>
  <c r="I390" i="29"/>
  <c r="J389" i="29"/>
  <c r="I389" i="29"/>
  <c r="J388" i="29"/>
  <c r="I388" i="29"/>
  <c r="J387" i="29"/>
  <c r="I387" i="29"/>
  <c r="J386" i="29"/>
  <c r="I386" i="29"/>
  <c r="J385" i="29"/>
  <c r="I385" i="29"/>
  <c r="J384" i="29"/>
  <c r="I384" i="29"/>
  <c r="J383" i="29"/>
  <c r="I383" i="29"/>
  <c r="J382" i="29"/>
  <c r="I382" i="29"/>
  <c r="J381" i="29"/>
  <c r="I381" i="29"/>
  <c r="J380" i="29"/>
  <c r="I380" i="29"/>
  <c r="J379" i="29"/>
  <c r="I379" i="29"/>
  <c r="J378" i="29"/>
  <c r="I378" i="29"/>
  <c r="J377" i="29"/>
  <c r="I377" i="29"/>
  <c r="J376" i="29"/>
  <c r="I376" i="29"/>
  <c r="J375" i="29"/>
  <c r="I375" i="29"/>
  <c r="J374" i="29"/>
  <c r="I374" i="29"/>
  <c r="J373" i="29"/>
  <c r="I373" i="29"/>
  <c r="J372" i="29"/>
  <c r="I372" i="29"/>
  <c r="J371" i="29"/>
  <c r="I371" i="29"/>
  <c r="J370" i="29"/>
  <c r="I370" i="29"/>
  <c r="J369" i="29"/>
  <c r="I369" i="29"/>
  <c r="J368" i="29"/>
  <c r="I368" i="29"/>
  <c r="J367" i="29"/>
  <c r="I367" i="29"/>
  <c r="J366" i="29"/>
  <c r="I366" i="29"/>
  <c r="J365" i="29"/>
  <c r="I365" i="29"/>
  <c r="J364" i="29"/>
  <c r="I364" i="29"/>
  <c r="J363" i="29"/>
  <c r="I363" i="29"/>
  <c r="J362" i="29"/>
  <c r="I362" i="29"/>
  <c r="J361" i="29"/>
  <c r="I361" i="29"/>
  <c r="J360" i="29"/>
  <c r="I360" i="29"/>
  <c r="J359" i="29"/>
  <c r="I359" i="29"/>
  <c r="J358" i="29"/>
  <c r="I358" i="29"/>
  <c r="J357" i="29"/>
  <c r="I357" i="29"/>
  <c r="J356" i="29"/>
  <c r="I356" i="29"/>
  <c r="J355" i="29"/>
  <c r="I355" i="29"/>
  <c r="J354" i="29"/>
  <c r="I354" i="29"/>
  <c r="J353" i="29"/>
  <c r="I353" i="29"/>
  <c r="J352" i="29"/>
  <c r="I352" i="29"/>
  <c r="J351" i="29"/>
  <c r="I351" i="29"/>
  <c r="J350" i="29"/>
  <c r="I350" i="29"/>
  <c r="J349" i="29"/>
  <c r="I349" i="29"/>
  <c r="J348" i="29"/>
  <c r="I348" i="29"/>
  <c r="J347" i="29"/>
  <c r="I347" i="29"/>
  <c r="J346" i="29"/>
  <c r="I346" i="29"/>
  <c r="J345" i="29"/>
  <c r="I345" i="29"/>
  <c r="J344" i="29"/>
  <c r="I344" i="29"/>
  <c r="J343" i="29"/>
  <c r="I343" i="29"/>
  <c r="J342" i="29"/>
  <c r="I342" i="29"/>
  <c r="J341" i="29"/>
  <c r="I341" i="29"/>
  <c r="J340" i="29"/>
  <c r="I340" i="29"/>
  <c r="J339" i="29"/>
  <c r="I339" i="29"/>
  <c r="J338" i="29"/>
  <c r="I338" i="29"/>
  <c r="J337" i="29"/>
  <c r="I337" i="29"/>
  <c r="J336" i="29"/>
  <c r="I336" i="29"/>
  <c r="J335" i="29"/>
  <c r="I335" i="29"/>
  <c r="J334" i="29"/>
  <c r="I334" i="29"/>
  <c r="J333" i="29"/>
  <c r="I333" i="29"/>
  <c r="J332" i="29"/>
  <c r="I332" i="29"/>
  <c r="J331" i="29"/>
  <c r="I331" i="29"/>
  <c r="J330" i="29"/>
  <c r="I330" i="29"/>
  <c r="J329" i="29"/>
  <c r="I329" i="29"/>
  <c r="J328" i="29"/>
  <c r="I328" i="29"/>
  <c r="J327" i="29"/>
  <c r="I327" i="29"/>
  <c r="J326" i="29"/>
  <c r="I326" i="29"/>
  <c r="J325" i="29"/>
  <c r="I325" i="29"/>
  <c r="J324" i="29"/>
  <c r="I324" i="29"/>
  <c r="J323" i="29"/>
  <c r="I323" i="29"/>
  <c r="J322" i="29"/>
  <c r="I322" i="29"/>
  <c r="J321" i="29"/>
  <c r="I321" i="29"/>
  <c r="J320" i="29"/>
  <c r="I320" i="29"/>
  <c r="J319" i="29"/>
  <c r="I319" i="29"/>
  <c r="J318" i="29"/>
  <c r="I318" i="29"/>
  <c r="J317" i="29"/>
  <c r="I317" i="29"/>
  <c r="J316" i="29"/>
  <c r="I316" i="29"/>
  <c r="J315" i="29"/>
  <c r="I315" i="29"/>
  <c r="J314" i="29"/>
  <c r="I314" i="29"/>
  <c r="J313" i="29"/>
  <c r="I313" i="29"/>
  <c r="J312" i="29"/>
  <c r="I312" i="29"/>
  <c r="J311" i="29"/>
  <c r="I311" i="29"/>
  <c r="J310" i="29"/>
  <c r="I310" i="29"/>
  <c r="J309" i="29"/>
  <c r="I309" i="29"/>
  <c r="J308" i="29"/>
  <c r="I308" i="29"/>
  <c r="J307" i="29"/>
  <c r="I307" i="29"/>
  <c r="J306" i="29"/>
  <c r="I306" i="29"/>
  <c r="J305" i="29"/>
  <c r="I305" i="29"/>
  <c r="J304" i="29"/>
  <c r="I304" i="29"/>
  <c r="J303" i="29"/>
  <c r="I303" i="29"/>
  <c r="J302" i="29"/>
  <c r="I302" i="29"/>
  <c r="J301" i="29"/>
  <c r="I301" i="29"/>
  <c r="J300" i="29"/>
  <c r="I300" i="29"/>
  <c r="J299" i="29"/>
  <c r="I299" i="29"/>
  <c r="J298" i="29"/>
  <c r="I298" i="29"/>
  <c r="J297" i="29"/>
  <c r="I297" i="29"/>
  <c r="J296" i="29"/>
  <c r="I296" i="29"/>
  <c r="J295" i="29"/>
  <c r="I295" i="29"/>
  <c r="J294" i="29"/>
  <c r="I294" i="29"/>
  <c r="J293" i="29"/>
  <c r="I293" i="29"/>
  <c r="J292" i="29"/>
  <c r="I292" i="29"/>
  <c r="J291" i="29"/>
  <c r="I291" i="29"/>
  <c r="J290" i="29"/>
  <c r="I290" i="29"/>
  <c r="J289" i="29"/>
  <c r="I289" i="29"/>
  <c r="J288" i="29"/>
  <c r="I288" i="29"/>
  <c r="J287" i="29"/>
  <c r="I287" i="29"/>
  <c r="J286" i="29"/>
  <c r="I286" i="29"/>
  <c r="J285" i="29"/>
  <c r="I285" i="29"/>
  <c r="J284" i="29"/>
  <c r="I284" i="29"/>
  <c r="J283" i="29"/>
  <c r="I283" i="29"/>
  <c r="J282" i="29"/>
  <c r="I282" i="29"/>
  <c r="J281" i="29"/>
  <c r="I281" i="29"/>
  <c r="J280" i="29"/>
  <c r="I280" i="29"/>
  <c r="J279" i="29"/>
  <c r="I279" i="29"/>
  <c r="J278" i="29"/>
  <c r="I278" i="29"/>
  <c r="J277" i="29"/>
  <c r="I277" i="29"/>
  <c r="J276" i="29"/>
  <c r="I276" i="29"/>
  <c r="J275" i="29"/>
  <c r="I275" i="29"/>
  <c r="J274" i="29"/>
  <c r="I274" i="29"/>
  <c r="J273" i="29"/>
  <c r="I273" i="29"/>
  <c r="J272" i="29"/>
  <c r="I272" i="29"/>
  <c r="J271" i="29"/>
  <c r="I271" i="29"/>
  <c r="J270" i="29"/>
  <c r="I270" i="29"/>
  <c r="J269" i="29"/>
  <c r="I269" i="29"/>
  <c r="J268" i="29"/>
  <c r="I268" i="29"/>
  <c r="J267" i="29"/>
  <c r="I267" i="29"/>
  <c r="J266" i="29"/>
  <c r="I266" i="29"/>
  <c r="J265" i="29"/>
  <c r="I265" i="29"/>
  <c r="J264" i="29"/>
  <c r="I264" i="29"/>
  <c r="J263" i="29"/>
  <c r="I263" i="29"/>
  <c r="J262" i="29"/>
  <c r="I262" i="29"/>
  <c r="J261" i="29"/>
  <c r="I261" i="29"/>
  <c r="J260" i="29"/>
  <c r="I260" i="29"/>
  <c r="J259" i="29"/>
  <c r="I259" i="29"/>
  <c r="J258" i="29"/>
  <c r="I258" i="29"/>
  <c r="J257" i="29"/>
  <c r="I257" i="29"/>
  <c r="J256" i="29"/>
  <c r="I256" i="29"/>
  <c r="J255" i="29"/>
  <c r="I255" i="29"/>
  <c r="J254" i="29"/>
  <c r="I254" i="29"/>
  <c r="J253" i="29"/>
  <c r="I253" i="29"/>
  <c r="J252" i="29"/>
  <c r="I252" i="29"/>
  <c r="J251" i="29"/>
  <c r="I251" i="29"/>
  <c r="J250" i="29"/>
  <c r="I250" i="29"/>
  <c r="J249" i="29"/>
  <c r="I249" i="29"/>
  <c r="J248" i="29"/>
  <c r="I248" i="29"/>
  <c r="J247" i="29"/>
  <c r="I247" i="29"/>
  <c r="J246" i="29"/>
  <c r="I246" i="29"/>
  <c r="J245" i="29"/>
  <c r="I245" i="29"/>
  <c r="J244" i="29"/>
  <c r="I244" i="29"/>
  <c r="J243" i="29"/>
  <c r="I243" i="29"/>
  <c r="J242" i="29"/>
  <c r="I242" i="29"/>
  <c r="J241" i="29"/>
  <c r="I241" i="29"/>
  <c r="J240" i="29"/>
  <c r="I240" i="29"/>
  <c r="J239" i="29"/>
  <c r="I239" i="29"/>
  <c r="J238" i="29"/>
  <c r="I238" i="29"/>
  <c r="J237" i="29"/>
  <c r="I237" i="29"/>
  <c r="J236" i="29"/>
  <c r="I236" i="29"/>
  <c r="J235" i="29"/>
  <c r="I235" i="29"/>
  <c r="J234" i="29"/>
  <c r="I234" i="29"/>
  <c r="J233" i="29"/>
  <c r="I233" i="29"/>
  <c r="J232" i="29"/>
  <c r="I232" i="29"/>
  <c r="J231" i="29"/>
  <c r="I231" i="29"/>
  <c r="J230" i="29"/>
  <c r="I230" i="29"/>
  <c r="J229" i="29"/>
  <c r="I229" i="29"/>
  <c r="J228" i="29"/>
  <c r="I228" i="29"/>
  <c r="J227" i="29"/>
  <c r="I227" i="29"/>
  <c r="J226" i="29"/>
  <c r="I226" i="29"/>
  <c r="J225" i="29"/>
  <c r="I225" i="29"/>
  <c r="J224" i="29"/>
  <c r="I224" i="29"/>
  <c r="J223" i="29"/>
  <c r="I223" i="29"/>
  <c r="J222" i="29"/>
  <c r="I222" i="29"/>
  <c r="J221" i="29"/>
  <c r="I221" i="29"/>
  <c r="J220" i="29"/>
  <c r="I220" i="29"/>
  <c r="J219" i="29"/>
  <c r="I219" i="29"/>
  <c r="J218" i="29"/>
  <c r="I218" i="29"/>
  <c r="J217" i="29"/>
  <c r="I217" i="29"/>
  <c r="J216" i="29"/>
  <c r="I216" i="29"/>
  <c r="J215" i="29"/>
  <c r="I215" i="29"/>
  <c r="J214" i="29"/>
  <c r="I214" i="29"/>
  <c r="J213" i="29"/>
  <c r="I213" i="29"/>
  <c r="J212" i="29"/>
  <c r="I212" i="29"/>
  <c r="J211" i="29"/>
  <c r="I211" i="29"/>
  <c r="J210" i="29"/>
  <c r="I210" i="29"/>
  <c r="J209" i="29"/>
  <c r="I209" i="29"/>
  <c r="J208" i="29"/>
  <c r="I208" i="29"/>
  <c r="J207" i="29"/>
  <c r="I207" i="29"/>
  <c r="J206" i="29"/>
  <c r="I206" i="29"/>
  <c r="J205" i="29"/>
  <c r="I205" i="29"/>
  <c r="J204" i="29"/>
  <c r="I204" i="29"/>
  <c r="J203" i="29"/>
  <c r="I203" i="29"/>
  <c r="J202" i="29"/>
  <c r="I202" i="29"/>
  <c r="J201" i="29"/>
  <c r="I201" i="29"/>
  <c r="J200" i="29"/>
  <c r="I200" i="29"/>
  <c r="J199" i="29"/>
  <c r="I199" i="29"/>
  <c r="J198" i="29"/>
  <c r="I198" i="29"/>
  <c r="J197" i="29"/>
  <c r="I197" i="29"/>
  <c r="J196" i="29"/>
  <c r="I196" i="29"/>
  <c r="J195" i="29"/>
  <c r="I195" i="29"/>
  <c r="J194" i="29"/>
  <c r="I194" i="29"/>
  <c r="J193" i="29"/>
  <c r="I193" i="29"/>
  <c r="J192" i="29"/>
  <c r="I192" i="29"/>
  <c r="J191" i="29"/>
  <c r="I191" i="29"/>
  <c r="J190" i="29"/>
  <c r="I190" i="29"/>
  <c r="J189" i="29"/>
  <c r="I189" i="29"/>
  <c r="J188" i="29"/>
  <c r="I188" i="29"/>
  <c r="J187" i="29"/>
  <c r="I187" i="29"/>
  <c r="J186" i="29"/>
  <c r="I186" i="29"/>
  <c r="J185" i="29"/>
  <c r="I185" i="29"/>
  <c r="J184" i="29"/>
  <c r="I184" i="29"/>
  <c r="J183" i="29"/>
  <c r="I183" i="29"/>
  <c r="J182" i="29"/>
  <c r="I182" i="29"/>
  <c r="J181" i="29"/>
  <c r="I181" i="29"/>
  <c r="J180" i="29"/>
  <c r="I180" i="29"/>
  <c r="J179" i="29"/>
  <c r="I179" i="29"/>
  <c r="J178" i="29"/>
  <c r="I178" i="29"/>
  <c r="J177" i="29"/>
  <c r="I177" i="29"/>
  <c r="J176" i="29"/>
  <c r="I176" i="29"/>
  <c r="J175" i="29"/>
  <c r="I175" i="29"/>
  <c r="J174" i="29"/>
  <c r="I174" i="29"/>
  <c r="J173" i="29"/>
  <c r="I173" i="29"/>
  <c r="J172" i="29"/>
  <c r="I172" i="29"/>
  <c r="J171" i="29"/>
  <c r="I171" i="29"/>
  <c r="J170" i="29"/>
  <c r="I170" i="29"/>
  <c r="J169" i="29"/>
  <c r="I169" i="29"/>
  <c r="J168" i="29"/>
  <c r="I168" i="29"/>
  <c r="J167" i="29"/>
  <c r="I167" i="29"/>
  <c r="J166" i="29"/>
  <c r="I166" i="29"/>
  <c r="J165" i="29"/>
  <c r="I165" i="29"/>
  <c r="J164" i="29"/>
  <c r="I164" i="29"/>
  <c r="J163" i="29"/>
  <c r="I163" i="29"/>
  <c r="J162" i="29"/>
  <c r="I162" i="29"/>
  <c r="J161" i="29"/>
  <c r="I161" i="29"/>
  <c r="J160" i="29"/>
  <c r="I160" i="29"/>
  <c r="J159" i="29"/>
  <c r="I159" i="29"/>
  <c r="J158" i="29"/>
  <c r="I158" i="29"/>
  <c r="J157" i="29"/>
  <c r="I157" i="29"/>
  <c r="J156" i="29"/>
  <c r="I156" i="29"/>
  <c r="J155" i="29"/>
  <c r="I155" i="29"/>
  <c r="J154" i="29"/>
  <c r="I154" i="29"/>
  <c r="J153" i="29"/>
  <c r="I153" i="29"/>
  <c r="J152" i="29"/>
  <c r="I152" i="29"/>
  <c r="J151" i="29"/>
  <c r="I151" i="29"/>
  <c r="J150" i="29"/>
  <c r="I150" i="29"/>
  <c r="J149" i="29"/>
  <c r="I149" i="29"/>
  <c r="J148" i="29"/>
  <c r="I148" i="29"/>
  <c r="J147" i="29"/>
  <c r="I147" i="29"/>
  <c r="J146" i="29"/>
  <c r="I146" i="29"/>
  <c r="J145" i="29"/>
  <c r="I145" i="29"/>
  <c r="J144" i="29"/>
  <c r="I144" i="29"/>
  <c r="J143" i="29"/>
  <c r="I143" i="29"/>
  <c r="J142" i="29"/>
  <c r="I142" i="29"/>
  <c r="J141" i="29"/>
  <c r="I141" i="29"/>
  <c r="J140" i="29"/>
  <c r="I140" i="29"/>
  <c r="J139" i="29"/>
  <c r="I139" i="29"/>
  <c r="J138" i="29"/>
  <c r="I138" i="29"/>
  <c r="J137" i="29"/>
  <c r="I137" i="29"/>
  <c r="J136" i="29"/>
  <c r="I136" i="29"/>
  <c r="J135" i="29"/>
  <c r="I135" i="29"/>
  <c r="J134" i="29"/>
  <c r="I134" i="29"/>
  <c r="J133" i="29"/>
  <c r="I133" i="29"/>
  <c r="J132" i="29"/>
  <c r="I132" i="29"/>
  <c r="J131" i="29"/>
  <c r="I131" i="29"/>
  <c r="J130" i="29"/>
  <c r="I130" i="29"/>
  <c r="J129" i="29"/>
  <c r="I129" i="29"/>
  <c r="J128" i="29"/>
  <c r="I128" i="29"/>
  <c r="J127" i="29"/>
  <c r="I127" i="29"/>
  <c r="J126" i="29"/>
  <c r="I126" i="29"/>
  <c r="J125" i="29"/>
  <c r="I125" i="29"/>
  <c r="J124" i="29"/>
  <c r="I124" i="29"/>
  <c r="J123" i="29"/>
  <c r="I123" i="29"/>
  <c r="J122" i="29"/>
  <c r="I122" i="29"/>
  <c r="J121" i="29"/>
  <c r="I121" i="29"/>
  <c r="J120" i="29"/>
  <c r="I120" i="29"/>
  <c r="J119" i="29"/>
  <c r="I119" i="29"/>
  <c r="J118" i="29"/>
  <c r="I118" i="29"/>
  <c r="J117" i="29"/>
  <c r="I117" i="29"/>
  <c r="J116" i="29"/>
  <c r="I116" i="29"/>
  <c r="J115" i="29"/>
  <c r="I115" i="29"/>
  <c r="J114" i="29"/>
  <c r="I114" i="29"/>
  <c r="J113" i="29"/>
  <c r="I113" i="29"/>
  <c r="J112" i="29"/>
  <c r="I112" i="29"/>
  <c r="J111" i="29"/>
  <c r="I111" i="29"/>
  <c r="J110" i="29"/>
  <c r="I110" i="29"/>
  <c r="J109" i="29"/>
  <c r="I109" i="29"/>
  <c r="J108" i="29"/>
  <c r="I108" i="29"/>
  <c r="J107" i="29"/>
  <c r="I107" i="29"/>
  <c r="J106" i="29"/>
  <c r="I106" i="29"/>
  <c r="J105" i="29"/>
  <c r="I105" i="29"/>
  <c r="J104" i="29"/>
  <c r="I104" i="29"/>
  <c r="J103" i="29"/>
  <c r="I103" i="29"/>
  <c r="J102" i="29"/>
  <c r="I102" i="29"/>
  <c r="J101" i="29"/>
  <c r="I101" i="29"/>
  <c r="J100" i="29"/>
  <c r="I100" i="29"/>
  <c r="J99" i="29"/>
  <c r="I99" i="29"/>
  <c r="J98" i="29"/>
  <c r="I98" i="29"/>
  <c r="J97" i="29"/>
  <c r="I97" i="29"/>
  <c r="J96" i="29"/>
  <c r="I96" i="29"/>
  <c r="J95" i="29"/>
  <c r="I95" i="29"/>
  <c r="J94" i="29"/>
  <c r="I94" i="29"/>
  <c r="J93" i="29"/>
  <c r="I93" i="29"/>
  <c r="J92" i="29"/>
  <c r="I92" i="29"/>
  <c r="J91" i="29"/>
  <c r="I91" i="29"/>
  <c r="J90" i="29"/>
  <c r="I90" i="29"/>
  <c r="J89" i="29"/>
  <c r="I89" i="29"/>
  <c r="J88" i="29"/>
  <c r="I88" i="29"/>
  <c r="J87" i="29"/>
  <c r="I87" i="29"/>
  <c r="J86" i="29"/>
  <c r="I86" i="29"/>
  <c r="J85" i="29"/>
  <c r="I85" i="29"/>
  <c r="J84" i="29"/>
  <c r="I84" i="29"/>
  <c r="J83" i="29"/>
  <c r="I83" i="29"/>
  <c r="J82" i="29"/>
  <c r="I82" i="29"/>
  <c r="J81" i="29"/>
  <c r="I81" i="29"/>
  <c r="J80" i="29"/>
  <c r="I80" i="29"/>
  <c r="J79" i="29"/>
  <c r="I79" i="29"/>
  <c r="J78" i="29"/>
  <c r="I78" i="29"/>
  <c r="J77" i="29"/>
  <c r="I77" i="29"/>
  <c r="J76" i="29"/>
  <c r="I76" i="29"/>
  <c r="J75" i="29"/>
  <c r="I75" i="29"/>
  <c r="J74" i="29"/>
  <c r="I74" i="29"/>
  <c r="J73" i="29"/>
  <c r="I73" i="29"/>
  <c r="J72" i="29"/>
  <c r="I72" i="29"/>
  <c r="J71" i="29"/>
  <c r="I71" i="29"/>
  <c r="J70" i="29"/>
  <c r="I70" i="29"/>
  <c r="J69" i="29"/>
  <c r="I69" i="29"/>
  <c r="J68" i="29"/>
  <c r="I68" i="29"/>
  <c r="J67" i="29"/>
  <c r="I67" i="29"/>
  <c r="J66" i="29"/>
  <c r="I66" i="29"/>
  <c r="J65" i="29"/>
  <c r="I65" i="29"/>
  <c r="J64" i="29"/>
  <c r="I64" i="29"/>
  <c r="J63" i="29"/>
  <c r="I63" i="29"/>
  <c r="J62" i="29"/>
  <c r="I62" i="29"/>
  <c r="J61" i="29"/>
  <c r="I61" i="29"/>
  <c r="J60" i="29"/>
  <c r="I60" i="29"/>
  <c r="J59" i="29"/>
  <c r="I59" i="29"/>
  <c r="J58" i="29"/>
  <c r="I58" i="29"/>
  <c r="J57" i="29"/>
  <c r="I57" i="29"/>
  <c r="J56" i="29"/>
  <c r="I56" i="29"/>
  <c r="J55" i="29"/>
  <c r="I55" i="29"/>
  <c r="J54" i="29"/>
  <c r="I54" i="29"/>
  <c r="J53" i="29"/>
  <c r="I53" i="29"/>
  <c r="J52" i="29"/>
  <c r="I52" i="29"/>
  <c r="J51" i="29"/>
  <c r="I51" i="29"/>
  <c r="J50" i="29"/>
  <c r="I50" i="29"/>
  <c r="J49" i="29"/>
  <c r="I49" i="29"/>
  <c r="J48" i="29"/>
  <c r="I48" i="29"/>
  <c r="J47" i="29"/>
  <c r="I47" i="29"/>
  <c r="J46" i="29"/>
  <c r="I46" i="29"/>
  <c r="J45" i="29"/>
  <c r="I45" i="29"/>
  <c r="J44" i="29"/>
  <c r="I44" i="29"/>
  <c r="J43" i="29"/>
  <c r="I43" i="29"/>
  <c r="J42" i="29"/>
  <c r="I42" i="29"/>
  <c r="J41" i="29"/>
  <c r="I41" i="29"/>
  <c r="J40" i="29"/>
  <c r="I40" i="29"/>
  <c r="J39" i="29"/>
  <c r="I39" i="29"/>
  <c r="J38" i="29"/>
  <c r="I38" i="29"/>
  <c r="J37" i="29"/>
  <c r="I37" i="29"/>
  <c r="J36" i="29"/>
  <c r="I36" i="29"/>
  <c r="J35" i="29"/>
  <c r="I35" i="29"/>
  <c r="J34" i="29"/>
  <c r="I34" i="29"/>
  <c r="J33" i="29"/>
  <c r="I33" i="29"/>
  <c r="J32" i="29"/>
  <c r="I32" i="29"/>
  <c r="J31" i="29"/>
  <c r="I31" i="29"/>
  <c r="J30" i="29"/>
  <c r="I30" i="29"/>
  <c r="J29" i="29"/>
  <c r="I29" i="29"/>
  <c r="J28" i="29"/>
  <c r="I28" i="29"/>
  <c r="J27" i="29"/>
  <c r="I27" i="29"/>
  <c r="J26" i="29"/>
  <c r="I26" i="29"/>
  <c r="J25" i="29"/>
  <c r="I25" i="29"/>
  <c r="J24" i="29"/>
  <c r="I24" i="29"/>
  <c r="J23" i="29"/>
  <c r="I23" i="29"/>
  <c r="J22" i="29"/>
  <c r="I22" i="29"/>
  <c r="J21" i="29"/>
  <c r="I21" i="29"/>
  <c r="J20" i="29"/>
  <c r="I20" i="29"/>
  <c r="J19" i="29"/>
  <c r="I19" i="29"/>
  <c r="J18" i="29"/>
  <c r="I18" i="29"/>
  <c r="J17" i="29"/>
  <c r="I17" i="29"/>
  <c r="J16" i="29"/>
  <c r="I16" i="29"/>
  <c r="J15" i="29"/>
  <c r="I15" i="29"/>
  <c r="J14" i="29"/>
  <c r="I14" i="29"/>
  <c r="J13" i="29"/>
  <c r="I13" i="29"/>
  <c r="J12" i="29"/>
  <c r="I12" i="29"/>
  <c r="J11" i="29"/>
  <c r="I11" i="29"/>
  <c r="J10" i="29"/>
  <c r="I10" i="29"/>
  <c r="J9" i="29"/>
  <c r="I9" i="29"/>
  <c r="J8" i="29"/>
  <c r="I8" i="29"/>
  <c r="J7" i="29"/>
  <c r="I7" i="29"/>
  <c r="J6" i="29"/>
  <c r="I6" i="29"/>
  <c r="J5" i="29"/>
  <c r="I5" i="29"/>
  <c r="J4" i="29"/>
  <c r="I4" i="29"/>
  <c r="J3" i="29"/>
  <c r="I3" i="29"/>
  <c r="J2" i="29"/>
  <c r="I2" i="29"/>
  <c r="G2675" i="28"/>
  <c r="G2676" i="28"/>
  <c r="G2677" i="28"/>
  <c r="G2678" i="28"/>
  <c r="G2679" i="28"/>
  <c r="G2680" i="28"/>
  <c r="G2681" i="28"/>
  <c r="G2682" i="28"/>
  <c r="G2683" i="28"/>
  <c r="G2684" i="28"/>
  <c r="G2685" i="28"/>
  <c r="G2686" i="28"/>
  <c r="G2687" i="28"/>
  <c r="G2688" i="28"/>
  <c r="G2689" i="28"/>
  <c r="G2690" i="28"/>
  <c r="G2691" i="28"/>
  <c r="G2692" i="28"/>
  <c r="G2693" i="28"/>
  <c r="G2694" i="28"/>
  <c r="G2674" i="28"/>
  <c r="E2675" i="28"/>
  <c r="E2676" i="28"/>
  <c r="E2677" i="28"/>
  <c r="E2678" i="28"/>
  <c r="E2679" i="28"/>
  <c r="E2680" i="28"/>
  <c r="E2681" i="28"/>
  <c r="E2682" i="28"/>
  <c r="E2683" i="28"/>
  <c r="E2684" i="28"/>
  <c r="E2685" i="28"/>
  <c r="E2686" i="28"/>
  <c r="E2687" i="28"/>
  <c r="E2688" i="28"/>
  <c r="E2689" i="28"/>
  <c r="E2690" i="28"/>
  <c r="E2691" i="28"/>
  <c r="E2692" i="28"/>
  <c r="E2693" i="28"/>
  <c r="E2694" i="28"/>
  <c r="E2674" i="28"/>
  <c r="C2674" i="28"/>
  <c r="C2693" i="28"/>
  <c r="D2675" i="28"/>
  <c r="F2675" i="28"/>
  <c r="D2676" i="28"/>
  <c r="F2676" i="28"/>
  <c r="D2677" i="28"/>
  <c r="F2677" i="28"/>
  <c r="D2678" i="28"/>
  <c r="F2678" i="28"/>
  <c r="D2679" i="28"/>
  <c r="F2679" i="28"/>
  <c r="D2680" i="28"/>
  <c r="F2680" i="28"/>
  <c r="D2681" i="28"/>
  <c r="F2681" i="28"/>
  <c r="D2682" i="28"/>
  <c r="F2682" i="28"/>
  <c r="D2683" i="28"/>
  <c r="F2683" i="28"/>
  <c r="D2684" i="28"/>
  <c r="F2684" i="28"/>
  <c r="D2685" i="28"/>
  <c r="F2685" i="28"/>
  <c r="D2686" i="28"/>
  <c r="F2686" i="28"/>
  <c r="D2687" i="28"/>
  <c r="F2687" i="28"/>
  <c r="D2688" i="28"/>
  <c r="F2688" i="28"/>
  <c r="D2689" i="28"/>
  <c r="F2689" i="28"/>
  <c r="D2690" i="28"/>
  <c r="F2690" i="28"/>
  <c r="D2691" i="28"/>
  <c r="F2691" i="28"/>
  <c r="D2692" i="28"/>
  <c r="F2692" i="28"/>
  <c r="D2693" i="28"/>
  <c r="F2693" i="28"/>
  <c r="D2694" i="28"/>
  <c r="F2694" i="28"/>
  <c r="D2674" i="28"/>
  <c r="D2674" i="27"/>
  <c r="C2675" i="28"/>
  <c r="C2676" i="28"/>
  <c r="C2677" i="28"/>
  <c r="C2678" i="28"/>
  <c r="C2679" i="28"/>
  <c r="C2680" i="28"/>
  <c r="C2681" i="28"/>
  <c r="C2682" i="28"/>
  <c r="C2683" i="28"/>
  <c r="C2684" i="28"/>
  <c r="C2685" i="28"/>
  <c r="C2686" i="28"/>
  <c r="C2687" i="28"/>
  <c r="C2688" i="28"/>
  <c r="C2689" i="28"/>
  <c r="C2690" i="28"/>
  <c r="C2691" i="28"/>
  <c r="C2692" i="28"/>
  <c r="C2694" i="28"/>
  <c r="B2675" i="28"/>
  <c r="B2676" i="28"/>
  <c r="B2677" i="28"/>
  <c r="B2678" i="28"/>
  <c r="B2679" i="28"/>
  <c r="B2680" i="28"/>
  <c r="B2681" i="28"/>
  <c r="B2682" i="28"/>
  <c r="B2683" i="28"/>
  <c r="B2684" i="28"/>
  <c r="B2685" i="28"/>
  <c r="B2686" i="28"/>
  <c r="B2687" i="28"/>
  <c r="B2688" i="28"/>
  <c r="B2689" i="28"/>
  <c r="B2690" i="28"/>
  <c r="B2691" i="28"/>
  <c r="B2692" i="28"/>
  <c r="B2693" i="28"/>
  <c r="B2694" i="28"/>
  <c r="B2674" i="28"/>
  <c r="J2672" i="28"/>
  <c r="I2672" i="28"/>
  <c r="J2671" i="28"/>
  <c r="I2671" i="28"/>
  <c r="F2671" i="28"/>
  <c r="F2672" i="28" s="1"/>
  <c r="E2671" i="28"/>
  <c r="E2672" i="28" s="1"/>
  <c r="J2670" i="28"/>
  <c r="I2670" i="28"/>
  <c r="J2669" i="28"/>
  <c r="I2669" i="28"/>
  <c r="J2668" i="28"/>
  <c r="I2668" i="28"/>
  <c r="J2667" i="28"/>
  <c r="I2667" i="28"/>
  <c r="J2666" i="28"/>
  <c r="I2666" i="28"/>
  <c r="J2665" i="28"/>
  <c r="I2665" i="28"/>
  <c r="J2664" i="28"/>
  <c r="I2664" i="28"/>
  <c r="J2663" i="28"/>
  <c r="I2663" i="28"/>
  <c r="J2662" i="28"/>
  <c r="I2662" i="28"/>
  <c r="J2661" i="28"/>
  <c r="I2661" i="28"/>
  <c r="J2660" i="28"/>
  <c r="I2660" i="28"/>
  <c r="J2659" i="28"/>
  <c r="I2659" i="28"/>
  <c r="J2658" i="28"/>
  <c r="I2658" i="28"/>
  <c r="J2657" i="28"/>
  <c r="I2657" i="28"/>
  <c r="J2656" i="28"/>
  <c r="I2656" i="28"/>
  <c r="J2655" i="28"/>
  <c r="I2655" i="28"/>
  <c r="J2654" i="28"/>
  <c r="I2654" i="28"/>
  <c r="J2653" i="28"/>
  <c r="I2653" i="28"/>
  <c r="J2652" i="28"/>
  <c r="I2652" i="28"/>
  <c r="J2651" i="28"/>
  <c r="I2651" i="28"/>
  <c r="J2650" i="28"/>
  <c r="I2650" i="28"/>
  <c r="J2649" i="28"/>
  <c r="I2649" i="28"/>
  <c r="J2648" i="28"/>
  <c r="I2648" i="28"/>
  <c r="J2647" i="28"/>
  <c r="I2647" i="28"/>
  <c r="J2646" i="28"/>
  <c r="I2646" i="28"/>
  <c r="J2645" i="28"/>
  <c r="I2645" i="28"/>
  <c r="J2644" i="28"/>
  <c r="I2644" i="28"/>
  <c r="J2643" i="28"/>
  <c r="I2643" i="28"/>
  <c r="J2642" i="28"/>
  <c r="I2642" i="28"/>
  <c r="J2641" i="28"/>
  <c r="I2641" i="28"/>
  <c r="J2640" i="28"/>
  <c r="I2640" i="28"/>
  <c r="J2639" i="28"/>
  <c r="I2639" i="28"/>
  <c r="J2638" i="28"/>
  <c r="I2638" i="28"/>
  <c r="J2637" i="28"/>
  <c r="I2637" i="28"/>
  <c r="J2636" i="28"/>
  <c r="I2636" i="28"/>
  <c r="J2635" i="28"/>
  <c r="I2635" i="28"/>
  <c r="J2634" i="28"/>
  <c r="I2634" i="28"/>
  <c r="J2633" i="28"/>
  <c r="I2633" i="28"/>
  <c r="J2632" i="28"/>
  <c r="I2632" i="28"/>
  <c r="J2631" i="28"/>
  <c r="I2631" i="28"/>
  <c r="J2630" i="28"/>
  <c r="I2630" i="28"/>
  <c r="J2629" i="28"/>
  <c r="I2629" i="28"/>
  <c r="J2628" i="28"/>
  <c r="I2628" i="28"/>
  <c r="J2627" i="28"/>
  <c r="I2627" i="28"/>
  <c r="J2626" i="28"/>
  <c r="I2626" i="28"/>
  <c r="J2625" i="28"/>
  <c r="I2625" i="28"/>
  <c r="J2624" i="28"/>
  <c r="I2624" i="28"/>
  <c r="J2623" i="28"/>
  <c r="I2623" i="28"/>
  <c r="J2622" i="28"/>
  <c r="I2622" i="28"/>
  <c r="J2621" i="28"/>
  <c r="I2621" i="28"/>
  <c r="J2620" i="28"/>
  <c r="I2620" i="28"/>
  <c r="J2619" i="28"/>
  <c r="I2619" i="28"/>
  <c r="J2618" i="28"/>
  <c r="I2618" i="28"/>
  <c r="J2617" i="28"/>
  <c r="I2617" i="28"/>
  <c r="J2616" i="28"/>
  <c r="I2616" i="28"/>
  <c r="J2615" i="28"/>
  <c r="I2615" i="28"/>
  <c r="J2614" i="28"/>
  <c r="I2614" i="28"/>
  <c r="J2613" i="28"/>
  <c r="I2613" i="28"/>
  <c r="J2612" i="28"/>
  <c r="I2612" i="28"/>
  <c r="J2611" i="28"/>
  <c r="I2611" i="28"/>
  <c r="J2610" i="28"/>
  <c r="I2610" i="28"/>
  <c r="J2609" i="28"/>
  <c r="I2609" i="28"/>
  <c r="J2608" i="28"/>
  <c r="I2608" i="28"/>
  <c r="J2607" i="28"/>
  <c r="I2607" i="28"/>
  <c r="J2606" i="28"/>
  <c r="I2606" i="28"/>
  <c r="J2605" i="28"/>
  <c r="I2605" i="28"/>
  <c r="J2604" i="28"/>
  <c r="I2604" i="28"/>
  <c r="J2603" i="28"/>
  <c r="I2603" i="28"/>
  <c r="J2602" i="28"/>
  <c r="I2602" i="28"/>
  <c r="J2601" i="28"/>
  <c r="I2601" i="28"/>
  <c r="J2600" i="28"/>
  <c r="I2600" i="28"/>
  <c r="J2599" i="28"/>
  <c r="I2599" i="28"/>
  <c r="J2598" i="28"/>
  <c r="I2598" i="28"/>
  <c r="J2597" i="28"/>
  <c r="I2597" i="28"/>
  <c r="J2596" i="28"/>
  <c r="I2596" i="28"/>
  <c r="J2595" i="28"/>
  <c r="I2595" i="28"/>
  <c r="J2594" i="28"/>
  <c r="I2594" i="28"/>
  <c r="J2593" i="28"/>
  <c r="I2593" i="28"/>
  <c r="J2592" i="28"/>
  <c r="I2592" i="28"/>
  <c r="J2591" i="28"/>
  <c r="I2591" i="28"/>
  <c r="J2590" i="28"/>
  <c r="I2590" i="28"/>
  <c r="J2589" i="28"/>
  <c r="I2589" i="28"/>
  <c r="J2588" i="28"/>
  <c r="I2588" i="28"/>
  <c r="J2587" i="28"/>
  <c r="I2587" i="28"/>
  <c r="J2586" i="28"/>
  <c r="I2586" i="28"/>
  <c r="J2585" i="28"/>
  <c r="I2585" i="28"/>
  <c r="J2584" i="28"/>
  <c r="I2584" i="28"/>
  <c r="J2583" i="28"/>
  <c r="I2583" i="28"/>
  <c r="J2582" i="28"/>
  <c r="I2582" i="28"/>
  <c r="J2581" i="28"/>
  <c r="I2581" i="28"/>
  <c r="J2580" i="28"/>
  <c r="I2580" i="28"/>
  <c r="J2579" i="28"/>
  <c r="I2579" i="28"/>
  <c r="J2578" i="28"/>
  <c r="I2578" i="28"/>
  <c r="J2577" i="28"/>
  <c r="I2577" i="28"/>
  <c r="J2576" i="28"/>
  <c r="I2576" i="28"/>
  <c r="J2575" i="28"/>
  <c r="I2575" i="28"/>
  <c r="J2574" i="28"/>
  <c r="I2574" i="28"/>
  <c r="J2573" i="28"/>
  <c r="I2573" i="28"/>
  <c r="J2572" i="28"/>
  <c r="I2572" i="28"/>
  <c r="J2571" i="28"/>
  <c r="I2571" i="28"/>
  <c r="J2570" i="28"/>
  <c r="I2570" i="28"/>
  <c r="J2569" i="28"/>
  <c r="I2569" i="28"/>
  <c r="J2568" i="28"/>
  <c r="I2568" i="28"/>
  <c r="J2567" i="28"/>
  <c r="I2567" i="28"/>
  <c r="J2566" i="28"/>
  <c r="I2566" i="28"/>
  <c r="J2565" i="28"/>
  <c r="I2565" i="28"/>
  <c r="J2564" i="28"/>
  <c r="I2564" i="28"/>
  <c r="J2563" i="28"/>
  <c r="I2563" i="28"/>
  <c r="J2562" i="28"/>
  <c r="I2562" i="28"/>
  <c r="J2561" i="28"/>
  <c r="I2561" i="28"/>
  <c r="J2560" i="28"/>
  <c r="I2560" i="28"/>
  <c r="J2559" i="28"/>
  <c r="I2559" i="28"/>
  <c r="J2558" i="28"/>
  <c r="I2558" i="28"/>
  <c r="J2557" i="28"/>
  <c r="I2557" i="28"/>
  <c r="J2556" i="28"/>
  <c r="I2556" i="28"/>
  <c r="J2555" i="28"/>
  <c r="I2555" i="28"/>
  <c r="J2554" i="28"/>
  <c r="I2554" i="28"/>
  <c r="J2553" i="28"/>
  <c r="I2553" i="28"/>
  <c r="J2552" i="28"/>
  <c r="I2552" i="28"/>
  <c r="J2551" i="28"/>
  <c r="I2551" i="28"/>
  <c r="J2550" i="28"/>
  <c r="I2550" i="28"/>
  <c r="J2549" i="28"/>
  <c r="I2549" i="28"/>
  <c r="J2548" i="28"/>
  <c r="I2548" i="28"/>
  <c r="J2547" i="28"/>
  <c r="I2547" i="28"/>
  <c r="J2546" i="28"/>
  <c r="I2546" i="28"/>
  <c r="J2545" i="28"/>
  <c r="I2545" i="28"/>
  <c r="J2544" i="28"/>
  <c r="I2544" i="28"/>
  <c r="J2543" i="28"/>
  <c r="I2543" i="28"/>
  <c r="J2542" i="28"/>
  <c r="I2542" i="28"/>
  <c r="J2541" i="28"/>
  <c r="I2541" i="28"/>
  <c r="J2540" i="28"/>
  <c r="I2540" i="28"/>
  <c r="J2539" i="28"/>
  <c r="I2539" i="28"/>
  <c r="J2538" i="28"/>
  <c r="I2538" i="28"/>
  <c r="J2537" i="28"/>
  <c r="I2537" i="28"/>
  <c r="J2536" i="28"/>
  <c r="I2536" i="28"/>
  <c r="J2535" i="28"/>
  <c r="I2535" i="28"/>
  <c r="J2534" i="28"/>
  <c r="I2534" i="28"/>
  <c r="J2533" i="28"/>
  <c r="I2533" i="28"/>
  <c r="J2532" i="28"/>
  <c r="I2532" i="28"/>
  <c r="J2531" i="28"/>
  <c r="I2531" i="28"/>
  <c r="J2530" i="28"/>
  <c r="I2530" i="28"/>
  <c r="J2529" i="28"/>
  <c r="I2529" i="28"/>
  <c r="J2528" i="28"/>
  <c r="I2528" i="28"/>
  <c r="J2527" i="28"/>
  <c r="I2527" i="28"/>
  <c r="J2526" i="28"/>
  <c r="I2526" i="28"/>
  <c r="J2525" i="28"/>
  <c r="I2525" i="28"/>
  <c r="J2524" i="28"/>
  <c r="I2524" i="28"/>
  <c r="J2523" i="28"/>
  <c r="I2523" i="28"/>
  <c r="J2522" i="28"/>
  <c r="I2522" i="28"/>
  <c r="J2521" i="28"/>
  <c r="I2521" i="28"/>
  <c r="J2520" i="28"/>
  <c r="I2520" i="28"/>
  <c r="J2519" i="28"/>
  <c r="I2519" i="28"/>
  <c r="J2518" i="28"/>
  <c r="I2518" i="28"/>
  <c r="J2517" i="28"/>
  <c r="I2517" i="28"/>
  <c r="J2516" i="28"/>
  <c r="I2516" i="28"/>
  <c r="J2515" i="28"/>
  <c r="I2515" i="28"/>
  <c r="J2514" i="28"/>
  <c r="I2514" i="28"/>
  <c r="J2513" i="28"/>
  <c r="I2513" i="28"/>
  <c r="J2512" i="28"/>
  <c r="I2512" i="28"/>
  <c r="J2511" i="28"/>
  <c r="I2511" i="28"/>
  <c r="J2510" i="28"/>
  <c r="I2510" i="28"/>
  <c r="J2509" i="28"/>
  <c r="I2509" i="28"/>
  <c r="J2508" i="28"/>
  <c r="I2508" i="28"/>
  <c r="J2507" i="28"/>
  <c r="I2507" i="28"/>
  <c r="J2506" i="28"/>
  <c r="I2506" i="28"/>
  <c r="J2505" i="28"/>
  <c r="I2505" i="28"/>
  <c r="J2504" i="28"/>
  <c r="I2504" i="28"/>
  <c r="J2503" i="28"/>
  <c r="I2503" i="28"/>
  <c r="J2502" i="28"/>
  <c r="I2502" i="28"/>
  <c r="J2501" i="28"/>
  <c r="I2501" i="28"/>
  <c r="J2500" i="28"/>
  <c r="I2500" i="28"/>
  <c r="J2499" i="28"/>
  <c r="I2499" i="28"/>
  <c r="J2498" i="28"/>
  <c r="I2498" i="28"/>
  <c r="J2497" i="28"/>
  <c r="I2497" i="28"/>
  <c r="J2496" i="28"/>
  <c r="I2496" i="28"/>
  <c r="J2495" i="28"/>
  <c r="I2495" i="28"/>
  <c r="J2494" i="28"/>
  <c r="I2494" i="28"/>
  <c r="J2493" i="28"/>
  <c r="I2493" i="28"/>
  <c r="J2492" i="28"/>
  <c r="I2492" i="28"/>
  <c r="J2491" i="28"/>
  <c r="I2491" i="28"/>
  <c r="J2490" i="28"/>
  <c r="I2490" i="28"/>
  <c r="J2489" i="28"/>
  <c r="I2489" i="28"/>
  <c r="J2488" i="28"/>
  <c r="I2488" i="28"/>
  <c r="J2487" i="28"/>
  <c r="I2487" i="28"/>
  <c r="J2486" i="28"/>
  <c r="I2486" i="28"/>
  <c r="J2485" i="28"/>
  <c r="I2485" i="28"/>
  <c r="J2484" i="28"/>
  <c r="I2484" i="28"/>
  <c r="J2483" i="28"/>
  <c r="I2483" i="28"/>
  <c r="J2482" i="28"/>
  <c r="I2482" i="28"/>
  <c r="J2481" i="28"/>
  <c r="I2481" i="28"/>
  <c r="J2480" i="28"/>
  <c r="I2480" i="28"/>
  <c r="J2479" i="28"/>
  <c r="I2479" i="28"/>
  <c r="J2478" i="28"/>
  <c r="I2478" i="28"/>
  <c r="J2477" i="28"/>
  <c r="I2477" i="28"/>
  <c r="J2476" i="28"/>
  <c r="I2476" i="28"/>
  <c r="J2475" i="28"/>
  <c r="I2475" i="28"/>
  <c r="J2474" i="28"/>
  <c r="I2474" i="28"/>
  <c r="J2473" i="28"/>
  <c r="I2473" i="28"/>
  <c r="J2472" i="28"/>
  <c r="I2472" i="28"/>
  <c r="J2471" i="28"/>
  <c r="I2471" i="28"/>
  <c r="J2470" i="28"/>
  <c r="I2470" i="28"/>
  <c r="J2469" i="28"/>
  <c r="I2469" i="28"/>
  <c r="J2468" i="28"/>
  <c r="I2468" i="28"/>
  <c r="J2467" i="28"/>
  <c r="I2467" i="28"/>
  <c r="J2466" i="28"/>
  <c r="I2466" i="28"/>
  <c r="J2465" i="28"/>
  <c r="I2465" i="28"/>
  <c r="J2464" i="28"/>
  <c r="I2464" i="28"/>
  <c r="J2463" i="28"/>
  <c r="I2463" i="28"/>
  <c r="J2462" i="28"/>
  <c r="I2462" i="28"/>
  <c r="J2461" i="28"/>
  <c r="I2461" i="28"/>
  <c r="J2460" i="28"/>
  <c r="I2460" i="28"/>
  <c r="J2459" i="28"/>
  <c r="I2459" i="28"/>
  <c r="J2458" i="28"/>
  <c r="I2458" i="28"/>
  <c r="J2457" i="28"/>
  <c r="I2457" i="28"/>
  <c r="J2456" i="28"/>
  <c r="I2456" i="28"/>
  <c r="J2455" i="28"/>
  <c r="I2455" i="28"/>
  <c r="J2454" i="28"/>
  <c r="I2454" i="28"/>
  <c r="J2453" i="28"/>
  <c r="I2453" i="28"/>
  <c r="J2452" i="28"/>
  <c r="I2452" i="28"/>
  <c r="J2451" i="28"/>
  <c r="I2451" i="28"/>
  <c r="J2450" i="28"/>
  <c r="I2450" i="28"/>
  <c r="J2449" i="28"/>
  <c r="I2449" i="28"/>
  <c r="J2448" i="28"/>
  <c r="I2448" i="28"/>
  <c r="J2447" i="28"/>
  <c r="I2447" i="28"/>
  <c r="J2446" i="28"/>
  <c r="I2446" i="28"/>
  <c r="J2445" i="28"/>
  <c r="I2445" i="28"/>
  <c r="J2444" i="28"/>
  <c r="I2444" i="28"/>
  <c r="J2443" i="28"/>
  <c r="I2443" i="28"/>
  <c r="J2442" i="28"/>
  <c r="I2442" i="28"/>
  <c r="J2441" i="28"/>
  <c r="I2441" i="28"/>
  <c r="J2440" i="28"/>
  <c r="I2440" i="28"/>
  <c r="J2439" i="28"/>
  <c r="I2439" i="28"/>
  <c r="J2438" i="28"/>
  <c r="I2438" i="28"/>
  <c r="J2437" i="28"/>
  <c r="I2437" i="28"/>
  <c r="J2436" i="28"/>
  <c r="I2436" i="28"/>
  <c r="J2435" i="28"/>
  <c r="I2435" i="28"/>
  <c r="J2434" i="28"/>
  <c r="I2434" i="28"/>
  <c r="J2433" i="28"/>
  <c r="I2433" i="28"/>
  <c r="J2432" i="28"/>
  <c r="I2432" i="28"/>
  <c r="J2431" i="28"/>
  <c r="I2431" i="28"/>
  <c r="J2430" i="28"/>
  <c r="I2430" i="28"/>
  <c r="J2429" i="28"/>
  <c r="I2429" i="28"/>
  <c r="J2428" i="28"/>
  <c r="I2428" i="28"/>
  <c r="J2427" i="28"/>
  <c r="I2427" i="28"/>
  <c r="J2426" i="28"/>
  <c r="I2426" i="28"/>
  <c r="J2425" i="28"/>
  <c r="I2425" i="28"/>
  <c r="J2424" i="28"/>
  <c r="I2424" i="28"/>
  <c r="J2423" i="28"/>
  <c r="I2423" i="28"/>
  <c r="J2422" i="28"/>
  <c r="I2422" i="28"/>
  <c r="J2421" i="28"/>
  <c r="I2421" i="28"/>
  <c r="J2420" i="28"/>
  <c r="I2420" i="28"/>
  <c r="J2419" i="28"/>
  <c r="I2419" i="28"/>
  <c r="J2418" i="28"/>
  <c r="I2418" i="28"/>
  <c r="J2417" i="28"/>
  <c r="I2417" i="28"/>
  <c r="J2416" i="28"/>
  <c r="I2416" i="28"/>
  <c r="J2415" i="28"/>
  <c r="I2415" i="28"/>
  <c r="J2414" i="28"/>
  <c r="I2414" i="28"/>
  <c r="J2413" i="28"/>
  <c r="I2413" i="28"/>
  <c r="J2412" i="28"/>
  <c r="I2412" i="28"/>
  <c r="J2411" i="28"/>
  <c r="I2411" i="28"/>
  <c r="J2410" i="28"/>
  <c r="I2410" i="28"/>
  <c r="J2409" i="28"/>
  <c r="I2409" i="28"/>
  <c r="J2408" i="28"/>
  <c r="I2408" i="28"/>
  <c r="J2407" i="28"/>
  <c r="I2407" i="28"/>
  <c r="J2406" i="28"/>
  <c r="I2406" i="28"/>
  <c r="J2405" i="28"/>
  <c r="I2405" i="28"/>
  <c r="J2404" i="28"/>
  <c r="I2404" i="28"/>
  <c r="J2403" i="28"/>
  <c r="I2403" i="28"/>
  <c r="J2402" i="28"/>
  <c r="I2402" i="28"/>
  <c r="J2401" i="28"/>
  <c r="I2401" i="28"/>
  <c r="J2400" i="28"/>
  <c r="I2400" i="28"/>
  <c r="J2399" i="28"/>
  <c r="I2399" i="28"/>
  <c r="J2398" i="28"/>
  <c r="I2398" i="28"/>
  <c r="J2397" i="28"/>
  <c r="I2397" i="28"/>
  <c r="J2396" i="28"/>
  <c r="I2396" i="28"/>
  <c r="J2395" i="28"/>
  <c r="I2395" i="28"/>
  <c r="J2394" i="28"/>
  <c r="I2394" i="28"/>
  <c r="J2393" i="28"/>
  <c r="I2393" i="28"/>
  <c r="J2392" i="28"/>
  <c r="I2392" i="28"/>
  <c r="J2391" i="28"/>
  <c r="I2391" i="28"/>
  <c r="J2390" i="28"/>
  <c r="I2390" i="28"/>
  <c r="J2389" i="28"/>
  <c r="I2389" i="28"/>
  <c r="J2388" i="28"/>
  <c r="I2388" i="28"/>
  <c r="J2387" i="28"/>
  <c r="I2387" i="28"/>
  <c r="J2386" i="28"/>
  <c r="I2386" i="28"/>
  <c r="J2385" i="28"/>
  <c r="I2385" i="28"/>
  <c r="J2384" i="28"/>
  <c r="I2384" i="28"/>
  <c r="J2383" i="28"/>
  <c r="I2383" i="28"/>
  <c r="J2382" i="28"/>
  <c r="I2382" i="28"/>
  <c r="J2381" i="28"/>
  <c r="I2381" i="28"/>
  <c r="J2380" i="28"/>
  <c r="I2380" i="28"/>
  <c r="J2379" i="28"/>
  <c r="I2379" i="28"/>
  <c r="J2378" i="28"/>
  <c r="I2378" i="28"/>
  <c r="J2377" i="28"/>
  <c r="I2377" i="28"/>
  <c r="J2376" i="28"/>
  <c r="I2376" i="28"/>
  <c r="J2375" i="28"/>
  <c r="I2375" i="28"/>
  <c r="J2374" i="28"/>
  <c r="I2374" i="28"/>
  <c r="J2373" i="28"/>
  <c r="I2373" i="28"/>
  <c r="J2372" i="28"/>
  <c r="I2372" i="28"/>
  <c r="J2371" i="28"/>
  <c r="I2371" i="28"/>
  <c r="J2370" i="28"/>
  <c r="I2370" i="28"/>
  <c r="J2369" i="28"/>
  <c r="I2369" i="28"/>
  <c r="J2368" i="28"/>
  <c r="I2368" i="28"/>
  <c r="J2367" i="28"/>
  <c r="I2367" i="28"/>
  <c r="J2366" i="28"/>
  <c r="I2366" i="28"/>
  <c r="J2365" i="28"/>
  <c r="I2365" i="28"/>
  <c r="J2364" i="28"/>
  <c r="I2364" i="28"/>
  <c r="J2363" i="28"/>
  <c r="I2363" i="28"/>
  <c r="J2362" i="28"/>
  <c r="I2362" i="28"/>
  <c r="J2361" i="28"/>
  <c r="I2361" i="28"/>
  <c r="J2360" i="28"/>
  <c r="I2360" i="28"/>
  <c r="J2359" i="28"/>
  <c r="I2359" i="28"/>
  <c r="J2358" i="28"/>
  <c r="I2358" i="28"/>
  <c r="J2357" i="28"/>
  <c r="I2357" i="28"/>
  <c r="J2356" i="28"/>
  <c r="I2356" i="28"/>
  <c r="J2355" i="28"/>
  <c r="I2355" i="28"/>
  <c r="J2354" i="28"/>
  <c r="I2354" i="28"/>
  <c r="J2353" i="28"/>
  <c r="I2353" i="28"/>
  <c r="J2352" i="28"/>
  <c r="I2352" i="28"/>
  <c r="J2351" i="28"/>
  <c r="I2351" i="28"/>
  <c r="J2350" i="28"/>
  <c r="I2350" i="28"/>
  <c r="J2349" i="28"/>
  <c r="I2349" i="28"/>
  <c r="J2348" i="28"/>
  <c r="I2348" i="28"/>
  <c r="J2347" i="28"/>
  <c r="I2347" i="28"/>
  <c r="J2346" i="28"/>
  <c r="I2346" i="28"/>
  <c r="J2345" i="28"/>
  <c r="I2345" i="28"/>
  <c r="J2344" i="28"/>
  <c r="I2344" i="28"/>
  <c r="J2343" i="28"/>
  <c r="I2343" i="28"/>
  <c r="J2342" i="28"/>
  <c r="I2342" i="28"/>
  <c r="J2341" i="28"/>
  <c r="I2341" i="28"/>
  <c r="J2340" i="28"/>
  <c r="I2340" i="28"/>
  <c r="J2339" i="28"/>
  <c r="I2339" i="28"/>
  <c r="J2338" i="28"/>
  <c r="I2338" i="28"/>
  <c r="J2337" i="28"/>
  <c r="I2337" i="28"/>
  <c r="J2336" i="28"/>
  <c r="I2336" i="28"/>
  <c r="J2335" i="28"/>
  <c r="I2335" i="28"/>
  <c r="J2334" i="28"/>
  <c r="I2334" i="28"/>
  <c r="J2333" i="28"/>
  <c r="I2333" i="28"/>
  <c r="J2332" i="28"/>
  <c r="I2332" i="28"/>
  <c r="J2331" i="28"/>
  <c r="I2331" i="28"/>
  <c r="J2330" i="28"/>
  <c r="I2330" i="28"/>
  <c r="J2329" i="28"/>
  <c r="I2329" i="28"/>
  <c r="J2328" i="28"/>
  <c r="I2328" i="28"/>
  <c r="J2327" i="28"/>
  <c r="I2327" i="28"/>
  <c r="J2326" i="28"/>
  <c r="I2326" i="28"/>
  <c r="J2325" i="28"/>
  <c r="I2325" i="28"/>
  <c r="J2324" i="28"/>
  <c r="I2324" i="28"/>
  <c r="J2323" i="28"/>
  <c r="I2323" i="28"/>
  <c r="J2322" i="28"/>
  <c r="I2322" i="28"/>
  <c r="J2321" i="28"/>
  <c r="I2321" i="28"/>
  <c r="J2320" i="28"/>
  <c r="I2320" i="28"/>
  <c r="J2319" i="28"/>
  <c r="I2319" i="28"/>
  <c r="J2318" i="28"/>
  <c r="I2318" i="28"/>
  <c r="J2317" i="28"/>
  <c r="I2317" i="28"/>
  <c r="J2316" i="28"/>
  <c r="I2316" i="28"/>
  <c r="J2315" i="28"/>
  <c r="I2315" i="28"/>
  <c r="J2314" i="28"/>
  <c r="I2314" i="28"/>
  <c r="J2313" i="28"/>
  <c r="I2313" i="28"/>
  <c r="J2312" i="28"/>
  <c r="I2312" i="28"/>
  <c r="J2311" i="28"/>
  <c r="I2311" i="28"/>
  <c r="J2310" i="28"/>
  <c r="I2310" i="28"/>
  <c r="J2309" i="28"/>
  <c r="I2309" i="28"/>
  <c r="J2308" i="28"/>
  <c r="I2308" i="28"/>
  <c r="J2307" i="28"/>
  <c r="I2307" i="28"/>
  <c r="J2306" i="28"/>
  <c r="I2306" i="28"/>
  <c r="J2305" i="28"/>
  <c r="I2305" i="28"/>
  <c r="J2304" i="28"/>
  <c r="I2304" i="28"/>
  <c r="J2303" i="28"/>
  <c r="I2303" i="28"/>
  <c r="J2302" i="28"/>
  <c r="I2302" i="28"/>
  <c r="J2301" i="28"/>
  <c r="I2301" i="28"/>
  <c r="J2300" i="28"/>
  <c r="I2300" i="28"/>
  <c r="J2299" i="28"/>
  <c r="I2299" i="28"/>
  <c r="J2298" i="28"/>
  <c r="I2298" i="28"/>
  <c r="J2297" i="28"/>
  <c r="I2297" i="28"/>
  <c r="J2296" i="28"/>
  <c r="I2296" i="28"/>
  <c r="J2295" i="28"/>
  <c r="I2295" i="28"/>
  <c r="J2294" i="28"/>
  <c r="I2294" i="28"/>
  <c r="J2293" i="28"/>
  <c r="I2293" i="28"/>
  <c r="J2292" i="28"/>
  <c r="I2292" i="28"/>
  <c r="J2291" i="28"/>
  <c r="I2291" i="28"/>
  <c r="J2290" i="28"/>
  <c r="I2290" i="28"/>
  <c r="J2289" i="28"/>
  <c r="I2289" i="28"/>
  <c r="J2288" i="28"/>
  <c r="I2288" i="28"/>
  <c r="J2287" i="28"/>
  <c r="I2287" i="28"/>
  <c r="J2286" i="28"/>
  <c r="I2286" i="28"/>
  <c r="J2285" i="28"/>
  <c r="I2285" i="28"/>
  <c r="J2284" i="28"/>
  <c r="I2284" i="28"/>
  <c r="J2283" i="28"/>
  <c r="I2283" i="28"/>
  <c r="J2282" i="28"/>
  <c r="I2282" i="28"/>
  <c r="J2281" i="28"/>
  <c r="I2281" i="28"/>
  <c r="J2280" i="28"/>
  <c r="I2280" i="28"/>
  <c r="J2279" i="28"/>
  <c r="I2279" i="28"/>
  <c r="J2278" i="28"/>
  <c r="I2278" i="28"/>
  <c r="J2277" i="28"/>
  <c r="I2277" i="28"/>
  <c r="J2276" i="28"/>
  <c r="I2276" i="28"/>
  <c r="J2275" i="28"/>
  <c r="I2275" i="28"/>
  <c r="J2274" i="28"/>
  <c r="I2274" i="28"/>
  <c r="J2273" i="28"/>
  <c r="I2273" i="28"/>
  <c r="J2272" i="28"/>
  <c r="I2272" i="28"/>
  <c r="J2271" i="28"/>
  <c r="I2271" i="28"/>
  <c r="J2270" i="28"/>
  <c r="I2270" i="28"/>
  <c r="J2269" i="28"/>
  <c r="I2269" i="28"/>
  <c r="J2268" i="28"/>
  <c r="I2268" i="28"/>
  <c r="J2267" i="28"/>
  <c r="I2267" i="28"/>
  <c r="J2266" i="28"/>
  <c r="I2266" i="28"/>
  <c r="J2265" i="28"/>
  <c r="I2265" i="28"/>
  <c r="J2264" i="28"/>
  <c r="I2264" i="28"/>
  <c r="J2263" i="28"/>
  <c r="I2263" i="28"/>
  <c r="J2262" i="28"/>
  <c r="I2262" i="28"/>
  <c r="J2261" i="28"/>
  <c r="I2261" i="28"/>
  <c r="J2260" i="28"/>
  <c r="I2260" i="28"/>
  <c r="J2259" i="28"/>
  <c r="I2259" i="28"/>
  <c r="J2258" i="28"/>
  <c r="I2258" i="28"/>
  <c r="J2257" i="28"/>
  <c r="I2257" i="28"/>
  <c r="J2256" i="28"/>
  <c r="I2256" i="28"/>
  <c r="J2255" i="28"/>
  <c r="I2255" i="28"/>
  <c r="J2254" i="28"/>
  <c r="I2254" i="28"/>
  <c r="J2253" i="28"/>
  <c r="I2253" i="28"/>
  <c r="J2252" i="28"/>
  <c r="I2252" i="28"/>
  <c r="J2251" i="28"/>
  <c r="I2251" i="28"/>
  <c r="J2250" i="28"/>
  <c r="I2250" i="28"/>
  <c r="J2249" i="28"/>
  <c r="I2249" i="28"/>
  <c r="J2248" i="28"/>
  <c r="I2248" i="28"/>
  <c r="J2247" i="28"/>
  <c r="I2247" i="28"/>
  <c r="J2246" i="28"/>
  <c r="I2246" i="28"/>
  <c r="J2245" i="28"/>
  <c r="I2245" i="28"/>
  <c r="J2244" i="28"/>
  <c r="I2244" i="28"/>
  <c r="J2243" i="28"/>
  <c r="I2243" i="28"/>
  <c r="J2242" i="28"/>
  <c r="I2242" i="28"/>
  <c r="J2241" i="28"/>
  <c r="I2241" i="28"/>
  <c r="J2240" i="28"/>
  <c r="I2240" i="28"/>
  <c r="J2239" i="28"/>
  <c r="I2239" i="28"/>
  <c r="J2238" i="28"/>
  <c r="I2238" i="28"/>
  <c r="J2237" i="28"/>
  <c r="I2237" i="28"/>
  <c r="J2236" i="28"/>
  <c r="I2236" i="28"/>
  <c r="J2235" i="28"/>
  <c r="I2235" i="28"/>
  <c r="J2234" i="28"/>
  <c r="I2234" i="28"/>
  <c r="J2233" i="28"/>
  <c r="I2233" i="28"/>
  <c r="J2232" i="28"/>
  <c r="I2232" i="28"/>
  <c r="J2231" i="28"/>
  <c r="I2231" i="28"/>
  <c r="J2230" i="28"/>
  <c r="I2230" i="28"/>
  <c r="J2229" i="28"/>
  <c r="I2229" i="28"/>
  <c r="J2228" i="28"/>
  <c r="I2228" i="28"/>
  <c r="J2227" i="28"/>
  <c r="I2227" i="28"/>
  <c r="J2226" i="28"/>
  <c r="I2226" i="28"/>
  <c r="J2225" i="28"/>
  <c r="I2225" i="28"/>
  <c r="J2224" i="28"/>
  <c r="I2224" i="28"/>
  <c r="J2223" i="28"/>
  <c r="I2223" i="28"/>
  <c r="J2222" i="28"/>
  <c r="I2222" i="28"/>
  <c r="J2221" i="28"/>
  <c r="I2221" i="28"/>
  <c r="J2220" i="28"/>
  <c r="I2220" i="28"/>
  <c r="J2219" i="28"/>
  <c r="I2219" i="28"/>
  <c r="J2218" i="28"/>
  <c r="I2218" i="28"/>
  <c r="J2217" i="28"/>
  <c r="I2217" i="28"/>
  <c r="J2216" i="28"/>
  <c r="I2216" i="28"/>
  <c r="J2215" i="28"/>
  <c r="I2215" i="28"/>
  <c r="J2214" i="28"/>
  <c r="I2214" i="28"/>
  <c r="J2213" i="28"/>
  <c r="I2213" i="28"/>
  <c r="J2212" i="28"/>
  <c r="I2212" i="28"/>
  <c r="J2211" i="28"/>
  <c r="I2211" i="28"/>
  <c r="J2210" i="28"/>
  <c r="I2210" i="28"/>
  <c r="J2209" i="28"/>
  <c r="I2209" i="28"/>
  <c r="J2208" i="28"/>
  <c r="I2208" i="28"/>
  <c r="J2207" i="28"/>
  <c r="I2207" i="28"/>
  <c r="J2206" i="28"/>
  <c r="I2206" i="28"/>
  <c r="J2205" i="28"/>
  <c r="I2205" i="28"/>
  <c r="J2204" i="28"/>
  <c r="I2204" i="28"/>
  <c r="J2203" i="28"/>
  <c r="I2203" i="28"/>
  <c r="J2202" i="28"/>
  <c r="I2202" i="28"/>
  <c r="J2201" i="28"/>
  <c r="I2201" i="28"/>
  <c r="J2200" i="28"/>
  <c r="I2200" i="28"/>
  <c r="J2199" i="28"/>
  <c r="I2199" i="28"/>
  <c r="J2198" i="28"/>
  <c r="I2198" i="28"/>
  <c r="J2197" i="28"/>
  <c r="I2197" i="28"/>
  <c r="J2196" i="28"/>
  <c r="I2196" i="28"/>
  <c r="J2195" i="28"/>
  <c r="I2195" i="28"/>
  <c r="J2194" i="28"/>
  <c r="I2194" i="28"/>
  <c r="J2193" i="28"/>
  <c r="I2193" i="28"/>
  <c r="J2192" i="28"/>
  <c r="I2192" i="28"/>
  <c r="J2191" i="28"/>
  <c r="I2191" i="28"/>
  <c r="J2190" i="28"/>
  <c r="I2190" i="28"/>
  <c r="J2189" i="28"/>
  <c r="I2189" i="28"/>
  <c r="J2188" i="28"/>
  <c r="I2188" i="28"/>
  <c r="J2187" i="28"/>
  <c r="I2187" i="28"/>
  <c r="J2186" i="28"/>
  <c r="I2186" i="28"/>
  <c r="J2185" i="28"/>
  <c r="I2185" i="28"/>
  <c r="J2184" i="28"/>
  <c r="I2184" i="28"/>
  <c r="J2183" i="28"/>
  <c r="I2183" i="28"/>
  <c r="J2182" i="28"/>
  <c r="I2182" i="28"/>
  <c r="J2181" i="28"/>
  <c r="I2181" i="28"/>
  <c r="J2180" i="28"/>
  <c r="I2180" i="28"/>
  <c r="J2179" i="28"/>
  <c r="I2179" i="28"/>
  <c r="J2178" i="28"/>
  <c r="I2178" i="28"/>
  <c r="J2177" i="28"/>
  <c r="I2177" i="28"/>
  <c r="J2176" i="28"/>
  <c r="I2176" i="28"/>
  <c r="J2175" i="28"/>
  <c r="I2175" i="28"/>
  <c r="J2174" i="28"/>
  <c r="I2174" i="28"/>
  <c r="J2173" i="28"/>
  <c r="I2173" i="28"/>
  <c r="J2172" i="28"/>
  <c r="I2172" i="28"/>
  <c r="J2171" i="28"/>
  <c r="I2171" i="28"/>
  <c r="J2170" i="28"/>
  <c r="I2170" i="28"/>
  <c r="J2169" i="28"/>
  <c r="I2169" i="28"/>
  <c r="J2168" i="28"/>
  <c r="I2168" i="28"/>
  <c r="J2167" i="28"/>
  <c r="I2167" i="28"/>
  <c r="J2166" i="28"/>
  <c r="I2166" i="28"/>
  <c r="J2165" i="28"/>
  <c r="I2165" i="28"/>
  <c r="J2164" i="28"/>
  <c r="I2164" i="28"/>
  <c r="J2163" i="28"/>
  <c r="I2163" i="28"/>
  <c r="J2162" i="28"/>
  <c r="I2162" i="28"/>
  <c r="J2161" i="28"/>
  <c r="I2161" i="28"/>
  <c r="J2160" i="28"/>
  <c r="I2160" i="28"/>
  <c r="J2159" i="28"/>
  <c r="I2159" i="28"/>
  <c r="J2158" i="28"/>
  <c r="I2158" i="28"/>
  <c r="J2157" i="28"/>
  <c r="I2157" i="28"/>
  <c r="J2156" i="28"/>
  <c r="I2156" i="28"/>
  <c r="J2155" i="28"/>
  <c r="I2155" i="28"/>
  <c r="J2154" i="28"/>
  <c r="I2154" i="28"/>
  <c r="J2153" i="28"/>
  <c r="I2153" i="28"/>
  <c r="J2152" i="28"/>
  <c r="I2152" i="28"/>
  <c r="J2151" i="28"/>
  <c r="I2151" i="28"/>
  <c r="J2150" i="28"/>
  <c r="I2150" i="28"/>
  <c r="J2149" i="28"/>
  <c r="I2149" i="28"/>
  <c r="J2148" i="28"/>
  <c r="I2148" i="28"/>
  <c r="J2147" i="28"/>
  <c r="I2147" i="28"/>
  <c r="J2146" i="28"/>
  <c r="I2146" i="28"/>
  <c r="J2145" i="28"/>
  <c r="I2145" i="28"/>
  <c r="J2144" i="28"/>
  <c r="I2144" i="28"/>
  <c r="J2143" i="28"/>
  <c r="I2143" i="28"/>
  <c r="J2142" i="28"/>
  <c r="I2142" i="28"/>
  <c r="J2141" i="28"/>
  <c r="I2141" i="28"/>
  <c r="J2140" i="28"/>
  <c r="I2140" i="28"/>
  <c r="J2139" i="28"/>
  <c r="I2139" i="28"/>
  <c r="J2138" i="28"/>
  <c r="I2138" i="28"/>
  <c r="J2137" i="28"/>
  <c r="I2137" i="28"/>
  <c r="J2136" i="28"/>
  <c r="I2136" i="28"/>
  <c r="J2135" i="28"/>
  <c r="I2135" i="28"/>
  <c r="J2134" i="28"/>
  <c r="I2134" i="28"/>
  <c r="J2133" i="28"/>
  <c r="I2133" i="28"/>
  <c r="J2132" i="28"/>
  <c r="I2132" i="28"/>
  <c r="J2131" i="28"/>
  <c r="I2131" i="28"/>
  <c r="J2130" i="28"/>
  <c r="I2130" i="28"/>
  <c r="J2129" i="28"/>
  <c r="I2129" i="28"/>
  <c r="J2128" i="28"/>
  <c r="I2128" i="28"/>
  <c r="J2127" i="28"/>
  <c r="I2127" i="28"/>
  <c r="J2126" i="28"/>
  <c r="I2126" i="28"/>
  <c r="J2125" i="28"/>
  <c r="I2125" i="28"/>
  <c r="J2124" i="28"/>
  <c r="I2124" i="28"/>
  <c r="J2123" i="28"/>
  <c r="I2123" i="28"/>
  <c r="J2122" i="28"/>
  <c r="I2122" i="28"/>
  <c r="J2121" i="28"/>
  <c r="I2121" i="28"/>
  <c r="J2120" i="28"/>
  <c r="I2120" i="28"/>
  <c r="J2119" i="28"/>
  <c r="I2119" i="28"/>
  <c r="J2118" i="28"/>
  <c r="I2118" i="28"/>
  <c r="J2117" i="28"/>
  <c r="I2117" i="28"/>
  <c r="J2116" i="28"/>
  <c r="I2116" i="28"/>
  <c r="J2115" i="28"/>
  <c r="I2115" i="28"/>
  <c r="J2114" i="28"/>
  <c r="I2114" i="28"/>
  <c r="J2113" i="28"/>
  <c r="I2113" i="28"/>
  <c r="J2112" i="28"/>
  <c r="I2112" i="28"/>
  <c r="J2111" i="28"/>
  <c r="I2111" i="28"/>
  <c r="J2110" i="28"/>
  <c r="I2110" i="28"/>
  <c r="J2109" i="28"/>
  <c r="I2109" i="28"/>
  <c r="J2108" i="28"/>
  <c r="I2108" i="28"/>
  <c r="J2107" i="28"/>
  <c r="I2107" i="28"/>
  <c r="J2106" i="28"/>
  <c r="I2106" i="28"/>
  <c r="J2105" i="28"/>
  <c r="I2105" i="28"/>
  <c r="J2104" i="28"/>
  <c r="I2104" i="28"/>
  <c r="J2103" i="28"/>
  <c r="I2103" i="28"/>
  <c r="J2102" i="28"/>
  <c r="I2102" i="28"/>
  <c r="J2101" i="28"/>
  <c r="I2101" i="28"/>
  <c r="J2100" i="28"/>
  <c r="I2100" i="28"/>
  <c r="J2099" i="28"/>
  <c r="I2099" i="28"/>
  <c r="J2098" i="28"/>
  <c r="I2098" i="28"/>
  <c r="J2097" i="28"/>
  <c r="I2097" i="28"/>
  <c r="J2096" i="28"/>
  <c r="I2096" i="28"/>
  <c r="J2095" i="28"/>
  <c r="I2095" i="28"/>
  <c r="J2094" i="28"/>
  <c r="I2094" i="28"/>
  <c r="J2093" i="28"/>
  <c r="I2093" i="28"/>
  <c r="J2092" i="28"/>
  <c r="I2092" i="28"/>
  <c r="J2091" i="28"/>
  <c r="I2091" i="28"/>
  <c r="J2090" i="28"/>
  <c r="I2090" i="28"/>
  <c r="J2089" i="28"/>
  <c r="I2089" i="28"/>
  <c r="J2088" i="28"/>
  <c r="I2088" i="28"/>
  <c r="J2087" i="28"/>
  <c r="I2087" i="28"/>
  <c r="J2086" i="28"/>
  <c r="I2086" i="28"/>
  <c r="J2085" i="28"/>
  <c r="I2085" i="28"/>
  <c r="J2084" i="28"/>
  <c r="I2084" i="28"/>
  <c r="J2083" i="28"/>
  <c r="I2083" i="28"/>
  <c r="J2082" i="28"/>
  <c r="I2082" i="28"/>
  <c r="J2081" i="28"/>
  <c r="I2081" i="28"/>
  <c r="J2080" i="28"/>
  <c r="I2080" i="28"/>
  <c r="J2079" i="28"/>
  <c r="I2079" i="28"/>
  <c r="J2078" i="28"/>
  <c r="I2078" i="28"/>
  <c r="J2077" i="28"/>
  <c r="I2077" i="28"/>
  <c r="J2076" i="28"/>
  <c r="I2076" i="28"/>
  <c r="J2075" i="28"/>
  <c r="I2075" i="28"/>
  <c r="J2074" i="28"/>
  <c r="I2074" i="28"/>
  <c r="J2073" i="28"/>
  <c r="I2073" i="28"/>
  <c r="J2072" i="28"/>
  <c r="I2072" i="28"/>
  <c r="J2071" i="28"/>
  <c r="I2071" i="28"/>
  <c r="J2070" i="28"/>
  <c r="I2070" i="28"/>
  <c r="J2069" i="28"/>
  <c r="I2069" i="28"/>
  <c r="J2068" i="28"/>
  <c r="I2068" i="28"/>
  <c r="J2067" i="28"/>
  <c r="I2067" i="28"/>
  <c r="J2066" i="28"/>
  <c r="I2066" i="28"/>
  <c r="J2065" i="28"/>
  <c r="I2065" i="28"/>
  <c r="J2064" i="28"/>
  <c r="I2064" i="28"/>
  <c r="J2063" i="28"/>
  <c r="I2063" i="28"/>
  <c r="J2062" i="28"/>
  <c r="I2062" i="28"/>
  <c r="J2061" i="28"/>
  <c r="I2061" i="28"/>
  <c r="J2060" i="28"/>
  <c r="I2060" i="28"/>
  <c r="J2059" i="28"/>
  <c r="I2059" i="28"/>
  <c r="J2058" i="28"/>
  <c r="I2058" i="28"/>
  <c r="J2057" i="28"/>
  <c r="I2057" i="28"/>
  <c r="J2056" i="28"/>
  <c r="I2056" i="28"/>
  <c r="J2055" i="28"/>
  <c r="I2055" i="28"/>
  <c r="J2054" i="28"/>
  <c r="I2054" i="28"/>
  <c r="J2053" i="28"/>
  <c r="I2053" i="28"/>
  <c r="J2052" i="28"/>
  <c r="I2052" i="28"/>
  <c r="J2051" i="28"/>
  <c r="I2051" i="28"/>
  <c r="J2050" i="28"/>
  <c r="I2050" i="28"/>
  <c r="J2049" i="28"/>
  <c r="I2049" i="28"/>
  <c r="J2048" i="28"/>
  <c r="I2048" i="28"/>
  <c r="J2047" i="28"/>
  <c r="I2047" i="28"/>
  <c r="J2046" i="28"/>
  <c r="I2046" i="28"/>
  <c r="J2045" i="28"/>
  <c r="I2045" i="28"/>
  <c r="J2044" i="28"/>
  <c r="I2044" i="28"/>
  <c r="J2043" i="28"/>
  <c r="I2043" i="28"/>
  <c r="J2042" i="28"/>
  <c r="I2042" i="28"/>
  <c r="J2041" i="28"/>
  <c r="I2041" i="28"/>
  <c r="J2040" i="28"/>
  <c r="I2040" i="28"/>
  <c r="J2039" i="28"/>
  <c r="I2039" i="28"/>
  <c r="J2038" i="28"/>
  <c r="I2038" i="28"/>
  <c r="J2037" i="28"/>
  <c r="I2037" i="28"/>
  <c r="J2036" i="28"/>
  <c r="I2036" i="28"/>
  <c r="J2035" i="28"/>
  <c r="I2035" i="28"/>
  <c r="J2034" i="28"/>
  <c r="I2034" i="28"/>
  <c r="J2033" i="28"/>
  <c r="I2033" i="28"/>
  <c r="J2032" i="28"/>
  <c r="I2032" i="28"/>
  <c r="J2031" i="28"/>
  <c r="I2031" i="28"/>
  <c r="J2030" i="28"/>
  <c r="I2030" i="28"/>
  <c r="J2029" i="28"/>
  <c r="I2029" i="28"/>
  <c r="J2028" i="28"/>
  <c r="I2028" i="28"/>
  <c r="J2027" i="28"/>
  <c r="I2027" i="28"/>
  <c r="J2026" i="28"/>
  <c r="I2026" i="28"/>
  <c r="J2025" i="28"/>
  <c r="I2025" i="28"/>
  <c r="J2024" i="28"/>
  <c r="I2024" i="28"/>
  <c r="J2023" i="28"/>
  <c r="I2023" i="28"/>
  <c r="J2022" i="28"/>
  <c r="I2022" i="28"/>
  <c r="J2021" i="28"/>
  <c r="I2021" i="28"/>
  <c r="J2020" i="28"/>
  <c r="I2020" i="28"/>
  <c r="J2019" i="28"/>
  <c r="I2019" i="28"/>
  <c r="J2018" i="28"/>
  <c r="I2018" i="28"/>
  <c r="J2017" i="28"/>
  <c r="I2017" i="28"/>
  <c r="J2016" i="28"/>
  <c r="I2016" i="28"/>
  <c r="J2015" i="28"/>
  <c r="I2015" i="28"/>
  <c r="J2014" i="28"/>
  <c r="I2014" i="28"/>
  <c r="J2013" i="28"/>
  <c r="I2013" i="28"/>
  <c r="J2012" i="28"/>
  <c r="I2012" i="28"/>
  <c r="J2011" i="28"/>
  <c r="I2011" i="28"/>
  <c r="J2010" i="28"/>
  <c r="I2010" i="28"/>
  <c r="J2009" i="28"/>
  <c r="I2009" i="28"/>
  <c r="J2008" i="28"/>
  <c r="I2008" i="28"/>
  <c r="J2007" i="28"/>
  <c r="I2007" i="28"/>
  <c r="J2006" i="28"/>
  <c r="I2006" i="28"/>
  <c r="J2005" i="28"/>
  <c r="I2005" i="28"/>
  <c r="J2004" i="28"/>
  <c r="I2004" i="28"/>
  <c r="J2003" i="28"/>
  <c r="I2003" i="28"/>
  <c r="J2002" i="28"/>
  <c r="I2002" i="28"/>
  <c r="J2001" i="28"/>
  <c r="I2001" i="28"/>
  <c r="J2000" i="28"/>
  <c r="I2000" i="28"/>
  <c r="J1999" i="28"/>
  <c r="I1999" i="28"/>
  <c r="J1998" i="28"/>
  <c r="I1998" i="28"/>
  <c r="J1997" i="28"/>
  <c r="I1997" i="28"/>
  <c r="J1996" i="28"/>
  <c r="I1996" i="28"/>
  <c r="J1995" i="28"/>
  <c r="I1995" i="28"/>
  <c r="J1994" i="28"/>
  <c r="I1994" i="28"/>
  <c r="J1993" i="28"/>
  <c r="I1993" i="28"/>
  <c r="J1992" i="28"/>
  <c r="I1992" i="28"/>
  <c r="J1991" i="28"/>
  <c r="I1991" i="28"/>
  <c r="J1990" i="28"/>
  <c r="I1990" i="28"/>
  <c r="J1989" i="28"/>
  <c r="I1989" i="28"/>
  <c r="J1988" i="28"/>
  <c r="I1988" i="28"/>
  <c r="J1987" i="28"/>
  <c r="I1987" i="28"/>
  <c r="J1986" i="28"/>
  <c r="I1986" i="28"/>
  <c r="J1985" i="28"/>
  <c r="I1985" i="28"/>
  <c r="J1984" i="28"/>
  <c r="I1984" i="28"/>
  <c r="J1983" i="28"/>
  <c r="I1983" i="28"/>
  <c r="J1982" i="28"/>
  <c r="I1982" i="28"/>
  <c r="J1981" i="28"/>
  <c r="I1981" i="28"/>
  <c r="J1980" i="28"/>
  <c r="I1980" i="28"/>
  <c r="J1979" i="28"/>
  <c r="I1979" i="28"/>
  <c r="J1978" i="28"/>
  <c r="I1978" i="28"/>
  <c r="J1977" i="28"/>
  <c r="I1977" i="28"/>
  <c r="J1976" i="28"/>
  <c r="I1976" i="28"/>
  <c r="J1975" i="28"/>
  <c r="I1975" i="28"/>
  <c r="J1974" i="28"/>
  <c r="I1974" i="28"/>
  <c r="J1973" i="28"/>
  <c r="I1973" i="28"/>
  <c r="J1972" i="28"/>
  <c r="I1972" i="28"/>
  <c r="J1971" i="28"/>
  <c r="I1971" i="28"/>
  <c r="J1970" i="28"/>
  <c r="I1970" i="28"/>
  <c r="J1969" i="28"/>
  <c r="I1969" i="28"/>
  <c r="J1968" i="28"/>
  <c r="I1968" i="28"/>
  <c r="J1967" i="28"/>
  <c r="I1967" i="28"/>
  <c r="J1966" i="28"/>
  <c r="I1966" i="28"/>
  <c r="J1965" i="28"/>
  <c r="I1965" i="28"/>
  <c r="J1964" i="28"/>
  <c r="I1964" i="28"/>
  <c r="J1963" i="28"/>
  <c r="I1963" i="28"/>
  <c r="J1962" i="28"/>
  <c r="I1962" i="28"/>
  <c r="J1961" i="28"/>
  <c r="I1961" i="28"/>
  <c r="J1960" i="28"/>
  <c r="I1960" i="28"/>
  <c r="J1959" i="28"/>
  <c r="I1959" i="28"/>
  <c r="J1958" i="28"/>
  <c r="I1958" i="28"/>
  <c r="J1957" i="28"/>
  <c r="I1957" i="28"/>
  <c r="J1956" i="28"/>
  <c r="I1956" i="28"/>
  <c r="J1955" i="28"/>
  <c r="I1955" i="28"/>
  <c r="J1954" i="28"/>
  <c r="I1954" i="28"/>
  <c r="J1953" i="28"/>
  <c r="I1953" i="28"/>
  <c r="J1952" i="28"/>
  <c r="I1952" i="28"/>
  <c r="J1951" i="28"/>
  <c r="I1951" i="28"/>
  <c r="J1950" i="28"/>
  <c r="I1950" i="28"/>
  <c r="J1949" i="28"/>
  <c r="I1949" i="28"/>
  <c r="J1948" i="28"/>
  <c r="I1948" i="28"/>
  <c r="J1947" i="28"/>
  <c r="I1947" i="28"/>
  <c r="J1946" i="28"/>
  <c r="I1946" i="28"/>
  <c r="J1945" i="28"/>
  <c r="I1945" i="28"/>
  <c r="J1944" i="28"/>
  <c r="I1944" i="28"/>
  <c r="J1943" i="28"/>
  <c r="I1943" i="28"/>
  <c r="J1942" i="28"/>
  <c r="I1942" i="28"/>
  <c r="J1941" i="28"/>
  <c r="I1941" i="28"/>
  <c r="J1940" i="28"/>
  <c r="I1940" i="28"/>
  <c r="J1939" i="28"/>
  <c r="I1939" i="28"/>
  <c r="J1938" i="28"/>
  <c r="I1938" i="28"/>
  <c r="J1937" i="28"/>
  <c r="I1937" i="28"/>
  <c r="J1936" i="28"/>
  <c r="I1936" i="28"/>
  <c r="J1935" i="28"/>
  <c r="I1935" i="28"/>
  <c r="J1934" i="28"/>
  <c r="I1934" i="28"/>
  <c r="J1933" i="28"/>
  <c r="I1933" i="28"/>
  <c r="J1932" i="28"/>
  <c r="I1932" i="28"/>
  <c r="J1931" i="28"/>
  <c r="I1931" i="28"/>
  <c r="J1930" i="28"/>
  <c r="I1930" i="28"/>
  <c r="J1929" i="28"/>
  <c r="I1929" i="28"/>
  <c r="J1928" i="28"/>
  <c r="I1928" i="28"/>
  <c r="J1927" i="28"/>
  <c r="I1927" i="28"/>
  <c r="J1926" i="28"/>
  <c r="I1926" i="28"/>
  <c r="J1925" i="28"/>
  <c r="I1925" i="28"/>
  <c r="J1924" i="28"/>
  <c r="I1924" i="28"/>
  <c r="J1923" i="28"/>
  <c r="I1923" i="28"/>
  <c r="J1922" i="28"/>
  <c r="I1922" i="28"/>
  <c r="J1921" i="28"/>
  <c r="I1921" i="28"/>
  <c r="J1920" i="28"/>
  <c r="I1920" i="28"/>
  <c r="J1919" i="28"/>
  <c r="I1919" i="28"/>
  <c r="J1918" i="28"/>
  <c r="I1918" i="28"/>
  <c r="J1917" i="28"/>
  <c r="I1917" i="28"/>
  <c r="J1916" i="28"/>
  <c r="I1916" i="28"/>
  <c r="J1915" i="28"/>
  <c r="I1915" i="28"/>
  <c r="J1914" i="28"/>
  <c r="I1914" i="28"/>
  <c r="J1913" i="28"/>
  <c r="I1913" i="28"/>
  <c r="J1912" i="28"/>
  <c r="I1912" i="28"/>
  <c r="J1911" i="28"/>
  <c r="I1911" i="28"/>
  <c r="J1910" i="28"/>
  <c r="I1910" i="28"/>
  <c r="J1909" i="28"/>
  <c r="I1909" i="28"/>
  <c r="J1908" i="28"/>
  <c r="I1908" i="28"/>
  <c r="J1907" i="28"/>
  <c r="I1907" i="28"/>
  <c r="J1906" i="28"/>
  <c r="I1906" i="28"/>
  <c r="J1905" i="28"/>
  <c r="I1905" i="28"/>
  <c r="J1904" i="28"/>
  <c r="I1904" i="28"/>
  <c r="J1903" i="28"/>
  <c r="I1903" i="28"/>
  <c r="J1902" i="28"/>
  <c r="I1902" i="28"/>
  <c r="J1901" i="28"/>
  <c r="I1901" i="28"/>
  <c r="J1900" i="28"/>
  <c r="I1900" i="28"/>
  <c r="J1899" i="28"/>
  <c r="I1899" i="28"/>
  <c r="J1898" i="28"/>
  <c r="I1898" i="28"/>
  <c r="J1897" i="28"/>
  <c r="I1897" i="28"/>
  <c r="J1896" i="28"/>
  <c r="I1896" i="28"/>
  <c r="J1895" i="28"/>
  <c r="I1895" i="28"/>
  <c r="J1894" i="28"/>
  <c r="I1894" i="28"/>
  <c r="J1893" i="28"/>
  <c r="I1893" i="28"/>
  <c r="J1892" i="28"/>
  <c r="I1892" i="28"/>
  <c r="J1891" i="28"/>
  <c r="I1891" i="28"/>
  <c r="J1890" i="28"/>
  <c r="I1890" i="28"/>
  <c r="J1889" i="28"/>
  <c r="I1889" i="28"/>
  <c r="J1888" i="28"/>
  <c r="I1888" i="28"/>
  <c r="J1887" i="28"/>
  <c r="I1887" i="28"/>
  <c r="J1886" i="28"/>
  <c r="I1886" i="28"/>
  <c r="J1885" i="28"/>
  <c r="I1885" i="28"/>
  <c r="J1884" i="28"/>
  <c r="I1884" i="28"/>
  <c r="J1883" i="28"/>
  <c r="I1883" i="28"/>
  <c r="J1882" i="28"/>
  <c r="I1882" i="28"/>
  <c r="J1881" i="28"/>
  <c r="I1881" i="28"/>
  <c r="J1880" i="28"/>
  <c r="I1880" i="28"/>
  <c r="J1879" i="28"/>
  <c r="I1879" i="28"/>
  <c r="J1878" i="28"/>
  <c r="I1878" i="28"/>
  <c r="J1877" i="28"/>
  <c r="I1877" i="28"/>
  <c r="J1876" i="28"/>
  <c r="I1876" i="28"/>
  <c r="J1875" i="28"/>
  <c r="I1875" i="28"/>
  <c r="J1874" i="28"/>
  <c r="I1874" i="28"/>
  <c r="J1873" i="28"/>
  <c r="I1873" i="28"/>
  <c r="J1872" i="28"/>
  <c r="I1872" i="28"/>
  <c r="J1871" i="28"/>
  <c r="I1871" i="28"/>
  <c r="J1870" i="28"/>
  <c r="I1870" i="28"/>
  <c r="J1869" i="28"/>
  <c r="I1869" i="28"/>
  <c r="J1868" i="28"/>
  <c r="I1868" i="28"/>
  <c r="J1867" i="28"/>
  <c r="I1867" i="28"/>
  <c r="J1866" i="28"/>
  <c r="I1866" i="28"/>
  <c r="J1865" i="28"/>
  <c r="I1865" i="28"/>
  <c r="J1864" i="28"/>
  <c r="I1864" i="28"/>
  <c r="J1863" i="28"/>
  <c r="I1863" i="28"/>
  <c r="J1862" i="28"/>
  <c r="I1862" i="28"/>
  <c r="J1861" i="28"/>
  <c r="I1861" i="28"/>
  <c r="J1860" i="28"/>
  <c r="I1860" i="28"/>
  <c r="J1859" i="28"/>
  <c r="I1859" i="28"/>
  <c r="J1858" i="28"/>
  <c r="I1858" i="28"/>
  <c r="J1857" i="28"/>
  <c r="I1857" i="28"/>
  <c r="J1856" i="28"/>
  <c r="I1856" i="28"/>
  <c r="J1855" i="28"/>
  <c r="I1855" i="28"/>
  <c r="J1854" i="28"/>
  <c r="I1854" i="28"/>
  <c r="J1853" i="28"/>
  <c r="I1853" i="28"/>
  <c r="J1852" i="28"/>
  <c r="I1852" i="28"/>
  <c r="J1851" i="28"/>
  <c r="I1851" i="28"/>
  <c r="J1850" i="28"/>
  <c r="I1850" i="28"/>
  <c r="J1849" i="28"/>
  <c r="I1849" i="28"/>
  <c r="J1848" i="28"/>
  <c r="I1848" i="28"/>
  <c r="J1847" i="28"/>
  <c r="I1847" i="28"/>
  <c r="J1846" i="28"/>
  <c r="I1846" i="28"/>
  <c r="J1845" i="28"/>
  <c r="I1845" i="28"/>
  <c r="J1844" i="28"/>
  <c r="I1844" i="28"/>
  <c r="J1843" i="28"/>
  <c r="I1843" i="28"/>
  <c r="J1842" i="28"/>
  <c r="I1842" i="28"/>
  <c r="J1841" i="28"/>
  <c r="I1841" i="28"/>
  <c r="J1840" i="28"/>
  <c r="I1840" i="28"/>
  <c r="J1839" i="28"/>
  <c r="I1839" i="28"/>
  <c r="J1838" i="28"/>
  <c r="I1838" i="28"/>
  <c r="J1837" i="28"/>
  <c r="I1837" i="28"/>
  <c r="J1836" i="28"/>
  <c r="I1836" i="28"/>
  <c r="J1835" i="28"/>
  <c r="I1835" i="28"/>
  <c r="J1834" i="28"/>
  <c r="I1834" i="28"/>
  <c r="J1833" i="28"/>
  <c r="I1833" i="28"/>
  <c r="J1832" i="28"/>
  <c r="I1832" i="28"/>
  <c r="J1831" i="28"/>
  <c r="I1831" i="28"/>
  <c r="J1830" i="28"/>
  <c r="I1830" i="28"/>
  <c r="J1829" i="28"/>
  <c r="I1829" i="28"/>
  <c r="J1828" i="28"/>
  <c r="I1828" i="28"/>
  <c r="J1827" i="28"/>
  <c r="I1827" i="28"/>
  <c r="J1826" i="28"/>
  <c r="I1826" i="28"/>
  <c r="J1825" i="28"/>
  <c r="I1825" i="28"/>
  <c r="J1824" i="28"/>
  <c r="I1824" i="28"/>
  <c r="J1823" i="28"/>
  <c r="I1823" i="28"/>
  <c r="J1822" i="28"/>
  <c r="I1822" i="28"/>
  <c r="J1821" i="28"/>
  <c r="I1821" i="28"/>
  <c r="J1820" i="28"/>
  <c r="I1820" i="28"/>
  <c r="J1819" i="28"/>
  <c r="I1819" i="28"/>
  <c r="J1818" i="28"/>
  <c r="I1818" i="28"/>
  <c r="J1817" i="28"/>
  <c r="I1817" i="28"/>
  <c r="J1816" i="28"/>
  <c r="I1816" i="28"/>
  <c r="J1815" i="28"/>
  <c r="I1815" i="28"/>
  <c r="J1814" i="28"/>
  <c r="I1814" i="28"/>
  <c r="J1813" i="28"/>
  <c r="I1813" i="28"/>
  <c r="J1812" i="28"/>
  <c r="I1812" i="28"/>
  <c r="J1811" i="28"/>
  <c r="I1811" i="28"/>
  <c r="J1810" i="28"/>
  <c r="I1810" i="28"/>
  <c r="J1809" i="28"/>
  <c r="I1809" i="28"/>
  <c r="J1808" i="28"/>
  <c r="I1808" i="28"/>
  <c r="J1807" i="28"/>
  <c r="I1807" i="28"/>
  <c r="J1806" i="28"/>
  <c r="I1806" i="28"/>
  <c r="J1805" i="28"/>
  <c r="I1805" i="28"/>
  <c r="J1804" i="28"/>
  <c r="I1804" i="28"/>
  <c r="J1803" i="28"/>
  <c r="I1803" i="28"/>
  <c r="J1802" i="28"/>
  <c r="I1802" i="28"/>
  <c r="J1801" i="28"/>
  <c r="I1801" i="28"/>
  <c r="J1800" i="28"/>
  <c r="I1800" i="28"/>
  <c r="J1799" i="28"/>
  <c r="I1799" i="28"/>
  <c r="J1798" i="28"/>
  <c r="I1798" i="28"/>
  <c r="J1797" i="28"/>
  <c r="I1797" i="28"/>
  <c r="J1796" i="28"/>
  <c r="I1796" i="28"/>
  <c r="J1795" i="28"/>
  <c r="I1795" i="28"/>
  <c r="J1794" i="28"/>
  <c r="I1794" i="28"/>
  <c r="J1793" i="28"/>
  <c r="I1793" i="28"/>
  <c r="J1792" i="28"/>
  <c r="I1792" i="28"/>
  <c r="J1791" i="28"/>
  <c r="I1791" i="28"/>
  <c r="J1790" i="28"/>
  <c r="I1790" i="28"/>
  <c r="J1789" i="28"/>
  <c r="I1789" i="28"/>
  <c r="J1788" i="28"/>
  <c r="I1788" i="28"/>
  <c r="J1787" i="28"/>
  <c r="I1787" i="28"/>
  <c r="J1786" i="28"/>
  <c r="I1786" i="28"/>
  <c r="J1785" i="28"/>
  <c r="I1785" i="28"/>
  <c r="J1784" i="28"/>
  <c r="I1784" i="28"/>
  <c r="J1783" i="28"/>
  <c r="I1783" i="28"/>
  <c r="J1782" i="28"/>
  <c r="I1782" i="28"/>
  <c r="J1781" i="28"/>
  <c r="I1781" i="28"/>
  <c r="J1780" i="28"/>
  <c r="I1780" i="28"/>
  <c r="J1779" i="28"/>
  <c r="I1779" i="28"/>
  <c r="J1778" i="28"/>
  <c r="I1778" i="28"/>
  <c r="J1777" i="28"/>
  <c r="I1777" i="28"/>
  <c r="J1776" i="28"/>
  <c r="I1776" i="28"/>
  <c r="J1775" i="28"/>
  <c r="I1775" i="28"/>
  <c r="J1774" i="28"/>
  <c r="I1774" i="28"/>
  <c r="J1773" i="28"/>
  <c r="I1773" i="28"/>
  <c r="J1772" i="28"/>
  <c r="I1772" i="28"/>
  <c r="J1771" i="28"/>
  <c r="I1771" i="28"/>
  <c r="J1770" i="28"/>
  <c r="I1770" i="28"/>
  <c r="J1769" i="28"/>
  <c r="I1769" i="28"/>
  <c r="J1768" i="28"/>
  <c r="I1768" i="28"/>
  <c r="J1767" i="28"/>
  <c r="I1767" i="28"/>
  <c r="J1766" i="28"/>
  <c r="I1766" i="28"/>
  <c r="J1765" i="28"/>
  <c r="I1765" i="28"/>
  <c r="J1764" i="28"/>
  <c r="I1764" i="28"/>
  <c r="J1763" i="28"/>
  <c r="I1763" i="28"/>
  <c r="J1762" i="28"/>
  <c r="I1762" i="28"/>
  <c r="J1761" i="28"/>
  <c r="I1761" i="28"/>
  <c r="J1760" i="28"/>
  <c r="I1760" i="28"/>
  <c r="J1759" i="28"/>
  <c r="I1759" i="28"/>
  <c r="J1758" i="28"/>
  <c r="I1758" i="28"/>
  <c r="J1757" i="28"/>
  <c r="I1757" i="28"/>
  <c r="J1756" i="28"/>
  <c r="I1756" i="28"/>
  <c r="J1755" i="28"/>
  <c r="I1755" i="28"/>
  <c r="J1754" i="28"/>
  <c r="I1754" i="28"/>
  <c r="J1753" i="28"/>
  <c r="I1753" i="28"/>
  <c r="J1752" i="28"/>
  <c r="I1752" i="28"/>
  <c r="J1751" i="28"/>
  <c r="I1751" i="28"/>
  <c r="J1750" i="28"/>
  <c r="I1750" i="28"/>
  <c r="J1749" i="28"/>
  <c r="I1749" i="28"/>
  <c r="J1748" i="28"/>
  <c r="I1748" i="28"/>
  <c r="J1747" i="28"/>
  <c r="I1747" i="28"/>
  <c r="J1746" i="28"/>
  <c r="I1746" i="28"/>
  <c r="J1745" i="28"/>
  <c r="I1745" i="28"/>
  <c r="J1744" i="28"/>
  <c r="I1744" i="28"/>
  <c r="J1743" i="28"/>
  <c r="I1743" i="28"/>
  <c r="J1742" i="28"/>
  <c r="I1742" i="28"/>
  <c r="J1741" i="28"/>
  <c r="I1741" i="28"/>
  <c r="J1740" i="28"/>
  <c r="I1740" i="28"/>
  <c r="J1739" i="28"/>
  <c r="I1739" i="28"/>
  <c r="J1738" i="28"/>
  <c r="I1738" i="28"/>
  <c r="J1737" i="28"/>
  <c r="I1737" i="28"/>
  <c r="J1736" i="28"/>
  <c r="I1736" i="28"/>
  <c r="J1735" i="28"/>
  <c r="I1735" i="28"/>
  <c r="J1734" i="28"/>
  <c r="I1734" i="28"/>
  <c r="J1733" i="28"/>
  <c r="I1733" i="28"/>
  <c r="J1732" i="28"/>
  <c r="I1732" i="28"/>
  <c r="J1731" i="28"/>
  <c r="I1731" i="28"/>
  <c r="J1730" i="28"/>
  <c r="I1730" i="28"/>
  <c r="J1729" i="28"/>
  <c r="I1729" i="28"/>
  <c r="J1728" i="28"/>
  <c r="I1728" i="28"/>
  <c r="J1727" i="28"/>
  <c r="I1727" i="28"/>
  <c r="J1726" i="28"/>
  <c r="I1726" i="28"/>
  <c r="J1725" i="28"/>
  <c r="I1725" i="28"/>
  <c r="J1724" i="28"/>
  <c r="I1724" i="28"/>
  <c r="J1723" i="28"/>
  <c r="I1723" i="28"/>
  <c r="J1722" i="28"/>
  <c r="I1722" i="28"/>
  <c r="J1721" i="28"/>
  <c r="I1721" i="28"/>
  <c r="J1720" i="28"/>
  <c r="I1720" i="28"/>
  <c r="J1719" i="28"/>
  <c r="I1719" i="28"/>
  <c r="J1718" i="28"/>
  <c r="I1718" i="28"/>
  <c r="J1717" i="28"/>
  <c r="I1717" i="28"/>
  <c r="J1716" i="28"/>
  <c r="I1716" i="28"/>
  <c r="J1715" i="28"/>
  <c r="I1715" i="28"/>
  <c r="J1714" i="28"/>
  <c r="I1714" i="28"/>
  <c r="J1713" i="28"/>
  <c r="I1713" i="28"/>
  <c r="J1712" i="28"/>
  <c r="I1712" i="28"/>
  <c r="J1711" i="28"/>
  <c r="I1711" i="28"/>
  <c r="J1710" i="28"/>
  <c r="I1710" i="28"/>
  <c r="J1709" i="28"/>
  <c r="I1709" i="28"/>
  <c r="J1708" i="28"/>
  <c r="I1708" i="28"/>
  <c r="J1707" i="28"/>
  <c r="I1707" i="28"/>
  <c r="J1706" i="28"/>
  <c r="I1706" i="28"/>
  <c r="J1705" i="28"/>
  <c r="I1705" i="28"/>
  <c r="J1704" i="28"/>
  <c r="I1704" i="28"/>
  <c r="J1703" i="28"/>
  <c r="I1703" i="28"/>
  <c r="J1702" i="28"/>
  <c r="I1702" i="28"/>
  <c r="J1701" i="28"/>
  <c r="I1701" i="28"/>
  <c r="J1700" i="28"/>
  <c r="I1700" i="28"/>
  <c r="J1699" i="28"/>
  <c r="I1699" i="28"/>
  <c r="J1698" i="28"/>
  <c r="I1698" i="28"/>
  <c r="J1697" i="28"/>
  <c r="I1697" i="28"/>
  <c r="J1696" i="28"/>
  <c r="I1696" i="28"/>
  <c r="J1695" i="28"/>
  <c r="I1695" i="28"/>
  <c r="J1694" i="28"/>
  <c r="I1694" i="28"/>
  <c r="J1693" i="28"/>
  <c r="I1693" i="28"/>
  <c r="J1692" i="28"/>
  <c r="I1692" i="28"/>
  <c r="J1691" i="28"/>
  <c r="I1691" i="28"/>
  <c r="J1690" i="28"/>
  <c r="I1690" i="28"/>
  <c r="J1689" i="28"/>
  <c r="I1689" i="28"/>
  <c r="J1688" i="28"/>
  <c r="I1688" i="28"/>
  <c r="J1687" i="28"/>
  <c r="I1687" i="28"/>
  <c r="J1686" i="28"/>
  <c r="I1686" i="28"/>
  <c r="J1685" i="28"/>
  <c r="I1685" i="28"/>
  <c r="J1684" i="28"/>
  <c r="I1684" i="28"/>
  <c r="J1683" i="28"/>
  <c r="I1683" i="28"/>
  <c r="J1682" i="28"/>
  <c r="I1682" i="28"/>
  <c r="J1681" i="28"/>
  <c r="I1681" i="28"/>
  <c r="J1680" i="28"/>
  <c r="I1680" i="28"/>
  <c r="J1679" i="28"/>
  <c r="I1679" i="28"/>
  <c r="J1678" i="28"/>
  <c r="I1678" i="28"/>
  <c r="J1677" i="28"/>
  <c r="I1677" i="28"/>
  <c r="J1676" i="28"/>
  <c r="I1676" i="28"/>
  <c r="J1675" i="28"/>
  <c r="I1675" i="28"/>
  <c r="J1674" i="28"/>
  <c r="I1674" i="28"/>
  <c r="J1673" i="28"/>
  <c r="I1673" i="28"/>
  <c r="J1672" i="28"/>
  <c r="I1672" i="28"/>
  <c r="J1671" i="28"/>
  <c r="I1671" i="28"/>
  <c r="J1670" i="28"/>
  <c r="I1670" i="28"/>
  <c r="J1669" i="28"/>
  <c r="I1669" i="28"/>
  <c r="J1668" i="28"/>
  <c r="I1668" i="28"/>
  <c r="J1667" i="28"/>
  <c r="I1667" i="28"/>
  <c r="J1666" i="28"/>
  <c r="I1666" i="28"/>
  <c r="J1665" i="28"/>
  <c r="I1665" i="28"/>
  <c r="J1664" i="28"/>
  <c r="I1664" i="28"/>
  <c r="J1663" i="28"/>
  <c r="I1663" i="28"/>
  <c r="J1662" i="28"/>
  <c r="I1662" i="28"/>
  <c r="J1661" i="28"/>
  <c r="I1661" i="28"/>
  <c r="J1660" i="28"/>
  <c r="I1660" i="28"/>
  <c r="J1659" i="28"/>
  <c r="I1659" i="28"/>
  <c r="J1658" i="28"/>
  <c r="I1658" i="28"/>
  <c r="J1657" i="28"/>
  <c r="I1657" i="28"/>
  <c r="J1656" i="28"/>
  <c r="I1656" i="28"/>
  <c r="J1655" i="28"/>
  <c r="I1655" i="28"/>
  <c r="J1654" i="28"/>
  <c r="I1654" i="28"/>
  <c r="J1653" i="28"/>
  <c r="I1653" i="28"/>
  <c r="J1652" i="28"/>
  <c r="I1652" i="28"/>
  <c r="J1651" i="28"/>
  <c r="I1651" i="28"/>
  <c r="J1650" i="28"/>
  <c r="I1650" i="28"/>
  <c r="J1649" i="28"/>
  <c r="I1649" i="28"/>
  <c r="J1648" i="28"/>
  <c r="I1648" i="28"/>
  <c r="J1647" i="28"/>
  <c r="I1647" i="28"/>
  <c r="J1646" i="28"/>
  <c r="I1646" i="28"/>
  <c r="J1645" i="28"/>
  <c r="I1645" i="28"/>
  <c r="J1644" i="28"/>
  <c r="I1644" i="28"/>
  <c r="J1643" i="28"/>
  <c r="I1643" i="28"/>
  <c r="J1642" i="28"/>
  <c r="I1642" i="28"/>
  <c r="J1641" i="28"/>
  <c r="I1641" i="28"/>
  <c r="J1640" i="28"/>
  <c r="I1640" i="28"/>
  <c r="J1639" i="28"/>
  <c r="I1639" i="28"/>
  <c r="J1638" i="28"/>
  <c r="I1638" i="28"/>
  <c r="J1637" i="28"/>
  <c r="I1637" i="28"/>
  <c r="J1636" i="28"/>
  <c r="I1636" i="28"/>
  <c r="J1635" i="28"/>
  <c r="I1635" i="28"/>
  <c r="J1634" i="28"/>
  <c r="I1634" i="28"/>
  <c r="J1633" i="28"/>
  <c r="I1633" i="28"/>
  <c r="J1632" i="28"/>
  <c r="I1632" i="28"/>
  <c r="J1631" i="28"/>
  <c r="I1631" i="28"/>
  <c r="J1630" i="28"/>
  <c r="I1630" i="28"/>
  <c r="J1629" i="28"/>
  <c r="I1629" i="28"/>
  <c r="J1628" i="28"/>
  <c r="I1628" i="28"/>
  <c r="J1627" i="28"/>
  <c r="I1627" i="28"/>
  <c r="J1626" i="28"/>
  <c r="I1626" i="28"/>
  <c r="J1625" i="28"/>
  <c r="I1625" i="28"/>
  <c r="J1624" i="28"/>
  <c r="I1624" i="28"/>
  <c r="J1623" i="28"/>
  <c r="I1623" i="28"/>
  <c r="J1622" i="28"/>
  <c r="I1622" i="28"/>
  <c r="J1621" i="28"/>
  <c r="I1621" i="28"/>
  <c r="J1620" i="28"/>
  <c r="I1620" i="28"/>
  <c r="J1619" i="28"/>
  <c r="I1619" i="28"/>
  <c r="J1618" i="28"/>
  <c r="I1618" i="28"/>
  <c r="J1617" i="28"/>
  <c r="I1617" i="28"/>
  <c r="J1616" i="28"/>
  <c r="I1616" i="28"/>
  <c r="J1615" i="28"/>
  <c r="I1615" i="28"/>
  <c r="J1614" i="28"/>
  <c r="I1614" i="28"/>
  <c r="J1613" i="28"/>
  <c r="I1613" i="28"/>
  <c r="J1612" i="28"/>
  <c r="I1612" i="28"/>
  <c r="J1611" i="28"/>
  <c r="I1611" i="28"/>
  <c r="J1610" i="28"/>
  <c r="I1610" i="28"/>
  <c r="J1609" i="28"/>
  <c r="I1609" i="28"/>
  <c r="J1608" i="28"/>
  <c r="I1608" i="28"/>
  <c r="J1607" i="28"/>
  <c r="I1607" i="28"/>
  <c r="J1606" i="28"/>
  <c r="I1606" i="28"/>
  <c r="J1605" i="28"/>
  <c r="I1605" i="28"/>
  <c r="J1604" i="28"/>
  <c r="I1604" i="28"/>
  <c r="J1603" i="28"/>
  <c r="I1603" i="28"/>
  <c r="J1602" i="28"/>
  <c r="I1602" i="28"/>
  <c r="J1601" i="28"/>
  <c r="I1601" i="28"/>
  <c r="J1600" i="28"/>
  <c r="I1600" i="28"/>
  <c r="J1599" i="28"/>
  <c r="I1599" i="28"/>
  <c r="J1598" i="28"/>
  <c r="I1598" i="28"/>
  <c r="J1597" i="28"/>
  <c r="I1597" i="28"/>
  <c r="J1596" i="28"/>
  <c r="I1596" i="28"/>
  <c r="J1595" i="28"/>
  <c r="I1595" i="28"/>
  <c r="J1594" i="28"/>
  <c r="I1594" i="28"/>
  <c r="J1593" i="28"/>
  <c r="I1593" i="28"/>
  <c r="J1592" i="28"/>
  <c r="I1592" i="28"/>
  <c r="J1591" i="28"/>
  <c r="I1591" i="28"/>
  <c r="J1590" i="28"/>
  <c r="I1590" i="28"/>
  <c r="J1589" i="28"/>
  <c r="I1589" i="28"/>
  <c r="J1588" i="28"/>
  <c r="I1588" i="28"/>
  <c r="J1587" i="28"/>
  <c r="I1587" i="28"/>
  <c r="J1586" i="28"/>
  <c r="I1586" i="28"/>
  <c r="J1585" i="28"/>
  <c r="I1585" i="28"/>
  <c r="J1584" i="28"/>
  <c r="I1584" i="28"/>
  <c r="J1583" i="28"/>
  <c r="I1583" i="28"/>
  <c r="J1582" i="28"/>
  <c r="I1582" i="28"/>
  <c r="J1581" i="28"/>
  <c r="I1581" i="28"/>
  <c r="J1580" i="28"/>
  <c r="I1580" i="28"/>
  <c r="J1579" i="28"/>
  <c r="I1579" i="28"/>
  <c r="J1578" i="28"/>
  <c r="I1578" i="28"/>
  <c r="J1577" i="28"/>
  <c r="I1577" i="28"/>
  <c r="J1576" i="28"/>
  <c r="I1576" i="28"/>
  <c r="J1575" i="28"/>
  <c r="I1575" i="28"/>
  <c r="J1574" i="28"/>
  <c r="I1574" i="28"/>
  <c r="J1573" i="28"/>
  <c r="I1573" i="28"/>
  <c r="J1572" i="28"/>
  <c r="I1572" i="28"/>
  <c r="J1571" i="28"/>
  <c r="I1571" i="28"/>
  <c r="J1570" i="28"/>
  <c r="I1570" i="28"/>
  <c r="J1569" i="28"/>
  <c r="I1569" i="28"/>
  <c r="J1568" i="28"/>
  <c r="I1568" i="28"/>
  <c r="J1567" i="28"/>
  <c r="I1567" i="28"/>
  <c r="J1566" i="28"/>
  <c r="I1566" i="28"/>
  <c r="J1565" i="28"/>
  <c r="I1565" i="28"/>
  <c r="J1564" i="28"/>
  <c r="I1564" i="28"/>
  <c r="J1563" i="28"/>
  <c r="I1563" i="28"/>
  <c r="J1562" i="28"/>
  <c r="I1562" i="28"/>
  <c r="J1561" i="28"/>
  <c r="I1561" i="28"/>
  <c r="J1560" i="28"/>
  <c r="I1560" i="28"/>
  <c r="J1559" i="28"/>
  <c r="I1559" i="28"/>
  <c r="J1558" i="28"/>
  <c r="I1558" i="28"/>
  <c r="J1557" i="28"/>
  <c r="I1557" i="28"/>
  <c r="J1556" i="28"/>
  <c r="I1556" i="28"/>
  <c r="J1555" i="28"/>
  <c r="I1555" i="28"/>
  <c r="J1554" i="28"/>
  <c r="I1554" i="28"/>
  <c r="J1553" i="28"/>
  <c r="I1553" i="28"/>
  <c r="J1552" i="28"/>
  <c r="I1552" i="28"/>
  <c r="J1551" i="28"/>
  <c r="I1551" i="28"/>
  <c r="J1550" i="28"/>
  <c r="I1550" i="28"/>
  <c r="J1549" i="28"/>
  <c r="I1549" i="28"/>
  <c r="J1548" i="28"/>
  <c r="I1548" i="28"/>
  <c r="J1547" i="28"/>
  <c r="I1547" i="28"/>
  <c r="J1546" i="28"/>
  <c r="I1546" i="28"/>
  <c r="J1545" i="28"/>
  <c r="I1545" i="28"/>
  <c r="J1544" i="28"/>
  <c r="I1544" i="28"/>
  <c r="J1543" i="28"/>
  <c r="I1543" i="28"/>
  <c r="J1542" i="28"/>
  <c r="I1542" i="28"/>
  <c r="J1541" i="28"/>
  <c r="I1541" i="28"/>
  <c r="J1540" i="28"/>
  <c r="I1540" i="28"/>
  <c r="J1539" i="28"/>
  <c r="I1539" i="28"/>
  <c r="J1538" i="28"/>
  <c r="I1538" i="28"/>
  <c r="J1537" i="28"/>
  <c r="I1537" i="28"/>
  <c r="J1536" i="28"/>
  <c r="I1536" i="28"/>
  <c r="J1535" i="28"/>
  <c r="I1535" i="28"/>
  <c r="J1534" i="28"/>
  <c r="I1534" i="28"/>
  <c r="J1533" i="28"/>
  <c r="I1533" i="28"/>
  <c r="J1532" i="28"/>
  <c r="I1532" i="28"/>
  <c r="J1531" i="28"/>
  <c r="I1531" i="28"/>
  <c r="J1530" i="28"/>
  <c r="I1530" i="28"/>
  <c r="J1529" i="28"/>
  <c r="I1529" i="28"/>
  <c r="J1528" i="28"/>
  <c r="I1528" i="28"/>
  <c r="J1527" i="28"/>
  <c r="I1527" i="28"/>
  <c r="J1526" i="28"/>
  <c r="I1526" i="28"/>
  <c r="J1525" i="28"/>
  <c r="I1525" i="28"/>
  <c r="J1524" i="28"/>
  <c r="I1524" i="28"/>
  <c r="J1523" i="28"/>
  <c r="I1523" i="28"/>
  <c r="J1522" i="28"/>
  <c r="I1522" i="28"/>
  <c r="J1521" i="28"/>
  <c r="I1521" i="28"/>
  <c r="J1520" i="28"/>
  <c r="I1520" i="28"/>
  <c r="J1519" i="28"/>
  <c r="I1519" i="28"/>
  <c r="J1518" i="28"/>
  <c r="I1518" i="28"/>
  <c r="J1517" i="28"/>
  <c r="I1517" i="28"/>
  <c r="J1516" i="28"/>
  <c r="I1516" i="28"/>
  <c r="J1515" i="28"/>
  <c r="I1515" i="28"/>
  <c r="J1514" i="28"/>
  <c r="I1514" i="28"/>
  <c r="J1513" i="28"/>
  <c r="I1513" i="28"/>
  <c r="J1512" i="28"/>
  <c r="I1512" i="28"/>
  <c r="J1511" i="28"/>
  <c r="I1511" i="28"/>
  <c r="J1510" i="28"/>
  <c r="I1510" i="28"/>
  <c r="J1509" i="28"/>
  <c r="I1509" i="28"/>
  <c r="J1508" i="28"/>
  <c r="I1508" i="28"/>
  <c r="J1507" i="28"/>
  <c r="I1507" i="28"/>
  <c r="J1506" i="28"/>
  <c r="I1506" i="28"/>
  <c r="J1505" i="28"/>
  <c r="I1505" i="28"/>
  <c r="J1504" i="28"/>
  <c r="I1504" i="28"/>
  <c r="J1503" i="28"/>
  <c r="I1503" i="28"/>
  <c r="J1502" i="28"/>
  <c r="I1502" i="28"/>
  <c r="J1501" i="28"/>
  <c r="I1501" i="28"/>
  <c r="J1500" i="28"/>
  <c r="I1500" i="28"/>
  <c r="J1499" i="28"/>
  <c r="I1499" i="28"/>
  <c r="J1498" i="28"/>
  <c r="I1498" i="28"/>
  <c r="J1497" i="28"/>
  <c r="I1497" i="28"/>
  <c r="J1496" i="28"/>
  <c r="I1496" i="28"/>
  <c r="J1495" i="28"/>
  <c r="I1495" i="28"/>
  <c r="J1494" i="28"/>
  <c r="I1494" i="28"/>
  <c r="J1493" i="28"/>
  <c r="I1493" i="28"/>
  <c r="J1492" i="28"/>
  <c r="I1492" i="28"/>
  <c r="J1491" i="28"/>
  <c r="I1491" i="28"/>
  <c r="J1490" i="28"/>
  <c r="I1490" i="28"/>
  <c r="J1489" i="28"/>
  <c r="I1489" i="28"/>
  <c r="J1488" i="28"/>
  <c r="I1488" i="28"/>
  <c r="J1487" i="28"/>
  <c r="I1487" i="28"/>
  <c r="J1486" i="28"/>
  <c r="I1486" i="28"/>
  <c r="J1485" i="28"/>
  <c r="I1485" i="28"/>
  <c r="J1484" i="28"/>
  <c r="I1484" i="28"/>
  <c r="J1483" i="28"/>
  <c r="I1483" i="28"/>
  <c r="J1482" i="28"/>
  <c r="I1482" i="28"/>
  <c r="J1481" i="28"/>
  <c r="I1481" i="28"/>
  <c r="J1480" i="28"/>
  <c r="I1480" i="28"/>
  <c r="J1479" i="28"/>
  <c r="I1479" i="28"/>
  <c r="J1478" i="28"/>
  <c r="I1478" i="28"/>
  <c r="J1477" i="28"/>
  <c r="I1477" i="28"/>
  <c r="J1476" i="28"/>
  <c r="I1476" i="28"/>
  <c r="J1475" i="28"/>
  <c r="I1475" i="28"/>
  <c r="J1474" i="28"/>
  <c r="I1474" i="28"/>
  <c r="J1473" i="28"/>
  <c r="I1473" i="28"/>
  <c r="J1472" i="28"/>
  <c r="I1472" i="28"/>
  <c r="J1471" i="28"/>
  <c r="I1471" i="28"/>
  <c r="J1470" i="28"/>
  <c r="I1470" i="28"/>
  <c r="J1469" i="28"/>
  <c r="I1469" i="28"/>
  <c r="J1468" i="28"/>
  <c r="I1468" i="28"/>
  <c r="J1467" i="28"/>
  <c r="I1467" i="28"/>
  <c r="J1466" i="28"/>
  <c r="I1466" i="28"/>
  <c r="J1465" i="28"/>
  <c r="I1465" i="28"/>
  <c r="J1464" i="28"/>
  <c r="I1464" i="28"/>
  <c r="J1463" i="28"/>
  <c r="I1463" i="28"/>
  <c r="J1462" i="28"/>
  <c r="I1462" i="28"/>
  <c r="J1461" i="28"/>
  <c r="I1461" i="28"/>
  <c r="J1460" i="28"/>
  <c r="I1460" i="28"/>
  <c r="J1459" i="28"/>
  <c r="I1459" i="28"/>
  <c r="J1458" i="28"/>
  <c r="I1458" i="28"/>
  <c r="J1457" i="28"/>
  <c r="I1457" i="28"/>
  <c r="J1456" i="28"/>
  <c r="I1456" i="28"/>
  <c r="J1455" i="28"/>
  <c r="I1455" i="28"/>
  <c r="J1454" i="28"/>
  <c r="I1454" i="28"/>
  <c r="J1453" i="28"/>
  <c r="I1453" i="28"/>
  <c r="J1452" i="28"/>
  <c r="I1452" i="28"/>
  <c r="J1451" i="28"/>
  <c r="I1451" i="28"/>
  <c r="J1450" i="28"/>
  <c r="I1450" i="28"/>
  <c r="J1449" i="28"/>
  <c r="I1449" i="28"/>
  <c r="J1448" i="28"/>
  <c r="I1448" i="28"/>
  <c r="J1447" i="28"/>
  <c r="I1447" i="28"/>
  <c r="J1446" i="28"/>
  <c r="I1446" i="28"/>
  <c r="J1445" i="28"/>
  <c r="I1445" i="28"/>
  <c r="J1444" i="28"/>
  <c r="I1444" i="28"/>
  <c r="J1443" i="28"/>
  <c r="I1443" i="28"/>
  <c r="J1442" i="28"/>
  <c r="I1442" i="28"/>
  <c r="J1441" i="28"/>
  <c r="I1441" i="28"/>
  <c r="J1440" i="28"/>
  <c r="I1440" i="28"/>
  <c r="J1439" i="28"/>
  <c r="I1439" i="28"/>
  <c r="J1438" i="28"/>
  <c r="I1438" i="28"/>
  <c r="J1437" i="28"/>
  <c r="I1437" i="28"/>
  <c r="J1436" i="28"/>
  <c r="I1436" i="28"/>
  <c r="J1435" i="28"/>
  <c r="I1435" i="28"/>
  <c r="J1434" i="28"/>
  <c r="I1434" i="28"/>
  <c r="J1433" i="28"/>
  <c r="I1433" i="28"/>
  <c r="J1432" i="28"/>
  <c r="I1432" i="28"/>
  <c r="J1431" i="28"/>
  <c r="I1431" i="28"/>
  <c r="J1430" i="28"/>
  <c r="I1430" i="28"/>
  <c r="J1429" i="28"/>
  <c r="I1429" i="28"/>
  <c r="J1428" i="28"/>
  <c r="I1428" i="28"/>
  <c r="J1427" i="28"/>
  <c r="I1427" i="28"/>
  <c r="J1426" i="28"/>
  <c r="I1426" i="28"/>
  <c r="J1425" i="28"/>
  <c r="I1425" i="28"/>
  <c r="J1424" i="28"/>
  <c r="I1424" i="28"/>
  <c r="J1423" i="28"/>
  <c r="I1423" i="28"/>
  <c r="J1422" i="28"/>
  <c r="I1422" i="28"/>
  <c r="J1421" i="28"/>
  <c r="I1421" i="28"/>
  <c r="J1420" i="28"/>
  <c r="I1420" i="28"/>
  <c r="J1419" i="28"/>
  <c r="I1419" i="28"/>
  <c r="J1418" i="28"/>
  <c r="I1418" i="28"/>
  <c r="J1417" i="28"/>
  <c r="I1417" i="28"/>
  <c r="J1416" i="28"/>
  <c r="I1416" i="28"/>
  <c r="J1415" i="28"/>
  <c r="I1415" i="28"/>
  <c r="J1414" i="28"/>
  <c r="I1414" i="28"/>
  <c r="J1413" i="28"/>
  <c r="I1413" i="28"/>
  <c r="J1412" i="28"/>
  <c r="I1412" i="28"/>
  <c r="J1411" i="28"/>
  <c r="I1411" i="28"/>
  <c r="J1410" i="28"/>
  <c r="I1410" i="28"/>
  <c r="J1409" i="28"/>
  <c r="I1409" i="28"/>
  <c r="J1408" i="28"/>
  <c r="I1408" i="28"/>
  <c r="J1407" i="28"/>
  <c r="I1407" i="28"/>
  <c r="J1406" i="28"/>
  <c r="I1406" i="28"/>
  <c r="J1405" i="28"/>
  <c r="I1405" i="28"/>
  <c r="J1404" i="28"/>
  <c r="I1404" i="28"/>
  <c r="J1403" i="28"/>
  <c r="I1403" i="28"/>
  <c r="J1402" i="28"/>
  <c r="I1402" i="28"/>
  <c r="J1401" i="28"/>
  <c r="I1401" i="28"/>
  <c r="J1400" i="28"/>
  <c r="I1400" i="28"/>
  <c r="J1399" i="28"/>
  <c r="I1399" i="28"/>
  <c r="J1398" i="28"/>
  <c r="I1398" i="28"/>
  <c r="J1397" i="28"/>
  <c r="I1397" i="28"/>
  <c r="J1396" i="28"/>
  <c r="I1396" i="28"/>
  <c r="J1395" i="28"/>
  <c r="I1395" i="28"/>
  <c r="J1394" i="28"/>
  <c r="I1394" i="28"/>
  <c r="J1393" i="28"/>
  <c r="I1393" i="28"/>
  <c r="J1392" i="28"/>
  <c r="I1392" i="28"/>
  <c r="J1391" i="28"/>
  <c r="I1391" i="28"/>
  <c r="J1390" i="28"/>
  <c r="I1390" i="28"/>
  <c r="J1389" i="28"/>
  <c r="I1389" i="28"/>
  <c r="J1388" i="28"/>
  <c r="I1388" i="28"/>
  <c r="J1387" i="28"/>
  <c r="I1387" i="28"/>
  <c r="J1386" i="28"/>
  <c r="I1386" i="28"/>
  <c r="J1385" i="28"/>
  <c r="I1385" i="28"/>
  <c r="J1384" i="28"/>
  <c r="I1384" i="28"/>
  <c r="J1383" i="28"/>
  <c r="I1383" i="28"/>
  <c r="J1382" i="28"/>
  <c r="I1382" i="28"/>
  <c r="J1381" i="28"/>
  <c r="I1381" i="28"/>
  <c r="J1380" i="28"/>
  <c r="I1380" i="28"/>
  <c r="J1379" i="28"/>
  <c r="I1379" i="28"/>
  <c r="J1378" i="28"/>
  <c r="I1378" i="28"/>
  <c r="J1377" i="28"/>
  <c r="I1377" i="28"/>
  <c r="J1376" i="28"/>
  <c r="I1376" i="28"/>
  <c r="J1375" i="28"/>
  <c r="I1375" i="28"/>
  <c r="J1374" i="28"/>
  <c r="I1374" i="28"/>
  <c r="J1373" i="28"/>
  <c r="I1373" i="28"/>
  <c r="J1372" i="28"/>
  <c r="I1372" i="28"/>
  <c r="J1371" i="28"/>
  <c r="I1371" i="28"/>
  <c r="J1370" i="28"/>
  <c r="I1370" i="28"/>
  <c r="J1369" i="28"/>
  <c r="I1369" i="28"/>
  <c r="J1368" i="28"/>
  <c r="I1368" i="28"/>
  <c r="J1367" i="28"/>
  <c r="I1367" i="28"/>
  <c r="J1366" i="28"/>
  <c r="I1366" i="28"/>
  <c r="J1365" i="28"/>
  <c r="I1365" i="28"/>
  <c r="J1364" i="28"/>
  <c r="I1364" i="28"/>
  <c r="J1363" i="28"/>
  <c r="I1363" i="28"/>
  <c r="J1362" i="28"/>
  <c r="I1362" i="28"/>
  <c r="J1361" i="28"/>
  <c r="I1361" i="28"/>
  <c r="J1360" i="28"/>
  <c r="I1360" i="28"/>
  <c r="J1359" i="28"/>
  <c r="I1359" i="28"/>
  <c r="J1358" i="28"/>
  <c r="I1358" i="28"/>
  <c r="J1357" i="28"/>
  <c r="I1357" i="28"/>
  <c r="J1356" i="28"/>
  <c r="I1356" i="28"/>
  <c r="J1355" i="28"/>
  <c r="I1355" i="28"/>
  <c r="J1354" i="28"/>
  <c r="I1354" i="28"/>
  <c r="J1353" i="28"/>
  <c r="I1353" i="28"/>
  <c r="J1352" i="28"/>
  <c r="I1352" i="28"/>
  <c r="J1351" i="28"/>
  <c r="I1351" i="28"/>
  <c r="J1350" i="28"/>
  <c r="I1350" i="28"/>
  <c r="J1349" i="28"/>
  <c r="I1349" i="28"/>
  <c r="J1348" i="28"/>
  <c r="I1348" i="28"/>
  <c r="J1347" i="28"/>
  <c r="I1347" i="28"/>
  <c r="J1346" i="28"/>
  <c r="I1346" i="28"/>
  <c r="J1345" i="28"/>
  <c r="I1345" i="28"/>
  <c r="J1344" i="28"/>
  <c r="I1344" i="28"/>
  <c r="J1343" i="28"/>
  <c r="I1343" i="28"/>
  <c r="J1342" i="28"/>
  <c r="I1342" i="28"/>
  <c r="J1341" i="28"/>
  <c r="I1341" i="28"/>
  <c r="J1340" i="28"/>
  <c r="I1340" i="28"/>
  <c r="J1339" i="28"/>
  <c r="I1339" i="28"/>
  <c r="J1338" i="28"/>
  <c r="I1338" i="28"/>
  <c r="J1337" i="28"/>
  <c r="I1337" i="28"/>
  <c r="J1336" i="28"/>
  <c r="I1336" i="28"/>
  <c r="J1335" i="28"/>
  <c r="I1335" i="28"/>
  <c r="J1334" i="28"/>
  <c r="I1334" i="28"/>
  <c r="J1333" i="28"/>
  <c r="I1333" i="28"/>
  <c r="J1332" i="28"/>
  <c r="I1332" i="28"/>
  <c r="J1331" i="28"/>
  <c r="I1331" i="28"/>
  <c r="J1330" i="28"/>
  <c r="I1330" i="28"/>
  <c r="J1329" i="28"/>
  <c r="I1329" i="28"/>
  <c r="J1328" i="28"/>
  <c r="I1328" i="28"/>
  <c r="J1327" i="28"/>
  <c r="I1327" i="28"/>
  <c r="J1326" i="28"/>
  <c r="I1326" i="28"/>
  <c r="J1325" i="28"/>
  <c r="I1325" i="28"/>
  <c r="J1324" i="28"/>
  <c r="I1324" i="28"/>
  <c r="J1323" i="28"/>
  <c r="I1323" i="28"/>
  <c r="J1322" i="28"/>
  <c r="I1322" i="28"/>
  <c r="J1321" i="28"/>
  <c r="I1321" i="28"/>
  <c r="J1320" i="28"/>
  <c r="I1320" i="28"/>
  <c r="J1319" i="28"/>
  <c r="I1319" i="28"/>
  <c r="J1318" i="28"/>
  <c r="I1318" i="28"/>
  <c r="J1317" i="28"/>
  <c r="I1317" i="28"/>
  <c r="J1316" i="28"/>
  <c r="I1316" i="28"/>
  <c r="J1315" i="28"/>
  <c r="I1315" i="28"/>
  <c r="J1314" i="28"/>
  <c r="I1314" i="28"/>
  <c r="J1313" i="28"/>
  <c r="I1313" i="28"/>
  <c r="J1312" i="28"/>
  <c r="I1312" i="28"/>
  <c r="J1311" i="28"/>
  <c r="I1311" i="28"/>
  <c r="J1310" i="28"/>
  <c r="I1310" i="28"/>
  <c r="J1309" i="28"/>
  <c r="I1309" i="28"/>
  <c r="J1308" i="28"/>
  <c r="I1308" i="28"/>
  <c r="J1307" i="28"/>
  <c r="I1307" i="28"/>
  <c r="J1306" i="28"/>
  <c r="I1306" i="28"/>
  <c r="J1305" i="28"/>
  <c r="I1305" i="28"/>
  <c r="J1304" i="28"/>
  <c r="I1304" i="28"/>
  <c r="J1303" i="28"/>
  <c r="I1303" i="28"/>
  <c r="J1302" i="28"/>
  <c r="I1302" i="28"/>
  <c r="J1301" i="28"/>
  <c r="I1301" i="28"/>
  <c r="J1300" i="28"/>
  <c r="I1300" i="28"/>
  <c r="J1299" i="28"/>
  <c r="I1299" i="28"/>
  <c r="J1298" i="28"/>
  <c r="I1298" i="28"/>
  <c r="J1297" i="28"/>
  <c r="I1297" i="28"/>
  <c r="J1296" i="28"/>
  <c r="I1296" i="28"/>
  <c r="J1295" i="28"/>
  <c r="I1295" i="28"/>
  <c r="J1294" i="28"/>
  <c r="I1294" i="28"/>
  <c r="J1293" i="28"/>
  <c r="I1293" i="28"/>
  <c r="J1292" i="28"/>
  <c r="I1292" i="28"/>
  <c r="J1291" i="28"/>
  <c r="I1291" i="28"/>
  <c r="J1290" i="28"/>
  <c r="I1290" i="28"/>
  <c r="J1289" i="28"/>
  <c r="I1289" i="28"/>
  <c r="J1288" i="28"/>
  <c r="I1288" i="28"/>
  <c r="J1287" i="28"/>
  <c r="I1287" i="28"/>
  <c r="J1286" i="28"/>
  <c r="I1286" i="28"/>
  <c r="J1285" i="28"/>
  <c r="I1285" i="28"/>
  <c r="J1284" i="28"/>
  <c r="I1284" i="28"/>
  <c r="J1283" i="28"/>
  <c r="I1283" i="28"/>
  <c r="J1282" i="28"/>
  <c r="I1282" i="28"/>
  <c r="J1281" i="28"/>
  <c r="I1281" i="28"/>
  <c r="J1280" i="28"/>
  <c r="I1280" i="28"/>
  <c r="J1279" i="28"/>
  <c r="I1279" i="28"/>
  <c r="J1278" i="28"/>
  <c r="I1278" i="28"/>
  <c r="J1277" i="28"/>
  <c r="I1277" i="28"/>
  <c r="J1276" i="28"/>
  <c r="I1276" i="28"/>
  <c r="J1275" i="28"/>
  <c r="I1275" i="28"/>
  <c r="J1274" i="28"/>
  <c r="I1274" i="28"/>
  <c r="J1273" i="28"/>
  <c r="I1273" i="28"/>
  <c r="J1272" i="28"/>
  <c r="I1272" i="28"/>
  <c r="J1271" i="28"/>
  <c r="I1271" i="28"/>
  <c r="J1270" i="28"/>
  <c r="I1270" i="28"/>
  <c r="J1269" i="28"/>
  <c r="I1269" i="28"/>
  <c r="J1268" i="28"/>
  <c r="I1268" i="28"/>
  <c r="J1267" i="28"/>
  <c r="I1267" i="28"/>
  <c r="J1266" i="28"/>
  <c r="I1266" i="28"/>
  <c r="J1265" i="28"/>
  <c r="I1265" i="28"/>
  <c r="J1264" i="28"/>
  <c r="I1264" i="28"/>
  <c r="J1263" i="28"/>
  <c r="I1263" i="28"/>
  <c r="J1262" i="28"/>
  <c r="I1262" i="28"/>
  <c r="J1261" i="28"/>
  <c r="I1261" i="28"/>
  <c r="J1260" i="28"/>
  <c r="I1260" i="28"/>
  <c r="J1259" i="28"/>
  <c r="I1259" i="28"/>
  <c r="J1258" i="28"/>
  <c r="I1258" i="28"/>
  <c r="J1257" i="28"/>
  <c r="I1257" i="28"/>
  <c r="J1256" i="28"/>
  <c r="I1256" i="28"/>
  <c r="J1255" i="28"/>
  <c r="I1255" i="28"/>
  <c r="J1254" i="28"/>
  <c r="I1254" i="28"/>
  <c r="J1253" i="28"/>
  <c r="I1253" i="28"/>
  <c r="J1252" i="28"/>
  <c r="I1252" i="28"/>
  <c r="J1251" i="28"/>
  <c r="I1251" i="28"/>
  <c r="J1250" i="28"/>
  <c r="I1250" i="28"/>
  <c r="J1249" i="28"/>
  <c r="I1249" i="28"/>
  <c r="J1248" i="28"/>
  <c r="I1248" i="28"/>
  <c r="J1247" i="28"/>
  <c r="I1247" i="28"/>
  <c r="J1246" i="28"/>
  <c r="I1246" i="28"/>
  <c r="J1245" i="28"/>
  <c r="I1245" i="28"/>
  <c r="J1244" i="28"/>
  <c r="I1244" i="28"/>
  <c r="J1243" i="28"/>
  <c r="I1243" i="28"/>
  <c r="J1242" i="28"/>
  <c r="I1242" i="28"/>
  <c r="J1241" i="28"/>
  <c r="I1241" i="28"/>
  <c r="J1240" i="28"/>
  <c r="I1240" i="28"/>
  <c r="J1239" i="28"/>
  <c r="I1239" i="28"/>
  <c r="J1238" i="28"/>
  <c r="I1238" i="28"/>
  <c r="J1237" i="28"/>
  <c r="I1237" i="28"/>
  <c r="J1236" i="28"/>
  <c r="I1236" i="28"/>
  <c r="J1235" i="28"/>
  <c r="I1235" i="28"/>
  <c r="J1234" i="28"/>
  <c r="I1234" i="28"/>
  <c r="J1233" i="28"/>
  <c r="I1233" i="28"/>
  <c r="J1232" i="28"/>
  <c r="I1232" i="28"/>
  <c r="J1231" i="28"/>
  <c r="I1231" i="28"/>
  <c r="J1230" i="28"/>
  <c r="I1230" i="28"/>
  <c r="J1229" i="28"/>
  <c r="I1229" i="28"/>
  <c r="J1228" i="28"/>
  <c r="I1228" i="28"/>
  <c r="J1227" i="28"/>
  <c r="I1227" i="28"/>
  <c r="J1226" i="28"/>
  <c r="I1226" i="28"/>
  <c r="J1225" i="28"/>
  <c r="I1225" i="28"/>
  <c r="J1224" i="28"/>
  <c r="I1224" i="28"/>
  <c r="J1223" i="28"/>
  <c r="I1223" i="28"/>
  <c r="J1222" i="28"/>
  <c r="I1222" i="28"/>
  <c r="J1221" i="28"/>
  <c r="I1221" i="28"/>
  <c r="J1220" i="28"/>
  <c r="I1220" i="28"/>
  <c r="J1219" i="28"/>
  <c r="I1219" i="28"/>
  <c r="J1218" i="28"/>
  <c r="I1218" i="28"/>
  <c r="J1217" i="28"/>
  <c r="I1217" i="28"/>
  <c r="J1216" i="28"/>
  <c r="I1216" i="28"/>
  <c r="J1215" i="28"/>
  <c r="I1215" i="28"/>
  <c r="J1214" i="28"/>
  <c r="I1214" i="28"/>
  <c r="J1213" i="28"/>
  <c r="I1213" i="28"/>
  <c r="J1212" i="28"/>
  <c r="I1212" i="28"/>
  <c r="J1211" i="28"/>
  <c r="I1211" i="28"/>
  <c r="J1210" i="28"/>
  <c r="I1210" i="28"/>
  <c r="J1209" i="28"/>
  <c r="I1209" i="28"/>
  <c r="J1208" i="28"/>
  <c r="I1208" i="28"/>
  <c r="J1207" i="28"/>
  <c r="I1207" i="28"/>
  <c r="J1206" i="28"/>
  <c r="I1206" i="28"/>
  <c r="J1205" i="28"/>
  <c r="I1205" i="28"/>
  <c r="J1204" i="28"/>
  <c r="I1204" i="28"/>
  <c r="J1203" i="28"/>
  <c r="I1203" i="28"/>
  <c r="J1202" i="28"/>
  <c r="I1202" i="28"/>
  <c r="J1201" i="28"/>
  <c r="I1201" i="28"/>
  <c r="J1200" i="28"/>
  <c r="I1200" i="28"/>
  <c r="J1199" i="28"/>
  <c r="I1199" i="28"/>
  <c r="J1198" i="28"/>
  <c r="I1198" i="28"/>
  <c r="J1197" i="28"/>
  <c r="I1197" i="28"/>
  <c r="J1196" i="28"/>
  <c r="I1196" i="28"/>
  <c r="J1195" i="28"/>
  <c r="I1195" i="28"/>
  <c r="J1194" i="28"/>
  <c r="I1194" i="28"/>
  <c r="J1193" i="28"/>
  <c r="I1193" i="28"/>
  <c r="J1192" i="28"/>
  <c r="I1192" i="28"/>
  <c r="J1191" i="28"/>
  <c r="I1191" i="28"/>
  <c r="J1190" i="28"/>
  <c r="I1190" i="28"/>
  <c r="J1189" i="28"/>
  <c r="I1189" i="28"/>
  <c r="J1188" i="28"/>
  <c r="I1188" i="28"/>
  <c r="J1187" i="28"/>
  <c r="I1187" i="28"/>
  <c r="J1186" i="28"/>
  <c r="I1186" i="28"/>
  <c r="J1185" i="28"/>
  <c r="I1185" i="28"/>
  <c r="J1184" i="28"/>
  <c r="I1184" i="28"/>
  <c r="J1183" i="28"/>
  <c r="I1183" i="28"/>
  <c r="J1182" i="28"/>
  <c r="I1182" i="28"/>
  <c r="J1181" i="28"/>
  <c r="I1181" i="28"/>
  <c r="J1180" i="28"/>
  <c r="I1180" i="28"/>
  <c r="J1179" i="28"/>
  <c r="I1179" i="28"/>
  <c r="J1178" i="28"/>
  <c r="I1178" i="28"/>
  <c r="J1177" i="28"/>
  <c r="I1177" i="28"/>
  <c r="J1176" i="28"/>
  <c r="I1176" i="28"/>
  <c r="J1175" i="28"/>
  <c r="I1175" i="28"/>
  <c r="J1174" i="28"/>
  <c r="I1174" i="28"/>
  <c r="J1173" i="28"/>
  <c r="I1173" i="28"/>
  <c r="J1172" i="28"/>
  <c r="I1172" i="28"/>
  <c r="J1171" i="28"/>
  <c r="I1171" i="28"/>
  <c r="J1170" i="28"/>
  <c r="I1170" i="28"/>
  <c r="J1169" i="28"/>
  <c r="I1169" i="28"/>
  <c r="J1168" i="28"/>
  <c r="I1168" i="28"/>
  <c r="J1167" i="28"/>
  <c r="I1167" i="28"/>
  <c r="J1166" i="28"/>
  <c r="I1166" i="28"/>
  <c r="J1165" i="28"/>
  <c r="I1165" i="28"/>
  <c r="J1164" i="28"/>
  <c r="I1164" i="28"/>
  <c r="J1163" i="28"/>
  <c r="I1163" i="28"/>
  <c r="J1162" i="28"/>
  <c r="I1162" i="28"/>
  <c r="J1161" i="28"/>
  <c r="I1161" i="28"/>
  <c r="J1160" i="28"/>
  <c r="I1160" i="28"/>
  <c r="J1159" i="28"/>
  <c r="I1159" i="28"/>
  <c r="J1158" i="28"/>
  <c r="I1158" i="28"/>
  <c r="J1157" i="28"/>
  <c r="I1157" i="28"/>
  <c r="J1156" i="28"/>
  <c r="I1156" i="28"/>
  <c r="J1155" i="28"/>
  <c r="I1155" i="28"/>
  <c r="J1154" i="28"/>
  <c r="I1154" i="28"/>
  <c r="J1153" i="28"/>
  <c r="I1153" i="28"/>
  <c r="J1152" i="28"/>
  <c r="I1152" i="28"/>
  <c r="J1151" i="28"/>
  <c r="I1151" i="28"/>
  <c r="J1150" i="28"/>
  <c r="I1150" i="28"/>
  <c r="J1149" i="28"/>
  <c r="I1149" i="28"/>
  <c r="J1148" i="28"/>
  <c r="I1148" i="28"/>
  <c r="J1147" i="28"/>
  <c r="I1147" i="28"/>
  <c r="J1146" i="28"/>
  <c r="I1146" i="28"/>
  <c r="J1145" i="28"/>
  <c r="I1145" i="28"/>
  <c r="J1144" i="28"/>
  <c r="I1144" i="28"/>
  <c r="J1143" i="28"/>
  <c r="I1143" i="28"/>
  <c r="J1142" i="28"/>
  <c r="I1142" i="28"/>
  <c r="J1141" i="28"/>
  <c r="I1141" i="28"/>
  <c r="J1140" i="28"/>
  <c r="I1140" i="28"/>
  <c r="J1139" i="28"/>
  <c r="I1139" i="28"/>
  <c r="J1138" i="28"/>
  <c r="I1138" i="28"/>
  <c r="J1137" i="28"/>
  <c r="I1137" i="28"/>
  <c r="J1136" i="28"/>
  <c r="I1136" i="28"/>
  <c r="J1135" i="28"/>
  <c r="I1135" i="28"/>
  <c r="J1134" i="28"/>
  <c r="I1134" i="28"/>
  <c r="J1133" i="28"/>
  <c r="I1133" i="28"/>
  <c r="J1132" i="28"/>
  <c r="I1132" i="28"/>
  <c r="J1131" i="28"/>
  <c r="I1131" i="28"/>
  <c r="J1130" i="28"/>
  <c r="I1130" i="28"/>
  <c r="J1129" i="28"/>
  <c r="I1129" i="28"/>
  <c r="J1128" i="28"/>
  <c r="I1128" i="28"/>
  <c r="J1127" i="28"/>
  <c r="I1127" i="28"/>
  <c r="J1126" i="28"/>
  <c r="I1126" i="28"/>
  <c r="J1125" i="28"/>
  <c r="I1125" i="28"/>
  <c r="J1124" i="28"/>
  <c r="I1124" i="28"/>
  <c r="J1123" i="28"/>
  <c r="I1123" i="28"/>
  <c r="J1122" i="28"/>
  <c r="I1122" i="28"/>
  <c r="J1121" i="28"/>
  <c r="I1121" i="28"/>
  <c r="J1120" i="28"/>
  <c r="I1120" i="28"/>
  <c r="J1119" i="28"/>
  <c r="I1119" i="28"/>
  <c r="J1118" i="28"/>
  <c r="I1118" i="28"/>
  <c r="J1117" i="28"/>
  <c r="I1117" i="28"/>
  <c r="J1116" i="28"/>
  <c r="I1116" i="28"/>
  <c r="J1115" i="28"/>
  <c r="I1115" i="28"/>
  <c r="J1114" i="28"/>
  <c r="I1114" i="28"/>
  <c r="J1113" i="28"/>
  <c r="I1113" i="28"/>
  <c r="J1112" i="28"/>
  <c r="I1112" i="28"/>
  <c r="J1111" i="28"/>
  <c r="I1111" i="28"/>
  <c r="J1110" i="28"/>
  <c r="I1110" i="28"/>
  <c r="J1109" i="28"/>
  <c r="I1109" i="28"/>
  <c r="J1108" i="28"/>
  <c r="I1108" i="28"/>
  <c r="J1107" i="28"/>
  <c r="I1107" i="28"/>
  <c r="J1106" i="28"/>
  <c r="I1106" i="28"/>
  <c r="J1105" i="28"/>
  <c r="I1105" i="28"/>
  <c r="J1104" i="28"/>
  <c r="I1104" i="28"/>
  <c r="J1103" i="28"/>
  <c r="I1103" i="28"/>
  <c r="J1102" i="28"/>
  <c r="I1102" i="28"/>
  <c r="J1101" i="28"/>
  <c r="I1101" i="28"/>
  <c r="J1100" i="28"/>
  <c r="I1100" i="28"/>
  <c r="J1099" i="28"/>
  <c r="I1099" i="28"/>
  <c r="J1098" i="28"/>
  <c r="I1098" i="28"/>
  <c r="J1097" i="28"/>
  <c r="I1097" i="28"/>
  <c r="J1096" i="28"/>
  <c r="I1096" i="28"/>
  <c r="J1095" i="28"/>
  <c r="I1095" i="28"/>
  <c r="J1094" i="28"/>
  <c r="I1094" i="28"/>
  <c r="J1093" i="28"/>
  <c r="I1093" i="28"/>
  <c r="J1092" i="28"/>
  <c r="I1092" i="28"/>
  <c r="J1091" i="28"/>
  <c r="I1091" i="28"/>
  <c r="J1090" i="28"/>
  <c r="I1090" i="28"/>
  <c r="J1089" i="28"/>
  <c r="I1089" i="28"/>
  <c r="J1088" i="28"/>
  <c r="I1088" i="28"/>
  <c r="J1087" i="28"/>
  <c r="I1087" i="28"/>
  <c r="J1086" i="28"/>
  <c r="I1086" i="28"/>
  <c r="J1085" i="28"/>
  <c r="I1085" i="28"/>
  <c r="J1084" i="28"/>
  <c r="I1084" i="28"/>
  <c r="J1083" i="28"/>
  <c r="I1083" i="28"/>
  <c r="J1082" i="28"/>
  <c r="I1082" i="28"/>
  <c r="J1081" i="28"/>
  <c r="I1081" i="28"/>
  <c r="J1080" i="28"/>
  <c r="I1080" i="28"/>
  <c r="J1079" i="28"/>
  <c r="I1079" i="28"/>
  <c r="J1078" i="28"/>
  <c r="I1078" i="28"/>
  <c r="J1077" i="28"/>
  <c r="I1077" i="28"/>
  <c r="J1076" i="28"/>
  <c r="I1076" i="28"/>
  <c r="J1075" i="28"/>
  <c r="I1075" i="28"/>
  <c r="J1074" i="28"/>
  <c r="I1074" i="28"/>
  <c r="J1073" i="28"/>
  <c r="I1073" i="28"/>
  <c r="J1072" i="28"/>
  <c r="I1072" i="28"/>
  <c r="J1071" i="28"/>
  <c r="I1071" i="28"/>
  <c r="J1070" i="28"/>
  <c r="I1070" i="28"/>
  <c r="J1069" i="28"/>
  <c r="I1069" i="28"/>
  <c r="J1068" i="28"/>
  <c r="I1068" i="28"/>
  <c r="J1067" i="28"/>
  <c r="I1067" i="28"/>
  <c r="J1066" i="28"/>
  <c r="I1066" i="28"/>
  <c r="J1065" i="28"/>
  <c r="I1065" i="28"/>
  <c r="J1064" i="28"/>
  <c r="I1064" i="28"/>
  <c r="J1063" i="28"/>
  <c r="I1063" i="28"/>
  <c r="J1062" i="28"/>
  <c r="I1062" i="28"/>
  <c r="J1061" i="28"/>
  <c r="I1061" i="28"/>
  <c r="J1060" i="28"/>
  <c r="I1060" i="28"/>
  <c r="J1059" i="28"/>
  <c r="I1059" i="28"/>
  <c r="J1058" i="28"/>
  <c r="I1058" i="28"/>
  <c r="J1057" i="28"/>
  <c r="I1057" i="28"/>
  <c r="J1056" i="28"/>
  <c r="I1056" i="28"/>
  <c r="J1055" i="28"/>
  <c r="I1055" i="28"/>
  <c r="J1054" i="28"/>
  <c r="I1054" i="28"/>
  <c r="J1053" i="28"/>
  <c r="I1053" i="28"/>
  <c r="J1052" i="28"/>
  <c r="I1052" i="28"/>
  <c r="J1051" i="28"/>
  <c r="I1051" i="28"/>
  <c r="J1050" i="28"/>
  <c r="I1050" i="28"/>
  <c r="J1049" i="28"/>
  <c r="I1049" i="28"/>
  <c r="J1048" i="28"/>
  <c r="I1048" i="28"/>
  <c r="J1047" i="28"/>
  <c r="I1047" i="28"/>
  <c r="J1046" i="28"/>
  <c r="I1046" i="28"/>
  <c r="J1045" i="28"/>
  <c r="I1045" i="28"/>
  <c r="J1044" i="28"/>
  <c r="I1044" i="28"/>
  <c r="J1043" i="28"/>
  <c r="I1043" i="28"/>
  <c r="J1042" i="28"/>
  <c r="I1042" i="28"/>
  <c r="J1041" i="28"/>
  <c r="I1041" i="28"/>
  <c r="J1040" i="28"/>
  <c r="I1040" i="28"/>
  <c r="J1039" i="28"/>
  <c r="I1039" i="28"/>
  <c r="J1038" i="28"/>
  <c r="I1038" i="28"/>
  <c r="J1037" i="28"/>
  <c r="I1037" i="28"/>
  <c r="J1036" i="28"/>
  <c r="I1036" i="28"/>
  <c r="J1035" i="28"/>
  <c r="I1035" i="28"/>
  <c r="J1034" i="28"/>
  <c r="I1034" i="28"/>
  <c r="J1033" i="28"/>
  <c r="I1033" i="28"/>
  <c r="J1032" i="28"/>
  <c r="I1032" i="28"/>
  <c r="J1031" i="28"/>
  <c r="I1031" i="28"/>
  <c r="J1030" i="28"/>
  <c r="I1030" i="28"/>
  <c r="J1029" i="28"/>
  <c r="I1029" i="28"/>
  <c r="J1028" i="28"/>
  <c r="I1028" i="28"/>
  <c r="J1027" i="28"/>
  <c r="I1027" i="28"/>
  <c r="J1026" i="28"/>
  <c r="I1026" i="28"/>
  <c r="J1025" i="28"/>
  <c r="I1025" i="28"/>
  <c r="J1024" i="28"/>
  <c r="I1024" i="28"/>
  <c r="J1023" i="28"/>
  <c r="I1023" i="28"/>
  <c r="J1022" i="28"/>
  <c r="I1022" i="28"/>
  <c r="J1021" i="28"/>
  <c r="I1021" i="28"/>
  <c r="J1020" i="28"/>
  <c r="I1020" i="28"/>
  <c r="J1019" i="28"/>
  <c r="I1019" i="28"/>
  <c r="J1018" i="28"/>
  <c r="I1018" i="28"/>
  <c r="J1017" i="28"/>
  <c r="I1017" i="28"/>
  <c r="J1016" i="28"/>
  <c r="I1016" i="28"/>
  <c r="J1015" i="28"/>
  <c r="I1015" i="28"/>
  <c r="J1014" i="28"/>
  <c r="I1014" i="28"/>
  <c r="J1013" i="28"/>
  <c r="I1013" i="28"/>
  <c r="J1012" i="28"/>
  <c r="I1012" i="28"/>
  <c r="J1011" i="28"/>
  <c r="I1011" i="28"/>
  <c r="J1010" i="28"/>
  <c r="I1010" i="28"/>
  <c r="J1009" i="28"/>
  <c r="I1009" i="28"/>
  <c r="J1008" i="28"/>
  <c r="I1008" i="28"/>
  <c r="J1007" i="28"/>
  <c r="I1007" i="28"/>
  <c r="J1006" i="28"/>
  <c r="I1006" i="28"/>
  <c r="J1005" i="28"/>
  <c r="I1005" i="28"/>
  <c r="J1004" i="28"/>
  <c r="I1004" i="28"/>
  <c r="J1003" i="28"/>
  <c r="I1003" i="28"/>
  <c r="J1002" i="28"/>
  <c r="I1002" i="28"/>
  <c r="J1001" i="28"/>
  <c r="I1001" i="28"/>
  <c r="J1000" i="28"/>
  <c r="I1000" i="28"/>
  <c r="J999" i="28"/>
  <c r="I999" i="28"/>
  <c r="J998" i="28"/>
  <c r="I998" i="28"/>
  <c r="J997" i="28"/>
  <c r="I997" i="28"/>
  <c r="J996" i="28"/>
  <c r="I996" i="28"/>
  <c r="J995" i="28"/>
  <c r="I995" i="28"/>
  <c r="J994" i="28"/>
  <c r="I994" i="28"/>
  <c r="J993" i="28"/>
  <c r="I993" i="28"/>
  <c r="J992" i="28"/>
  <c r="I992" i="28"/>
  <c r="J991" i="28"/>
  <c r="I991" i="28"/>
  <c r="J990" i="28"/>
  <c r="I990" i="28"/>
  <c r="J989" i="28"/>
  <c r="I989" i="28"/>
  <c r="J988" i="28"/>
  <c r="I988" i="28"/>
  <c r="J987" i="28"/>
  <c r="I987" i="28"/>
  <c r="J986" i="28"/>
  <c r="I986" i="28"/>
  <c r="J985" i="28"/>
  <c r="I985" i="28"/>
  <c r="J984" i="28"/>
  <c r="I984" i="28"/>
  <c r="J983" i="28"/>
  <c r="I983" i="28"/>
  <c r="J982" i="28"/>
  <c r="I982" i="28"/>
  <c r="J981" i="28"/>
  <c r="I981" i="28"/>
  <c r="J980" i="28"/>
  <c r="I980" i="28"/>
  <c r="J979" i="28"/>
  <c r="I979" i="28"/>
  <c r="J978" i="28"/>
  <c r="I978" i="28"/>
  <c r="J977" i="28"/>
  <c r="I977" i="28"/>
  <c r="J976" i="28"/>
  <c r="I976" i="28"/>
  <c r="J975" i="28"/>
  <c r="I975" i="28"/>
  <c r="J974" i="28"/>
  <c r="I974" i="28"/>
  <c r="J973" i="28"/>
  <c r="I973" i="28"/>
  <c r="J972" i="28"/>
  <c r="I972" i="28"/>
  <c r="J971" i="28"/>
  <c r="I971" i="28"/>
  <c r="J970" i="28"/>
  <c r="I970" i="28"/>
  <c r="J969" i="28"/>
  <c r="I969" i="28"/>
  <c r="J968" i="28"/>
  <c r="I968" i="28"/>
  <c r="J967" i="28"/>
  <c r="I967" i="28"/>
  <c r="J966" i="28"/>
  <c r="I966" i="28"/>
  <c r="J965" i="28"/>
  <c r="I965" i="28"/>
  <c r="J964" i="28"/>
  <c r="I964" i="28"/>
  <c r="J963" i="28"/>
  <c r="I963" i="28"/>
  <c r="J962" i="28"/>
  <c r="I962" i="28"/>
  <c r="J961" i="28"/>
  <c r="I961" i="28"/>
  <c r="J960" i="28"/>
  <c r="I960" i="28"/>
  <c r="J959" i="28"/>
  <c r="I959" i="28"/>
  <c r="J958" i="28"/>
  <c r="I958" i="28"/>
  <c r="J957" i="28"/>
  <c r="I957" i="28"/>
  <c r="J956" i="28"/>
  <c r="I956" i="28"/>
  <c r="J955" i="28"/>
  <c r="I955" i="28"/>
  <c r="J954" i="28"/>
  <c r="I954" i="28"/>
  <c r="J953" i="28"/>
  <c r="I953" i="28"/>
  <c r="J952" i="28"/>
  <c r="I952" i="28"/>
  <c r="J951" i="28"/>
  <c r="I951" i="28"/>
  <c r="J950" i="28"/>
  <c r="I950" i="28"/>
  <c r="J949" i="28"/>
  <c r="I949" i="28"/>
  <c r="J948" i="28"/>
  <c r="I948" i="28"/>
  <c r="J947" i="28"/>
  <c r="I947" i="28"/>
  <c r="J946" i="28"/>
  <c r="I946" i="28"/>
  <c r="J945" i="28"/>
  <c r="I945" i="28"/>
  <c r="J944" i="28"/>
  <c r="I944" i="28"/>
  <c r="J943" i="28"/>
  <c r="I943" i="28"/>
  <c r="J942" i="28"/>
  <c r="I942" i="28"/>
  <c r="J941" i="28"/>
  <c r="I941" i="28"/>
  <c r="J940" i="28"/>
  <c r="I940" i="28"/>
  <c r="J939" i="28"/>
  <c r="I939" i="28"/>
  <c r="J938" i="28"/>
  <c r="I938" i="28"/>
  <c r="J937" i="28"/>
  <c r="I937" i="28"/>
  <c r="J936" i="28"/>
  <c r="I936" i="28"/>
  <c r="J935" i="28"/>
  <c r="I935" i="28"/>
  <c r="J934" i="28"/>
  <c r="I934" i="28"/>
  <c r="J933" i="28"/>
  <c r="I933" i="28"/>
  <c r="J932" i="28"/>
  <c r="I932" i="28"/>
  <c r="J931" i="28"/>
  <c r="I931" i="28"/>
  <c r="J930" i="28"/>
  <c r="I930" i="28"/>
  <c r="J929" i="28"/>
  <c r="I929" i="28"/>
  <c r="J928" i="28"/>
  <c r="I928" i="28"/>
  <c r="J927" i="28"/>
  <c r="I927" i="28"/>
  <c r="J926" i="28"/>
  <c r="I926" i="28"/>
  <c r="J925" i="28"/>
  <c r="I925" i="28"/>
  <c r="J924" i="28"/>
  <c r="I924" i="28"/>
  <c r="J923" i="28"/>
  <c r="I923" i="28"/>
  <c r="J922" i="28"/>
  <c r="I922" i="28"/>
  <c r="J921" i="28"/>
  <c r="I921" i="28"/>
  <c r="J920" i="28"/>
  <c r="I920" i="28"/>
  <c r="J919" i="28"/>
  <c r="I919" i="28"/>
  <c r="J918" i="28"/>
  <c r="I918" i="28"/>
  <c r="J917" i="28"/>
  <c r="I917" i="28"/>
  <c r="J916" i="28"/>
  <c r="I916" i="28"/>
  <c r="J915" i="28"/>
  <c r="I915" i="28"/>
  <c r="J914" i="28"/>
  <c r="I914" i="28"/>
  <c r="J913" i="28"/>
  <c r="I913" i="28"/>
  <c r="J912" i="28"/>
  <c r="I912" i="28"/>
  <c r="J911" i="28"/>
  <c r="I911" i="28"/>
  <c r="J910" i="28"/>
  <c r="I910" i="28"/>
  <c r="J909" i="28"/>
  <c r="I909" i="28"/>
  <c r="J908" i="28"/>
  <c r="I908" i="28"/>
  <c r="J907" i="28"/>
  <c r="I907" i="28"/>
  <c r="J906" i="28"/>
  <c r="I906" i="28"/>
  <c r="J905" i="28"/>
  <c r="I905" i="28"/>
  <c r="J904" i="28"/>
  <c r="I904" i="28"/>
  <c r="J903" i="28"/>
  <c r="I903" i="28"/>
  <c r="J902" i="28"/>
  <c r="I902" i="28"/>
  <c r="J901" i="28"/>
  <c r="I901" i="28"/>
  <c r="J900" i="28"/>
  <c r="I900" i="28"/>
  <c r="J899" i="28"/>
  <c r="I899" i="28"/>
  <c r="J898" i="28"/>
  <c r="I898" i="28"/>
  <c r="J897" i="28"/>
  <c r="I897" i="28"/>
  <c r="J896" i="28"/>
  <c r="I896" i="28"/>
  <c r="J895" i="28"/>
  <c r="I895" i="28"/>
  <c r="J894" i="28"/>
  <c r="I894" i="28"/>
  <c r="J893" i="28"/>
  <c r="I893" i="28"/>
  <c r="J892" i="28"/>
  <c r="I892" i="28"/>
  <c r="J891" i="28"/>
  <c r="I891" i="28"/>
  <c r="J890" i="28"/>
  <c r="I890" i="28"/>
  <c r="J889" i="28"/>
  <c r="I889" i="28"/>
  <c r="J888" i="28"/>
  <c r="I888" i="28"/>
  <c r="J887" i="28"/>
  <c r="I887" i="28"/>
  <c r="J886" i="28"/>
  <c r="I886" i="28"/>
  <c r="J885" i="28"/>
  <c r="I885" i="28"/>
  <c r="J884" i="28"/>
  <c r="I884" i="28"/>
  <c r="J883" i="28"/>
  <c r="I883" i="28"/>
  <c r="J882" i="28"/>
  <c r="I882" i="28"/>
  <c r="J881" i="28"/>
  <c r="I881" i="28"/>
  <c r="J880" i="28"/>
  <c r="I880" i="28"/>
  <c r="J879" i="28"/>
  <c r="I879" i="28"/>
  <c r="J878" i="28"/>
  <c r="I878" i="28"/>
  <c r="J877" i="28"/>
  <c r="I877" i="28"/>
  <c r="J876" i="28"/>
  <c r="I876" i="28"/>
  <c r="J875" i="28"/>
  <c r="I875" i="28"/>
  <c r="J874" i="28"/>
  <c r="I874" i="28"/>
  <c r="J873" i="28"/>
  <c r="I873" i="28"/>
  <c r="J872" i="28"/>
  <c r="I872" i="28"/>
  <c r="J871" i="28"/>
  <c r="I871" i="28"/>
  <c r="J870" i="28"/>
  <c r="I870" i="28"/>
  <c r="J869" i="28"/>
  <c r="I869" i="28"/>
  <c r="J868" i="28"/>
  <c r="I868" i="28"/>
  <c r="J867" i="28"/>
  <c r="I867" i="28"/>
  <c r="J866" i="28"/>
  <c r="I866" i="28"/>
  <c r="J865" i="28"/>
  <c r="I865" i="28"/>
  <c r="J864" i="28"/>
  <c r="I864" i="28"/>
  <c r="J863" i="28"/>
  <c r="I863" i="28"/>
  <c r="J862" i="28"/>
  <c r="I862" i="28"/>
  <c r="J861" i="28"/>
  <c r="I861" i="28"/>
  <c r="J860" i="28"/>
  <c r="I860" i="28"/>
  <c r="J859" i="28"/>
  <c r="I859" i="28"/>
  <c r="J858" i="28"/>
  <c r="I858" i="28"/>
  <c r="J857" i="28"/>
  <c r="I857" i="28"/>
  <c r="J856" i="28"/>
  <c r="I856" i="28"/>
  <c r="J855" i="28"/>
  <c r="I855" i="28"/>
  <c r="J854" i="28"/>
  <c r="I854" i="28"/>
  <c r="J853" i="28"/>
  <c r="I853" i="28"/>
  <c r="J852" i="28"/>
  <c r="I852" i="28"/>
  <c r="J851" i="28"/>
  <c r="I851" i="28"/>
  <c r="J850" i="28"/>
  <c r="I850" i="28"/>
  <c r="J849" i="28"/>
  <c r="I849" i="28"/>
  <c r="J848" i="28"/>
  <c r="I848" i="28"/>
  <c r="J847" i="28"/>
  <c r="I847" i="28"/>
  <c r="J846" i="28"/>
  <c r="I846" i="28"/>
  <c r="J845" i="28"/>
  <c r="I845" i="28"/>
  <c r="J844" i="28"/>
  <c r="I844" i="28"/>
  <c r="J843" i="28"/>
  <c r="I843" i="28"/>
  <c r="J842" i="28"/>
  <c r="I842" i="28"/>
  <c r="J841" i="28"/>
  <c r="I841" i="28"/>
  <c r="J840" i="28"/>
  <c r="I840" i="28"/>
  <c r="J839" i="28"/>
  <c r="I839" i="28"/>
  <c r="J838" i="28"/>
  <c r="I838" i="28"/>
  <c r="J837" i="28"/>
  <c r="I837" i="28"/>
  <c r="J836" i="28"/>
  <c r="I836" i="28"/>
  <c r="J835" i="28"/>
  <c r="I835" i="28"/>
  <c r="J834" i="28"/>
  <c r="I834" i="28"/>
  <c r="J833" i="28"/>
  <c r="I833" i="28"/>
  <c r="J832" i="28"/>
  <c r="I832" i="28"/>
  <c r="J831" i="28"/>
  <c r="I831" i="28"/>
  <c r="J830" i="28"/>
  <c r="I830" i="28"/>
  <c r="J829" i="28"/>
  <c r="I829" i="28"/>
  <c r="J828" i="28"/>
  <c r="I828" i="28"/>
  <c r="J827" i="28"/>
  <c r="I827" i="28"/>
  <c r="J826" i="28"/>
  <c r="I826" i="28"/>
  <c r="J825" i="28"/>
  <c r="I825" i="28"/>
  <c r="J824" i="28"/>
  <c r="I824" i="28"/>
  <c r="J823" i="28"/>
  <c r="I823" i="28"/>
  <c r="J822" i="28"/>
  <c r="I822" i="28"/>
  <c r="J821" i="28"/>
  <c r="I821" i="28"/>
  <c r="J820" i="28"/>
  <c r="I820" i="28"/>
  <c r="J819" i="28"/>
  <c r="I819" i="28"/>
  <c r="J818" i="28"/>
  <c r="I818" i="28"/>
  <c r="J817" i="28"/>
  <c r="I817" i="28"/>
  <c r="J816" i="28"/>
  <c r="I816" i="28"/>
  <c r="J815" i="28"/>
  <c r="I815" i="28"/>
  <c r="J814" i="28"/>
  <c r="I814" i="28"/>
  <c r="J813" i="28"/>
  <c r="I813" i="28"/>
  <c r="J812" i="28"/>
  <c r="I812" i="28"/>
  <c r="J811" i="28"/>
  <c r="I811" i="28"/>
  <c r="J810" i="28"/>
  <c r="I810" i="28"/>
  <c r="J809" i="28"/>
  <c r="I809" i="28"/>
  <c r="J808" i="28"/>
  <c r="I808" i="28"/>
  <c r="J807" i="28"/>
  <c r="I807" i="28"/>
  <c r="J806" i="28"/>
  <c r="I806" i="28"/>
  <c r="J805" i="28"/>
  <c r="I805" i="28"/>
  <c r="J804" i="28"/>
  <c r="I804" i="28"/>
  <c r="J803" i="28"/>
  <c r="I803" i="28"/>
  <c r="J802" i="28"/>
  <c r="I802" i="28"/>
  <c r="J801" i="28"/>
  <c r="I801" i="28"/>
  <c r="J800" i="28"/>
  <c r="I800" i="28"/>
  <c r="J799" i="28"/>
  <c r="I799" i="28"/>
  <c r="J798" i="28"/>
  <c r="I798" i="28"/>
  <c r="J797" i="28"/>
  <c r="I797" i="28"/>
  <c r="J796" i="28"/>
  <c r="I796" i="28"/>
  <c r="J795" i="28"/>
  <c r="I795" i="28"/>
  <c r="J794" i="28"/>
  <c r="I794" i="28"/>
  <c r="J793" i="28"/>
  <c r="I793" i="28"/>
  <c r="J792" i="28"/>
  <c r="I792" i="28"/>
  <c r="J791" i="28"/>
  <c r="I791" i="28"/>
  <c r="J790" i="28"/>
  <c r="I790" i="28"/>
  <c r="J789" i="28"/>
  <c r="I789" i="28"/>
  <c r="J788" i="28"/>
  <c r="I788" i="28"/>
  <c r="J787" i="28"/>
  <c r="I787" i="28"/>
  <c r="J786" i="28"/>
  <c r="I786" i="28"/>
  <c r="J785" i="28"/>
  <c r="I785" i="28"/>
  <c r="J784" i="28"/>
  <c r="I784" i="28"/>
  <c r="J783" i="28"/>
  <c r="I783" i="28"/>
  <c r="J782" i="28"/>
  <c r="I782" i="28"/>
  <c r="J781" i="28"/>
  <c r="I781" i="28"/>
  <c r="J780" i="28"/>
  <c r="I780" i="28"/>
  <c r="J779" i="28"/>
  <c r="I779" i="28"/>
  <c r="J778" i="28"/>
  <c r="I778" i="28"/>
  <c r="J777" i="28"/>
  <c r="I777" i="28"/>
  <c r="J776" i="28"/>
  <c r="I776" i="28"/>
  <c r="J775" i="28"/>
  <c r="I775" i="28"/>
  <c r="J774" i="28"/>
  <c r="I774" i="28"/>
  <c r="J773" i="28"/>
  <c r="I773" i="28"/>
  <c r="J772" i="28"/>
  <c r="I772" i="28"/>
  <c r="J771" i="28"/>
  <c r="I771" i="28"/>
  <c r="J770" i="28"/>
  <c r="I770" i="28"/>
  <c r="J769" i="28"/>
  <c r="I769" i="28"/>
  <c r="J768" i="28"/>
  <c r="I768" i="28"/>
  <c r="J767" i="28"/>
  <c r="I767" i="28"/>
  <c r="J766" i="28"/>
  <c r="I766" i="28"/>
  <c r="J765" i="28"/>
  <c r="I765" i="28"/>
  <c r="J764" i="28"/>
  <c r="I764" i="28"/>
  <c r="J763" i="28"/>
  <c r="I763" i="28"/>
  <c r="J762" i="28"/>
  <c r="I762" i="28"/>
  <c r="J761" i="28"/>
  <c r="I761" i="28"/>
  <c r="J760" i="28"/>
  <c r="I760" i="28"/>
  <c r="J759" i="28"/>
  <c r="I759" i="28"/>
  <c r="J758" i="28"/>
  <c r="I758" i="28"/>
  <c r="J757" i="28"/>
  <c r="I757" i="28"/>
  <c r="J756" i="28"/>
  <c r="I756" i="28"/>
  <c r="J755" i="28"/>
  <c r="I755" i="28"/>
  <c r="J754" i="28"/>
  <c r="I754" i="28"/>
  <c r="J753" i="28"/>
  <c r="I753" i="28"/>
  <c r="J752" i="28"/>
  <c r="I752" i="28"/>
  <c r="J751" i="28"/>
  <c r="I751" i="28"/>
  <c r="J750" i="28"/>
  <c r="I750" i="28"/>
  <c r="J749" i="28"/>
  <c r="I749" i="28"/>
  <c r="J748" i="28"/>
  <c r="I748" i="28"/>
  <c r="J747" i="28"/>
  <c r="I747" i="28"/>
  <c r="J746" i="28"/>
  <c r="I746" i="28"/>
  <c r="J745" i="28"/>
  <c r="I745" i="28"/>
  <c r="J744" i="28"/>
  <c r="I744" i="28"/>
  <c r="J743" i="28"/>
  <c r="I743" i="28"/>
  <c r="J742" i="28"/>
  <c r="I742" i="28"/>
  <c r="J741" i="28"/>
  <c r="I741" i="28"/>
  <c r="J740" i="28"/>
  <c r="I740" i="28"/>
  <c r="J739" i="28"/>
  <c r="I739" i="28"/>
  <c r="J738" i="28"/>
  <c r="I738" i="28"/>
  <c r="J737" i="28"/>
  <c r="I737" i="28"/>
  <c r="J736" i="28"/>
  <c r="I736" i="28"/>
  <c r="J735" i="28"/>
  <c r="I735" i="28"/>
  <c r="J734" i="28"/>
  <c r="I734" i="28"/>
  <c r="J733" i="28"/>
  <c r="I733" i="28"/>
  <c r="J732" i="28"/>
  <c r="I732" i="28"/>
  <c r="J731" i="28"/>
  <c r="I731" i="28"/>
  <c r="J730" i="28"/>
  <c r="I730" i="28"/>
  <c r="J729" i="28"/>
  <c r="I729" i="28"/>
  <c r="J728" i="28"/>
  <c r="I728" i="28"/>
  <c r="J727" i="28"/>
  <c r="I727" i="28"/>
  <c r="J726" i="28"/>
  <c r="I726" i="28"/>
  <c r="J725" i="28"/>
  <c r="I725" i="28"/>
  <c r="J724" i="28"/>
  <c r="I724" i="28"/>
  <c r="J723" i="28"/>
  <c r="I723" i="28"/>
  <c r="J722" i="28"/>
  <c r="I722" i="28"/>
  <c r="J721" i="28"/>
  <c r="I721" i="28"/>
  <c r="J720" i="28"/>
  <c r="I720" i="28"/>
  <c r="J719" i="28"/>
  <c r="I719" i="28"/>
  <c r="J718" i="28"/>
  <c r="I718" i="28"/>
  <c r="J717" i="28"/>
  <c r="I717" i="28"/>
  <c r="J716" i="28"/>
  <c r="I716" i="28"/>
  <c r="J715" i="28"/>
  <c r="I715" i="28"/>
  <c r="J714" i="28"/>
  <c r="I714" i="28"/>
  <c r="J713" i="28"/>
  <c r="I713" i="28"/>
  <c r="J712" i="28"/>
  <c r="I712" i="28"/>
  <c r="J711" i="28"/>
  <c r="I711" i="28"/>
  <c r="J710" i="28"/>
  <c r="I710" i="28"/>
  <c r="J709" i="28"/>
  <c r="I709" i="28"/>
  <c r="J708" i="28"/>
  <c r="I708" i="28"/>
  <c r="J707" i="28"/>
  <c r="I707" i="28"/>
  <c r="J706" i="28"/>
  <c r="I706" i="28"/>
  <c r="J705" i="28"/>
  <c r="I705" i="28"/>
  <c r="J704" i="28"/>
  <c r="I704" i="28"/>
  <c r="J703" i="28"/>
  <c r="I703" i="28"/>
  <c r="J702" i="28"/>
  <c r="I702" i="28"/>
  <c r="J701" i="28"/>
  <c r="I701" i="28"/>
  <c r="J700" i="28"/>
  <c r="I700" i="28"/>
  <c r="J699" i="28"/>
  <c r="I699" i="28"/>
  <c r="J698" i="28"/>
  <c r="I698" i="28"/>
  <c r="J697" i="28"/>
  <c r="I697" i="28"/>
  <c r="J696" i="28"/>
  <c r="I696" i="28"/>
  <c r="J695" i="28"/>
  <c r="I695" i="28"/>
  <c r="J694" i="28"/>
  <c r="I694" i="28"/>
  <c r="J693" i="28"/>
  <c r="I693" i="28"/>
  <c r="J692" i="28"/>
  <c r="I692" i="28"/>
  <c r="J691" i="28"/>
  <c r="I691" i="28"/>
  <c r="J690" i="28"/>
  <c r="I690" i="28"/>
  <c r="J689" i="28"/>
  <c r="I689" i="28"/>
  <c r="J688" i="28"/>
  <c r="I688" i="28"/>
  <c r="J687" i="28"/>
  <c r="I687" i="28"/>
  <c r="J686" i="28"/>
  <c r="I686" i="28"/>
  <c r="J685" i="28"/>
  <c r="I685" i="28"/>
  <c r="J684" i="28"/>
  <c r="I684" i="28"/>
  <c r="J683" i="28"/>
  <c r="I683" i="28"/>
  <c r="J682" i="28"/>
  <c r="I682" i="28"/>
  <c r="J681" i="28"/>
  <c r="I681" i="28"/>
  <c r="J680" i="28"/>
  <c r="I680" i="28"/>
  <c r="J679" i="28"/>
  <c r="I679" i="28"/>
  <c r="J678" i="28"/>
  <c r="I678" i="28"/>
  <c r="J677" i="28"/>
  <c r="I677" i="28"/>
  <c r="J676" i="28"/>
  <c r="I676" i="28"/>
  <c r="J675" i="28"/>
  <c r="I675" i="28"/>
  <c r="J674" i="28"/>
  <c r="I674" i="28"/>
  <c r="J673" i="28"/>
  <c r="I673" i="28"/>
  <c r="J672" i="28"/>
  <c r="I672" i="28"/>
  <c r="J671" i="28"/>
  <c r="I671" i="28"/>
  <c r="J670" i="28"/>
  <c r="I670" i="28"/>
  <c r="J669" i="28"/>
  <c r="I669" i="28"/>
  <c r="J668" i="28"/>
  <c r="I668" i="28"/>
  <c r="J667" i="28"/>
  <c r="I667" i="28"/>
  <c r="J666" i="28"/>
  <c r="I666" i="28"/>
  <c r="J665" i="28"/>
  <c r="I665" i="28"/>
  <c r="J664" i="28"/>
  <c r="I664" i="28"/>
  <c r="J663" i="28"/>
  <c r="I663" i="28"/>
  <c r="J662" i="28"/>
  <c r="I662" i="28"/>
  <c r="J661" i="28"/>
  <c r="I661" i="28"/>
  <c r="J660" i="28"/>
  <c r="I660" i="28"/>
  <c r="J659" i="28"/>
  <c r="I659" i="28"/>
  <c r="J658" i="28"/>
  <c r="I658" i="28"/>
  <c r="J657" i="28"/>
  <c r="I657" i="28"/>
  <c r="J656" i="28"/>
  <c r="I656" i="28"/>
  <c r="J655" i="28"/>
  <c r="I655" i="28"/>
  <c r="J654" i="28"/>
  <c r="I654" i="28"/>
  <c r="J653" i="28"/>
  <c r="I653" i="28"/>
  <c r="J652" i="28"/>
  <c r="I652" i="28"/>
  <c r="J651" i="28"/>
  <c r="I651" i="28"/>
  <c r="J650" i="28"/>
  <c r="I650" i="28"/>
  <c r="J649" i="28"/>
  <c r="I649" i="28"/>
  <c r="J648" i="28"/>
  <c r="I648" i="28"/>
  <c r="J647" i="28"/>
  <c r="I647" i="28"/>
  <c r="J646" i="28"/>
  <c r="I646" i="28"/>
  <c r="J645" i="28"/>
  <c r="I645" i="28"/>
  <c r="J644" i="28"/>
  <c r="I644" i="28"/>
  <c r="J643" i="28"/>
  <c r="I643" i="28"/>
  <c r="J642" i="28"/>
  <c r="I642" i="28"/>
  <c r="J641" i="28"/>
  <c r="I641" i="28"/>
  <c r="J640" i="28"/>
  <c r="I640" i="28"/>
  <c r="J639" i="28"/>
  <c r="I639" i="28"/>
  <c r="J638" i="28"/>
  <c r="I638" i="28"/>
  <c r="J637" i="28"/>
  <c r="I637" i="28"/>
  <c r="J636" i="28"/>
  <c r="I636" i="28"/>
  <c r="J635" i="28"/>
  <c r="I635" i="28"/>
  <c r="J634" i="28"/>
  <c r="I634" i="28"/>
  <c r="J633" i="28"/>
  <c r="I633" i="28"/>
  <c r="J632" i="28"/>
  <c r="I632" i="28"/>
  <c r="J631" i="28"/>
  <c r="I631" i="28"/>
  <c r="J630" i="28"/>
  <c r="I630" i="28"/>
  <c r="J629" i="28"/>
  <c r="I629" i="28"/>
  <c r="J628" i="28"/>
  <c r="I628" i="28"/>
  <c r="J627" i="28"/>
  <c r="I627" i="28"/>
  <c r="J626" i="28"/>
  <c r="I626" i="28"/>
  <c r="J625" i="28"/>
  <c r="I625" i="28"/>
  <c r="J624" i="28"/>
  <c r="I624" i="28"/>
  <c r="J623" i="28"/>
  <c r="I623" i="28"/>
  <c r="J622" i="28"/>
  <c r="I622" i="28"/>
  <c r="J621" i="28"/>
  <c r="I621" i="28"/>
  <c r="J620" i="28"/>
  <c r="I620" i="28"/>
  <c r="J619" i="28"/>
  <c r="I619" i="28"/>
  <c r="J618" i="28"/>
  <c r="I618" i="28"/>
  <c r="J617" i="28"/>
  <c r="I617" i="28"/>
  <c r="J616" i="28"/>
  <c r="I616" i="28"/>
  <c r="J615" i="28"/>
  <c r="I615" i="28"/>
  <c r="J614" i="28"/>
  <c r="I614" i="28"/>
  <c r="J613" i="28"/>
  <c r="I613" i="28"/>
  <c r="J612" i="28"/>
  <c r="I612" i="28"/>
  <c r="J611" i="28"/>
  <c r="I611" i="28"/>
  <c r="J610" i="28"/>
  <c r="I610" i="28"/>
  <c r="J609" i="28"/>
  <c r="I609" i="28"/>
  <c r="J608" i="28"/>
  <c r="I608" i="28"/>
  <c r="J607" i="28"/>
  <c r="I607" i="28"/>
  <c r="J606" i="28"/>
  <c r="I606" i="28"/>
  <c r="J605" i="28"/>
  <c r="I605" i="28"/>
  <c r="J604" i="28"/>
  <c r="I604" i="28"/>
  <c r="J603" i="28"/>
  <c r="I603" i="28"/>
  <c r="J602" i="28"/>
  <c r="I602" i="28"/>
  <c r="J601" i="28"/>
  <c r="I601" i="28"/>
  <c r="J600" i="28"/>
  <c r="I600" i="28"/>
  <c r="J599" i="28"/>
  <c r="I599" i="28"/>
  <c r="J598" i="28"/>
  <c r="I598" i="28"/>
  <c r="J597" i="28"/>
  <c r="I597" i="28"/>
  <c r="J596" i="28"/>
  <c r="I596" i="28"/>
  <c r="J595" i="28"/>
  <c r="I595" i="28"/>
  <c r="J594" i="28"/>
  <c r="I594" i="28"/>
  <c r="J593" i="28"/>
  <c r="I593" i="28"/>
  <c r="J592" i="28"/>
  <c r="I592" i="28"/>
  <c r="J591" i="28"/>
  <c r="I591" i="28"/>
  <c r="J590" i="28"/>
  <c r="I590" i="28"/>
  <c r="J589" i="28"/>
  <c r="I589" i="28"/>
  <c r="J588" i="28"/>
  <c r="I588" i="28"/>
  <c r="J587" i="28"/>
  <c r="I587" i="28"/>
  <c r="J586" i="28"/>
  <c r="I586" i="28"/>
  <c r="J585" i="28"/>
  <c r="I585" i="28"/>
  <c r="J584" i="28"/>
  <c r="I584" i="28"/>
  <c r="J583" i="28"/>
  <c r="I583" i="28"/>
  <c r="J582" i="28"/>
  <c r="I582" i="28"/>
  <c r="J581" i="28"/>
  <c r="I581" i="28"/>
  <c r="J580" i="28"/>
  <c r="I580" i="28"/>
  <c r="J579" i="28"/>
  <c r="I579" i="28"/>
  <c r="J578" i="28"/>
  <c r="I578" i="28"/>
  <c r="J577" i="28"/>
  <c r="I577" i="28"/>
  <c r="J576" i="28"/>
  <c r="I576" i="28"/>
  <c r="J575" i="28"/>
  <c r="I575" i="28"/>
  <c r="J574" i="28"/>
  <c r="I574" i="28"/>
  <c r="J573" i="28"/>
  <c r="I573" i="28"/>
  <c r="J572" i="28"/>
  <c r="I572" i="28"/>
  <c r="J571" i="28"/>
  <c r="I571" i="28"/>
  <c r="J570" i="28"/>
  <c r="I570" i="28"/>
  <c r="J569" i="28"/>
  <c r="I569" i="28"/>
  <c r="J568" i="28"/>
  <c r="I568" i="28"/>
  <c r="J567" i="28"/>
  <c r="I567" i="28"/>
  <c r="J566" i="28"/>
  <c r="I566" i="28"/>
  <c r="J565" i="28"/>
  <c r="I565" i="28"/>
  <c r="J564" i="28"/>
  <c r="I564" i="28"/>
  <c r="J563" i="28"/>
  <c r="I563" i="28"/>
  <c r="J562" i="28"/>
  <c r="I562" i="28"/>
  <c r="J561" i="28"/>
  <c r="I561" i="28"/>
  <c r="J560" i="28"/>
  <c r="I560" i="28"/>
  <c r="J559" i="28"/>
  <c r="I559" i="28"/>
  <c r="J558" i="28"/>
  <c r="I558" i="28"/>
  <c r="J557" i="28"/>
  <c r="I557" i="28"/>
  <c r="J556" i="28"/>
  <c r="I556" i="28"/>
  <c r="J555" i="28"/>
  <c r="I555" i="28"/>
  <c r="J554" i="28"/>
  <c r="I554" i="28"/>
  <c r="J553" i="28"/>
  <c r="I553" i="28"/>
  <c r="J552" i="28"/>
  <c r="I552" i="28"/>
  <c r="J551" i="28"/>
  <c r="I551" i="28"/>
  <c r="J550" i="28"/>
  <c r="I550" i="28"/>
  <c r="J549" i="28"/>
  <c r="I549" i="28"/>
  <c r="J548" i="28"/>
  <c r="I548" i="28"/>
  <c r="J547" i="28"/>
  <c r="I547" i="28"/>
  <c r="J546" i="28"/>
  <c r="I546" i="28"/>
  <c r="J545" i="28"/>
  <c r="I545" i="28"/>
  <c r="J544" i="28"/>
  <c r="I544" i="28"/>
  <c r="J543" i="28"/>
  <c r="I543" i="28"/>
  <c r="J542" i="28"/>
  <c r="I542" i="28"/>
  <c r="J541" i="28"/>
  <c r="I541" i="28"/>
  <c r="J540" i="28"/>
  <c r="I540" i="28"/>
  <c r="J539" i="28"/>
  <c r="I539" i="28"/>
  <c r="J538" i="28"/>
  <c r="I538" i="28"/>
  <c r="J537" i="28"/>
  <c r="I537" i="28"/>
  <c r="J536" i="28"/>
  <c r="I536" i="28"/>
  <c r="J535" i="28"/>
  <c r="I535" i="28"/>
  <c r="J534" i="28"/>
  <c r="I534" i="28"/>
  <c r="J533" i="28"/>
  <c r="I533" i="28"/>
  <c r="J532" i="28"/>
  <c r="I532" i="28"/>
  <c r="J531" i="28"/>
  <c r="I531" i="28"/>
  <c r="J530" i="28"/>
  <c r="I530" i="28"/>
  <c r="J529" i="28"/>
  <c r="I529" i="28"/>
  <c r="J528" i="28"/>
  <c r="I528" i="28"/>
  <c r="J527" i="28"/>
  <c r="I527" i="28"/>
  <c r="J526" i="28"/>
  <c r="I526" i="28"/>
  <c r="J525" i="28"/>
  <c r="I525" i="28"/>
  <c r="J524" i="28"/>
  <c r="I524" i="28"/>
  <c r="J523" i="28"/>
  <c r="I523" i="28"/>
  <c r="J522" i="28"/>
  <c r="I522" i="28"/>
  <c r="J521" i="28"/>
  <c r="I521" i="28"/>
  <c r="J520" i="28"/>
  <c r="I520" i="28"/>
  <c r="J519" i="28"/>
  <c r="I519" i="28"/>
  <c r="J518" i="28"/>
  <c r="I518" i="28"/>
  <c r="J517" i="28"/>
  <c r="I517" i="28"/>
  <c r="J516" i="28"/>
  <c r="I516" i="28"/>
  <c r="J515" i="28"/>
  <c r="I515" i="28"/>
  <c r="J514" i="28"/>
  <c r="I514" i="28"/>
  <c r="J513" i="28"/>
  <c r="I513" i="28"/>
  <c r="J512" i="28"/>
  <c r="I512" i="28"/>
  <c r="J511" i="28"/>
  <c r="I511" i="28"/>
  <c r="J510" i="28"/>
  <c r="I510" i="28"/>
  <c r="J509" i="28"/>
  <c r="I509" i="28"/>
  <c r="J508" i="28"/>
  <c r="I508" i="28"/>
  <c r="J507" i="28"/>
  <c r="I507" i="28"/>
  <c r="J506" i="28"/>
  <c r="I506" i="28"/>
  <c r="J505" i="28"/>
  <c r="I505" i="28"/>
  <c r="J504" i="28"/>
  <c r="I504" i="28"/>
  <c r="J503" i="28"/>
  <c r="I503" i="28"/>
  <c r="J502" i="28"/>
  <c r="I502" i="28"/>
  <c r="J501" i="28"/>
  <c r="I501" i="28"/>
  <c r="J500" i="28"/>
  <c r="I500" i="28"/>
  <c r="J499" i="28"/>
  <c r="I499" i="28"/>
  <c r="J498" i="28"/>
  <c r="I498" i="28"/>
  <c r="J497" i="28"/>
  <c r="I497" i="28"/>
  <c r="J496" i="28"/>
  <c r="I496" i="28"/>
  <c r="J495" i="28"/>
  <c r="I495" i="28"/>
  <c r="J494" i="28"/>
  <c r="I494" i="28"/>
  <c r="J493" i="28"/>
  <c r="I493" i="28"/>
  <c r="J492" i="28"/>
  <c r="I492" i="28"/>
  <c r="J491" i="28"/>
  <c r="I491" i="28"/>
  <c r="J490" i="28"/>
  <c r="I490" i="28"/>
  <c r="J489" i="28"/>
  <c r="I489" i="28"/>
  <c r="J488" i="28"/>
  <c r="I488" i="28"/>
  <c r="J487" i="28"/>
  <c r="I487" i="28"/>
  <c r="J486" i="28"/>
  <c r="I486" i="28"/>
  <c r="J485" i="28"/>
  <c r="I485" i="28"/>
  <c r="J484" i="28"/>
  <c r="I484" i="28"/>
  <c r="J483" i="28"/>
  <c r="I483" i="28"/>
  <c r="J482" i="28"/>
  <c r="I482" i="28"/>
  <c r="J481" i="28"/>
  <c r="I481" i="28"/>
  <c r="J480" i="28"/>
  <c r="I480" i="28"/>
  <c r="J479" i="28"/>
  <c r="I479" i="28"/>
  <c r="J478" i="28"/>
  <c r="I478" i="28"/>
  <c r="J477" i="28"/>
  <c r="I477" i="28"/>
  <c r="J476" i="28"/>
  <c r="I476" i="28"/>
  <c r="J475" i="28"/>
  <c r="I475" i="28"/>
  <c r="J474" i="28"/>
  <c r="I474" i="28"/>
  <c r="J473" i="28"/>
  <c r="I473" i="28"/>
  <c r="J472" i="28"/>
  <c r="I472" i="28"/>
  <c r="J471" i="28"/>
  <c r="I471" i="28"/>
  <c r="J470" i="28"/>
  <c r="I470" i="28"/>
  <c r="J469" i="28"/>
  <c r="I469" i="28"/>
  <c r="J468" i="28"/>
  <c r="I468" i="28"/>
  <c r="J467" i="28"/>
  <c r="I467" i="28"/>
  <c r="J466" i="28"/>
  <c r="I466" i="28"/>
  <c r="J465" i="28"/>
  <c r="I465" i="28"/>
  <c r="J464" i="28"/>
  <c r="I464" i="28"/>
  <c r="J463" i="28"/>
  <c r="I463" i="28"/>
  <c r="J462" i="28"/>
  <c r="I462" i="28"/>
  <c r="J461" i="28"/>
  <c r="I461" i="28"/>
  <c r="J460" i="28"/>
  <c r="I460" i="28"/>
  <c r="J459" i="28"/>
  <c r="I459" i="28"/>
  <c r="J458" i="28"/>
  <c r="I458" i="28"/>
  <c r="J457" i="28"/>
  <c r="I457" i="28"/>
  <c r="J456" i="28"/>
  <c r="I456" i="28"/>
  <c r="J455" i="28"/>
  <c r="I455" i="28"/>
  <c r="J454" i="28"/>
  <c r="I454" i="28"/>
  <c r="J453" i="28"/>
  <c r="I453" i="28"/>
  <c r="J452" i="28"/>
  <c r="I452" i="28"/>
  <c r="J451" i="28"/>
  <c r="I451" i="28"/>
  <c r="J450" i="28"/>
  <c r="I450" i="28"/>
  <c r="J449" i="28"/>
  <c r="I449" i="28"/>
  <c r="J448" i="28"/>
  <c r="I448" i="28"/>
  <c r="J447" i="28"/>
  <c r="I447" i="28"/>
  <c r="J446" i="28"/>
  <c r="I446" i="28"/>
  <c r="J445" i="28"/>
  <c r="I445" i="28"/>
  <c r="J444" i="28"/>
  <c r="I444" i="28"/>
  <c r="J443" i="28"/>
  <c r="I443" i="28"/>
  <c r="J442" i="28"/>
  <c r="I442" i="28"/>
  <c r="J441" i="28"/>
  <c r="I441" i="28"/>
  <c r="J440" i="28"/>
  <c r="I440" i="28"/>
  <c r="J439" i="28"/>
  <c r="I439" i="28"/>
  <c r="J438" i="28"/>
  <c r="I438" i="28"/>
  <c r="J437" i="28"/>
  <c r="I437" i="28"/>
  <c r="J436" i="28"/>
  <c r="I436" i="28"/>
  <c r="J435" i="28"/>
  <c r="I435" i="28"/>
  <c r="J434" i="28"/>
  <c r="I434" i="28"/>
  <c r="J433" i="28"/>
  <c r="I433" i="28"/>
  <c r="J432" i="28"/>
  <c r="I432" i="28"/>
  <c r="J431" i="28"/>
  <c r="I431" i="28"/>
  <c r="J430" i="28"/>
  <c r="I430" i="28"/>
  <c r="J429" i="28"/>
  <c r="I429" i="28"/>
  <c r="J428" i="28"/>
  <c r="I428" i="28"/>
  <c r="J427" i="28"/>
  <c r="I427" i="28"/>
  <c r="J426" i="28"/>
  <c r="I426" i="28"/>
  <c r="J425" i="28"/>
  <c r="I425" i="28"/>
  <c r="J424" i="28"/>
  <c r="I424" i="28"/>
  <c r="J423" i="28"/>
  <c r="I423" i="28"/>
  <c r="J422" i="28"/>
  <c r="I422" i="28"/>
  <c r="J421" i="28"/>
  <c r="I421" i="28"/>
  <c r="J420" i="28"/>
  <c r="I420" i="28"/>
  <c r="J419" i="28"/>
  <c r="I419" i="28"/>
  <c r="J418" i="28"/>
  <c r="I418" i="28"/>
  <c r="J417" i="28"/>
  <c r="I417" i="28"/>
  <c r="J416" i="28"/>
  <c r="I416" i="28"/>
  <c r="J415" i="28"/>
  <c r="I415" i="28"/>
  <c r="J414" i="28"/>
  <c r="I414" i="28"/>
  <c r="J413" i="28"/>
  <c r="I413" i="28"/>
  <c r="J412" i="28"/>
  <c r="I412" i="28"/>
  <c r="J411" i="28"/>
  <c r="I411" i="28"/>
  <c r="J410" i="28"/>
  <c r="I410" i="28"/>
  <c r="J409" i="28"/>
  <c r="I409" i="28"/>
  <c r="J408" i="28"/>
  <c r="I408" i="28"/>
  <c r="J407" i="28"/>
  <c r="I407" i="28"/>
  <c r="J406" i="28"/>
  <c r="I406" i="28"/>
  <c r="J405" i="28"/>
  <c r="I405" i="28"/>
  <c r="J404" i="28"/>
  <c r="I404" i="28"/>
  <c r="J403" i="28"/>
  <c r="I403" i="28"/>
  <c r="J402" i="28"/>
  <c r="I402" i="28"/>
  <c r="J401" i="28"/>
  <c r="I401" i="28"/>
  <c r="J400" i="28"/>
  <c r="I400" i="28"/>
  <c r="J399" i="28"/>
  <c r="I399" i="28"/>
  <c r="J398" i="28"/>
  <c r="I398" i="28"/>
  <c r="J397" i="28"/>
  <c r="I397" i="28"/>
  <c r="J396" i="28"/>
  <c r="I396" i="28"/>
  <c r="J395" i="28"/>
  <c r="I395" i="28"/>
  <c r="J394" i="28"/>
  <c r="I394" i="28"/>
  <c r="J393" i="28"/>
  <c r="I393" i="28"/>
  <c r="J392" i="28"/>
  <c r="I392" i="28"/>
  <c r="J391" i="28"/>
  <c r="I391" i="28"/>
  <c r="J390" i="28"/>
  <c r="I390" i="28"/>
  <c r="J389" i="28"/>
  <c r="I389" i="28"/>
  <c r="J388" i="28"/>
  <c r="I388" i="28"/>
  <c r="J387" i="28"/>
  <c r="I387" i="28"/>
  <c r="J386" i="28"/>
  <c r="I386" i="28"/>
  <c r="J385" i="28"/>
  <c r="I385" i="28"/>
  <c r="J384" i="28"/>
  <c r="I384" i="28"/>
  <c r="J383" i="28"/>
  <c r="I383" i="28"/>
  <c r="J382" i="28"/>
  <c r="I382" i="28"/>
  <c r="J381" i="28"/>
  <c r="I381" i="28"/>
  <c r="J380" i="28"/>
  <c r="I380" i="28"/>
  <c r="J379" i="28"/>
  <c r="I379" i="28"/>
  <c r="J378" i="28"/>
  <c r="I378" i="28"/>
  <c r="J377" i="28"/>
  <c r="I377" i="28"/>
  <c r="J376" i="28"/>
  <c r="I376" i="28"/>
  <c r="J375" i="28"/>
  <c r="I375" i="28"/>
  <c r="J374" i="28"/>
  <c r="I374" i="28"/>
  <c r="J373" i="28"/>
  <c r="I373" i="28"/>
  <c r="J372" i="28"/>
  <c r="I372" i="28"/>
  <c r="J371" i="28"/>
  <c r="I371" i="28"/>
  <c r="J370" i="28"/>
  <c r="I370" i="28"/>
  <c r="J369" i="28"/>
  <c r="I369" i="28"/>
  <c r="J368" i="28"/>
  <c r="I368" i="28"/>
  <c r="J367" i="28"/>
  <c r="I367" i="28"/>
  <c r="J366" i="28"/>
  <c r="I366" i="28"/>
  <c r="J365" i="28"/>
  <c r="I365" i="28"/>
  <c r="J364" i="28"/>
  <c r="I364" i="28"/>
  <c r="J363" i="28"/>
  <c r="I363" i="28"/>
  <c r="J362" i="28"/>
  <c r="I362" i="28"/>
  <c r="J361" i="28"/>
  <c r="I361" i="28"/>
  <c r="J360" i="28"/>
  <c r="I360" i="28"/>
  <c r="J359" i="28"/>
  <c r="I359" i="28"/>
  <c r="J358" i="28"/>
  <c r="I358" i="28"/>
  <c r="J357" i="28"/>
  <c r="I357" i="28"/>
  <c r="J356" i="28"/>
  <c r="I356" i="28"/>
  <c r="J355" i="28"/>
  <c r="I355" i="28"/>
  <c r="J354" i="28"/>
  <c r="I354" i="28"/>
  <c r="J353" i="28"/>
  <c r="I353" i="28"/>
  <c r="J352" i="28"/>
  <c r="I352" i="28"/>
  <c r="J351" i="28"/>
  <c r="I351" i="28"/>
  <c r="J350" i="28"/>
  <c r="I350" i="28"/>
  <c r="J349" i="28"/>
  <c r="I349" i="28"/>
  <c r="J348" i="28"/>
  <c r="I348" i="28"/>
  <c r="J347" i="28"/>
  <c r="I347" i="28"/>
  <c r="J346" i="28"/>
  <c r="I346" i="28"/>
  <c r="J345" i="28"/>
  <c r="I345" i="28"/>
  <c r="J344" i="28"/>
  <c r="I344" i="28"/>
  <c r="J343" i="28"/>
  <c r="I343" i="28"/>
  <c r="J342" i="28"/>
  <c r="I342" i="28"/>
  <c r="J341" i="28"/>
  <c r="I341" i="28"/>
  <c r="J340" i="28"/>
  <c r="I340" i="28"/>
  <c r="J339" i="28"/>
  <c r="I339" i="28"/>
  <c r="J338" i="28"/>
  <c r="I338" i="28"/>
  <c r="J337" i="28"/>
  <c r="I337" i="28"/>
  <c r="J336" i="28"/>
  <c r="I336" i="28"/>
  <c r="J335" i="28"/>
  <c r="I335" i="28"/>
  <c r="J334" i="28"/>
  <c r="I334" i="28"/>
  <c r="J333" i="28"/>
  <c r="I333" i="28"/>
  <c r="J332" i="28"/>
  <c r="I332" i="28"/>
  <c r="J331" i="28"/>
  <c r="I331" i="28"/>
  <c r="J330" i="28"/>
  <c r="I330" i="28"/>
  <c r="J329" i="28"/>
  <c r="I329" i="28"/>
  <c r="J328" i="28"/>
  <c r="I328" i="28"/>
  <c r="J327" i="28"/>
  <c r="I327" i="28"/>
  <c r="J326" i="28"/>
  <c r="I326" i="28"/>
  <c r="J325" i="28"/>
  <c r="I325" i="28"/>
  <c r="J324" i="28"/>
  <c r="I324" i="28"/>
  <c r="J323" i="28"/>
  <c r="I323" i="28"/>
  <c r="J322" i="28"/>
  <c r="I322" i="28"/>
  <c r="J321" i="28"/>
  <c r="I321" i="28"/>
  <c r="J320" i="28"/>
  <c r="I320" i="28"/>
  <c r="J319" i="28"/>
  <c r="I319" i="28"/>
  <c r="J318" i="28"/>
  <c r="I318" i="28"/>
  <c r="J317" i="28"/>
  <c r="I317" i="28"/>
  <c r="J316" i="28"/>
  <c r="I316" i="28"/>
  <c r="J315" i="28"/>
  <c r="I315" i="28"/>
  <c r="J314" i="28"/>
  <c r="I314" i="28"/>
  <c r="J313" i="28"/>
  <c r="I313" i="28"/>
  <c r="J312" i="28"/>
  <c r="I312" i="28"/>
  <c r="J311" i="28"/>
  <c r="I311" i="28"/>
  <c r="J310" i="28"/>
  <c r="I310" i="28"/>
  <c r="J309" i="28"/>
  <c r="I309" i="28"/>
  <c r="J308" i="28"/>
  <c r="I308" i="28"/>
  <c r="J307" i="28"/>
  <c r="I307" i="28"/>
  <c r="J306" i="28"/>
  <c r="I306" i="28"/>
  <c r="J305" i="28"/>
  <c r="I305" i="28"/>
  <c r="J304" i="28"/>
  <c r="I304" i="28"/>
  <c r="J303" i="28"/>
  <c r="I303" i="28"/>
  <c r="J302" i="28"/>
  <c r="I302" i="28"/>
  <c r="J301" i="28"/>
  <c r="I301" i="28"/>
  <c r="J300" i="28"/>
  <c r="I300" i="28"/>
  <c r="J299" i="28"/>
  <c r="I299" i="28"/>
  <c r="J298" i="28"/>
  <c r="I298" i="28"/>
  <c r="J297" i="28"/>
  <c r="I297" i="28"/>
  <c r="J296" i="28"/>
  <c r="I296" i="28"/>
  <c r="J295" i="28"/>
  <c r="I295" i="28"/>
  <c r="J294" i="28"/>
  <c r="I294" i="28"/>
  <c r="J293" i="28"/>
  <c r="I293" i="28"/>
  <c r="J292" i="28"/>
  <c r="I292" i="28"/>
  <c r="J291" i="28"/>
  <c r="I291" i="28"/>
  <c r="J290" i="28"/>
  <c r="I290" i="28"/>
  <c r="J289" i="28"/>
  <c r="I289" i="28"/>
  <c r="J288" i="28"/>
  <c r="I288" i="28"/>
  <c r="J287" i="28"/>
  <c r="I287" i="28"/>
  <c r="J286" i="28"/>
  <c r="I286" i="28"/>
  <c r="J285" i="28"/>
  <c r="I285" i="28"/>
  <c r="J284" i="28"/>
  <c r="I284" i="28"/>
  <c r="J283" i="28"/>
  <c r="I283" i="28"/>
  <c r="J282" i="28"/>
  <c r="I282" i="28"/>
  <c r="J281" i="28"/>
  <c r="I281" i="28"/>
  <c r="J280" i="28"/>
  <c r="I280" i="28"/>
  <c r="J279" i="28"/>
  <c r="I279" i="28"/>
  <c r="J278" i="28"/>
  <c r="I278" i="28"/>
  <c r="J277" i="28"/>
  <c r="I277" i="28"/>
  <c r="J276" i="28"/>
  <c r="I276" i="28"/>
  <c r="J275" i="28"/>
  <c r="I275" i="28"/>
  <c r="J274" i="28"/>
  <c r="I274" i="28"/>
  <c r="J273" i="28"/>
  <c r="I273" i="28"/>
  <c r="J272" i="28"/>
  <c r="I272" i="28"/>
  <c r="J271" i="28"/>
  <c r="I271" i="28"/>
  <c r="J270" i="28"/>
  <c r="I270" i="28"/>
  <c r="J269" i="28"/>
  <c r="I269" i="28"/>
  <c r="J268" i="28"/>
  <c r="I268" i="28"/>
  <c r="J267" i="28"/>
  <c r="I267" i="28"/>
  <c r="J266" i="28"/>
  <c r="I266" i="28"/>
  <c r="J265" i="28"/>
  <c r="I265" i="28"/>
  <c r="J264" i="28"/>
  <c r="I264" i="28"/>
  <c r="J263" i="28"/>
  <c r="I263" i="28"/>
  <c r="J262" i="28"/>
  <c r="I262" i="28"/>
  <c r="J261" i="28"/>
  <c r="I261" i="28"/>
  <c r="J260" i="28"/>
  <c r="I260" i="28"/>
  <c r="J259" i="28"/>
  <c r="I259" i="28"/>
  <c r="J258" i="28"/>
  <c r="I258" i="28"/>
  <c r="J257" i="28"/>
  <c r="I257" i="28"/>
  <c r="J256" i="28"/>
  <c r="I256" i="28"/>
  <c r="J255" i="28"/>
  <c r="I255" i="28"/>
  <c r="J254" i="28"/>
  <c r="I254" i="28"/>
  <c r="J253" i="28"/>
  <c r="I253" i="28"/>
  <c r="J252" i="28"/>
  <c r="I252" i="28"/>
  <c r="J251" i="28"/>
  <c r="I251" i="28"/>
  <c r="J250" i="28"/>
  <c r="I250" i="28"/>
  <c r="J249" i="28"/>
  <c r="I249" i="28"/>
  <c r="J248" i="28"/>
  <c r="I248" i="28"/>
  <c r="J247" i="28"/>
  <c r="I247" i="28"/>
  <c r="J246" i="28"/>
  <c r="I246" i="28"/>
  <c r="J245" i="28"/>
  <c r="I245" i="28"/>
  <c r="J244" i="28"/>
  <c r="I244" i="28"/>
  <c r="J243" i="28"/>
  <c r="I243" i="28"/>
  <c r="J242" i="28"/>
  <c r="I242" i="28"/>
  <c r="J241" i="28"/>
  <c r="I241" i="28"/>
  <c r="J240" i="28"/>
  <c r="I240" i="28"/>
  <c r="J239" i="28"/>
  <c r="I239" i="28"/>
  <c r="J238" i="28"/>
  <c r="I238" i="28"/>
  <c r="J237" i="28"/>
  <c r="I237" i="28"/>
  <c r="J236" i="28"/>
  <c r="I236" i="28"/>
  <c r="J235" i="28"/>
  <c r="I235" i="28"/>
  <c r="J234" i="28"/>
  <c r="I234" i="28"/>
  <c r="J233" i="28"/>
  <c r="I233" i="28"/>
  <c r="J232" i="28"/>
  <c r="I232" i="28"/>
  <c r="J231" i="28"/>
  <c r="I231" i="28"/>
  <c r="J230" i="28"/>
  <c r="I230" i="28"/>
  <c r="J229" i="28"/>
  <c r="I229" i="28"/>
  <c r="J228" i="28"/>
  <c r="I228" i="28"/>
  <c r="J227" i="28"/>
  <c r="I227" i="28"/>
  <c r="J226" i="28"/>
  <c r="I226" i="28"/>
  <c r="J225" i="28"/>
  <c r="I225" i="28"/>
  <c r="J224" i="28"/>
  <c r="I224" i="28"/>
  <c r="J223" i="28"/>
  <c r="I223" i="28"/>
  <c r="J222" i="28"/>
  <c r="I222" i="28"/>
  <c r="J221" i="28"/>
  <c r="I221" i="28"/>
  <c r="J220" i="28"/>
  <c r="I220" i="28"/>
  <c r="J219" i="28"/>
  <c r="I219" i="28"/>
  <c r="J218" i="28"/>
  <c r="I218" i="28"/>
  <c r="J217" i="28"/>
  <c r="I217" i="28"/>
  <c r="J216" i="28"/>
  <c r="I216" i="28"/>
  <c r="J215" i="28"/>
  <c r="I215" i="28"/>
  <c r="J214" i="28"/>
  <c r="I214" i="28"/>
  <c r="J213" i="28"/>
  <c r="I213" i="28"/>
  <c r="J212" i="28"/>
  <c r="I212" i="28"/>
  <c r="J211" i="28"/>
  <c r="I211" i="28"/>
  <c r="J210" i="28"/>
  <c r="I210" i="28"/>
  <c r="J209" i="28"/>
  <c r="I209" i="28"/>
  <c r="J208" i="28"/>
  <c r="I208" i="28"/>
  <c r="J207" i="28"/>
  <c r="I207" i="28"/>
  <c r="J206" i="28"/>
  <c r="I206" i="28"/>
  <c r="J205" i="28"/>
  <c r="I205" i="28"/>
  <c r="J204" i="28"/>
  <c r="I204" i="28"/>
  <c r="J203" i="28"/>
  <c r="I203" i="28"/>
  <c r="J202" i="28"/>
  <c r="I202" i="28"/>
  <c r="J201" i="28"/>
  <c r="I201" i="28"/>
  <c r="J200" i="28"/>
  <c r="I200" i="28"/>
  <c r="J199" i="28"/>
  <c r="I199" i="28"/>
  <c r="J198" i="28"/>
  <c r="I198" i="28"/>
  <c r="J197" i="28"/>
  <c r="I197" i="28"/>
  <c r="J196" i="28"/>
  <c r="I196" i="28"/>
  <c r="J195" i="28"/>
  <c r="I195" i="28"/>
  <c r="J194" i="28"/>
  <c r="I194" i="28"/>
  <c r="J193" i="28"/>
  <c r="I193" i="28"/>
  <c r="J192" i="28"/>
  <c r="I192" i="28"/>
  <c r="J191" i="28"/>
  <c r="I191" i="28"/>
  <c r="J190" i="28"/>
  <c r="I190" i="28"/>
  <c r="J189" i="28"/>
  <c r="I189" i="28"/>
  <c r="J188" i="28"/>
  <c r="I188" i="28"/>
  <c r="J187" i="28"/>
  <c r="I187" i="28"/>
  <c r="J186" i="28"/>
  <c r="I186" i="28"/>
  <c r="J185" i="28"/>
  <c r="I185" i="28"/>
  <c r="J184" i="28"/>
  <c r="I184" i="28"/>
  <c r="J183" i="28"/>
  <c r="I183" i="28"/>
  <c r="J182" i="28"/>
  <c r="I182" i="28"/>
  <c r="J181" i="28"/>
  <c r="I181" i="28"/>
  <c r="J180" i="28"/>
  <c r="I180" i="28"/>
  <c r="J179" i="28"/>
  <c r="I179" i="28"/>
  <c r="J178" i="28"/>
  <c r="I178" i="28"/>
  <c r="J177" i="28"/>
  <c r="I177" i="28"/>
  <c r="J176" i="28"/>
  <c r="I176" i="28"/>
  <c r="J175" i="28"/>
  <c r="I175" i="28"/>
  <c r="J174" i="28"/>
  <c r="I174" i="28"/>
  <c r="J173" i="28"/>
  <c r="I173" i="28"/>
  <c r="J172" i="28"/>
  <c r="I172" i="28"/>
  <c r="J171" i="28"/>
  <c r="I171" i="28"/>
  <c r="J170" i="28"/>
  <c r="I170" i="28"/>
  <c r="J169" i="28"/>
  <c r="I169" i="28"/>
  <c r="J168" i="28"/>
  <c r="I168" i="28"/>
  <c r="J167" i="28"/>
  <c r="I167" i="28"/>
  <c r="J166" i="28"/>
  <c r="I166" i="28"/>
  <c r="J165" i="28"/>
  <c r="I165" i="28"/>
  <c r="J164" i="28"/>
  <c r="I164" i="28"/>
  <c r="J163" i="28"/>
  <c r="I163" i="28"/>
  <c r="J162" i="28"/>
  <c r="I162" i="28"/>
  <c r="J161" i="28"/>
  <c r="I161" i="28"/>
  <c r="J160" i="28"/>
  <c r="I160" i="28"/>
  <c r="J159" i="28"/>
  <c r="I159" i="28"/>
  <c r="J158" i="28"/>
  <c r="I158" i="28"/>
  <c r="J157" i="28"/>
  <c r="I157" i="28"/>
  <c r="J156" i="28"/>
  <c r="I156" i="28"/>
  <c r="J155" i="28"/>
  <c r="I155" i="28"/>
  <c r="J154" i="28"/>
  <c r="I154" i="28"/>
  <c r="J153" i="28"/>
  <c r="I153" i="28"/>
  <c r="J152" i="28"/>
  <c r="I152" i="28"/>
  <c r="J151" i="28"/>
  <c r="I151" i="28"/>
  <c r="J150" i="28"/>
  <c r="I150" i="28"/>
  <c r="J149" i="28"/>
  <c r="I149" i="28"/>
  <c r="J148" i="28"/>
  <c r="I148" i="28"/>
  <c r="J147" i="28"/>
  <c r="I147" i="28"/>
  <c r="J146" i="28"/>
  <c r="I146" i="28"/>
  <c r="J145" i="28"/>
  <c r="I145" i="28"/>
  <c r="J144" i="28"/>
  <c r="I144" i="28"/>
  <c r="J143" i="28"/>
  <c r="I143" i="28"/>
  <c r="J142" i="28"/>
  <c r="I142" i="28"/>
  <c r="J141" i="28"/>
  <c r="I141" i="28"/>
  <c r="J140" i="28"/>
  <c r="I140" i="28"/>
  <c r="J139" i="28"/>
  <c r="I139" i="28"/>
  <c r="J138" i="28"/>
  <c r="I138" i="28"/>
  <c r="J137" i="28"/>
  <c r="I137" i="28"/>
  <c r="J136" i="28"/>
  <c r="I136" i="28"/>
  <c r="J135" i="28"/>
  <c r="I135" i="28"/>
  <c r="J134" i="28"/>
  <c r="I134" i="28"/>
  <c r="J133" i="28"/>
  <c r="I133" i="28"/>
  <c r="J132" i="28"/>
  <c r="I132" i="28"/>
  <c r="J131" i="28"/>
  <c r="I131" i="28"/>
  <c r="J130" i="28"/>
  <c r="I130" i="28"/>
  <c r="J129" i="28"/>
  <c r="I129" i="28"/>
  <c r="J128" i="28"/>
  <c r="I128" i="28"/>
  <c r="J127" i="28"/>
  <c r="I127" i="28"/>
  <c r="J126" i="28"/>
  <c r="I126" i="28"/>
  <c r="J125" i="28"/>
  <c r="I125" i="28"/>
  <c r="J124" i="28"/>
  <c r="I124" i="28"/>
  <c r="J123" i="28"/>
  <c r="I123" i="28"/>
  <c r="J122" i="28"/>
  <c r="I122" i="28"/>
  <c r="J121" i="28"/>
  <c r="I121" i="28"/>
  <c r="J120" i="28"/>
  <c r="I120" i="28"/>
  <c r="J119" i="28"/>
  <c r="I119" i="28"/>
  <c r="J118" i="28"/>
  <c r="I118" i="28"/>
  <c r="J117" i="28"/>
  <c r="I117" i="28"/>
  <c r="J116" i="28"/>
  <c r="I116" i="28"/>
  <c r="J115" i="28"/>
  <c r="I115" i="28"/>
  <c r="J114" i="28"/>
  <c r="I114" i="28"/>
  <c r="J113" i="28"/>
  <c r="I113" i="28"/>
  <c r="J112" i="28"/>
  <c r="I112" i="28"/>
  <c r="J111" i="28"/>
  <c r="I111" i="28"/>
  <c r="J110" i="28"/>
  <c r="I110" i="28"/>
  <c r="J109" i="28"/>
  <c r="I109" i="28"/>
  <c r="J108" i="28"/>
  <c r="I108" i="28"/>
  <c r="J107" i="28"/>
  <c r="I107" i="28"/>
  <c r="J106" i="28"/>
  <c r="I106" i="28"/>
  <c r="J105" i="28"/>
  <c r="I105" i="28"/>
  <c r="J104" i="28"/>
  <c r="I104" i="28"/>
  <c r="J103" i="28"/>
  <c r="I103" i="28"/>
  <c r="J102" i="28"/>
  <c r="I102" i="28"/>
  <c r="J101" i="28"/>
  <c r="I101" i="28"/>
  <c r="J100" i="28"/>
  <c r="I100" i="28"/>
  <c r="J99" i="28"/>
  <c r="I99" i="28"/>
  <c r="J98" i="28"/>
  <c r="I98" i="28"/>
  <c r="J97" i="28"/>
  <c r="I97" i="28"/>
  <c r="J96" i="28"/>
  <c r="I96" i="28"/>
  <c r="J95" i="28"/>
  <c r="I95" i="28"/>
  <c r="J94" i="28"/>
  <c r="I94" i="28"/>
  <c r="J93" i="28"/>
  <c r="I93" i="28"/>
  <c r="J92" i="28"/>
  <c r="I92" i="28"/>
  <c r="J91" i="28"/>
  <c r="I91" i="28"/>
  <c r="J90" i="28"/>
  <c r="I90" i="28"/>
  <c r="J89" i="28"/>
  <c r="I89" i="28"/>
  <c r="J88" i="28"/>
  <c r="I88" i="28"/>
  <c r="J87" i="28"/>
  <c r="I87" i="28"/>
  <c r="J86" i="28"/>
  <c r="I86" i="28"/>
  <c r="J85" i="28"/>
  <c r="I85" i="28"/>
  <c r="J84" i="28"/>
  <c r="I84" i="28"/>
  <c r="J83" i="28"/>
  <c r="I83" i="28"/>
  <c r="J82" i="28"/>
  <c r="I82" i="28"/>
  <c r="J81" i="28"/>
  <c r="I81" i="28"/>
  <c r="J80" i="28"/>
  <c r="I80" i="28"/>
  <c r="J79" i="28"/>
  <c r="I79" i="28"/>
  <c r="J78" i="28"/>
  <c r="I78" i="28"/>
  <c r="J77" i="28"/>
  <c r="I77" i="28"/>
  <c r="J76" i="28"/>
  <c r="I76" i="28"/>
  <c r="J75" i="28"/>
  <c r="I75" i="28"/>
  <c r="J74" i="28"/>
  <c r="I74" i="28"/>
  <c r="J73" i="28"/>
  <c r="I73" i="28"/>
  <c r="J72" i="28"/>
  <c r="I72" i="28"/>
  <c r="J71" i="28"/>
  <c r="I71" i="28"/>
  <c r="J70" i="28"/>
  <c r="I70" i="28"/>
  <c r="J69" i="28"/>
  <c r="I69" i="28"/>
  <c r="J68" i="28"/>
  <c r="I68" i="28"/>
  <c r="J67" i="28"/>
  <c r="I67" i="28"/>
  <c r="J66" i="28"/>
  <c r="I66" i="28"/>
  <c r="J65" i="28"/>
  <c r="I65" i="28"/>
  <c r="J64" i="28"/>
  <c r="I64" i="28"/>
  <c r="J63" i="28"/>
  <c r="I63" i="28"/>
  <c r="J62" i="28"/>
  <c r="I62" i="28"/>
  <c r="J61" i="28"/>
  <c r="I61" i="28"/>
  <c r="J60" i="28"/>
  <c r="I60" i="28"/>
  <c r="J59" i="28"/>
  <c r="I59" i="28"/>
  <c r="J58" i="28"/>
  <c r="I58" i="28"/>
  <c r="J57" i="28"/>
  <c r="I57" i="28"/>
  <c r="J56" i="28"/>
  <c r="I56" i="28"/>
  <c r="J55" i="28"/>
  <c r="I55" i="28"/>
  <c r="J54" i="28"/>
  <c r="I54" i="28"/>
  <c r="J53" i="28"/>
  <c r="I53" i="28"/>
  <c r="J52" i="28"/>
  <c r="I52" i="28"/>
  <c r="J51" i="28"/>
  <c r="I51" i="28"/>
  <c r="J50" i="28"/>
  <c r="I50" i="28"/>
  <c r="J49" i="28"/>
  <c r="I49" i="28"/>
  <c r="J48" i="28"/>
  <c r="I48" i="28"/>
  <c r="J47" i="28"/>
  <c r="I47" i="28"/>
  <c r="J46" i="28"/>
  <c r="I46" i="28"/>
  <c r="J45" i="28"/>
  <c r="I45" i="28"/>
  <c r="J44" i="28"/>
  <c r="I44" i="28"/>
  <c r="J43" i="28"/>
  <c r="I43" i="28"/>
  <c r="J42" i="28"/>
  <c r="I42" i="28"/>
  <c r="J41" i="28"/>
  <c r="I41" i="28"/>
  <c r="J40" i="28"/>
  <c r="I40" i="28"/>
  <c r="J39" i="28"/>
  <c r="I39" i="28"/>
  <c r="J38" i="28"/>
  <c r="I38" i="28"/>
  <c r="J37" i="28"/>
  <c r="I37" i="28"/>
  <c r="J36" i="28"/>
  <c r="I36" i="28"/>
  <c r="J35" i="28"/>
  <c r="I35" i="28"/>
  <c r="J34" i="28"/>
  <c r="I34" i="28"/>
  <c r="J33" i="28"/>
  <c r="I33" i="28"/>
  <c r="J32" i="28"/>
  <c r="I32" i="28"/>
  <c r="J31" i="28"/>
  <c r="I31" i="28"/>
  <c r="J30" i="28"/>
  <c r="I30" i="28"/>
  <c r="J29" i="28"/>
  <c r="I29" i="28"/>
  <c r="J28" i="28"/>
  <c r="I28" i="28"/>
  <c r="J27" i="28"/>
  <c r="I27" i="28"/>
  <c r="J26" i="28"/>
  <c r="I26" i="28"/>
  <c r="J25" i="28"/>
  <c r="I25" i="28"/>
  <c r="J24" i="28"/>
  <c r="I24" i="28"/>
  <c r="J23" i="28"/>
  <c r="I23" i="28"/>
  <c r="J22" i="28"/>
  <c r="I22" i="28"/>
  <c r="J21" i="28"/>
  <c r="I21" i="28"/>
  <c r="J20" i="28"/>
  <c r="I20" i="28"/>
  <c r="J19" i="28"/>
  <c r="I19" i="28"/>
  <c r="J18" i="28"/>
  <c r="I18" i="28"/>
  <c r="J17" i="28"/>
  <c r="I17" i="28"/>
  <c r="J16" i="28"/>
  <c r="I16" i="28"/>
  <c r="J15" i="28"/>
  <c r="I15" i="28"/>
  <c r="J14" i="28"/>
  <c r="I14" i="28"/>
  <c r="J13" i="28"/>
  <c r="I13" i="28"/>
  <c r="J12" i="28"/>
  <c r="I12" i="28"/>
  <c r="J11" i="28"/>
  <c r="I11" i="28"/>
  <c r="J10" i="28"/>
  <c r="I10" i="28"/>
  <c r="J9" i="28"/>
  <c r="I9" i="28"/>
  <c r="J8" i="28"/>
  <c r="I8" i="28"/>
  <c r="J7" i="28"/>
  <c r="I7" i="28"/>
  <c r="J6" i="28"/>
  <c r="I6" i="28"/>
  <c r="J5" i="28"/>
  <c r="I5" i="28"/>
  <c r="J4" i="28"/>
  <c r="I4" i="28"/>
  <c r="J3" i="28"/>
  <c r="I3" i="28"/>
  <c r="J2" i="28"/>
  <c r="I2" i="28"/>
  <c r="C2675" i="26"/>
  <c r="C2676" i="26"/>
  <c r="C2677" i="26"/>
  <c r="C2678" i="26"/>
  <c r="C2679" i="26"/>
  <c r="B2675" i="26"/>
  <c r="B2676" i="26"/>
  <c r="B2677" i="26"/>
  <c r="B2678" i="26"/>
  <c r="B2679" i="26"/>
  <c r="E2772" i="27"/>
  <c r="E2680" i="27"/>
  <c r="E2675" i="27"/>
  <c r="E2676" i="27"/>
  <c r="E2677" i="27"/>
  <c r="E2678" i="27"/>
  <c r="E2679" i="27"/>
  <c r="E2681" i="27"/>
  <c r="E2682" i="27"/>
  <c r="E2683" i="27"/>
  <c r="E2684" i="27"/>
  <c r="E2685" i="27"/>
  <c r="E2686" i="27"/>
  <c r="E2687" i="27"/>
  <c r="E2688" i="27"/>
  <c r="E2689" i="27"/>
  <c r="E2690" i="27"/>
  <c r="E2691" i="27"/>
  <c r="E2692" i="27"/>
  <c r="E2693" i="27"/>
  <c r="E2694" i="27"/>
  <c r="E2695" i="27"/>
  <c r="E2696" i="27"/>
  <c r="E2697" i="27"/>
  <c r="E2698" i="27"/>
  <c r="E2699" i="27"/>
  <c r="E2700" i="27"/>
  <c r="E2701" i="27"/>
  <c r="E2702" i="27"/>
  <c r="E2703" i="27"/>
  <c r="E2704" i="27"/>
  <c r="E2705" i="27"/>
  <c r="E2706" i="27"/>
  <c r="E2707" i="27"/>
  <c r="E2708" i="27"/>
  <c r="E2709" i="27"/>
  <c r="E2710" i="27"/>
  <c r="E2711" i="27"/>
  <c r="E2712" i="27"/>
  <c r="E2713" i="27"/>
  <c r="E2714" i="27"/>
  <c r="E2715" i="27"/>
  <c r="E2716" i="27"/>
  <c r="E2717" i="27"/>
  <c r="E2718" i="27"/>
  <c r="E2719" i="27"/>
  <c r="E2720" i="27"/>
  <c r="E2721" i="27"/>
  <c r="E2722" i="27"/>
  <c r="E2723" i="27"/>
  <c r="E2724" i="27"/>
  <c r="E2725" i="27"/>
  <c r="E2726" i="27"/>
  <c r="E2727" i="27"/>
  <c r="E2728" i="27"/>
  <c r="E2729" i="27"/>
  <c r="E2730" i="27"/>
  <c r="E2731" i="27"/>
  <c r="E2732" i="27"/>
  <c r="E2733" i="27"/>
  <c r="E2734" i="27"/>
  <c r="E2735" i="27"/>
  <c r="E2736" i="27"/>
  <c r="E2737" i="27"/>
  <c r="E2738" i="27"/>
  <c r="E2739" i="27"/>
  <c r="E2740" i="27"/>
  <c r="E2741" i="27"/>
  <c r="E2742" i="27"/>
  <c r="E2743" i="27"/>
  <c r="E2744" i="27"/>
  <c r="E2745" i="27"/>
  <c r="E2746" i="27"/>
  <c r="E2747" i="27"/>
  <c r="E2748" i="27"/>
  <c r="E2749" i="27"/>
  <c r="E2750" i="27"/>
  <c r="E2751" i="27"/>
  <c r="E2752" i="27"/>
  <c r="E2753" i="27"/>
  <c r="E2754" i="27"/>
  <c r="E2755" i="27"/>
  <c r="E2756" i="27"/>
  <c r="E2757" i="27"/>
  <c r="E2758" i="27"/>
  <c r="E2759" i="27"/>
  <c r="E2760" i="27"/>
  <c r="E2761" i="27"/>
  <c r="E2762" i="27"/>
  <c r="E2763" i="27"/>
  <c r="E2764" i="27"/>
  <c r="E2765" i="27"/>
  <c r="E2766" i="27"/>
  <c r="E2767" i="27"/>
  <c r="E2768" i="27"/>
  <c r="E2769" i="27"/>
  <c r="E2770" i="27"/>
  <c r="E2771" i="27"/>
  <c r="E2773" i="27"/>
  <c r="E2774" i="27"/>
  <c r="E2775" i="27"/>
  <c r="E2776" i="27"/>
  <c r="E2777" i="27"/>
  <c r="E2778" i="27"/>
  <c r="E2779" i="27"/>
  <c r="E2780" i="27"/>
  <c r="E2781" i="27"/>
  <c r="E2674" i="27"/>
  <c r="D2675" i="27"/>
  <c r="D2676" i="27"/>
  <c r="D2677" i="27"/>
  <c r="D2678" i="27"/>
  <c r="D2679" i="27"/>
  <c r="D2680" i="27"/>
  <c r="D2681" i="27"/>
  <c r="D2682" i="27"/>
  <c r="D2683" i="27"/>
  <c r="D2684" i="27"/>
  <c r="D2685" i="27"/>
  <c r="D2686" i="27"/>
  <c r="D2687" i="27"/>
  <c r="D2688" i="27"/>
  <c r="D2689" i="27"/>
  <c r="D2690" i="27"/>
  <c r="D2691" i="27"/>
  <c r="D2692" i="27"/>
  <c r="D2693" i="27"/>
  <c r="D2694" i="27"/>
  <c r="D2695" i="27"/>
  <c r="D2696" i="27"/>
  <c r="D2697" i="27"/>
  <c r="D2698" i="27"/>
  <c r="D2699" i="27"/>
  <c r="D2700" i="27"/>
  <c r="D2701" i="27"/>
  <c r="D2702" i="27"/>
  <c r="D2703" i="27"/>
  <c r="D2704" i="27"/>
  <c r="D2705" i="27"/>
  <c r="D2706" i="27"/>
  <c r="D2707" i="27"/>
  <c r="D2708" i="27"/>
  <c r="D2709" i="27"/>
  <c r="D2710" i="27"/>
  <c r="D2711" i="27"/>
  <c r="D2712" i="27"/>
  <c r="D2713" i="27"/>
  <c r="D2714" i="27"/>
  <c r="D2715" i="27"/>
  <c r="D2716" i="27"/>
  <c r="D2717" i="27"/>
  <c r="D2718" i="27"/>
  <c r="D2719" i="27"/>
  <c r="D2720" i="27"/>
  <c r="D2721" i="27"/>
  <c r="D2722" i="27"/>
  <c r="D2723" i="27"/>
  <c r="D2724" i="27"/>
  <c r="D2725" i="27"/>
  <c r="D2726" i="27"/>
  <c r="D2727" i="27"/>
  <c r="D2728" i="27"/>
  <c r="D2729" i="27"/>
  <c r="D2730" i="27"/>
  <c r="D2731" i="27"/>
  <c r="D2732" i="27"/>
  <c r="D2733" i="27"/>
  <c r="D2734" i="27"/>
  <c r="D2735" i="27"/>
  <c r="D2736" i="27"/>
  <c r="D2737" i="27"/>
  <c r="D2738" i="27"/>
  <c r="D2739" i="27"/>
  <c r="D2740" i="27"/>
  <c r="D2741" i="27"/>
  <c r="D2742" i="27"/>
  <c r="D2743" i="27"/>
  <c r="D2744" i="27"/>
  <c r="D2745" i="27"/>
  <c r="D2746" i="27"/>
  <c r="D2747" i="27"/>
  <c r="D2748" i="27"/>
  <c r="D2749" i="27"/>
  <c r="D2750" i="27"/>
  <c r="D2751" i="27"/>
  <c r="D2752" i="27"/>
  <c r="D2753" i="27"/>
  <c r="D2754" i="27"/>
  <c r="D2755" i="27"/>
  <c r="D2756" i="27"/>
  <c r="D2757" i="27"/>
  <c r="D2758" i="27"/>
  <c r="D2759" i="27"/>
  <c r="D2760" i="27"/>
  <c r="D2761" i="27"/>
  <c r="D2762" i="27"/>
  <c r="D2763" i="27"/>
  <c r="D2764" i="27"/>
  <c r="D2765" i="27"/>
  <c r="D2766" i="27"/>
  <c r="D2767" i="27"/>
  <c r="D2768" i="27"/>
  <c r="D2769" i="27"/>
  <c r="D2770" i="27"/>
  <c r="D2771" i="27"/>
  <c r="D2772" i="27"/>
  <c r="D2773" i="27"/>
  <c r="D2774" i="27"/>
  <c r="D2775" i="27"/>
  <c r="D2776" i="27"/>
  <c r="D2777" i="27"/>
  <c r="D2778" i="27"/>
  <c r="D2779" i="27"/>
  <c r="D2780" i="27"/>
  <c r="D2781" i="27"/>
  <c r="D2674" i="25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674" i="27"/>
  <c r="C2674" i="25"/>
  <c r="B2675" i="27"/>
  <c r="B2676" i="27"/>
  <c r="B2677" i="27"/>
  <c r="B2678" i="27"/>
  <c r="B2679" i="27"/>
  <c r="B2680" i="27"/>
  <c r="B2681" i="27"/>
  <c r="B2682" i="27"/>
  <c r="B2683" i="27"/>
  <c r="B2684" i="27"/>
  <c r="B2685" i="27"/>
  <c r="B2686" i="27"/>
  <c r="B2687" i="27"/>
  <c r="B2688" i="27"/>
  <c r="B2689" i="27"/>
  <c r="B2690" i="27"/>
  <c r="B2691" i="27"/>
  <c r="B2692" i="27"/>
  <c r="B2693" i="27"/>
  <c r="B2694" i="27"/>
  <c r="B2695" i="27"/>
  <c r="B2696" i="27"/>
  <c r="B2697" i="27"/>
  <c r="B2698" i="27"/>
  <c r="B2699" i="27"/>
  <c r="B2700" i="27"/>
  <c r="B2701" i="27"/>
  <c r="B2702" i="27"/>
  <c r="B2703" i="27"/>
  <c r="B2704" i="27"/>
  <c r="B2705" i="27"/>
  <c r="B2706" i="27"/>
  <c r="B2707" i="27"/>
  <c r="B2708" i="27"/>
  <c r="B2709" i="27"/>
  <c r="B2710" i="27"/>
  <c r="B2711" i="27"/>
  <c r="B2712" i="27"/>
  <c r="B2713" i="27"/>
  <c r="B2714" i="27"/>
  <c r="B2715" i="27"/>
  <c r="B2716" i="27"/>
  <c r="B2717" i="27"/>
  <c r="B2718" i="27"/>
  <c r="B2719" i="27"/>
  <c r="B2720" i="27"/>
  <c r="B2721" i="27"/>
  <c r="B2722" i="27"/>
  <c r="B2723" i="27"/>
  <c r="B2724" i="27"/>
  <c r="B2725" i="27"/>
  <c r="B2726" i="27"/>
  <c r="B2727" i="27"/>
  <c r="B2728" i="27"/>
  <c r="B2729" i="27"/>
  <c r="B2730" i="27"/>
  <c r="B2731" i="27"/>
  <c r="B2732" i="27"/>
  <c r="B2733" i="27"/>
  <c r="B2734" i="27"/>
  <c r="B2735" i="27"/>
  <c r="B2736" i="27"/>
  <c r="B2737" i="27"/>
  <c r="B2738" i="27"/>
  <c r="B2739" i="27"/>
  <c r="B2740" i="27"/>
  <c r="B2741" i="27"/>
  <c r="B2742" i="27"/>
  <c r="B2743" i="27"/>
  <c r="B2744" i="27"/>
  <c r="B2745" i="27"/>
  <c r="B2746" i="27"/>
  <c r="B2747" i="27"/>
  <c r="B2748" i="27"/>
  <c r="B2749" i="27"/>
  <c r="B2750" i="27"/>
  <c r="B2751" i="27"/>
  <c r="B2752" i="27"/>
  <c r="B2753" i="27"/>
  <c r="B2754" i="27"/>
  <c r="B2755" i="27"/>
  <c r="B2756" i="27"/>
  <c r="B2757" i="27"/>
  <c r="B2758" i="27"/>
  <c r="B2759" i="27"/>
  <c r="B2760" i="27"/>
  <c r="B2761" i="27"/>
  <c r="B2762" i="27"/>
  <c r="B2763" i="27"/>
  <c r="B2764" i="27"/>
  <c r="B2765" i="27"/>
  <c r="B2766" i="27"/>
  <c r="B2767" i="27"/>
  <c r="B2768" i="27"/>
  <c r="B2769" i="27"/>
  <c r="B2770" i="27"/>
  <c r="B2771" i="27"/>
  <c r="B2772" i="27"/>
  <c r="B2773" i="27"/>
  <c r="B2774" i="27"/>
  <c r="B2775" i="27"/>
  <c r="B2776" i="27"/>
  <c r="B2777" i="27"/>
  <c r="B2778" i="27"/>
  <c r="B2779" i="27"/>
  <c r="B2780" i="27"/>
  <c r="B2781" i="27"/>
  <c r="B2674" i="27"/>
  <c r="J2672" i="27"/>
  <c r="I2672" i="27"/>
  <c r="J2671" i="27"/>
  <c r="I2671" i="27"/>
  <c r="F2671" i="27"/>
  <c r="F2672" i="27" s="1"/>
  <c r="E2671" i="27"/>
  <c r="E2672" i="27" s="1"/>
  <c r="J2670" i="27"/>
  <c r="I2670" i="27"/>
  <c r="J2669" i="27"/>
  <c r="I2669" i="27"/>
  <c r="J2668" i="27"/>
  <c r="I2668" i="27"/>
  <c r="J2667" i="27"/>
  <c r="I2667" i="27"/>
  <c r="J2666" i="27"/>
  <c r="I2666" i="27"/>
  <c r="J2665" i="27"/>
  <c r="I2665" i="27"/>
  <c r="J2664" i="27"/>
  <c r="I2664" i="27"/>
  <c r="J2663" i="27"/>
  <c r="I2663" i="27"/>
  <c r="J2662" i="27"/>
  <c r="I2662" i="27"/>
  <c r="J2661" i="27"/>
  <c r="I2661" i="27"/>
  <c r="J2660" i="27"/>
  <c r="I2660" i="27"/>
  <c r="J2659" i="27"/>
  <c r="I2659" i="27"/>
  <c r="J2658" i="27"/>
  <c r="I2658" i="27"/>
  <c r="J2657" i="27"/>
  <c r="I2657" i="27"/>
  <c r="J2656" i="27"/>
  <c r="I2656" i="27"/>
  <c r="J2655" i="27"/>
  <c r="I2655" i="27"/>
  <c r="J2654" i="27"/>
  <c r="I2654" i="27"/>
  <c r="J2653" i="27"/>
  <c r="I2653" i="27"/>
  <c r="J2652" i="27"/>
  <c r="I2652" i="27"/>
  <c r="J2651" i="27"/>
  <c r="I2651" i="27"/>
  <c r="J2650" i="27"/>
  <c r="I2650" i="27"/>
  <c r="J2649" i="27"/>
  <c r="I2649" i="27"/>
  <c r="J2648" i="27"/>
  <c r="I2648" i="27"/>
  <c r="J2647" i="27"/>
  <c r="I2647" i="27"/>
  <c r="J2646" i="27"/>
  <c r="I2646" i="27"/>
  <c r="J2645" i="27"/>
  <c r="I2645" i="27"/>
  <c r="J2644" i="27"/>
  <c r="I2644" i="27"/>
  <c r="J2643" i="27"/>
  <c r="I2643" i="27"/>
  <c r="J2642" i="27"/>
  <c r="I2642" i="27"/>
  <c r="J2641" i="27"/>
  <c r="I2641" i="27"/>
  <c r="J2640" i="27"/>
  <c r="I2640" i="27"/>
  <c r="J2639" i="27"/>
  <c r="I2639" i="27"/>
  <c r="J2638" i="27"/>
  <c r="I2638" i="27"/>
  <c r="J2637" i="27"/>
  <c r="I2637" i="27"/>
  <c r="J2636" i="27"/>
  <c r="I2636" i="27"/>
  <c r="J2635" i="27"/>
  <c r="I2635" i="27"/>
  <c r="J2634" i="27"/>
  <c r="I2634" i="27"/>
  <c r="J2633" i="27"/>
  <c r="I2633" i="27"/>
  <c r="J2632" i="27"/>
  <c r="I2632" i="27"/>
  <c r="J2631" i="27"/>
  <c r="I2631" i="27"/>
  <c r="J2630" i="27"/>
  <c r="I2630" i="27"/>
  <c r="J2629" i="27"/>
  <c r="I2629" i="27"/>
  <c r="J2628" i="27"/>
  <c r="I2628" i="27"/>
  <c r="J2627" i="27"/>
  <c r="I2627" i="27"/>
  <c r="J2626" i="27"/>
  <c r="I2626" i="27"/>
  <c r="J2625" i="27"/>
  <c r="I2625" i="27"/>
  <c r="J2624" i="27"/>
  <c r="I2624" i="27"/>
  <c r="J2623" i="27"/>
  <c r="I2623" i="27"/>
  <c r="J2622" i="27"/>
  <c r="I2622" i="27"/>
  <c r="J2621" i="27"/>
  <c r="I2621" i="27"/>
  <c r="J2620" i="27"/>
  <c r="I2620" i="27"/>
  <c r="J2619" i="27"/>
  <c r="I2619" i="27"/>
  <c r="J2618" i="27"/>
  <c r="I2618" i="27"/>
  <c r="J2617" i="27"/>
  <c r="I2617" i="27"/>
  <c r="J2616" i="27"/>
  <c r="I2616" i="27"/>
  <c r="J2615" i="27"/>
  <c r="I2615" i="27"/>
  <c r="J2614" i="27"/>
  <c r="I2614" i="27"/>
  <c r="J2613" i="27"/>
  <c r="I2613" i="27"/>
  <c r="J2612" i="27"/>
  <c r="I2612" i="27"/>
  <c r="J2611" i="27"/>
  <c r="I2611" i="27"/>
  <c r="J2610" i="27"/>
  <c r="I2610" i="27"/>
  <c r="J2609" i="27"/>
  <c r="I2609" i="27"/>
  <c r="J2608" i="27"/>
  <c r="I2608" i="27"/>
  <c r="J2607" i="27"/>
  <c r="I2607" i="27"/>
  <c r="J2606" i="27"/>
  <c r="I2606" i="27"/>
  <c r="J2605" i="27"/>
  <c r="I2605" i="27"/>
  <c r="J2604" i="27"/>
  <c r="I2604" i="27"/>
  <c r="J2603" i="27"/>
  <c r="I2603" i="27"/>
  <c r="J2602" i="27"/>
  <c r="I2602" i="27"/>
  <c r="J2601" i="27"/>
  <c r="I2601" i="27"/>
  <c r="J2600" i="27"/>
  <c r="I2600" i="27"/>
  <c r="J2599" i="27"/>
  <c r="I2599" i="27"/>
  <c r="J2598" i="27"/>
  <c r="I2598" i="27"/>
  <c r="J2597" i="27"/>
  <c r="I2597" i="27"/>
  <c r="J2596" i="27"/>
  <c r="I2596" i="27"/>
  <c r="J2595" i="27"/>
  <c r="I2595" i="27"/>
  <c r="J2594" i="27"/>
  <c r="I2594" i="27"/>
  <c r="J2593" i="27"/>
  <c r="I2593" i="27"/>
  <c r="J2592" i="27"/>
  <c r="I2592" i="27"/>
  <c r="J2591" i="27"/>
  <c r="I2591" i="27"/>
  <c r="J2590" i="27"/>
  <c r="I2590" i="27"/>
  <c r="J2589" i="27"/>
  <c r="I2589" i="27"/>
  <c r="J2588" i="27"/>
  <c r="I2588" i="27"/>
  <c r="J2587" i="27"/>
  <c r="I2587" i="27"/>
  <c r="J2586" i="27"/>
  <c r="I2586" i="27"/>
  <c r="J2585" i="27"/>
  <c r="I2585" i="27"/>
  <c r="J2584" i="27"/>
  <c r="I2584" i="27"/>
  <c r="J2583" i="27"/>
  <c r="I2583" i="27"/>
  <c r="J2582" i="27"/>
  <c r="I2582" i="27"/>
  <c r="J2581" i="27"/>
  <c r="I2581" i="27"/>
  <c r="J2580" i="27"/>
  <c r="I2580" i="27"/>
  <c r="J2579" i="27"/>
  <c r="I2579" i="27"/>
  <c r="J2578" i="27"/>
  <c r="I2578" i="27"/>
  <c r="J2577" i="27"/>
  <c r="I2577" i="27"/>
  <c r="J2576" i="27"/>
  <c r="I2576" i="27"/>
  <c r="J2575" i="27"/>
  <c r="I2575" i="27"/>
  <c r="J2574" i="27"/>
  <c r="I2574" i="27"/>
  <c r="J2573" i="27"/>
  <c r="I2573" i="27"/>
  <c r="J2572" i="27"/>
  <c r="I2572" i="27"/>
  <c r="J2571" i="27"/>
  <c r="I2571" i="27"/>
  <c r="J2570" i="27"/>
  <c r="I2570" i="27"/>
  <c r="J2569" i="27"/>
  <c r="I2569" i="27"/>
  <c r="J2568" i="27"/>
  <c r="I2568" i="27"/>
  <c r="J2567" i="27"/>
  <c r="I2567" i="27"/>
  <c r="J2566" i="27"/>
  <c r="I2566" i="27"/>
  <c r="J2565" i="27"/>
  <c r="I2565" i="27"/>
  <c r="J2564" i="27"/>
  <c r="I2564" i="27"/>
  <c r="J2563" i="27"/>
  <c r="I2563" i="27"/>
  <c r="J2562" i="27"/>
  <c r="I2562" i="27"/>
  <c r="J2561" i="27"/>
  <c r="I2561" i="27"/>
  <c r="J2560" i="27"/>
  <c r="I2560" i="27"/>
  <c r="J2559" i="27"/>
  <c r="I2559" i="27"/>
  <c r="J2558" i="27"/>
  <c r="I2558" i="27"/>
  <c r="J2557" i="27"/>
  <c r="I2557" i="27"/>
  <c r="J2556" i="27"/>
  <c r="I2556" i="27"/>
  <c r="J2555" i="27"/>
  <c r="I2555" i="27"/>
  <c r="J2554" i="27"/>
  <c r="I2554" i="27"/>
  <c r="J2553" i="27"/>
  <c r="I2553" i="27"/>
  <c r="J2552" i="27"/>
  <c r="I2552" i="27"/>
  <c r="J2551" i="27"/>
  <c r="I2551" i="27"/>
  <c r="J2550" i="27"/>
  <c r="I2550" i="27"/>
  <c r="J2549" i="27"/>
  <c r="I2549" i="27"/>
  <c r="J2548" i="27"/>
  <c r="I2548" i="27"/>
  <c r="J2547" i="27"/>
  <c r="I2547" i="27"/>
  <c r="J2546" i="27"/>
  <c r="I2546" i="27"/>
  <c r="J2545" i="27"/>
  <c r="I2545" i="27"/>
  <c r="J2544" i="27"/>
  <c r="I2544" i="27"/>
  <c r="J2543" i="27"/>
  <c r="I2543" i="27"/>
  <c r="J2542" i="27"/>
  <c r="I2542" i="27"/>
  <c r="J2541" i="27"/>
  <c r="I2541" i="27"/>
  <c r="J2540" i="27"/>
  <c r="I2540" i="27"/>
  <c r="J2539" i="27"/>
  <c r="I2539" i="27"/>
  <c r="J2538" i="27"/>
  <c r="I2538" i="27"/>
  <c r="J2537" i="27"/>
  <c r="I2537" i="27"/>
  <c r="J2536" i="27"/>
  <c r="I2536" i="27"/>
  <c r="J2535" i="27"/>
  <c r="I2535" i="27"/>
  <c r="J2534" i="27"/>
  <c r="I2534" i="27"/>
  <c r="J2533" i="27"/>
  <c r="I2533" i="27"/>
  <c r="J2532" i="27"/>
  <c r="I2532" i="27"/>
  <c r="J2531" i="27"/>
  <c r="I2531" i="27"/>
  <c r="J2530" i="27"/>
  <c r="I2530" i="27"/>
  <c r="J2529" i="27"/>
  <c r="I2529" i="27"/>
  <c r="J2528" i="27"/>
  <c r="I2528" i="27"/>
  <c r="J2527" i="27"/>
  <c r="I2527" i="27"/>
  <c r="J2526" i="27"/>
  <c r="I2526" i="27"/>
  <c r="J2525" i="27"/>
  <c r="I2525" i="27"/>
  <c r="J2524" i="27"/>
  <c r="I2524" i="27"/>
  <c r="J2523" i="27"/>
  <c r="I2523" i="27"/>
  <c r="J2522" i="27"/>
  <c r="I2522" i="27"/>
  <c r="J2521" i="27"/>
  <c r="I2521" i="27"/>
  <c r="J2520" i="27"/>
  <c r="I2520" i="27"/>
  <c r="J2519" i="27"/>
  <c r="I2519" i="27"/>
  <c r="J2518" i="27"/>
  <c r="I2518" i="27"/>
  <c r="J2517" i="27"/>
  <c r="I2517" i="27"/>
  <c r="J2516" i="27"/>
  <c r="I2516" i="27"/>
  <c r="J2515" i="27"/>
  <c r="I2515" i="27"/>
  <c r="J2514" i="27"/>
  <c r="I2514" i="27"/>
  <c r="J2513" i="27"/>
  <c r="I2513" i="27"/>
  <c r="J2512" i="27"/>
  <c r="I2512" i="27"/>
  <c r="J2511" i="27"/>
  <c r="I2511" i="27"/>
  <c r="J2510" i="27"/>
  <c r="I2510" i="27"/>
  <c r="J2509" i="27"/>
  <c r="I2509" i="27"/>
  <c r="J2508" i="27"/>
  <c r="I2508" i="27"/>
  <c r="J2507" i="27"/>
  <c r="I2507" i="27"/>
  <c r="J2506" i="27"/>
  <c r="I2506" i="27"/>
  <c r="J2505" i="27"/>
  <c r="I2505" i="27"/>
  <c r="J2504" i="27"/>
  <c r="I2504" i="27"/>
  <c r="J2503" i="27"/>
  <c r="I2503" i="27"/>
  <c r="J2502" i="27"/>
  <c r="I2502" i="27"/>
  <c r="J2501" i="27"/>
  <c r="I2501" i="27"/>
  <c r="J2500" i="27"/>
  <c r="I2500" i="27"/>
  <c r="J2499" i="27"/>
  <c r="I2499" i="27"/>
  <c r="J2498" i="27"/>
  <c r="I2498" i="27"/>
  <c r="J2497" i="27"/>
  <c r="I2497" i="27"/>
  <c r="J2496" i="27"/>
  <c r="I2496" i="27"/>
  <c r="J2495" i="27"/>
  <c r="I2495" i="27"/>
  <c r="J2494" i="27"/>
  <c r="I2494" i="27"/>
  <c r="J2493" i="27"/>
  <c r="I2493" i="27"/>
  <c r="J2492" i="27"/>
  <c r="I2492" i="27"/>
  <c r="J2491" i="27"/>
  <c r="I2491" i="27"/>
  <c r="J2490" i="27"/>
  <c r="I2490" i="27"/>
  <c r="J2489" i="27"/>
  <c r="I2489" i="27"/>
  <c r="J2488" i="27"/>
  <c r="I2488" i="27"/>
  <c r="J2487" i="27"/>
  <c r="I2487" i="27"/>
  <c r="J2486" i="27"/>
  <c r="I2486" i="27"/>
  <c r="J2485" i="27"/>
  <c r="I2485" i="27"/>
  <c r="J2484" i="27"/>
  <c r="I2484" i="27"/>
  <c r="J2483" i="27"/>
  <c r="I2483" i="27"/>
  <c r="J2482" i="27"/>
  <c r="I2482" i="27"/>
  <c r="J2481" i="27"/>
  <c r="I2481" i="27"/>
  <c r="J2480" i="27"/>
  <c r="I2480" i="27"/>
  <c r="J2479" i="27"/>
  <c r="I2479" i="27"/>
  <c r="J2478" i="27"/>
  <c r="I2478" i="27"/>
  <c r="J2477" i="27"/>
  <c r="I2477" i="27"/>
  <c r="J2476" i="27"/>
  <c r="I2476" i="27"/>
  <c r="J2475" i="27"/>
  <c r="I2475" i="27"/>
  <c r="J2474" i="27"/>
  <c r="I2474" i="27"/>
  <c r="J2473" i="27"/>
  <c r="I2473" i="27"/>
  <c r="J2472" i="27"/>
  <c r="I2472" i="27"/>
  <c r="J2471" i="27"/>
  <c r="I2471" i="27"/>
  <c r="J2470" i="27"/>
  <c r="I2470" i="27"/>
  <c r="J2469" i="27"/>
  <c r="I2469" i="27"/>
  <c r="J2468" i="27"/>
  <c r="I2468" i="27"/>
  <c r="J2467" i="27"/>
  <c r="I2467" i="27"/>
  <c r="J2466" i="27"/>
  <c r="I2466" i="27"/>
  <c r="J2465" i="27"/>
  <c r="I2465" i="27"/>
  <c r="J2464" i="27"/>
  <c r="I2464" i="27"/>
  <c r="J2463" i="27"/>
  <c r="I2463" i="27"/>
  <c r="J2462" i="27"/>
  <c r="I2462" i="27"/>
  <c r="J2461" i="27"/>
  <c r="I2461" i="27"/>
  <c r="J2460" i="27"/>
  <c r="I2460" i="27"/>
  <c r="J2459" i="27"/>
  <c r="I2459" i="27"/>
  <c r="J2458" i="27"/>
  <c r="I2458" i="27"/>
  <c r="J2457" i="27"/>
  <c r="I2457" i="27"/>
  <c r="J2456" i="27"/>
  <c r="I2456" i="27"/>
  <c r="J2455" i="27"/>
  <c r="I2455" i="27"/>
  <c r="J2454" i="27"/>
  <c r="I2454" i="27"/>
  <c r="J2453" i="27"/>
  <c r="I2453" i="27"/>
  <c r="J2452" i="27"/>
  <c r="I2452" i="27"/>
  <c r="J2451" i="27"/>
  <c r="I2451" i="27"/>
  <c r="J2450" i="27"/>
  <c r="I2450" i="27"/>
  <c r="J2449" i="27"/>
  <c r="I2449" i="27"/>
  <c r="J2448" i="27"/>
  <c r="I2448" i="27"/>
  <c r="J2447" i="27"/>
  <c r="I2447" i="27"/>
  <c r="J2446" i="27"/>
  <c r="I2446" i="27"/>
  <c r="J2445" i="27"/>
  <c r="I2445" i="27"/>
  <c r="J2444" i="27"/>
  <c r="I2444" i="27"/>
  <c r="J2443" i="27"/>
  <c r="I2443" i="27"/>
  <c r="J2442" i="27"/>
  <c r="I2442" i="27"/>
  <c r="J2441" i="27"/>
  <c r="I2441" i="27"/>
  <c r="J2440" i="27"/>
  <c r="I2440" i="27"/>
  <c r="J2439" i="27"/>
  <c r="I2439" i="27"/>
  <c r="J2438" i="27"/>
  <c r="I2438" i="27"/>
  <c r="J2437" i="27"/>
  <c r="I2437" i="27"/>
  <c r="J2436" i="27"/>
  <c r="I2436" i="27"/>
  <c r="J2435" i="27"/>
  <c r="I2435" i="27"/>
  <c r="J2434" i="27"/>
  <c r="I2434" i="27"/>
  <c r="J2433" i="27"/>
  <c r="I2433" i="27"/>
  <c r="J2432" i="27"/>
  <c r="I2432" i="27"/>
  <c r="J2431" i="27"/>
  <c r="I2431" i="27"/>
  <c r="J2430" i="27"/>
  <c r="I2430" i="27"/>
  <c r="J2429" i="27"/>
  <c r="I2429" i="27"/>
  <c r="J2428" i="27"/>
  <c r="I2428" i="27"/>
  <c r="J2427" i="27"/>
  <c r="I2427" i="27"/>
  <c r="J2426" i="27"/>
  <c r="I2426" i="27"/>
  <c r="J2425" i="27"/>
  <c r="I2425" i="27"/>
  <c r="J2424" i="27"/>
  <c r="I2424" i="27"/>
  <c r="J2423" i="27"/>
  <c r="I2423" i="27"/>
  <c r="J2422" i="27"/>
  <c r="I2422" i="27"/>
  <c r="J2421" i="27"/>
  <c r="I2421" i="27"/>
  <c r="J2420" i="27"/>
  <c r="I2420" i="27"/>
  <c r="J2419" i="27"/>
  <c r="I2419" i="27"/>
  <c r="J2418" i="27"/>
  <c r="I2418" i="27"/>
  <c r="J2417" i="27"/>
  <c r="I2417" i="27"/>
  <c r="J2416" i="27"/>
  <c r="I2416" i="27"/>
  <c r="J2415" i="27"/>
  <c r="I2415" i="27"/>
  <c r="J2414" i="27"/>
  <c r="I2414" i="27"/>
  <c r="J2413" i="27"/>
  <c r="I2413" i="27"/>
  <c r="J2412" i="27"/>
  <c r="I2412" i="27"/>
  <c r="J2411" i="27"/>
  <c r="I2411" i="27"/>
  <c r="J2410" i="27"/>
  <c r="I2410" i="27"/>
  <c r="J2409" i="27"/>
  <c r="I2409" i="27"/>
  <c r="J2408" i="27"/>
  <c r="I2408" i="27"/>
  <c r="J2407" i="27"/>
  <c r="I2407" i="27"/>
  <c r="J2406" i="27"/>
  <c r="I2406" i="27"/>
  <c r="J2405" i="27"/>
  <c r="I2405" i="27"/>
  <c r="J2404" i="27"/>
  <c r="I2404" i="27"/>
  <c r="J2403" i="27"/>
  <c r="I2403" i="27"/>
  <c r="J2402" i="27"/>
  <c r="I2402" i="27"/>
  <c r="J2401" i="27"/>
  <c r="I2401" i="27"/>
  <c r="J2400" i="27"/>
  <c r="I2400" i="27"/>
  <c r="J2399" i="27"/>
  <c r="I2399" i="27"/>
  <c r="J2398" i="27"/>
  <c r="I2398" i="27"/>
  <c r="J2397" i="27"/>
  <c r="I2397" i="27"/>
  <c r="J2396" i="27"/>
  <c r="I2396" i="27"/>
  <c r="J2395" i="27"/>
  <c r="I2395" i="27"/>
  <c r="J2394" i="27"/>
  <c r="I2394" i="27"/>
  <c r="J2393" i="27"/>
  <c r="I2393" i="27"/>
  <c r="J2392" i="27"/>
  <c r="I2392" i="27"/>
  <c r="J2391" i="27"/>
  <c r="I2391" i="27"/>
  <c r="J2390" i="27"/>
  <c r="I2390" i="27"/>
  <c r="J2389" i="27"/>
  <c r="I2389" i="27"/>
  <c r="J2388" i="27"/>
  <c r="I2388" i="27"/>
  <c r="J2387" i="27"/>
  <c r="I2387" i="27"/>
  <c r="J2386" i="27"/>
  <c r="I2386" i="27"/>
  <c r="J2385" i="27"/>
  <c r="I2385" i="27"/>
  <c r="J2384" i="27"/>
  <c r="I2384" i="27"/>
  <c r="J2383" i="27"/>
  <c r="I2383" i="27"/>
  <c r="J2382" i="27"/>
  <c r="I2382" i="27"/>
  <c r="J2381" i="27"/>
  <c r="I2381" i="27"/>
  <c r="J2380" i="27"/>
  <c r="I2380" i="27"/>
  <c r="J2379" i="27"/>
  <c r="I2379" i="27"/>
  <c r="J2378" i="27"/>
  <c r="I2378" i="27"/>
  <c r="J2377" i="27"/>
  <c r="I2377" i="27"/>
  <c r="J2376" i="27"/>
  <c r="I2376" i="27"/>
  <c r="J2375" i="27"/>
  <c r="I2375" i="27"/>
  <c r="J2374" i="27"/>
  <c r="I2374" i="27"/>
  <c r="J2373" i="27"/>
  <c r="I2373" i="27"/>
  <c r="J2372" i="27"/>
  <c r="I2372" i="27"/>
  <c r="J2371" i="27"/>
  <c r="I2371" i="27"/>
  <c r="J2370" i="27"/>
  <c r="I2370" i="27"/>
  <c r="J2369" i="27"/>
  <c r="I2369" i="27"/>
  <c r="J2368" i="27"/>
  <c r="I2368" i="27"/>
  <c r="J2367" i="27"/>
  <c r="I2367" i="27"/>
  <c r="J2366" i="27"/>
  <c r="I2366" i="27"/>
  <c r="J2365" i="27"/>
  <c r="I2365" i="27"/>
  <c r="J2364" i="27"/>
  <c r="I2364" i="27"/>
  <c r="J2363" i="27"/>
  <c r="I2363" i="27"/>
  <c r="J2362" i="27"/>
  <c r="I2362" i="27"/>
  <c r="J2361" i="27"/>
  <c r="I2361" i="27"/>
  <c r="J2360" i="27"/>
  <c r="I2360" i="27"/>
  <c r="J2359" i="27"/>
  <c r="I2359" i="27"/>
  <c r="J2358" i="27"/>
  <c r="I2358" i="27"/>
  <c r="J2357" i="27"/>
  <c r="I2357" i="27"/>
  <c r="J2356" i="27"/>
  <c r="I2356" i="27"/>
  <c r="J2355" i="27"/>
  <c r="I2355" i="27"/>
  <c r="J2354" i="27"/>
  <c r="I2354" i="27"/>
  <c r="J2353" i="27"/>
  <c r="I2353" i="27"/>
  <c r="J2352" i="27"/>
  <c r="I2352" i="27"/>
  <c r="J2351" i="27"/>
  <c r="I2351" i="27"/>
  <c r="J2350" i="27"/>
  <c r="I2350" i="27"/>
  <c r="J2349" i="27"/>
  <c r="I2349" i="27"/>
  <c r="J2348" i="27"/>
  <c r="I2348" i="27"/>
  <c r="J2347" i="27"/>
  <c r="I2347" i="27"/>
  <c r="J2346" i="27"/>
  <c r="I2346" i="27"/>
  <c r="J2345" i="27"/>
  <c r="I2345" i="27"/>
  <c r="J2344" i="27"/>
  <c r="I2344" i="27"/>
  <c r="J2343" i="27"/>
  <c r="I2343" i="27"/>
  <c r="J2342" i="27"/>
  <c r="I2342" i="27"/>
  <c r="J2341" i="27"/>
  <c r="I2341" i="27"/>
  <c r="J2340" i="27"/>
  <c r="I2340" i="27"/>
  <c r="J2339" i="27"/>
  <c r="I2339" i="27"/>
  <c r="J2338" i="27"/>
  <c r="I2338" i="27"/>
  <c r="J2337" i="27"/>
  <c r="I2337" i="27"/>
  <c r="J2336" i="27"/>
  <c r="I2336" i="27"/>
  <c r="J2335" i="27"/>
  <c r="I2335" i="27"/>
  <c r="J2334" i="27"/>
  <c r="I2334" i="27"/>
  <c r="J2333" i="27"/>
  <c r="I2333" i="27"/>
  <c r="J2332" i="27"/>
  <c r="I2332" i="27"/>
  <c r="J2331" i="27"/>
  <c r="I2331" i="27"/>
  <c r="J2330" i="27"/>
  <c r="I2330" i="27"/>
  <c r="J2329" i="27"/>
  <c r="I2329" i="27"/>
  <c r="J2328" i="27"/>
  <c r="I2328" i="27"/>
  <c r="J2327" i="27"/>
  <c r="I2327" i="27"/>
  <c r="J2326" i="27"/>
  <c r="I2326" i="27"/>
  <c r="J2325" i="27"/>
  <c r="I2325" i="27"/>
  <c r="J2324" i="27"/>
  <c r="I2324" i="27"/>
  <c r="J2323" i="27"/>
  <c r="I2323" i="27"/>
  <c r="J2322" i="27"/>
  <c r="I2322" i="27"/>
  <c r="J2321" i="27"/>
  <c r="I2321" i="27"/>
  <c r="J2320" i="27"/>
  <c r="I2320" i="27"/>
  <c r="J2319" i="27"/>
  <c r="I2319" i="27"/>
  <c r="J2318" i="27"/>
  <c r="I2318" i="27"/>
  <c r="J2317" i="27"/>
  <c r="I2317" i="27"/>
  <c r="J2316" i="27"/>
  <c r="I2316" i="27"/>
  <c r="J2315" i="27"/>
  <c r="I2315" i="27"/>
  <c r="J2314" i="27"/>
  <c r="I2314" i="27"/>
  <c r="J2313" i="27"/>
  <c r="I2313" i="27"/>
  <c r="J2312" i="27"/>
  <c r="I2312" i="27"/>
  <c r="J2311" i="27"/>
  <c r="I2311" i="27"/>
  <c r="J2310" i="27"/>
  <c r="I2310" i="27"/>
  <c r="J2309" i="27"/>
  <c r="I2309" i="27"/>
  <c r="J2308" i="27"/>
  <c r="I2308" i="27"/>
  <c r="J2307" i="27"/>
  <c r="I2307" i="27"/>
  <c r="J2306" i="27"/>
  <c r="I2306" i="27"/>
  <c r="J2305" i="27"/>
  <c r="I2305" i="27"/>
  <c r="J2304" i="27"/>
  <c r="I2304" i="27"/>
  <c r="J2303" i="27"/>
  <c r="I2303" i="27"/>
  <c r="J2302" i="27"/>
  <c r="I2302" i="27"/>
  <c r="J2301" i="27"/>
  <c r="I2301" i="27"/>
  <c r="J2300" i="27"/>
  <c r="I2300" i="27"/>
  <c r="J2299" i="27"/>
  <c r="I2299" i="27"/>
  <c r="J2298" i="27"/>
  <c r="I2298" i="27"/>
  <c r="J2297" i="27"/>
  <c r="I2297" i="27"/>
  <c r="J2296" i="27"/>
  <c r="I2296" i="27"/>
  <c r="J2295" i="27"/>
  <c r="I2295" i="27"/>
  <c r="J2294" i="27"/>
  <c r="I2294" i="27"/>
  <c r="J2293" i="27"/>
  <c r="I2293" i="27"/>
  <c r="J2292" i="27"/>
  <c r="I2292" i="27"/>
  <c r="J2291" i="27"/>
  <c r="I2291" i="27"/>
  <c r="J2290" i="27"/>
  <c r="I2290" i="27"/>
  <c r="J2289" i="27"/>
  <c r="I2289" i="27"/>
  <c r="J2288" i="27"/>
  <c r="I2288" i="27"/>
  <c r="J2287" i="27"/>
  <c r="I2287" i="27"/>
  <c r="J2286" i="27"/>
  <c r="I2286" i="27"/>
  <c r="J2285" i="27"/>
  <c r="I2285" i="27"/>
  <c r="J2284" i="27"/>
  <c r="I2284" i="27"/>
  <c r="J2283" i="27"/>
  <c r="I2283" i="27"/>
  <c r="J2282" i="27"/>
  <c r="I2282" i="27"/>
  <c r="J2281" i="27"/>
  <c r="I2281" i="27"/>
  <c r="J2280" i="27"/>
  <c r="I2280" i="27"/>
  <c r="J2279" i="27"/>
  <c r="I2279" i="27"/>
  <c r="J2278" i="27"/>
  <c r="I2278" i="27"/>
  <c r="J2277" i="27"/>
  <c r="I2277" i="27"/>
  <c r="J2276" i="27"/>
  <c r="I2276" i="27"/>
  <c r="J2275" i="27"/>
  <c r="I2275" i="27"/>
  <c r="J2274" i="27"/>
  <c r="I2274" i="27"/>
  <c r="J2273" i="27"/>
  <c r="I2273" i="27"/>
  <c r="J2272" i="27"/>
  <c r="I2272" i="27"/>
  <c r="J2271" i="27"/>
  <c r="I2271" i="27"/>
  <c r="J2270" i="27"/>
  <c r="I2270" i="27"/>
  <c r="J2269" i="27"/>
  <c r="I2269" i="27"/>
  <c r="J2268" i="27"/>
  <c r="I2268" i="27"/>
  <c r="J2267" i="27"/>
  <c r="I2267" i="27"/>
  <c r="J2266" i="27"/>
  <c r="I2266" i="27"/>
  <c r="J2265" i="27"/>
  <c r="I2265" i="27"/>
  <c r="J2264" i="27"/>
  <c r="I2264" i="27"/>
  <c r="J2263" i="27"/>
  <c r="I2263" i="27"/>
  <c r="J2262" i="27"/>
  <c r="I2262" i="27"/>
  <c r="J2261" i="27"/>
  <c r="I2261" i="27"/>
  <c r="J2260" i="27"/>
  <c r="I2260" i="27"/>
  <c r="J2259" i="27"/>
  <c r="I2259" i="27"/>
  <c r="J2258" i="27"/>
  <c r="I2258" i="27"/>
  <c r="J2257" i="27"/>
  <c r="I2257" i="27"/>
  <c r="J2256" i="27"/>
  <c r="I2256" i="27"/>
  <c r="J2255" i="27"/>
  <c r="I2255" i="27"/>
  <c r="J2254" i="27"/>
  <c r="I2254" i="27"/>
  <c r="J2253" i="27"/>
  <c r="I2253" i="27"/>
  <c r="J2252" i="27"/>
  <c r="I2252" i="27"/>
  <c r="J2251" i="27"/>
  <c r="I2251" i="27"/>
  <c r="J2250" i="27"/>
  <c r="I2250" i="27"/>
  <c r="J2249" i="27"/>
  <c r="I2249" i="27"/>
  <c r="J2248" i="27"/>
  <c r="I2248" i="27"/>
  <c r="J2247" i="27"/>
  <c r="I2247" i="27"/>
  <c r="J2246" i="27"/>
  <c r="I2246" i="27"/>
  <c r="J2245" i="27"/>
  <c r="I2245" i="27"/>
  <c r="J2244" i="27"/>
  <c r="I2244" i="27"/>
  <c r="J2243" i="27"/>
  <c r="I2243" i="27"/>
  <c r="J2242" i="27"/>
  <c r="I2242" i="27"/>
  <c r="J2241" i="27"/>
  <c r="I2241" i="27"/>
  <c r="J2240" i="27"/>
  <c r="I2240" i="27"/>
  <c r="J2239" i="27"/>
  <c r="I2239" i="27"/>
  <c r="J2238" i="27"/>
  <c r="I2238" i="27"/>
  <c r="J2237" i="27"/>
  <c r="I2237" i="27"/>
  <c r="J2236" i="27"/>
  <c r="I2236" i="27"/>
  <c r="J2235" i="27"/>
  <c r="I2235" i="27"/>
  <c r="J2234" i="27"/>
  <c r="I2234" i="27"/>
  <c r="J2233" i="27"/>
  <c r="I2233" i="27"/>
  <c r="J2232" i="27"/>
  <c r="I2232" i="27"/>
  <c r="J2231" i="27"/>
  <c r="I2231" i="27"/>
  <c r="J2230" i="27"/>
  <c r="I2230" i="27"/>
  <c r="J2229" i="27"/>
  <c r="I2229" i="27"/>
  <c r="J2228" i="27"/>
  <c r="I2228" i="27"/>
  <c r="J2227" i="27"/>
  <c r="I2227" i="27"/>
  <c r="J2226" i="27"/>
  <c r="I2226" i="27"/>
  <c r="J2225" i="27"/>
  <c r="I2225" i="27"/>
  <c r="J2224" i="27"/>
  <c r="I2224" i="27"/>
  <c r="J2223" i="27"/>
  <c r="I2223" i="27"/>
  <c r="J2222" i="27"/>
  <c r="I2222" i="27"/>
  <c r="J2221" i="27"/>
  <c r="I2221" i="27"/>
  <c r="J2220" i="27"/>
  <c r="I2220" i="27"/>
  <c r="J2219" i="27"/>
  <c r="I2219" i="27"/>
  <c r="J2218" i="27"/>
  <c r="I2218" i="27"/>
  <c r="J2217" i="27"/>
  <c r="I2217" i="27"/>
  <c r="J2216" i="27"/>
  <c r="I2216" i="27"/>
  <c r="J2215" i="27"/>
  <c r="I2215" i="27"/>
  <c r="J2214" i="27"/>
  <c r="I2214" i="27"/>
  <c r="J2213" i="27"/>
  <c r="I2213" i="27"/>
  <c r="J2212" i="27"/>
  <c r="I2212" i="27"/>
  <c r="J2211" i="27"/>
  <c r="I2211" i="27"/>
  <c r="J2210" i="27"/>
  <c r="I2210" i="27"/>
  <c r="J2209" i="27"/>
  <c r="I2209" i="27"/>
  <c r="J2208" i="27"/>
  <c r="I2208" i="27"/>
  <c r="J2207" i="27"/>
  <c r="I2207" i="27"/>
  <c r="J2206" i="27"/>
  <c r="I2206" i="27"/>
  <c r="J2205" i="27"/>
  <c r="I2205" i="27"/>
  <c r="J2204" i="27"/>
  <c r="I2204" i="27"/>
  <c r="J2203" i="27"/>
  <c r="I2203" i="27"/>
  <c r="J2202" i="27"/>
  <c r="I2202" i="27"/>
  <c r="J2201" i="27"/>
  <c r="I2201" i="27"/>
  <c r="J2200" i="27"/>
  <c r="I2200" i="27"/>
  <c r="J2199" i="27"/>
  <c r="I2199" i="27"/>
  <c r="J2198" i="27"/>
  <c r="I2198" i="27"/>
  <c r="J2197" i="27"/>
  <c r="I2197" i="27"/>
  <c r="J2196" i="27"/>
  <c r="I2196" i="27"/>
  <c r="J2195" i="27"/>
  <c r="I2195" i="27"/>
  <c r="J2194" i="27"/>
  <c r="I2194" i="27"/>
  <c r="J2193" i="27"/>
  <c r="I2193" i="27"/>
  <c r="J2192" i="27"/>
  <c r="I2192" i="27"/>
  <c r="J2191" i="27"/>
  <c r="I2191" i="27"/>
  <c r="J2190" i="27"/>
  <c r="I2190" i="27"/>
  <c r="J2189" i="27"/>
  <c r="I2189" i="27"/>
  <c r="J2188" i="27"/>
  <c r="I2188" i="27"/>
  <c r="J2187" i="27"/>
  <c r="I2187" i="27"/>
  <c r="J2186" i="27"/>
  <c r="I2186" i="27"/>
  <c r="J2185" i="27"/>
  <c r="I2185" i="27"/>
  <c r="J2184" i="27"/>
  <c r="I2184" i="27"/>
  <c r="J2183" i="27"/>
  <c r="I2183" i="27"/>
  <c r="J2182" i="27"/>
  <c r="I2182" i="27"/>
  <c r="J2181" i="27"/>
  <c r="I2181" i="27"/>
  <c r="J2180" i="27"/>
  <c r="I2180" i="27"/>
  <c r="J2179" i="27"/>
  <c r="I2179" i="27"/>
  <c r="J2178" i="27"/>
  <c r="I2178" i="27"/>
  <c r="J2177" i="27"/>
  <c r="I2177" i="27"/>
  <c r="J2176" i="27"/>
  <c r="I2176" i="27"/>
  <c r="J2175" i="27"/>
  <c r="I2175" i="27"/>
  <c r="J2174" i="27"/>
  <c r="I2174" i="27"/>
  <c r="J2173" i="27"/>
  <c r="I2173" i="27"/>
  <c r="J2172" i="27"/>
  <c r="I2172" i="27"/>
  <c r="J2171" i="27"/>
  <c r="I2171" i="27"/>
  <c r="J2170" i="27"/>
  <c r="I2170" i="27"/>
  <c r="J2169" i="27"/>
  <c r="I2169" i="27"/>
  <c r="J2168" i="27"/>
  <c r="I2168" i="27"/>
  <c r="J2167" i="27"/>
  <c r="I2167" i="27"/>
  <c r="J2166" i="27"/>
  <c r="I2166" i="27"/>
  <c r="J2165" i="27"/>
  <c r="I2165" i="27"/>
  <c r="J2164" i="27"/>
  <c r="I2164" i="27"/>
  <c r="J2163" i="27"/>
  <c r="I2163" i="27"/>
  <c r="J2162" i="27"/>
  <c r="I2162" i="27"/>
  <c r="J2161" i="27"/>
  <c r="I2161" i="27"/>
  <c r="J2160" i="27"/>
  <c r="I2160" i="27"/>
  <c r="J2159" i="27"/>
  <c r="I2159" i="27"/>
  <c r="J2158" i="27"/>
  <c r="I2158" i="27"/>
  <c r="J2157" i="27"/>
  <c r="I2157" i="27"/>
  <c r="J2156" i="27"/>
  <c r="I2156" i="27"/>
  <c r="J2155" i="27"/>
  <c r="I2155" i="27"/>
  <c r="J2154" i="27"/>
  <c r="I2154" i="27"/>
  <c r="J2153" i="27"/>
  <c r="I2153" i="27"/>
  <c r="J2152" i="27"/>
  <c r="I2152" i="27"/>
  <c r="J2151" i="27"/>
  <c r="I2151" i="27"/>
  <c r="J2150" i="27"/>
  <c r="I2150" i="27"/>
  <c r="J2149" i="27"/>
  <c r="I2149" i="27"/>
  <c r="J2148" i="27"/>
  <c r="I2148" i="27"/>
  <c r="J2147" i="27"/>
  <c r="I2147" i="27"/>
  <c r="J2146" i="27"/>
  <c r="I2146" i="27"/>
  <c r="J2145" i="27"/>
  <c r="I2145" i="27"/>
  <c r="J2144" i="27"/>
  <c r="I2144" i="27"/>
  <c r="J2143" i="27"/>
  <c r="I2143" i="27"/>
  <c r="J2142" i="27"/>
  <c r="I2142" i="27"/>
  <c r="J2141" i="27"/>
  <c r="I2141" i="27"/>
  <c r="J2140" i="27"/>
  <c r="I2140" i="27"/>
  <c r="J2139" i="27"/>
  <c r="I2139" i="27"/>
  <c r="J2138" i="27"/>
  <c r="I2138" i="27"/>
  <c r="J2137" i="27"/>
  <c r="I2137" i="27"/>
  <c r="J2136" i="27"/>
  <c r="I2136" i="27"/>
  <c r="J2135" i="27"/>
  <c r="I2135" i="27"/>
  <c r="J2134" i="27"/>
  <c r="I2134" i="27"/>
  <c r="J2133" i="27"/>
  <c r="I2133" i="27"/>
  <c r="J2132" i="27"/>
  <c r="I2132" i="27"/>
  <c r="J2131" i="27"/>
  <c r="I2131" i="27"/>
  <c r="J2130" i="27"/>
  <c r="I2130" i="27"/>
  <c r="J2129" i="27"/>
  <c r="I2129" i="27"/>
  <c r="J2128" i="27"/>
  <c r="I2128" i="27"/>
  <c r="J2127" i="27"/>
  <c r="I2127" i="27"/>
  <c r="J2126" i="27"/>
  <c r="I2126" i="27"/>
  <c r="J2125" i="27"/>
  <c r="I2125" i="27"/>
  <c r="J2124" i="27"/>
  <c r="I2124" i="27"/>
  <c r="J2123" i="27"/>
  <c r="I2123" i="27"/>
  <c r="J2122" i="27"/>
  <c r="I2122" i="27"/>
  <c r="J2121" i="27"/>
  <c r="I2121" i="27"/>
  <c r="J2120" i="27"/>
  <c r="I2120" i="27"/>
  <c r="J2119" i="27"/>
  <c r="I2119" i="27"/>
  <c r="J2118" i="27"/>
  <c r="I2118" i="27"/>
  <c r="J2117" i="27"/>
  <c r="I2117" i="27"/>
  <c r="J2116" i="27"/>
  <c r="I2116" i="27"/>
  <c r="J2115" i="27"/>
  <c r="I2115" i="27"/>
  <c r="J2114" i="27"/>
  <c r="I2114" i="27"/>
  <c r="J2113" i="27"/>
  <c r="I2113" i="27"/>
  <c r="J2112" i="27"/>
  <c r="I2112" i="27"/>
  <c r="J2111" i="27"/>
  <c r="I2111" i="27"/>
  <c r="J2110" i="27"/>
  <c r="I2110" i="27"/>
  <c r="J2109" i="27"/>
  <c r="I2109" i="27"/>
  <c r="J2108" i="27"/>
  <c r="I2108" i="27"/>
  <c r="J2107" i="27"/>
  <c r="I2107" i="27"/>
  <c r="J2106" i="27"/>
  <c r="I2106" i="27"/>
  <c r="J2105" i="27"/>
  <c r="I2105" i="27"/>
  <c r="J2104" i="27"/>
  <c r="I2104" i="27"/>
  <c r="J2103" i="27"/>
  <c r="I2103" i="27"/>
  <c r="J2102" i="27"/>
  <c r="I2102" i="27"/>
  <c r="J2101" i="27"/>
  <c r="I2101" i="27"/>
  <c r="J2100" i="27"/>
  <c r="I2100" i="27"/>
  <c r="J2099" i="27"/>
  <c r="I2099" i="27"/>
  <c r="J2098" i="27"/>
  <c r="I2098" i="27"/>
  <c r="J2097" i="27"/>
  <c r="I2097" i="27"/>
  <c r="J2096" i="27"/>
  <c r="I2096" i="27"/>
  <c r="J2095" i="27"/>
  <c r="I2095" i="27"/>
  <c r="J2094" i="27"/>
  <c r="I2094" i="27"/>
  <c r="J2093" i="27"/>
  <c r="I2093" i="27"/>
  <c r="J2092" i="27"/>
  <c r="I2092" i="27"/>
  <c r="J2091" i="27"/>
  <c r="I2091" i="27"/>
  <c r="J2090" i="27"/>
  <c r="I2090" i="27"/>
  <c r="J2089" i="27"/>
  <c r="I2089" i="27"/>
  <c r="J2088" i="27"/>
  <c r="I2088" i="27"/>
  <c r="J2087" i="27"/>
  <c r="I2087" i="27"/>
  <c r="J2086" i="27"/>
  <c r="I2086" i="27"/>
  <c r="J2085" i="27"/>
  <c r="I2085" i="27"/>
  <c r="J2084" i="27"/>
  <c r="I2084" i="27"/>
  <c r="J2083" i="27"/>
  <c r="I2083" i="27"/>
  <c r="J2082" i="27"/>
  <c r="I2082" i="27"/>
  <c r="J2081" i="27"/>
  <c r="I2081" i="27"/>
  <c r="J2080" i="27"/>
  <c r="I2080" i="27"/>
  <c r="J2079" i="27"/>
  <c r="I2079" i="27"/>
  <c r="J2078" i="27"/>
  <c r="I2078" i="27"/>
  <c r="J2077" i="27"/>
  <c r="I2077" i="27"/>
  <c r="J2076" i="27"/>
  <c r="I2076" i="27"/>
  <c r="J2075" i="27"/>
  <c r="I2075" i="27"/>
  <c r="J2074" i="27"/>
  <c r="I2074" i="27"/>
  <c r="J2073" i="27"/>
  <c r="I2073" i="27"/>
  <c r="J2072" i="27"/>
  <c r="I2072" i="27"/>
  <c r="J2071" i="27"/>
  <c r="I2071" i="27"/>
  <c r="J2070" i="27"/>
  <c r="I2070" i="27"/>
  <c r="J2069" i="27"/>
  <c r="I2069" i="27"/>
  <c r="J2068" i="27"/>
  <c r="I2068" i="27"/>
  <c r="J2067" i="27"/>
  <c r="I2067" i="27"/>
  <c r="J2066" i="27"/>
  <c r="I2066" i="27"/>
  <c r="J2065" i="27"/>
  <c r="I2065" i="27"/>
  <c r="J2064" i="27"/>
  <c r="I2064" i="27"/>
  <c r="J2063" i="27"/>
  <c r="I2063" i="27"/>
  <c r="J2062" i="27"/>
  <c r="I2062" i="27"/>
  <c r="J2061" i="27"/>
  <c r="I2061" i="27"/>
  <c r="J2060" i="27"/>
  <c r="I2060" i="27"/>
  <c r="J2059" i="27"/>
  <c r="I2059" i="27"/>
  <c r="J2058" i="27"/>
  <c r="I2058" i="27"/>
  <c r="J2057" i="27"/>
  <c r="I2057" i="27"/>
  <c r="J2056" i="27"/>
  <c r="I2056" i="27"/>
  <c r="J2055" i="27"/>
  <c r="I2055" i="27"/>
  <c r="J2054" i="27"/>
  <c r="I2054" i="27"/>
  <c r="J2053" i="27"/>
  <c r="I2053" i="27"/>
  <c r="J2052" i="27"/>
  <c r="I2052" i="27"/>
  <c r="J2051" i="27"/>
  <c r="I2051" i="27"/>
  <c r="J2050" i="27"/>
  <c r="I2050" i="27"/>
  <c r="J2049" i="27"/>
  <c r="I2049" i="27"/>
  <c r="J2048" i="27"/>
  <c r="I2048" i="27"/>
  <c r="J2047" i="27"/>
  <c r="I2047" i="27"/>
  <c r="J2046" i="27"/>
  <c r="I2046" i="27"/>
  <c r="J2045" i="27"/>
  <c r="I2045" i="27"/>
  <c r="J2044" i="27"/>
  <c r="I2044" i="27"/>
  <c r="J2043" i="27"/>
  <c r="I2043" i="27"/>
  <c r="J2042" i="27"/>
  <c r="I2042" i="27"/>
  <c r="J2041" i="27"/>
  <c r="I2041" i="27"/>
  <c r="J2040" i="27"/>
  <c r="I2040" i="27"/>
  <c r="J2039" i="27"/>
  <c r="I2039" i="27"/>
  <c r="J2038" i="27"/>
  <c r="I2038" i="27"/>
  <c r="J2037" i="27"/>
  <c r="I2037" i="27"/>
  <c r="J2036" i="27"/>
  <c r="I2036" i="27"/>
  <c r="J2035" i="27"/>
  <c r="I2035" i="27"/>
  <c r="J2034" i="27"/>
  <c r="I2034" i="27"/>
  <c r="J2033" i="27"/>
  <c r="I2033" i="27"/>
  <c r="J2032" i="27"/>
  <c r="I2032" i="27"/>
  <c r="J2031" i="27"/>
  <c r="I2031" i="27"/>
  <c r="J2030" i="27"/>
  <c r="I2030" i="27"/>
  <c r="J2029" i="27"/>
  <c r="I2029" i="27"/>
  <c r="J2028" i="27"/>
  <c r="I2028" i="27"/>
  <c r="J2027" i="27"/>
  <c r="I2027" i="27"/>
  <c r="J2026" i="27"/>
  <c r="I2026" i="27"/>
  <c r="J2025" i="27"/>
  <c r="I2025" i="27"/>
  <c r="J2024" i="27"/>
  <c r="I2024" i="27"/>
  <c r="J2023" i="27"/>
  <c r="I2023" i="27"/>
  <c r="J2022" i="27"/>
  <c r="I2022" i="27"/>
  <c r="J2021" i="27"/>
  <c r="I2021" i="27"/>
  <c r="J2020" i="27"/>
  <c r="I2020" i="27"/>
  <c r="J2019" i="27"/>
  <c r="I2019" i="27"/>
  <c r="J2018" i="27"/>
  <c r="I2018" i="27"/>
  <c r="J2017" i="27"/>
  <c r="I2017" i="27"/>
  <c r="J2016" i="27"/>
  <c r="I2016" i="27"/>
  <c r="J2015" i="27"/>
  <c r="I2015" i="27"/>
  <c r="J2014" i="27"/>
  <c r="I2014" i="27"/>
  <c r="J2013" i="27"/>
  <c r="I2013" i="27"/>
  <c r="J2012" i="27"/>
  <c r="I2012" i="27"/>
  <c r="J2011" i="27"/>
  <c r="I2011" i="27"/>
  <c r="J2010" i="27"/>
  <c r="I2010" i="27"/>
  <c r="J2009" i="27"/>
  <c r="I2009" i="27"/>
  <c r="J2008" i="27"/>
  <c r="I2008" i="27"/>
  <c r="J2007" i="27"/>
  <c r="I2007" i="27"/>
  <c r="J2006" i="27"/>
  <c r="I2006" i="27"/>
  <c r="J2005" i="27"/>
  <c r="I2005" i="27"/>
  <c r="J2004" i="27"/>
  <c r="I2004" i="27"/>
  <c r="J2003" i="27"/>
  <c r="I2003" i="27"/>
  <c r="J2002" i="27"/>
  <c r="I2002" i="27"/>
  <c r="J2001" i="27"/>
  <c r="I2001" i="27"/>
  <c r="J2000" i="27"/>
  <c r="I2000" i="27"/>
  <c r="J1999" i="27"/>
  <c r="I1999" i="27"/>
  <c r="J1998" i="27"/>
  <c r="I1998" i="27"/>
  <c r="J1997" i="27"/>
  <c r="I1997" i="27"/>
  <c r="J1996" i="27"/>
  <c r="I1996" i="27"/>
  <c r="J1995" i="27"/>
  <c r="I1995" i="27"/>
  <c r="J1994" i="27"/>
  <c r="I1994" i="27"/>
  <c r="J1993" i="27"/>
  <c r="I1993" i="27"/>
  <c r="J1992" i="27"/>
  <c r="I1992" i="27"/>
  <c r="J1991" i="27"/>
  <c r="I1991" i="27"/>
  <c r="J1990" i="27"/>
  <c r="I1990" i="27"/>
  <c r="J1989" i="27"/>
  <c r="I1989" i="27"/>
  <c r="J1988" i="27"/>
  <c r="I1988" i="27"/>
  <c r="J1987" i="27"/>
  <c r="I1987" i="27"/>
  <c r="J1986" i="27"/>
  <c r="I1986" i="27"/>
  <c r="J1985" i="27"/>
  <c r="I1985" i="27"/>
  <c r="J1984" i="27"/>
  <c r="I1984" i="27"/>
  <c r="J1983" i="27"/>
  <c r="I1983" i="27"/>
  <c r="J1982" i="27"/>
  <c r="I1982" i="27"/>
  <c r="J1981" i="27"/>
  <c r="I1981" i="27"/>
  <c r="J1980" i="27"/>
  <c r="I1980" i="27"/>
  <c r="J1979" i="27"/>
  <c r="I1979" i="27"/>
  <c r="J1978" i="27"/>
  <c r="I1978" i="27"/>
  <c r="J1977" i="27"/>
  <c r="I1977" i="27"/>
  <c r="J1976" i="27"/>
  <c r="I1976" i="27"/>
  <c r="J1975" i="27"/>
  <c r="I1975" i="27"/>
  <c r="J1974" i="27"/>
  <c r="I1974" i="27"/>
  <c r="J1973" i="27"/>
  <c r="I1973" i="27"/>
  <c r="J1972" i="27"/>
  <c r="I1972" i="27"/>
  <c r="J1971" i="27"/>
  <c r="I1971" i="27"/>
  <c r="J1970" i="27"/>
  <c r="I1970" i="27"/>
  <c r="J1969" i="27"/>
  <c r="I1969" i="27"/>
  <c r="J1968" i="27"/>
  <c r="I1968" i="27"/>
  <c r="J1967" i="27"/>
  <c r="I1967" i="27"/>
  <c r="J1966" i="27"/>
  <c r="I1966" i="27"/>
  <c r="J1965" i="27"/>
  <c r="I1965" i="27"/>
  <c r="J1964" i="27"/>
  <c r="I1964" i="27"/>
  <c r="J1963" i="27"/>
  <c r="I1963" i="27"/>
  <c r="J1962" i="27"/>
  <c r="I1962" i="27"/>
  <c r="J1961" i="27"/>
  <c r="I1961" i="27"/>
  <c r="J1960" i="27"/>
  <c r="I1960" i="27"/>
  <c r="J1959" i="27"/>
  <c r="I1959" i="27"/>
  <c r="J1958" i="27"/>
  <c r="I1958" i="27"/>
  <c r="J1957" i="27"/>
  <c r="I1957" i="27"/>
  <c r="J1956" i="27"/>
  <c r="I1956" i="27"/>
  <c r="J1955" i="27"/>
  <c r="I1955" i="27"/>
  <c r="J1954" i="27"/>
  <c r="I1954" i="27"/>
  <c r="J1953" i="27"/>
  <c r="I1953" i="27"/>
  <c r="J1952" i="27"/>
  <c r="I1952" i="27"/>
  <c r="J1951" i="27"/>
  <c r="I1951" i="27"/>
  <c r="J1950" i="27"/>
  <c r="I1950" i="27"/>
  <c r="J1949" i="27"/>
  <c r="I1949" i="27"/>
  <c r="J1948" i="27"/>
  <c r="I1948" i="27"/>
  <c r="J1947" i="27"/>
  <c r="I1947" i="27"/>
  <c r="J1946" i="27"/>
  <c r="I1946" i="27"/>
  <c r="J1945" i="27"/>
  <c r="I1945" i="27"/>
  <c r="J1944" i="27"/>
  <c r="I1944" i="27"/>
  <c r="J1943" i="27"/>
  <c r="I1943" i="27"/>
  <c r="J1942" i="27"/>
  <c r="I1942" i="27"/>
  <c r="J1941" i="27"/>
  <c r="I1941" i="27"/>
  <c r="J1940" i="27"/>
  <c r="I1940" i="27"/>
  <c r="J1939" i="27"/>
  <c r="I1939" i="27"/>
  <c r="J1938" i="27"/>
  <c r="I1938" i="27"/>
  <c r="J1937" i="27"/>
  <c r="I1937" i="27"/>
  <c r="J1936" i="27"/>
  <c r="I1936" i="27"/>
  <c r="J1935" i="27"/>
  <c r="I1935" i="27"/>
  <c r="J1934" i="27"/>
  <c r="I1934" i="27"/>
  <c r="J1933" i="27"/>
  <c r="I1933" i="27"/>
  <c r="J1932" i="27"/>
  <c r="I1932" i="27"/>
  <c r="J1931" i="27"/>
  <c r="I1931" i="27"/>
  <c r="J1930" i="27"/>
  <c r="I1930" i="27"/>
  <c r="J1929" i="27"/>
  <c r="I1929" i="27"/>
  <c r="J1928" i="27"/>
  <c r="I1928" i="27"/>
  <c r="J1927" i="27"/>
  <c r="I1927" i="27"/>
  <c r="J1926" i="27"/>
  <c r="I1926" i="27"/>
  <c r="J1925" i="27"/>
  <c r="I1925" i="27"/>
  <c r="J1924" i="27"/>
  <c r="I1924" i="27"/>
  <c r="J1923" i="27"/>
  <c r="I1923" i="27"/>
  <c r="J1922" i="27"/>
  <c r="I1922" i="27"/>
  <c r="J1921" i="27"/>
  <c r="I1921" i="27"/>
  <c r="J1920" i="27"/>
  <c r="I1920" i="27"/>
  <c r="J1919" i="27"/>
  <c r="I1919" i="27"/>
  <c r="J1918" i="27"/>
  <c r="I1918" i="27"/>
  <c r="J1917" i="27"/>
  <c r="I1917" i="27"/>
  <c r="J1916" i="27"/>
  <c r="I1916" i="27"/>
  <c r="J1915" i="27"/>
  <c r="I1915" i="27"/>
  <c r="J1914" i="27"/>
  <c r="I1914" i="27"/>
  <c r="J1913" i="27"/>
  <c r="I1913" i="27"/>
  <c r="J1912" i="27"/>
  <c r="I1912" i="27"/>
  <c r="J1911" i="27"/>
  <c r="I1911" i="27"/>
  <c r="J1910" i="27"/>
  <c r="I1910" i="27"/>
  <c r="J1909" i="27"/>
  <c r="I1909" i="27"/>
  <c r="J1908" i="27"/>
  <c r="I1908" i="27"/>
  <c r="J1907" i="27"/>
  <c r="I1907" i="27"/>
  <c r="J1906" i="27"/>
  <c r="I1906" i="27"/>
  <c r="J1905" i="27"/>
  <c r="I1905" i="27"/>
  <c r="J1904" i="27"/>
  <c r="I1904" i="27"/>
  <c r="J1903" i="27"/>
  <c r="I1903" i="27"/>
  <c r="J1902" i="27"/>
  <c r="I1902" i="27"/>
  <c r="J1901" i="27"/>
  <c r="I1901" i="27"/>
  <c r="J1900" i="27"/>
  <c r="I1900" i="27"/>
  <c r="J1899" i="27"/>
  <c r="I1899" i="27"/>
  <c r="J1898" i="27"/>
  <c r="I1898" i="27"/>
  <c r="J1897" i="27"/>
  <c r="I1897" i="27"/>
  <c r="J1896" i="27"/>
  <c r="I1896" i="27"/>
  <c r="J1895" i="27"/>
  <c r="I1895" i="27"/>
  <c r="J1894" i="27"/>
  <c r="I1894" i="27"/>
  <c r="J1893" i="27"/>
  <c r="I1893" i="27"/>
  <c r="J1892" i="27"/>
  <c r="I1892" i="27"/>
  <c r="J1891" i="27"/>
  <c r="I1891" i="27"/>
  <c r="J1890" i="27"/>
  <c r="I1890" i="27"/>
  <c r="J1889" i="27"/>
  <c r="I1889" i="27"/>
  <c r="J1888" i="27"/>
  <c r="I1888" i="27"/>
  <c r="J1887" i="27"/>
  <c r="I1887" i="27"/>
  <c r="J1886" i="27"/>
  <c r="I1886" i="27"/>
  <c r="J1885" i="27"/>
  <c r="I1885" i="27"/>
  <c r="J1884" i="27"/>
  <c r="I1884" i="27"/>
  <c r="J1883" i="27"/>
  <c r="I1883" i="27"/>
  <c r="J1882" i="27"/>
  <c r="I1882" i="27"/>
  <c r="J1881" i="27"/>
  <c r="I1881" i="27"/>
  <c r="J1880" i="27"/>
  <c r="I1880" i="27"/>
  <c r="J1879" i="27"/>
  <c r="I1879" i="27"/>
  <c r="J1878" i="27"/>
  <c r="I1878" i="27"/>
  <c r="J1877" i="27"/>
  <c r="I1877" i="27"/>
  <c r="J1876" i="27"/>
  <c r="I1876" i="27"/>
  <c r="J1875" i="27"/>
  <c r="I1875" i="27"/>
  <c r="J1874" i="27"/>
  <c r="I1874" i="27"/>
  <c r="J1873" i="27"/>
  <c r="I1873" i="27"/>
  <c r="J1872" i="27"/>
  <c r="I1872" i="27"/>
  <c r="J1871" i="27"/>
  <c r="I1871" i="27"/>
  <c r="J1870" i="27"/>
  <c r="I1870" i="27"/>
  <c r="J1869" i="27"/>
  <c r="I1869" i="27"/>
  <c r="J1868" i="27"/>
  <c r="I1868" i="27"/>
  <c r="J1867" i="27"/>
  <c r="I1867" i="27"/>
  <c r="J1866" i="27"/>
  <c r="I1866" i="27"/>
  <c r="J1865" i="27"/>
  <c r="I1865" i="27"/>
  <c r="J1864" i="27"/>
  <c r="I1864" i="27"/>
  <c r="J1863" i="27"/>
  <c r="I1863" i="27"/>
  <c r="J1862" i="27"/>
  <c r="I1862" i="27"/>
  <c r="J1861" i="27"/>
  <c r="I1861" i="27"/>
  <c r="J1860" i="27"/>
  <c r="I1860" i="27"/>
  <c r="J1859" i="27"/>
  <c r="I1859" i="27"/>
  <c r="J1858" i="27"/>
  <c r="I1858" i="27"/>
  <c r="J1857" i="27"/>
  <c r="I1857" i="27"/>
  <c r="J1856" i="27"/>
  <c r="I1856" i="27"/>
  <c r="J1855" i="27"/>
  <c r="I1855" i="27"/>
  <c r="J1854" i="27"/>
  <c r="I1854" i="27"/>
  <c r="J1853" i="27"/>
  <c r="I1853" i="27"/>
  <c r="J1852" i="27"/>
  <c r="I1852" i="27"/>
  <c r="J1851" i="27"/>
  <c r="I1851" i="27"/>
  <c r="J1850" i="27"/>
  <c r="I1850" i="27"/>
  <c r="J1849" i="27"/>
  <c r="I1849" i="27"/>
  <c r="J1848" i="27"/>
  <c r="I1848" i="27"/>
  <c r="J1847" i="27"/>
  <c r="I1847" i="27"/>
  <c r="J1846" i="27"/>
  <c r="I1846" i="27"/>
  <c r="J1845" i="27"/>
  <c r="I1845" i="27"/>
  <c r="J1844" i="27"/>
  <c r="I1844" i="27"/>
  <c r="J1843" i="27"/>
  <c r="I1843" i="27"/>
  <c r="J1842" i="27"/>
  <c r="I1842" i="27"/>
  <c r="J1841" i="27"/>
  <c r="I1841" i="27"/>
  <c r="J1840" i="27"/>
  <c r="I1840" i="27"/>
  <c r="J1839" i="27"/>
  <c r="I1839" i="27"/>
  <c r="J1838" i="27"/>
  <c r="I1838" i="27"/>
  <c r="J1837" i="27"/>
  <c r="I1837" i="27"/>
  <c r="J1836" i="27"/>
  <c r="I1836" i="27"/>
  <c r="J1835" i="27"/>
  <c r="I1835" i="27"/>
  <c r="J1834" i="27"/>
  <c r="I1834" i="27"/>
  <c r="J1833" i="27"/>
  <c r="I1833" i="27"/>
  <c r="J1832" i="27"/>
  <c r="I1832" i="27"/>
  <c r="J1831" i="27"/>
  <c r="I1831" i="27"/>
  <c r="J1830" i="27"/>
  <c r="I1830" i="27"/>
  <c r="J1829" i="27"/>
  <c r="I1829" i="27"/>
  <c r="J1828" i="27"/>
  <c r="I1828" i="27"/>
  <c r="J1827" i="27"/>
  <c r="I1827" i="27"/>
  <c r="J1826" i="27"/>
  <c r="I1826" i="27"/>
  <c r="J1825" i="27"/>
  <c r="I1825" i="27"/>
  <c r="J1824" i="27"/>
  <c r="I1824" i="27"/>
  <c r="J1823" i="27"/>
  <c r="I1823" i="27"/>
  <c r="J1822" i="27"/>
  <c r="I1822" i="27"/>
  <c r="J1821" i="27"/>
  <c r="I1821" i="27"/>
  <c r="J1820" i="27"/>
  <c r="I1820" i="27"/>
  <c r="J1819" i="27"/>
  <c r="I1819" i="27"/>
  <c r="J1818" i="27"/>
  <c r="I1818" i="27"/>
  <c r="J1817" i="27"/>
  <c r="I1817" i="27"/>
  <c r="J1816" i="27"/>
  <c r="I1816" i="27"/>
  <c r="J1815" i="27"/>
  <c r="I1815" i="27"/>
  <c r="J1814" i="27"/>
  <c r="I1814" i="27"/>
  <c r="J1813" i="27"/>
  <c r="I1813" i="27"/>
  <c r="J1812" i="27"/>
  <c r="I1812" i="27"/>
  <c r="J1811" i="27"/>
  <c r="I1811" i="27"/>
  <c r="J1810" i="27"/>
  <c r="I1810" i="27"/>
  <c r="J1809" i="27"/>
  <c r="I1809" i="27"/>
  <c r="J1808" i="27"/>
  <c r="I1808" i="27"/>
  <c r="J1807" i="27"/>
  <c r="I1807" i="27"/>
  <c r="J1806" i="27"/>
  <c r="I1806" i="27"/>
  <c r="J1805" i="27"/>
  <c r="I1805" i="27"/>
  <c r="J1804" i="27"/>
  <c r="I1804" i="27"/>
  <c r="J1803" i="27"/>
  <c r="I1803" i="27"/>
  <c r="J1802" i="27"/>
  <c r="I1802" i="27"/>
  <c r="J1801" i="27"/>
  <c r="I1801" i="27"/>
  <c r="J1800" i="27"/>
  <c r="I1800" i="27"/>
  <c r="J1799" i="27"/>
  <c r="I1799" i="27"/>
  <c r="J1798" i="27"/>
  <c r="I1798" i="27"/>
  <c r="J1797" i="27"/>
  <c r="I1797" i="27"/>
  <c r="J1796" i="27"/>
  <c r="I1796" i="27"/>
  <c r="J1795" i="27"/>
  <c r="I1795" i="27"/>
  <c r="J1794" i="27"/>
  <c r="I1794" i="27"/>
  <c r="J1793" i="27"/>
  <c r="I1793" i="27"/>
  <c r="J1792" i="27"/>
  <c r="I1792" i="27"/>
  <c r="J1791" i="27"/>
  <c r="I1791" i="27"/>
  <c r="J1790" i="27"/>
  <c r="I1790" i="27"/>
  <c r="J1789" i="27"/>
  <c r="I1789" i="27"/>
  <c r="J1788" i="27"/>
  <c r="I1788" i="27"/>
  <c r="J1787" i="27"/>
  <c r="I1787" i="27"/>
  <c r="J1786" i="27"/>
  <c r="I1786" i="27"/>
  <c r="J1785" i="27"/>
  <c r="I1785" i="27"/>
  <c r="J1784" i="27"/>
  <c r="I1784" i="27"/>
  <c r="J1783" i="27"/>
  <c r="I1783" i="27"/>
  <c r="J1782" i="27"/>
  <c r="I1782" i="27"/>
  <c r="J1781" i="27"/>
  <c r="I1781" i="27"/>
  <c r="J1780" i="27"/>
  <c r="I1780" i="27"/>
  <c r="J1779" i="27"/>
  <c r="I1779" i="27"/>
  <c r="J1778" i="27"/>
  <c r="I1778" i="27"/>
  <c r="J1777" i="27"/>
  <c r="I1777" i="27"/>
  <c r="J1776" i="27"/>
  <c r="I1776" i="27"/>
  <c r="J1775" i="27"/>
  <c r="I1775" i="27"/>
  <c r="J1774" i="27"/>
  <c r="I1774" i="27"/>
  <c r="J1773" i="27"/>
  <c r="I1773" i="27"/>
  <c r="J1772" i="27"/>
  <c r="I1772" i="27"/>
  <c r="J1771" i="27"/>
  <c r="I1771" i="27"/>
  <c r="J1770" i="27"/>
  <c r="I1770" i="27"/>
  <c r="J1769" i="27"/>
  <c r="I1769" i="27"/>
  <c r="J1768" i="27"/>
  <c r="I1768" i="27"/>
  <c r="J1767" i="27"/>
  <c r="I1767" i="27"/>
  <c r="J1766" i="27"/>
  <c r="I1766" i="27"/>
  <c r="J1765" i="27"/>
  <c r="I1765" i="27"/>
  <c r="J1764" i="27"/>
  <c r="I1764" i="27"/>
  <c r="J1763" i="27"/>
  <c r="I1763" i="27"/>
  <c r="J1762" i="27"/>
  <c r="I1762" i="27"/>
  <c r="J1761" i="27"/>
  <c r="I1761" i="27"/>
  <c r="J1760" i="27"/>
  <c r="I1760" i="27"/>
  <c r="J1759" i="27"/>
  <c r="I1759" i="27"/>
  <c r="J1758" i="27"/>
  <c r="I1758" i="27"/>
  <c r="J1757" i="27"/>
  <c r="I1757" i="27"/>
  <c r="J1756" i="27"/>
  <c r="I1756" i="27"/>
  <c r="J1755" i="27"/>
  <c r="I1755" i="27"/>
  <c r="J1754" i="27"/>
  <c r="I1754" i="27"/>
  <c r="J1753" i="27"/>
  <c r="I1753" i="27"/>
  <c r="J1752" i="27"/>
  <c r="I1752" i="27"/>
  <c r="J1751" i="27"/>
  <c r="I1751" i="27"/>
  <c r="J1750" i="27"/>
  <c r="I1750" i="27"/>
  <c r="J1749" i="27"/>
  <c r="I1749" i="27"/>
  <c r="J1748" i="27"/>
  <c r="I1748" i="27"/>
  <c r="J1747" i="27"/>
  <c r="I1747" i="27"/>
  <c r="J1746" i="27"/>
  <c r="I1746" i="27"/>
  <c r="J1745" i="27"/>
  <c r="I1745" i="27"/>
  <c r="J1744" i="27"/>
  <c r="I1744" i="27"/>
  <c r="J1743" i="27"/>
  <c r="I1743" i="27"/>
  <c r="J1742" i="27"/>
  <c r="I1742" i="27"/>
  <c r="J1741" i="27"/>
  <c r="I1741" i="27"/>
  <c r="J1740" i="27"/>
  <c r="I1740" i="27"/>
  <c r="J1739" i="27"/>
  <c r="I1739" i="27"/>
  <c r="J1738" i="27"/>
  <c r="I1738" i="27"/>
  <c r="J1737" i="27"/>
  <c r="I1737" i="27"/>
  <c r="J1736" i="27"/>
  <c r="I1736" i="27"/>
  <c r="J1735" i="27"/>
  <c r="I1735" i="27"/>
  <c r="J1734" i="27"/>
  <c r="I1734" i="27"/>
  <c r="J1733" i="27"/>
  <c r="I1733" i="27"/>
  <c r="J1732" i="27"/>
  <c r="I1732" i="27"/>
  <c r="J1731" i="27"/>
  <c r="I1731" i="27"/>
  <c r="J1730" i="27"/>
  <c r="I1730" i="27"/>
  <c r="J1729" i="27"/>
  <c r="I1729" i="27"/>
  <c r="J1728" i="27"/>
  <c r="I1728" i="27"/>
  <c r="J1727" i="27"/>
  <c r="I1727" i="27"/>
  <c r="J1726" i="27"/>
  <c r="I1726" i="27"/>
  <c r="J1725" i="27"/>
  <c r="I1725" i="27"/>
  <c r="J1724" i="27"/>
  <c r="I1724" i="27"/>
  <c r="J1723" i="27"/>
  <c r="I1723" i="27"/>
  <c r="J1722" i="27"/>
  <c r="I1722" i="27"/>
  <c r="J1721" i="27"/>
  <c r="I1721" i="27"/>
  <c r="J1720" i="27"/>
  <c r="I1720" i="27"/>
  <c r="J1719" i="27"/>
  <c r="I1719" i="27"/>
  <c r="J1718" i="27"/>
  <c r="I1718" i="27"/>
  <c r="J1717" i="27"/>
  <c r="I1717" i="27"/>
  <c r="J1716" i="27"/>
  <c r="I1716" i="27"/>
  <c r="J1715" i="27"/>
  <c r="I1715" i="27"/>
  <c r="J1714" i="27"/>
  <c r="I1714" i="27"/>
  <c r="J1713" i="27"/>
  <c r="I1713" i="27"/>
  <c r="J1712" i="27"/>
  <c r="I1712" i="27"/>
  <c r="J1711" i="27"/>
  <c r="I1711" i="27"/>
  <c r="J1710" i="27"/>
  <c r="I1710" i="27"/>
  <c r="J1709" i="27"/>
  <c r="I1709" i="27"/>
  <c r="J1708" i="27"/>
  <c r="I1708" i="27"/>
  <c r="J1707" i="27"/>
  <c r="I1707" i="27"/>
  <c r="J1706" i="27"/>
  <c r="I1706" i="27"/>
  <c r="J1705" i="27"/>
  <c r="I1705" i="27"/>
  <c r="J1704" i="27"/>
  <c r="I1704" i="27"/>
  <c r="J1703" i="27"/>
  <c r="I1703" i="27"/>
  <c r="J1702" i="27"/>
  <c r="I1702" i="27"/>
  <c r="J1701" i="27"/>
  <c r="I1701" i="27"/>
  <c r="J1700" i="27"/>
  <c r="I1700" i="27"/>
  <c r="J1699" i="27"/>
  <c r="I1699" i="27"/>
  <c r="J1698" i="27"/>
  <c r="I1698" i="27"/>
  <c r="J1697" i="27"/>
  <c r="I1697" i="27"/>
  <c r="J1696" i="27"/>
  <c r="I1696" i="27"/>
  <c r="J1695" i="27"/>
  <c r="I1695" i="27"/>
  <c r="J1694" i="27"/>
  <c r="I1694" i="27"/>
  <c r="J1693" i="27"/>
  <c r="I1693" i="27"/>
  <c r="J1692" i="27"/>
  <c r="I1692" i="27"/>
  <c r="J1691" i="27"/>
  <c r="I1691" i="27"/>
  <c r="J1690" i="27"/>
  <c r="I1690" i="27"/>
  <c r="J1689" i="27"/>
  <c r="I1689" i="27"/>
  <c r="J1688" i="27"/>
  <c r="I1688" i="27"/>
  <c r="J1687" i="27"/>
  <c r="I1687" i="27"/>
  <c r="J1686" i="27"/>
  <c r="I1686" i="27"/>
  <c r="J1685" i="27"/>
  <c r="I1685" i="27"/>
  <c r="J1684" i="27"/>
  <c r="I1684" i="27"/>
  <c r="J1683" i="27"/>
  <c r="I1683" i="27"/>
  <c r="J1682" i="27"/>
  <c r="I1682" i="27"/>
  <c r="J1681" i="27"/>
  <c r="I1681" i="27"/>
  <c r="J1680" i="27"/>
  <c r="I1680" i="27"/>
  <c r="J1679" i="27"/>
  <c r="I1679" i="27"/>
  <c r="J1678" i="27"/>
  <c r="I1678" i="27"/>
  <c r="J1677" i="27"/>
  <c r="I1677" i="27"/>
  <c r="J1676" i="27"/>
  <c r="I1676" i="27"/>
  <c r="J1675" i="27"/>
  <c r="I1675" i="27"/>
  <c r="J1674" i="27"/>
  <c r="I1674" i="27"/>
  <c r="J1673" i="27"/>
  <c r="I1673" i="27"/>
  <c r="J1672" i="27"/>
  <c r="I1672" i="27"/>
  <c r="J1671" i="27"/>
  <c r="I1671" i="27"/>
  <c r="J1670" i="27"/>
  <c r="I1670" i="27"/>
  <c r="J1669" i="27"/>
  <c r="I1669" i="27"/>
  <c r="J1668" i="27"/>
  <c r="I1668" i="27"/>
  <c r="J1667" i="27"/>
  <c r="I1667" i="27"/>
  <c r="J1666" i="27"/>
  <c r="I1666" i="27"/>
  <c r="J1665" i="27"/>
  <c r="I1665" i="27"/>
  <c r="J1664" i="27"/>
  <c r="I1664" i="27"/>
  <c r="J1663" i="27"/>
  <c r="I1663" i="27"/>
  <c r="J1662" i="27"/>
  <c r="I1662" i="27"/>
  <c r="J1661" i="27"/>
  <c r="I1661" i="27"/>
  <c r="J1660" i="27"/>
  <c r="I1660" i="27"/>
  <c r="J1659" i="27"/>
  <c r="I1659" i="27"/>
  <c r="J1658" i="27"/>
  <c r="I1658" i="27"/>
  <c r="J1657" i="27"/>
  <c r="I1657" i="27"/>
  <c r="J1656" i="27"/>
  <c r="I1656" i="27"/>
  <c r="J1655" i="27"/>
  <c r="I1655" i="27"/>
  <c r="J1654" i="27"/>
  <c r="I1654" i="27"/>
  <c r="J1653" i="27"/>
  <c r="I1653" i="27"/>
  <c r="J1652" i="27"/>
  <c r="I1652" i="27"/>
  <c r="J1651" i="27"/>
  <c r="I1651" i="27"/>
  <c r="J1650" i="27"/>
  <c r="I1650" i="27"/>
  <c r="J1649" i="27"/>
  <c r="I1649" i="27"/>
  <c r="J1648" i="27"/>
  <c r="I1648" i="27"/>
  <c r="J1647" i="27"/>
  <c r="I1647" i="27"/>
  <c r="J1646" i="27"/>
  <c r="I1646" i="27"/>
  <c r="J1645" i="27"/>
  <c r="I1645" i="27"/>
  <c r="J1644" i="27"/>
  <c r="I1644" i="27"/>
  <c r="J1643" i="27"/>
  <c r="I1643" i="27"/>
  <c r="J1642" i="27"/>
  <c r="I1642" i="27"/>
  <c r="J1641" i="27"/>
  <c r="I1641" i="27"/>
  <c r="J1640" i="27"/>
  <c r="I1640" i="27"/>
  <c r="J1639" i="27"/>
  <c r="I1639" i="27"/>
  <c r="J1638" i="27"/>
  <c r="I1638" i="27"/>
  <c r="J1637" i="27"/>
  <c r="I1637" i="27"/>
  <c r="J1636" i="27"/>
  <c r="I1636" i="27"/>
  <c r="J1635" i="27"/>
  <c r="I1635" i="27"/>
  <c r="J1634" i="27"/>
  <c r="I1634" i="27"/>
  <c r="J1633" i="27"/>
  <c r="I1633" i="27"/>
  <c r="J1632" i="27"/>
  <c r="I1632" i="27"/>
  <c r="J1631" i="27"/>
  <c r="I1631" i="27"/>
  <c r="J1630" i="27"/>
  <c r="I1630" i="27"/>
  <c r="J1629" i="27"/>
  <c r="I1629" i="27"/>
  <c r="J1628" i="27"/>
  <c r="I1628" i="27"/>
  <c r="J1627" i="27"/>
  <c r="I1627" i="27"/>
  <c r="J1626" i="27"/>
  <c r="I1626" i="27"/>
  <c r="J1625" i="27"/>
  <c r="I1625" i="27"/>
  <c r="J1624" i="27"/>
  <c r="I1624" i="27"/>
  <c r="J1623" i="27"/>
  <c r="I1623" i="27"/>
  <c r="J1622" i="27"/>
  <c r="I1622" i="27"/>
  <c r="J1621" i="27"/>
  <c r="I1621" i="27"/>
  <c r="J1620" i="27"/>
  <c r="I1620" i="27"/>
  <c r="J1619" i="27"/>
  <c r="I1619" i="27"/>
  <c r="J1618" i="27"/>
  <c r="I1618" i="27"/>
  <c r="J1617" i="27"/>
  <c r="I1617" i="27"/>
  <c r="J1616" i="27"/>
  <c r="I1616" i="27"/>
  <c r="J1615" i="27"/>
  <c r="I1615" i="27"/>
  <c r="J1614" i="27"/>
  <c r="I1614" i="27"/>
  <c r="J1613" i="27"/>
  <c r="I1613" i="27"/>
  <c r="J1612" i="27"/>
  <c r="I1612" i="27"/>
  <c r="J1611" i="27"/>
  <c r="I1611" i="27"/>
  <c r="J1610" i="27"/>
  <c r="I1610" i="27"/>
  <c r="J1609" i="27"/>
  <c r="I1609" i="27"/>
  <c r="J1608" i="27"/>
  <c r="I1608" i="27"/>
  <c r="J1607" i="27"/>
  <c r="I1607" i="27"/>
  <c r="J1606" i="27"/>
  <c r="I1606" i="27"/>
  <c r="J1605" i="27"/>
  <c r="I1605" i="27"/>
  <c r="J1604" i="27"/>
  <c r="I1604" i="27"/>
  <c r="J1603" i="27"/>
  <c r="I1603" i="27"/>
  <c r="J1602" i="27"/>
  <c r="I1602" i="27"/>
  <c r="J1601" i="27"/>
  <c r="I1601" i="27"/>
  <c r="J1600" i="27"/>
  <c r="I1600" i="27"/>
  <c r="J1599" i="27"/>
  <c r="I1599" i="27"/>
  <c r="J1598" i="27"/>
  <c r="I1598" i="27"/>
  <c r="J1597" i="27"/>
  <c r="I1597" i="27"/>
  <c r="J1596" i="27"/>
  <c r="I1596" i="27"/>
  <c r="J1595" i="27"/>
  <c r="I1595" i="27"/>
  <c r="J1594" i="27"/>
  <c r="I1594" i="27"/>
  <c r="J1593" i="27"/>
  <c r="I1593" i="27"/>
  <c r="J1592" i="27"/>
  <c r="I1592" i="27"/>
  <c r="J1591" i="27"/>
  <c r="I1591" i="27"/>
  <c r="J1590" i="27"/>
  <c r="I1590" i="27"/>
  <c r="J1589" i="27"/>
  <c r="I1589" i="27"/>
  <c r="J1588" i="27"/>
  <c r="I1588" i="27"/>
  <c r="J1587" i="27"/>
  <c r="I1587" i="27"/>
  <c r="J1586" i="27"/>
  <c r="I1586" i="27"/>
  <c r="J1585" i="27"/>
  <c r="I1585" i="27"/>
  <c r="J1584" i="27"/>
  <c r="I1584" i="27"/>
  <c r="J1583" i="27"/>
  <c r="I1583" i="27"/>
  <c r="J1582" i="27"/>
  <c r="I1582" i="27"/>
  <c r="J1581" i="27"/>
  <c r="I1581" i="27"/>
  <c r="J1580" i="27"/>
  <c r="I1580" i="27"/>
  <c r="J1579" i="27"/>
  <c r="I1579" i="27"/>
  <c r="J1578" i="27"/>
  <c r="I1578" i="27"/>
  <c r="J1577" i="27"/>
  <c r="I1577" i="27"/>
  <c r="J1576" i="27"/>
  <c r="I1576" i="27"/>
  <c r="J1575" i="27"/>
  <c r="I1575" i="27"/>
  <c r="J1574" i="27"/>
  <c r="I1574" i="27"/>
  <c r="J1573" i="27"/>
  <c r="I1573" i="27"/>
  <c r="J1572" i="27"/>
  <c r="I1572" i="27"/>
  <c r="J1571" i="27"/>
  <c r="I1571" i="27"/>
  <c r="J1570" i="27"/>
  <c r="I1570" i="27"/>
  <c r="J1569" i="27"/>
  <c r="I1569" i="27"/>
  <c r="J1568" i="27"/>
  <c r="I1568" i="27"/>
  <c r="J1567" i="27"/>
  <c r="I1567" i="27"/>
  <c r="J1566" i="27"/>
  <c r="I1566" i="27"/>
  <c r="J1565" i="27"/>
  <c r="I1565" i="27"/>
  <c r="J1564" i="27"/>
  <c r="I1564" i="27"/>
  <c r="J1563" i="27"/>
  <c r="I1563" i="27"/>
  <c r="J1562" i="27"/>
  <c r="I1562" i="27"/>
  <c r="J1561" i="27"/>
  <c r="I1561" i="27"/>
  <c r="J1560" i="27"/>
  <c r="I1560" i="27"/>
  <c r="J1559" i="27"/>
  <c r="I1559" i="27"/>
  <c r="J1558" i="27"/>
  <c r="I1558" i="27"/>
  <c r="J1557" i="27"/>
  <c r="I1557" i="27"/>
  <c r="J1556" i="27"/>
  <c r="I1556" i="27"/>
  <c r="J1555" i="27"/>
  <c r="I1555" i="27"/>
  <c r="J1554" i="27"/>
  <c r="I1554" i="27"/>
  <c r="J1553" i="27"/>
  <c r="I1553" i="27"/>
  <c r="J1552" i="27"/>
  <c r="I1552" i="27"/>
  <c r="J1551" i="27"/>
  <c r="I1551" i="27"/>
  <c r="J1550" i="27"/>
  <c r="I1550" i="27"/>
  <c r="J1549" i="27"/>
  <c r="I1549" i="27"/>
  <c r="J1548" i="27"/>
  <c r="I1548" i="27"/>
  <c r="J1547" i="27"/>
  <c r="I1547" i="27"/>
  <c r="J1546" i="27"/>
  <c r="I1546" i="27"/>
  <c r="J1545" i="27"/>
  <c r="I1545" i="27"/>
  <c r="J1544" i="27"/>
  <c r="I1544" i="27"/>
  <c r="J1543" i="27"/>
  <c r="I1543" i="27"/>
  <c r="J1542" i="27"/>
  <c r="I1542" i="27"/>
  <c r="J1541" i="27"/>
  <c r="I1541" i="27"/>
  <c r="J1540" i="27"/>
  <c r="I1540" i="27"/>
  <c r="J1539" i="27"/>
  <c r="I1539" i="27"/>
  <c r="J1538" i="27"/>
  <c r="I1538" i="27"/>
  <c r="J1537" i="27"/>
  <c r="I1537" i="27"/>
  <c r="J1536" i="27"/>
  <c r="I1536" i="27"/>
  <c r="J1535" i="27"/>
  <c r="I1535" i="27"/>
  <c r="J1534" i="27"/>
  <c r="I1534" i="27"/>
  <c r="J1533" i="27"/>
  <c r="I1533" i="27"/>
  <c r="J1532" i="27"/>
  <c r="I1532" i="27"/>
  <c r="J1531" i="27"/>
  <c r="I1531" i="27"/>
  <c r="J1530" i="27"/>
  <c r="I1530" i="27"/>
  <c r="J1529" i="27"/>
  <c r="I1529" i="27"/>
  <c r="J1528" i="27"/>
  <c r="I1528" i="27"/>
  <c r="J1527" i="27"/>
  <c r="I1527" i="27"/>
  <c r="J1526" i="27"/>
  <c r="I1526" i="27"/>
  <c r="J1525" i="27"/>
  <c r="I1525" i="27"/>
  <c r="J1524" i="27"/>
  <c r="I1524" i="27"/>
  <c r="J1523" i="27"/>
  <c r="I1523" i="27"/>
  <c r="J1522" i="27"/>
  <c r="I1522" i="27"/>
  <c r="J1521" i="27"/>
  <c r="I1521" i="27"/>
  <c r="J1520" i="27"/>
  <c r="I1520" i="27"/>
  <c r="J1519" i="27"/>
  <c r="I1519" i="27"/>
  <c r="J1518" i="27"/>
  <c r="I1518" i="27"/>
  <c r="J1517" i="27"/>
  <c r="I1517" i="27"/>
  <c r="J1516" i="27"/>
  <c r="I1516" i="27"/>
  <c r="J1515" i="27"/>
  <c r="I1515" i="27"/>
  <c r="J1514" i="27"/>
  <c r="I1514" i="27"/>
  <c r="J1513" i="27"/>
  <c r="I1513" i="27"/>
  <c r="J1512" i="27"/>
  <c r="I1512" i="27"/>
  <c r="J1511" i="27"/>
  <c r="I1511" i="27"/>
  <c r="J1510" i="27"/>
  <c r="I1510" i="27"/>
  <c r="J1509" i="27"/>
  <c r="I1509" i="27"/>
  <c r="J1508" i="27"/>
  <c r="I1508" i="27"/>
  <c r="J1507" i="27"/>
  <c r="I1507" i="27"/>
  <c r="J1506" i="27"/>
  <c r="I1506" i="27"/>
  <c r="J1505" i="27"/>
  <c r="I1505" i="27"/>
  <c r="J1504" i="27"/>
  <c r="I1504" i="27"/>
  <c r="J1503" i="27"/>
  <c r="I1503" i="27"/>
  <c r="J1502" i="27"/>
  <c r="I1502" i="27"/>
  <c r="J1501" i="27"/>
  <c r="I1501" i="27"/>
  <c r="J1500" i="27"/>
  <c r="I1500" i="27"/>
  <c r="J1499" i="27"/>
  <c r="I1499" i="27"/>
  <c r="J1498" i="27"/>
  <c r="I1498" i="27"/>
  <c r="J1497" i="27"/>
  <c r="I1497" i="27"/>
  <c r="J1496" i="27"/>
  <c r="I1496" i="27"/>
  <c r="J1495" i="27"/>
  <c r="I1495" i="27"/>
  <c r="J1494" i="27"/>
  <c r="I1494" i="27"/>
  <c r="J1493" i="27"/>
  <c r="I1493" i="27"/>
  <c r="J1492" i="27"/>
  <c r="I1492" i="27"/>
  <c r="J1491" i="27"/>
  <c r="I1491" i="27"/>
  <c r="J1490" i="27"/>
  <c r="I1490" i="27"/>
  <c r="J1489" i="27"/>
  <c r="I1489" i="27"/>
  <c r="J1488" i="27"/>
  <c r="I1488" i="27"/>
  <c r="J1487" i="27"/>
  <c r="I1487" i="27"/>
  <c r="J1486" i="27"/>
  <c r="I1486" i="27"/>
  <c r="J1485" i="27"/>
  <c r="I1485" i="27"/>
  <c r="J1484" i="27"/>
  <c r="I1484" i="27"/>
  <c r="J1483" i="27"/>
  <c r="I1483" i="27"/>
  <c r="J1482" i="27"/>
  <c r="I1482" i="27"/>
  <c r="J1481" i="27"/>
  <c r="I1481" i="27"/>
  <c r="J1480" i="27"/>
  <c r="I1480" i="27"/>
  <c r="J1479" i="27"/>
  <c r="I1479" i="27"/>
  <c r="J1478" i="27"/>
  <c r="I1478" i="27"/>
  <c r="J1477" i="27"/>
  <c r="I1477" i="27"/>
  <c r="J1476" i="27"/>
  <c r="I1476" i="27"/>
  <c r="J1475" i="27"/>
  <c r="I1475" i="27"/>
  <c r="J1474" i="27"/>
  <c r="I1474" i="27"/>
  <c r="J1473" i="27"/>
  <c r="I1473" i="27"/>
  <c r="J1472" i="27"/>
  <c r="I1472" i="27"/>
  <c r="J1471" i="27"/>
  <c r="I1471" i="27"/>
  <c r="J1470" i="27"/>
  <c r="I1470" i="27"/>
  <c r="J1469" i="27"/>
  <c r="I1469" i="27"/>
  <c r="J1468" i="27"/>
  <c r="I1468" i="27"/>
  <c r="J1467" i="27"/>
  <c r="I1467" i="27"/>
  <c r="J1466" i="27"/>
  <c r="I1466" i="27"/>
  <c r="J1465" i="27"/>
  <c r="I1465" i="27"/>
  <c r="J1464" i="27"/>
  <c r="I1464" i="27"/>
  <c r="J1463" i="27"/>
  <c r="I1463" i="27"/>
  <c r="J1462" i="27"/>
  <c r="I1462" i="27"/>
  <c r="J1461" i="27"/>
  <c r="I1461" i="27"/>
  <c r="J1460" i="27"/>
  <c r="I1460" i="27"/>
  <c r="J1459" i="27"/>
  <c r="I1459" i="27"/>
  <c r="J1458" i="27"/>
  <c r="I1458" i="27"/>
  <c r="J1457" i="27"/>
  <c r="I1457" i="27"/>
  <c r="J1456" i="27"/>
  <c r="I1456" i="27"/>
  <c r="J1455" i="27"/>
  <c r="I1455" i="27"/>
  <c r="J1454" i="27"/>
  <c r="I1454" i="27"/>
  <c r="J1453" i="27"/>
  <c r="I1453" i="27"/>
  <c r="J1452" i="27"/>
  <c r="I1452" i="27"/>
  <c r="J1451" i="27"/>
  <c r="I1451" i="27"/>
  <c r="J1450" i="27"/>
  <c r="I1450" i="27"/>
  <c r="J1449" i="27"/>
  <c r="I1449" i="27"/>
  <c r="J1448" i="27"/>
  <c r="I1448" i="27"/>
  <c r="J1447" i="27"/>
  <c r="I1447" i="27"/>
  <c r="J1446" i="27"/>
  <c r="I1446" i="27"/>
  <c r="J1445" i="27"/>
  <c r="I1445" i="27"/>
  <c r="J1444" i="27"/>
  <c r="I1444" i="27"/>
  <c r="J1443" i="27"/>
  <c r="I1443" i="27"/>
  <c r="J1442" i="27"/>
  <c r="I1442" i="27"/>
  <c r="J1441" i="27"/>
  <c r="I1441" i="27"/>
  <c r="J1440" i="27"/>
  <c r="I1440" i="27"/>
  <c r="J1439" i="27"/>
  <c r="I1439" i="27"/>
  <c r="J1438" i="27"/>
  <c r="I1438" i="27"/>
  <c r="J1437" i="27"/>
  <c r="I1437" i="27"/>
  <c r="J1436" i="27"/>
  <c r="I1436" i="27"/>
  <c r="J1435" i="27"/>
  <c r="I1435" i="27"/>
  <c r="J1434" i="27"/>
  <c r="I1434" i="27"/>
  <c r="J1433" i="27"/>
  <c r="I1433" i="27"/>
  <c r="J1432" i="27"/>
  <c r="I1432" i="27"/>
  <c r="J1431" i="27"/>
  <c r="I1431" i="27"/>
  <c r="J1430" i="27"/>
  <c r="I1430" i="27"/>
  <c r="J1429" i="27"/>
  <c r="I1429" i="27"/>
  <c r="J1428" i="27"/>
  <c r="I1428" i="27"/>
  <c r="J1427" i="27"/>
  <c r="I1427" i="27"/>
  <c r="J1426" i="27"/>
  <c r="I1426" i="27"/>
  <c r="J1425" i="27"/>
  <c r="I1425" i="27"/>
  <c r="J1424" i="27"/>
  <c r="I1424" i="27"/>
  <c r="J1423" i="27"/>
  <c r="I1423" i="27"/>
  <c r="J1422" i="27"/>
  <c r="I1422" i="27"/>
  <c r="J1421" i="27"/>
  <c r="I1421" i="27"/>
  <c r="J1420" i="27"/>
  <c r="I1420" i="27"/>
  <c r="J1419" i="27"/>
  <c r="I1419" i="27"/>
  <c r="J1418" i="27"/>
  <c r="I1418" i="27"/>
  <c r="J1417" i="27"/>
  <c r="I1417" i="27"/>
  <c r="J1416" i="27"/>
  <c r="I1416" i="27"/>
  <c r="J1415" i="27"/>
  <c r="I1415" i="27"/>
  <c r="J1414" i="27"/>
  <c r="I1414" i="27"/>
  <c r="J1413" i="27"/>
  <c r="I1413" i="27"/>
  <c r="J1412" i="27"/>
  <c r="I1412" i="27"/>
  <c r="J1411" i="27"/>
  <c r="I1411" i="27"/>
  <c r="J1410" i="27"/>
  <c r="I1410" i="27"/>
  <c r="J1409" i="27"/>
  <c r="I1409" i="27"/>
  <c r="J1408" i="27"/>
  <c r="I1408" i="27"/>
  <c r="J1407" i="27"/>
  <c r="I1407" i="27"/>
  <c r="J1406" i="27"/>
  <c r="I1406" i="27"/>
  <c r="J1405" i="27"/>
  <c r="I1405" i="27"/>
  <c r="J1404" i="27"/>
  <c r="I1404" i="27"/>
  <c r="J1403" i="27"/>
  <c r="I1403" i="27"/>
  <c r="J1402" i="27"/>
  <c r="I1402" i="27"/>
  <c r="J1401" i="27"/>
  <c r="I1401" i="27"/>
  <c r="J1400" i="27"/>
  <c r="I1400" i="27"/>
  <c r="J1399" i="27"/>
  <c r="I1399" i="27"/>
  <c r="J1398" i="27"/>
  <c r="I1398" i="27"/>
  <c r="J1397" i="27"/>
  <c r="I1397" i="27"/>
  <c r="J1396" i="27"/>
  <c r="I1396" i="27"/>
  <c r="J1395" i="27"/>
  <c r="I1395" i="27"/>
  <c r="J1394" i="27"/>
  <c r="I1394" i="27"/>
  <c r="J1393" i="27"/>
  <c r="I1393" i="27"/>
  <c r="J1392" i="27"/>
  <c r="I1392" i="27"/>
  <c r="J1391" i="27"/>
  <c r="I1391" i="27"/>
  <c r="J1390" i="27"/>
  <c r="I1390" i="27"/>
  <c r="J1389" i="27"/>
  <c r="I1389" i="27"/>
  <c r="J1388" i="27"/>
  <c r="I1388" i="27"/>
  <c r="J1387" i="27"/>
  <c r="I1387" i="27"/>
  <c r="J1386" i="27"/>
  <c r="I1386" i="27"/>
  <c r="J1385" i="27"/>
  <c r="I1385" i="27"/>
  <c r="J1384" i="27"/>
  <c r="I1384" i="27"/>
  <c r="J1383" i="27"/>
  <c r="I1383" i="27"/>
  <c r="J1382" i="27"/>
  <c r="I1382" i="27"/>
  <c r="J1381" i="27"/>
  <c r="I1381" i="27"/>
  <c r="J1380" i="27"/>
  <c r="I1380" i="27"/>
  <c r="J1379" i="27"/>
  <c r="I1379" i="27"/>
  <c r="J1378" i="27"/>
  <c r="I1378" i="27"/>
  <c r="J1377" i="27"/>
  <c r="I1377" i="27"/>
  <c r="J1376" i="27"/>
  <c r="I1376" i="27"/>
  <c r="J1375" i="27"/>
  <c r="I1375" i="27"/>
  <c r="J1374" i="27"/>
  <c r="I1374" i="27"/>
  <c r="J1373" i="27"/>
  <c r="I1373" i="27"/>
  <c r="J1372" i="27"/>
  <c r="I1372" i="27"/>
  <c r="J1371" i="27"/>
  <c r="I1371" i="27"/>
  <c r="J1370" i="27"/>
  <c r="I1370" i="27"/>
  <c r="J1369" i="27"/>
  <c r="I1369" i="27"/>
  <c r="J1368" i="27"/>
  <c r="I1368" i="27"/>
  <c r="J1367" i="27"/>
  <c r="I1367" i="27"/>
  <c r="J1366" i="27"/>
  <c r="I1366" i="27"/>
  <c r="J1365" i="27"/>
  <c r="I1365" i="27"/>
  <c r="J1364" i="27"/>
  <c r="I1364" i="27"/>
  <c r="J1363" i="27"/>
  <c r="I1363" i="27"/>
  <c r="J1362" i="27"/>
  <c r="I1362" i="27"/>
  <c r="J1361" i="27"/>
  <c r="I1361" i="27"/>
  <c r="J1360" i="27"/>
  <c r="I1360" i="27"/>
  <c r="J1359" i="27"/>
  <c r="I1359" i="27"/>
  <c r="J1358" i="27"/>
  <c r="I1358" i="27"/>
  <c r="J1357" i="27"/>
  <c r="I1357" i="27"/>
  <c r="J1356" i="27"/>
  <c r="I1356" i="27"/>
  <c r="J1355" i="27"/>
  <c r="I1355" i="27"/>
  <c r="J1354" i="27"/>
  <c r="I1354" i="27"/>
  <c r="J1353" i="27"/>
  <c r="I1353" i="27"/>
  <c r="J1352" i="27"/>
  <c r="I1352" i="27"/>
  <c r="J1351" i="27"/>
  <c r="I1351" i="27"/>
  <c r="J1350" i="27"/>
  <c r="I1350" i="27"/>
  <c r="J1349" i="27"/>
  <c r="I1349" i="27"/>
  <c r="J1348" i="27"/>
  <c r="I1348" i="27"/>
  <c r="J1347" i="27"/>
  <c r="I1347" i="27"/>
  <c r="J1346" i="27"/>
  <c r="I1346" i="27"/>
  <c r="J1345" i="27"/>
  <c r="I1345" i="27"/>
  <c r="J1344" i="27"/>
  <c r="I1344" i="27"/>
  <c r="J1343" i="27"/>
  <c r="I1343" i="27"/>
  <c r="J1342" i="27"/>
  <c r="I1342" i="27"/>
  <c r="J1341" i="27"/>
  <c r="I1341" i="27"/>
  <c r="J1340" i="27"/>
  <c r="I1340" i="27"/>
  <c r="J1339" i="27"/>
  <c r="I1339" i="27"/>
  <c r="J1338" i="27"/>
  <c r="I1338" i="27"/>
  <c r="J1337" i="27"/>
  <c r="I1337" i="27"/>
  <c r="J1336" i="27"/>
  <c r="I1336" i="27"/>
  <c r="J1335" i="27"/>
  <c r="I1335" i="27"/>
  <c r="J1334" i="27"/>
  <c r="I1334" i="27"/>
  <c r="J1333" i="27"/>
  <c r="I1333" i="27"/>
  <c r="J1332" i="27"/>
  <c r="I1332" i="27"/>
  <c r="J1331" i="27"/>
  <c r="I1331" i="27"/>
  <c r="J1330" i="27"/>
  <c r="I1330" i="27"/>
  <c r="J1329" i="27"/>
  <c r="I1329" i="27"/>
  <c r="J1328" i="27"/>
  <c r="I1328" i="27"/>
  <c r="J1327" i="27"/>
  <c r="I1327" i="27"/>
  <c r="J1326" i="27"/>
  <c r="I1326" i="27"/>
  <c r="J1325" i="27"/>
  <c r="I1325" i="27"/>
  <c r="J1324" i="27"/>
  <c r="I1324" i="27"/>
  <c r="J1323" i="27"/>
  <c r="I1323" i="27"/>
  <c r="J1322" i="27"/>
  <c r="I1322" i="27"/>
  <c r="J1321" i="27"/>
  <c r="I1321" i="27"/>
  <c r="J1320" i="27"/>
  <c r="I1320" i="27"/>
  <c r="J1319" i="27"/>
  <c r="I1319" i="27"/>
  <c r="J1318" i="27"/>
  <c r="I1318" i="27"/>
  <c r="J1317" i="27"/>
  <c r="I1317" i="27"/>
  <c r="J1316" i="27"/>
  <c r="I1316" i="27"/>
  <c r="J1315" i="27"/>
  <c r="I1315" i="27"/>
  <c r="J1314" i="27"/>
  <c r="I1314" i="27"/>
  <c r="J1313" i="27"/>
  <c r="I1313" i="27"/>
  <c r="J1312" i="27"/>
  <c r="I1312" i="27"/>
  <c r="J1311" i="27"/>
  <c r="I1311" i="27"/>
  <c r="J1310" i="27"/>
  <c r="I1310" i="27"/>
  <c r="J1309" i="27"/>
  <c r="I1309" i="27"/>
  <c r="J1308" i="27"/>
  <c r="I1308" i="27"/>
  <c r="J1307" i="27"/>
  <c r="I1307" i="27"/>
  <c r="J1306" i="27"/>
  <c r="I1306" i="27"/>
  <c r="J1305" i="27"/>
  <c r="I1305" i="27"/>
  <c r="J1304" i="27"/>
  <c r="I1304" i="27"/>
  <c r="J1303" i="27"/>
  <c r="I1303" i="27"/>
  <c r="J1302" i="27"/>
  <c r="I1302" i="27"/>
  <c r="J1301" i="27"/>
  <c r="I1301" i="27"/>
  <c r="J1300" i="27"/>
  <c r="I1300" i="27"/>
  <c r="J1299" i="27"/>
  <c r="I1299" i="27"/>
  <c r="J1298" i="27"/>
  <c r="I1298" i="27"/>
  <c r="J1297" i="27"/>
  <c r="I1297" i="27"/>
  <c r="J1296" i="27"/>
  <c r="I1296" i="27"/>
  <c r="J1295" i="27"/>
  <c r="I1295" i="27"/>
  <c r="J1294" i="27"/>
  <c r="I1294" i="27"/>
  <c r="J1293" i="27"/>
  <c r="I1293" i="27"/>
  <c r="J1292" i="27"/>
  <c r="I1292" i="27"/>
  <c r="J1291" i="27"/>
  <c r="I1291" i="27"/>
  <c r="J1290" i="27"/>
  <c r="I1290" i="27"/>
  <c r="J1289" i="27"/>
  <c r="I1289" i="27"/>
  <c r="J1288" i="27"/>
  <c r="I1288" i="27"/>
  <c r="J1287" i="27"/>
  <c r="I1287" i="27"/>
  <c r="J1286" i="27"/>
  <c r="I1286" i="27"/>
  <c r="J1285" i="27"/>
  <c r="I1285" i="27"/>
  <c r="J1284" i="27"/>
  <c r="I1284" i="27"/>
  <c r="J1283" i="27"/>
  <c r="I1283" i="27"/>
  <c r="J1282" i="27"/>
  <c r="I1282" i="27"/>
  <c r="J1281" i="27"/>
  <c r="I1281" i="27"/>
  <c r="J1280" i="27"/>
  <c r="I1280" i="27"/>
  <c r="J1279" i="27"/>
  <c r="I1279" i="27"/>
  <c r="J1278" i="27"/>
  <c r="I1278" i="27"/>
  <c r="J1277" i="27"/>
  <c r="I1277" i="27"/>
  <c r="J1276" i="27"/>
  <c r="I1276" i="27"/>
  <c r="J1275" i="27"/>
  <c r="I1275" i="27"/>
  <c r="J1274" i="27"/>
  <c r="I1274" i="27"/>
  <c r="J1273" i="27"/>
  <c r="I1273" i="27"/>
  <c r="J1272" i="27"/>
  <c r="I1272" i="27"/>
  <c r="J1271" i="27"/>
  <c r="I1271" i="27"/>
  <c r="J1270" i="27"/>
  <c r="I1270" i="27"/>
  <c r="J1269" i="27"/>
  <c r="I1269" i="27"/>
  <c r="J1268" i="27"/>
  <c r="I1268" i="27"/>
  <c r="J1267" i="27"/>
  <c r="I1267" i="27"/>
  <c r="J1266" i="27"/>
  <c r="I1266" i="27"/>
  <c r="J1265" i="27"/>
  <c r="I1265" i="27"/>
  <c r="J1264" i="27"/>
  <c r="I1264" i="27"/>
  <c r="J1263" i="27"/>
  <c r="I1263" i="27"/>
  <c r="J1262" i="27"/>
  <c r="I1262" i="27"/>
  <c r="J1261" i="27"/>
  <c r="I1261" i="27"/>
  <c r="J1260" i="27"/>
  <c r="I1260" i="27"/>
  <c r="J1259" i="27"/>
  <c r="I1259" i="27"/>
  <c r="J1258" i="27"/>
  <c r="I1258" i="27"/>
  <c r="J1257" i="27"/>
  <c r="I1257" i="27"/>
  <c r="J1256" i="27"/>
  <c r="I1256" i="27"/>
  <c r="J1255" i="27"/>
  <c r="I1255" i="27"/>
  <c r="J1254" i="27"/>
  <c r="I1254" i="27"/>
  <c r="J1253" i="27"/>
  <c r="I1253" i="27"/>
  <c r="J1252" i="27"/>
  <c r="I1252" i="27"/>
  <c r="J1251" i="27"/>
  <c r="I1251" i="27"/>
  <c r="J1250" i="27"/>
  <c r="I1250" i="27"/>
  <c r="J1249" i="27"/>
  <c r="I1249" i="27"/>
  <c r="J1248" i="27"/>
  <c r="I1248" i="27"/>
  <c r="J1247" i="27"/>
  <c r="I1247" i="27"/>
  <c r="J1246" i="27"/>
  <c r="I1246" i="27"/>
  <c r="J1245" i="27"/>
  <c r="I1245" i="27"/>
  <c r="J1244" i="27"/>
  <c r="I1244" i="27"/>
  <c r="J1243" i="27"/>
  <c r="I1243" i="27"/>
  <c r="J1242" i="27"/>
  <c r="I1242" i="27"/>
  <c r="J1241" i="27"/>
  <c r="I1241" i="27"/>
  <c r="J1240" i="27"/>
  <c r="I1240" i="27"/>
  <c r="J1239" i="27"/>
  <c r="I1239" i="27"/>
  <c r="J1238" i="27"/>
  <c r="I1238" i="27"/>
  <c r="J1237" i="27"/>
  <c r="I1237" i="27"/>
  <c r="J1236" i="27"/>
  <c r="I1236" i="27"/>
  <c r="J1235" i="27"/>
  <c r="I1235" i="27"/>
  <c r="J1234" i="27"/>
  <c r="I1234" i="27"/>
  <c r="J1233" i="27"/>
  <c r="I1233" i="27"/>
  <c r="J1232" i="27"/>
  <c r="I1232" i="27"/>
  <c r="J1231" i="27"/>
  <c r="I1231" i="27"/>
  <c r="J1230" i="27"/>
  <c r="I1230" i="27"/>
  <c r="J1229" i="27"/>
  <c r="I1229" i="27"/>
  <c r="J1228" i="27"/>
  <c r="I1228" i="27"/>
  <c r="J1227" i="27"/>
  <c r="I1227" i="27"/>
  <c r="J1226" i="27"/>
  <c r="I1226" i="27"/>
  <c r="J1225" i="27"/>
  <c r="I1225" i="27"/>
  <c r="J1224" i="27"/>
  <c r="I1224" i="27"/>
  <c r="J1223" i="27"/>
  <c r="I1223" i="27"/>
  <c r="J1222" i="27"/>
  <c r="I1222" i="27"/>
  <c r="J1221" i="27"/>
  <c r="I1221" i="27"/>
  <c r="J1220" i="27"/>
  <c r="I1220" i="27"/>
  <c r="J1219" i="27"/>
  <c r="I1219" i="27"/>
  <c r="J1218" i="27"/>
  <c r="I1218" i="27"/>
  <c r="J1217" i="27"/>
  <c r="I1217" i="27"/>
  <c r="J1216" i="27"/>
  <c r="I1216" i="27"/>
  <c r="J1215" i="27"/>
  <c r="I1215" i="27"/>
  <c r="J1214" i="27"/>
  <c r="I1214" i="27"/>
  <c r="J1213" i="27"/>
  <c r="I1213" i="27"/>
  <c r="J1212" i="27"/>
  <c r="I1212" i="27"/>
  <c r="J1211" i="27"/>
  <c r="I1211" i="27"/>
  <c r="J1210" i="27"/>
  <c r="I1210" i="27"/>
  <c r="J1209" i="27"/>
  <c r="I1209" i="27"/>
  <c r="J1208" i="27"/>
  <c r="I1208" i="27"/>
  <c r="J1207" i="27"/>
  <c r="I1207" i="27"/>
  <c r="J1206" i="27"/>
  <c r="I1206" i="27"/>
  <c r="J1205" i="27"/>
  <c r="I1205" i="27"/>
  <c r="J1204" i="27"/>
  <c r="I1204" i="27"/>
  <c r="J1203" i="27"/>
  <c r="I1203" i="27"/>
  <c r="J1202" i="27"/>
  <c r="I1202" i="27"/>
  <c r="J1201" i="27"/>
  <c r="I1201" i="27"/>
  <c r="J1200" i="27"/>
  <c r="I1200" i="27"/>
  <c r="J1199" i="27"/>
  <c r="I1199" i="27"/>
  <c r="J1198" i="27"/>
  <c r="I1198" i="27"/>
  <c r="J1197" i="27"/>
  <c r="I1197" i="27"/>
  <c r="J1196" i="27"/>
  <c r="I1196" i="27"/>
  <c r="J1195" i="27"/>
  <c r="I1195" i="27"/>
  <c r="J1194" i="27"/>
  <c r="I1194" i="27"/>
  <c r="J1193" i="27"/>
  <c r="I1193" i="27"/>
  <c r="J1192" i="27"/>
  <c r="I1192" i="27"/>
  <c r="J1191" i="27"/>
  <c r="I1191" i="27"/>
  <c r="J1190" i="27"/>
  <c r="I1190" i="27"/>
  <c r="J1189" i="27"/>
  <c r="I1189" i="27"/>
  <c r="J1188" i="27"/>
  <c r="I1188" i="27"/>
  <c r="J1187" i="27"/>
  <c r="I1187" i="27"/>
  <c r="J1186" i="27"/>
  <c r="I1186" i="27"/>
  <c r="J1185" i="27"/>
  <c r="I1185" i="27"/>
  <c r="J1184" i="27"/>
  <c r="I1184" i="27"/>
  <c r="J1183" i="27"/>
  <c r="I1183" i="27"/>
  <c r="J1182" i="27"/>
  <c r="I1182" i="27"/>
  <c r="J1181" i="27"/>
  <c r="I1181" i="27"/>
  <c r="J1180" i="27"/>
  <c r="I1180" i="27"/>
  <c r="J1179" i="27"/>
  <c r="I1179" i="27"/>
  <c r="J1178" i="27"/>
  <c r="I1178" i="27"/>
  <c r="J1177" i="27"/>
  <c r="I1177" i="27"/>
  <c r="J1176" i="27"/>
  <c r="I1176" i="27"/>
  <c r="J1175" i="27"/>
  <c r="I1175" i="27"/>
  <c r="J1174" i="27"/>
  <c r="I1174" i="27"/>
  <c r="J1173" i="27"/>
  <c r="I1173" i="27"/>
  <c r="J1172" i="27"/>
  <c r="I1172" i="27"/>
  <c r="J1171" i="27"/>
  <c r="I1171" i="27"/>
  <c r="J1170" i="27"/>
  <c r="I1170" i="27"/>
  <c r="J1169" i="27"/>
  <c r="I1169" i="27"/>
  <c r="J1168" i="27"/>
  <c r="I1168" i="27"/>
  <c r="J1167" i="27"/>
  <c r="I1167" i="27"/>
  <c r="J1166" i="27"/>
  <c r="I1166" i="27"/>
  <c r="J1165" i="27"/>
  <c r="I1165" i="27"/>
  <c r="J1164" i="27"/>
  <c r="I1164" i="27"/>
  <c r="J1163" i="27"/>
  <c r="I1163" i="27"/>
  <c r="J1162" i="27"/>
  <c r="I1162" i="27"/>
  <c r="J1161" i="27"/>
  <c r="I1161" i="27"/>
  <c r="J1160" i="27"/>
  <c r="I1160" i="27"/>
  <c r="J1159" i="27"/>
  <c r="I1159" i="27"/>
  <c r="J1158" i="27"/>
  <c r="I1158" i="27"/>
  <c r="J1157" i="27"/>
  <c r="I1157" i="27"/>
  <c r="J1156" i="27"/>
  <c r="I1156" i="27"/>
  <c r="J1155" i="27"/>
  <c r="I1155" i="27"/>
  <c r="J1154" i="27"/>
  <c r="I1154" i="27"/>
  <c r="J1153" i="27"/>
  <c r="I1153" i="27"/>
  <c r="J1152" i="27"/>
  <c r="I1152" i="27"/>
  <c r="J1151" i="27"/>
  <c r="I1151" i="27"/>
  <c r="J1150" i="27"/>
  <c r="I1150" i="27"/>
  <c r="J1149" i="27"/>
  <c r="I1149" i="27"/>
  <c r="J1148" i="27"/>
  <c r="I1148" i="27"/>
  <c r="J1147" i="27"/>
  <c r="I1147" i="27"/>
  <c r="J1146" i="27"/>
  <c r="I1146" i="27"/>
  <c r="J1145" i="27"/>
  <c r="I1145" i="27"/>
  <c r="J1144" i="27"/>
  <c r="I1144" i="27"/>
  <c r="J1143" i="27"/>
  <c r="I1143" i="27"/>
  <c r="J1142" i="27"/>
  <c r="I1142" i="27"/>
  <c r="J1141" i="27"/>
  <c r="I1141" i="27"/>
  <c r="J1140" i="27"/>
  <c r="I1140" i="27"/>
  <c r="J1139" i="27"/>
  <c r="I1139" i="27"/>
  <c r="J1138" i="27"/>
  <c r="I1138" i="27"/>
  <c r="J1137" i="27"/>
  <c r="I1137" i="27"/>
  <c r="J1136" i="27"/>
  <c r="I1136" i="27"/>
  <c r="J1135" i="27"/>
  <c r="I1135" i="27"/>
  <c r="J1134" i="27"/>
  <c r="I1134" i="27"/>
  <c r="J1133" i="27"/>
  <c r="I1133" i="27"/>
  <c r="J1132" i="27"/>
  <c r="I1132" i="27"/>
  <c r="J1131" i="27"/>
  <c r="I1131" i="27"/>
  <c r="J1130" i="27"/>
  <c r="I1130" i="27"/>
  <c r="J1129" i="27"/>
  <c r="I1129" i="27"/>
  <c r="J1128" i="27"/>
  <c r="I1128" i="27"/>
  <c r="J1127" i="27"/>
  <c r="I1127" i="27"/>
  <c r="J1126" i="27"/>
  <c r="I1126" i="27"/>
  <c r="J1125" i="27"/>
  <c r="I1125" i="27"/>
  <c r="J1124" i="27"/>
  <c r="I1124" i="27"/>
  <c r="J1123" i="27"/>
  <c r="I1123" i="27"/>
  <c r="J1122" i="27"/>
  <c r="I1122" i="27"/>
  <c r="J1121" i="27"/>
  <c r="I1121" i="27"/>
  <c r="J1120" i="27"/>
  <c r="I1120" i="27"/>
  <c r="J1119" i="27"/>
  <c r="I1119" i="27"/>
  <c r="J1118" i="27"/>
  <c r="I1118" i="27"/>
  <c r="J1117" i="27"/>
  <c r="I1117" i="27"/>
  <c r="J1116" i="27"/>
  <c r="I1116" i="27"/>
  <c r="J1115" i="27"/>
  <c r="I1115" i="27"/>
  <c r="J1114" i="27"/>
  <c r="I1114" i="27"/>
  <c r="J1113" i="27"/>
  <c r="I1113" i="27"/>
  <c r="J1112" i="27"/>
  <c r="I1112" i="27"/>
  <c r="J1111" i="27"/>
  <c r="I1111" i="27"/>
  <c r="J1110" i="27"/>
  <c r="I1110" i="27"/>
  <c r="J1109" i="27"/>
  <c r="I1109" i="27"/>
  <c r="J1108" i="27"/>
  <c r="I1108" i="27"/>
  <c r="J1107" i="27"/>
  <c r="I1107" i="27"/>
  <c r="J1106" i="27"/>
  <c r="I1106" i="27"/>
  <c r="J1105" i="27"/>
  <c r="I1105" i="27"/>
  <c r="J1104" i="27"/>
  <c r="I1104" i="27"/>
  <c r="J1103" i="27"/>
  <c r="I1103" i="27"/>
  <c r="J1102" i="27"/>
  <c r="I1102" i="27"/>
  <c r="J1101" i="27"/>
  <c r="I1101" i="27"/>
  <c r="J1100" i="27"/>
  <c r="I1100" i="27"/>
  <c r="J1099" i="27"/>
  <c r="I1099" i="27"/>
  <c r="J1098" i="27"/>
  <c r="I1098" i="27"/>
  <c r="J1097" i="27"/>
  <c r="I1097" i="27"/>
  <c r="J1096" i="27"/>
  <c r="I1096" i="27"/>
  <c r="J1095" i="27"/>
  <c r="I1095" i="27"/>
  <c r="J1094" i="27"/>
  <c r="I1094" i="27"/>
  <c r="J1093" i="27"/>
  <c r="I1093" i="27"/>
  <c r="J1092" i="27"/>
  <c r="I1092" i="27"/>
  <c r="J1091" i="27"/>
  <c r="I1091" i="27"/>
  <c r="J1090" i="27"/>
  <c r="I1090" i="27"/>
  <c r="J1089" i="27"/>
  <c r="I1089" i="27"/>
  <c r="J1088" i="27"/>
  <c r="I1088" i="27"/>
  <c r="J1087" i="27"/>
  <c r="I1087" i="27"/>
  <c r="J1086" i="27"/>
  <c r="I1086" i="27"/>
  <c r="J1085" i="27"/>
  <c r="I1085" i="27"/>
  <c r="J1084" i="27"/>
  <c r="I1084" i="27"/>
  <c r="J1083" i="27"/>
  <c r="I1083" i="27"/>
  <c r="J1082" i="27"/>
  <c r="I1082" i="27"/>
  <c r="J1081" i="27"/>
  <c r="I1081" i="27"/>
  <c r="J1080" i="27"/>
  <c r="I1080" i="27"/>
  <c r="J1079" i="27"/>
  <c r="I1079" i="27"/>
  <c r="J1078" i="27"/>
  <c r="I1078" i="27"/>
  <c r="J1077" i="27"/>
  <c r="I1077" i="27"/>
  <c r="J1076" i="27"/>
  <c r="I1076" i="27"/>
  <c r="J1075" i="27"/>
  <c r="I1075" i="27"/>
  <c r="J1074" i="27"/>
  <c r="I1074" i="27"/>
  <c r="J1073" i="27"/>
  <c r="I1073" i="27"/>
  <c r="J1072" i="27"/>
  <c r="I1072" i="27"/>
  <c r="J1071" i="27"/>
  <c r="I1071" i="27"/>
  <c r="J1070" i="27"/>
  <c r="I1070" i="27"/>
  <c r="J1069" i="27"/>
  <c r="I1069" i="27"/>
  <c r="J1068" i="27"/>
  <c r="I1068" i="27"/>
  <c r="J1067" i="27"/>
  <c r="I1067" i="27"/>
  <c r="J1066" i="27"/>
  <c r="I1066" i="27"/>
  <c r="J1065" i="27"/>
  <c r="I1065" i="27"/>
  <c r="J1064" i="27"/>
  <c r="I1064" i="27"/>
  <c r="J1063" i="27"/>
  <c r="I1063" i="27"/>
  <c r="J1062" i="27"/>
  <c r="I1062" i="27"/>
  <c r="J1061" i="27"/>
  <c r="I1061" i="27"/>
  <c r="J1060" i="27"/>
  <c r="I1060" i="27"/>
  <c r="J1059" i="27"/>
  <c r="I1059" i="27"/>
  <c r="J1058" i="27"/>
  <c r="I1058" i="27"/>
  <c r="J1057" i="27"/>
  <c r="I1057" i="27"/>
  <c r="J1056" i="27"/>
  <c r="I1056" i="27"/>
  <c r="J1055" i="27"/>
  <c r="I1055" i="27"/>
  <c r="J1054" i="27"/>
  <c r="I1054" i="27"/>
  <c r="J1053" i="27"/>
  <c r="I1053" i="27"/>
  <c r="J1052" i="27"/>
  <c r="I1052" i="27"/>
  <c r="J1051" i="27"/>
  <c r="I1051" i="27"/>
  <c r="J1050" i="27"/>
  <c r="I1050" i="27"/>
  <c r="J1049" i="27"/>
  <c r="I1049" i="27"/>
  <c r="J1048" i="27"/>
  <c r="I1048" i="27"/>
  <c r="J1047" i="27"/>
  <c r="I1047" i="27"/>
  <c r="J1046" i="27"/>
  <c r="I1046" i="27"/>
  <c r="J1045" i="27"/>
  <c r="I1045" i="27"/>
  <c r="J1044" i="27"/>
  <c r="I1044" i="27"/>
  <c r="J1043" i="27"/>
  <c r="I1043" i="27"/>
  <c r="J1042" i="27"/>
  <c r="I1042" i="27"/>
  <c r="J1041" i="27"/>
  <c r="I1041" i="27"/>
  <c r="J1040" i="27"/>
  <c r="I1040" i="27"/>
  <c r="J1039" i="27"/>
  <c r="I1039" i="27"/>
  <c r="J1038" i="27"/>
  <c r="I1038" i="27"/>
  <c r="J1037" i="27"/>
  <c r="I1037" i="27"/>
  <c r="J1036" i="27"/>
  <c r="I1036" i="27"/>
  <c r="J1035" i="27"/>
  <c r="I1035" i="27"/>
  <c r="J1034" i="27"/>
  <c r="I1034" i="27"/>
  <c r="J1033" i="27"/>
  <c r="I1033" i="27"/>
  <c r="J1032" i="27"/>
  <c r="I1032" i="27"/>
  <c r="J1031" i="27"/>
  <c r="I1031" i="27"/>
  <c r="J1030" i="27"/>
  <c r="I1030" i="27"/>
  <c r="J1029" i="27"/>
  <c r="I1029" i="27"/>
  <c r="J1028" i="27"/>
  <c r="I1028" i="27"/>
  <c r="J1027" i="27"/>
  <c r="I1027" i="27"/>
  <c r="J1026" i="27"/>
  <c r="I1026" i="27"/>
  <c r="J1025" i="27"/>
  <c r="I1025" i="27"/>
  <c r="J1024" i="27"/>
  <c r="I1024" i="27"/>
  <c r="J1023" i="27"/>
  <c r="I1023" i="27"/>
  <c r="J1022" i="27"/>
  <c r="I1022" i="27"/>
  <c r="J1021" i="27"/>
  <c r="I1021" i="27"/>
  <c r="J1020" i="27"/>
  <c r="I1020" i="27"/>
  <c r="J1019" i="27"/>
  <c r="I1019" i="27"/>
  <c r="J1018" i="27"/>
  <c r="I1018" i="27"/>
  <c r="J1017" i="27"/>
  <c r="I1017" i="27"/>
  <c r="J1016" i="27"/>
  <c r="I1016" i="27"/>
  <c r="J1015" i="27"/>
  <c r="I1015" i="27"/>
  <c r="J1014" i="27"/>
  <c r="I1014" i="27"/>
  <c r="J1013" i="27"/>
  <c r="I1013" i="27"/>
  <c r="J1012" i="27"/>
  <c r="I1012" i="27"/>
  <c r="J1011" i="27"/>
  <c r="I1011" i="27"/>
  <c r="J1010" i="27"/>
  <c r="I1010" i="27"/>
  <c r="J1009" i="27"/>
  <c r="I1009" i="27"/>
  <c r="J1008" i="27"/>
  <c r="I1008" i="27"/>
  <c r="J1007" i="27"/>
  <c r="I1007" i="27"/>
  <c r="J1006" i="27"/>
  <c r="I1006" i="27"/>
  <c r="J1005" i="27"/>
  <c r="I1005" i="27"/>
  <c r="J1004" i="27"/>
  <c r="I1004" i="27"/>
  <c r="J1003" i="27"/>
  <c r="I1003" i="27"/>
  <c r="J1002" i="27"/>
  <c r="I1002" i="27"/>
  <c r="J1001" i="27"/>
  <c r="I1001" i="27"/>
  <c r="J1000" i="27"/>
  <c r="I1000" i="27"/>
  <c r="J999" i="27"/>
  <c r="I999" i="27"/>
  <c r="J998" i="27"/>
  <c r="I998" i="27"/>
  <c r="J997" i="27"/>
  <c r="I997" i="27"/>
  <c r="J996" i="27"/>
  <c r="I996" i="27"/>
  <c r="J995" i="27"/>
  <c r="I995" i="27"/>
  <c r="J994" i="27"/>
  <c r="I994" i="27"/>
  <c r="J993" i="27"/>
  <c r="I993" i="27"/>
  <c r="J992" i="27"/>
  <c r="I992" i="27"/>
  <c r="J991" i="27"/>
  <c r="I991" i="27"/>
  <c r="J990" i="27"/>
  <c r="I990" i="27"/>
  <c r="J989" i="27"/>
  <c r="I989" i="27"/>
  <c r="J988" i="27"/>
  <c r="I988" i="27"/>
  <c r="J987" i="27"/>
  <c r="I987" i="27"/>
  <c r="J986" i="27"/>
  <c r="I986" i="27"/>
  <c r="J985" i="27"/>
  <c r="I985" i="27"/>
  <c r="J984" i="27"/>
  <c r="I984" i="27"/>
  <c r="J983" i="27"/>
  <c r="I983" i="27"/>
  <c r="J982" i="27"/>
  <c r="I982" i="27"/>
  <c r="J981" i="27"/>
  <c r="I981" i="27"/>
  <c r="J980" i="27"/>
  <c r="I980" i="27"/>
  <c r="J979" i="27"/>
  <c r="I979" i="27"/>
  <c r="J978" i="27"/>
  <c r="I978" i="27"/>
  <c r="J977" i="27"/>
  <c r="I977" i="27"/>
  <c r="J976" i="27"/>
  <c r="I976" i="27"/>
  <c r="J975" i="27"/>
  <c r="I975" i="27"/>
  <c r="J974" i="27"/>
  <c r="I974" i="27"/>
  <c r="J973" i="27"/>
  <c r="I973" i="27"/>
  <c r="J972" i="27"/>
  <c r="I972" i="27"/>
  <c r="J971" i="27"/>
  <c r="I971" i="27"/>
  <c r="J970" i="27"/>
  <c r="I970" i="27"/>
  <c r="J969" i="27"/>
  <c r="I969" i="27"/>
  <c r="J968" i="27"/>
  <c r="I968" i="27"/>
  <c r="J967" i="27"/>
  <c r="I967" i="27"/>
  <c r="J966" i="27"/>
  <c r="I966" i="27"/>
  <c r="J965" i="27"/>
  <c r="I965" i="27"/>
  <c r="J964" i="27"/>
  <c r="I964" i="27"/>
  <c r="J963" i="27"/>
  <c r="I963" i="27"/>
  <c r="J962" i="27"/>
  <c r="I962" i="27"/>
  <c r="J961" i="27"/>
  <c r="I961" i="27"/>
  <c r="J960" i="27"/>
  <c r="I960" i="27"/>
  <c r="J959" i="27"/>
  <c r="I959" i="27"/>
  <c r="J958" i="27"/>
  <c r="I958" i="27"/>
  <c r="J957" i="27"/>
  <c r="I957" i="27"/>
  <c r="J956" i="27"/>
  <c r="I956" i="27"/>
  <c r="J955" i="27"/>
  <c r="I955" i="27"/>
  <c r="J954" i="27"/>
  <c r="I954" i="27"/>
  <c r="J953" i="27"/>
  <c r="I953" i="27"/>
  <c r="J952" i="27"/>
  <c r="I952" i="27"/>
  <c r="J951" i="27"/>
  <c r="I951" i="27"/>
  <c r="J950" i="27"/>
  <c r="I950" i="27"/>
  <c r="J949" i="27"/>
  <c r="I949" i="27"/>
  <c r="J948" i="27"/>
  <c r="I948" i="27"/>
  <c r="J947" i="27"/>
  <c r="I947" i="27"/>
  <c r="J946" i="27"/>
  <c r="I946" i="27"/>
  <c r="J945" i="27"/>
  <c r="I945" i="27"/>
  <c r="J944" i="27"/>
  <c r="I944" i="27"/>
  <c r="J943" i="27"/>
  <c r="I943" i="27"/>
  <c r="J942" i="27"/>
  <c r="I942" i="27"/>
  <c r="J941" i="27"/>
  <c r="I941" i="27"/>
  <c r="J940" i="27"/>
  <c r="I940" i="27"/>
  <c r="J939" i="27"/>
  <c r="I939" i="27"/>
  <c r="J938" i="27"/>
  <c r="I938" i="27"/>
  <c r="J937" i="27"/>
  <c r="I937" i="27"/>
  <c r="J936" i="27"/>
  <c r="I936" i="27"/>
  <c r="J935" i="27"/>
  <c r="I935" i="27"/>
  <c r="J934" i="27"/>
  <c r="I934" i="27"/>
  <c r="J933" i="27"/>
  <c r="I933" i="27"/>
  <c r="J932" i="27"/>
  <c r="I932" i="27"/>
  <c r="J931" i="27"/>
  <c r="I931" i="27"/>
  <c r="J930" i="27"/>
  <c r="I930" i="27"/>
  <c r="J929" i="27"/>
  <c r="I929" i="27"/>
  <c r="J928" i="27"/>
  <c r="I928" i="27"/>
  <c r="J927" i="27"/>
  <c r="I927" i="27"/>
  <c r="J926" i="27"/>
  <c r="I926" i="27"/>
  <c r="J925" i="27"/>
  <c r="I925" i="27"/>
  <c r="J924" i="27"/>
  <c r="I924" i="27"/>
  <c r="J923" i="27"/>
  <c r="I923" i="27"/>
  <c r="J922" i="27"/>
  <c r="I922" i="27"/>
  <c r="J921" i="27"/>
  <c r="I921" i="27"/>
  <c r="J920" i="27"/>
  <c r="I920" i="27"/>
  <c r="J919" i="27"/>
  <c r="I919" i="27"/>
  <c r="J918" i="27"/>
  <c r="I918" i="27"/>
  <c r="J917" i="27"/>
  <c r="I917" i="27"/>
  <c r="J916" i="27"/>
  <c r="I916" i="27"/>
  <c r="J915" i="27"/>
  <c r="I915" i="27"/>
  <c r="J914" i="27"/>
  <c r="I914" i="27"/>
  <c r="J913" i="27"/>
  <c r="I913" i="27"/>
  <c r="J912" i="27"/>
  <c r="I912" i="27"/>
  <c r="J911" i="27"/>
  <c r="I911" i="27"/>
  <c r="J910" i="27"/>
  <c r="I910" i="27"/>
  <c r="J909" i="27"/>
  <c r="I909" i="27"/>
  <c r="J908" i="27"/>
  <c r="I908" i="27"/>
  <c r="J907" i="27"/>
  <c r="I907" i="27"/>
  <c r="J906" i="27"/>
  <c r="I906" i="27"/>
  <c r="J905" i="27"/>
  <c r="I905" i="27"/>
  <c r="J904" i="27"/>
  <c r="I904" i="27"/>
  <c r="J903" i="27"/>
  <c r="I903" i="27"/>
  <c r="J902" i="27"/>
  <c r="I902" i="27"/>
  <c r="J901" i="27"/>
  <c r="I901" i="27"/>
  <c r="J900" i="27"/>
  <c r="I900" i="27"/>
  <c r="J899" i="27"/>
  <c r="I899" i="27"/>
  <c r="J898" i="27"/>
  <c r="I898" i="27"/>
  <c r="J897" i="27"/>
  <c r="I897" i="27"/>
  <c r="J896" i="27"/>
  <c r="I896" i="27"/>
  <c r="J895" i="27"/>
  <c r="I895" i="27"/>
  <c r="J894" i="27"/>
  <c r="I894" i="27"/>
  <c r="J893" i="27"/>
  <c r="I893" i="27"/>
  <c r="J892" i="27"/>
  <c r="I892" i="27"/>
  <c r="J891" i="27"/>
  <c r="I891" i="27"/>
  <c r="J890" i="27"/>
  <c r="I890" i="27"/>
  <c r="J889" i="27"/>
  <c r="I889" i="27"/>
  <c r="J888" i="27"/>
  <c r="I888" i="27"/>
  <c r="J887" i="27"/>
  <c r="I887" i="27"/>
  <c r="J886" i="27"/>
  <c r="I886" i="27"/>
  <c r="J885" i="27"/>
  <c r="I885" i="27"/>
  <c r="J884" i="27"/>
  <c r="I884" i="27"/>
  <c r="J883" i="27"/>
  <c r="I883" i="27"/>
  <c r="J882" i="27"/>
  <c r="I882" i="27"/>
  <c r="J881" i="27"/>
  <c r="I881" i="27"/>
  <c r="J880" i="27"/>
  <c r="I880" i="27"/>
  <c r="J879" i="27"/>
  <c r="I879" i="27"/>
  <c r="J878" i="27"/>
  <c r="I878" i="27"/>
  <c r="J877" i="27"/>
  <c r="I877" i="27"/>
  <c r="J876" i="27"/>
  <c r="I876" i="27"/>
  <c r="J875" i="27"/>
  <c r="I875" i="27"/>
  <c r="J874" i="27"/>
  <c r="I874" i="27"/>
  <c r="J873" i="27"/>
  <c r="I873" i="27"/>
  <c r="J872" i="27"/>
  <c r="I872" i="27"/>
  <c r="J871" i="27"/>
  <c r="I871" i="27"/>
  <c r="J870" i="27"/>
  <c r="I870" i="27"/>
  <c r="J869" i="27"/>
  <c r="I869" i="27"/>
  <c r="J868" i="27"/>
  <c r="I868" i="27"/>
  <c r="J867" i="27"/>
  <c r="I867" i="27"/>
  <c r="J866" i="27"/>
  <c r="I866" i="27"/>
  <c r="J865" i="27"/>
  <c r="I865" i="27"/>
  <c r="J864" i="27"/>
  <c r="I864" i="27"/>
  <c r="J863" i="27"/>
  <c r="I863" i="27"/>
  <c r="J862" i="27"/>
  <c r="I862" i="27"/>
  <c r="J861" i="27"/>
  <c r="I861" i="27"/>
  <c r="J860" i="27"/>
  <c r="I860" i="27"/>
  <c r="J859" i="27"/>
  <c r="I859" i="27"/>
  <c r="J858" i="27"/>
  <c r="I858" i="27"/>
  <c r="J857" i="27"/>
  <c r="I857" i="27"/>
  <c r="J856" i="27"/>
  <c r="I856" i="27"/>
  <c r="J855" i="27"/>
  <c r="I855" i="27"/>
  <c r="J854" i="27"/>
  <c r="I854" i="27"/>
  <c r="J853" i="27"/>
  <c r="I853" i="27"/>
  <c r="J852" i="27"/>
  <c r="I852" i="27"/>
  <c r="J851" i="27"/>
  <c r="I851" i="27"/>
  <c r="J850" i="27"/>
  <c r="I850" i="27"/>
  <c r="J849" i="27"/>
  <c r="I849" i="27"/>
  <c r="J848" i="27"/>
  <c r="I848" i="27"/>
  <c r="J847" i="27"/>
  <c r="I847" i="27"/>
  <c r="J846" i="27"/>
  <c r="I846" i="27"/>
  <c r="J845" i="27"/>
  <c r="I845" i="27"/>
  <c r="J844" i="27"/>
  <c r="I844" i="27"/>
  <c r="J843" i="27"/>
  <c r="I843" i="27"/>
  <c r="J842" i="27"/>
  <c r="I842" i="27"/>
  <c r="J841" i="27"/>
  <c r="I841" i="27"/>
  <c r="J840" i="27"/>
  <c r="I840" i="27"/>
  <c r="J839" i="27"/>
  <c r="I839" i="27"/>
  <c r="J838" i="27"/>
  <c r="I838" i="27"/>
  <c r="J837" i="27"/>
  <c r="I837" i="27"/>
  <c r="J836" i="27"/>
  <c r="I836" i="27"/>
  <c r="J835" i="27"/>
  <c r="I835" i="27"/>
  <c r="J834" i="27"/>
  <c r="I834" i="27"/>
  <c r="J833" i="27"/>
  <c r="I833" i="27"/>
  <c r="J832" i="27"/>
  <c r="I832" i="27"/>
  <c r="J831" i="27"/>
  <c r="I831" i="27"/>
  <c r="J830" i="27"/>
  <c r="I830" i="27"/>
  <c r="J829" i="27"/>
  <c r="I829" i="27"/>
  <c r="J828" i="27"/>
  <c r="I828" i="27"/>
  <c r="J827" i="27"/>
  <c r="I827" i="27"/>
  <c r="J826" i="27"/>
  <c r="I826" i="27"/>
  <c r="J825" i="27"/>
  <c r="I825" i="27"/>
  <c r="J824" i="27"/>
  <c r="I824" i="27"/>
  <c r="J823" i="27"/>
  <c r="I823" i="27"/>
  <c r="J822" i="27"/>
  <c r="I822" i="27"/>
  <c r="J821" i="27"/>
  <c r="I821" i="27"/>
  <c r="J820" i="27"/>
  <c r="I820" i="27"/>
  <c r="J819" i="27"/>
  <c r="I819" i="27"/>
  <c r="J818" i="27"/>
  <c r="I818" i="27"/>
  <c r="J817" i="27"/>
  <c r="I817" i="27"/>
  <c r="J816" i="27"/>
  <c r="I816" i="27"/>
  <c r="J815" i="27"/>
  <c r="I815" i="27"/>
  <c r="J814" i="27"/>
  <c r="I814" i="27"/>
  <c r="J813" i="27"/>
  <c r="I813" i="27"/>
  <c r="J812" i="27"/>
  <c r="I812" i="27"/>
  <c r="J811" i="27"/>
  <c r="I811" i="27"/>
  <c r="J810" i="27"/>
  <c r="I810" i="27"/>
  <c r="J809" i="27"/>
  <c r="I809" i="27"/>
  <c r="J808" i="27"/>
  <c r="I808" i="27"/>
  <c r="J807" i="27"/>
  <c r="I807" i="27"/>
  <c r="J806" i="27"/>
  <c r="I806" i="27"/>
  <c r="J805" i="27"/>
  <c r="I805" i="27"/>
  <c r="J804" i="27"/>
  <c r="I804" i="27"/>
  <c r="J803" i="27"/>
  <c r="I803" i="27"/>
  <c r="J802" i="27"/>
  <c r="I802" i="27"/>
  <c r="J801" i="27"/>
  <c r="I801" i="27"/>
  <c r="J800" i="27"/>
  <c r="I800" i="27"/>
  <c r="J799" i="27"/>
  <c r="I799" i="27"/>
  <c r="J798" i="27"/>
  <c r="I798" i="27"/>
  <c r="J797" i="27"/>
  <c r="I797" i="27"/>
  <c r="J796" i="27"/>
  <c r="I796" i="27"/>
  <c r="J795" i="27"/>
  <c r="I795" i="27"/>
  <c r="J794" i="27"/>
  <c r="I794" i="27"/>
  <c r="J793" i="27"/>
  <c r="I793" i="27"/>
  <c r="J792" i="27"/>
  <c r="I792" i="27"/>
  <c r="J791" i="27"/>
  <c r="I791" i="27"/>
  <c r="J790" i="27"/>
  <c r="I790" i="27"/>
  <c r="J789" i="27"/>
  <c r="I789" i="27"/>
  <c r="J788" i="27"/>
  <c r="I788" i="27"/>
  <c r="J787" i="27"/>
  <c r="I787" i="27"/>
  <c r="J786" i="27"/>
  <c r="I786" i="27"/>
  <c r="J785" i="27"/>
  <c r="I785" i="27"/>
  <c r="J784" i="27"/>
  <c r="I784" i="27"/>
  <c r="J783" i="27"/>
  <c r="I783" i="27"/>
  <c r="J782" i="27"/>
  <c r="I782" i="27"/>
  <c r="J781" i="27"/>
  <c r="I781" i="27"/>
  <c r="J780" i="27"/>
  <c r="I780" i="27"/>
  <c r="J779" i="27"/>
  <c r="I779" i="27"/>
  <c r="J778" i="27"/>
  <c r="I778" i="27"/>
  <c r="J777" i="27"/>
  <c r="I777" i="27"/>
  <c r="J776" i="27"/>
  <c r="I776" i="27"/>
  <c r="J775" i="27"/>
  <c r="I775" i="27"/>
  <c r="J774" i="27"/>
  <c r="I774" i="27"/>
  <c r="J773" i="27"/>
  <c r="I773" i="27"/>
  <c r="J772" i="27"/>
  <c r="I772" i="27"/>
  <c r="J771" i="27"/>
  <c r="I771" i="27"/>
  <c r="J770" i="27"/>
  <c r="I770" i="27"/>
  <c r="J769" i="27"/>
  <c r="I769" i="27"/>
  <c r="J768" i="27"/>
  <c r="I768" i="27"/>
  <c r="J767" i="27"/>
  <c r="I767" i="27"/>
  <c r="J766" i="27"/>
  <c r="I766" i="27"/>
  <c r="J765" i="27"/>
  <c r="I765" i="27"/>
  <c r="J764" i="27"/>
  <c r="I764" i="27"/>
  <c r="J763" i="27"/>
  <c r="I763" i="27"/>
  <c r="J762" i="27"/>
  <c r="I762" i="27"/>
  <c r="J761" i="27"/>
  <c r="I761" i="27"/>
  <c r="J760" i="27"/>
  <c r="I760" i="27"/>
  <c r="J759" i="27"/>
  <c r="I759" i="27"/>
  <c r="J758" i="27"/>
  <c r="I758" i="27"/>
  <c r="J757" i="27"/>
  <c r="I757" i="27"/>
  <c r="J756" i="27"/>
  <c r="I756" i="27"/>
  <c r="J755" i="27"/>
  <c r="I755" i="27"/>
  <c r="J754" i="27"/>
  <c r="I754" i="27"/>
  <c r="J753" i="27"/>
  <c r="I753" i="27"/>
  <c r="J752" i="27"/>
  <c r="I752" i="27"/>
  <c r="J751" i="27"/>
  <c r="I751" i="27"/>
  <c r="J750" i="27"/>
  <c r="I750" i="27"/>
  <c r="J749" i="27"/>
  <c r="I749" i="27"/>
  <c r="J748" i="27"/>
  <c r="I748" i="27"/>
  <c r="J747" i="27"/>
  <c r="I747" i="27"/>
  <c r="J746" i="27"/>
  <c r="I746" i="27"/>
  <c r="J745" i="27"/>
  <c r="I745" i="27"/>
  <c r="J744" i="27"/>
  <c r="I744" i="27"/>
  <c r="J743" i="27"/>
  <c r="I743" i="27"/>
  <c r="J742" i="27"/>
  <c r="I742" i="27"/>
  <c r="J741" i="27"/>
  <c r="I741" i="27"/>
  <c r="J740" i="27"/>
  <c r="I740" i="27"/>
  <c r="J739" i="27"/>
  <c r="I739" i="27"/>
  <c r="J738" i="27"/>
  <c r="I738" i="27"/>
  <c r="J737" i="27"/>
  <c r="I737" i="27"/>
  <c r="J736" i="27"/>
  <c r="I736" i="27"/>
  <c r="J735" i="27"/>
  <c r="I735" i="27"/>
  <c r="J734" i="27"/>
  <c r="I734" i="27"/>
  <c r="J733" i="27"/>
  <c r="I733" i="27"/>
  <c r="J732" i="27"/>
  <c r="I732" i="27"/>
  <c r="J731" i="27"/>
  <c r="I731" i="27"/>
  <c r="J730" i="27"/>
  <c r="I730" i="27"/>
  <c r="J729" i="27"/>
  <c r="I729" i="27"/>
  <c r="J728" i="27"/>
  <c r="I728" i="27"/>
  <c r="J727" i="27"/>
  <c r="I727" i="27"/>
  <c r="J726" i="27"/>
  <c r="I726" i="27"/>
  <c r="J725" i="27"/>
  <c r="I725" i="27"/>
  <c r="J724" i="27"/>
  <c r="I724" i="27"/>
  <c r="J723" i="27"/>
  <c r="I723" i="27"/>
  <c r="J722" i="27"/>
  <c r="I722" i="27"/>
  <c r="J721" i="27"/>
  <c r="I721" i="27"/>
  <c r="J720" i="27"/>
  <c r="I720" i="27"/>
  <c r="J719" i="27"/>
  <c r="I719" i="27"/>
  <c r="J718" i="27"/>
  <c r="I718" i="27"/>
  <c r="J717" i="27"/>
  <c r="I717" i="27"/>
  <c r="J716" i="27"/>
  <c r="I716" i="27"/>
  <c r="J715" i="27"/>
  <c r="I715" i="27"/>
  <c r="J714" i="27"/>
  <c r="I714" i="27"/>
  <c r="J713" i="27"/>
  <c r="I713" i="27"/>
  <c r="J712" i="27"/>
  <c r="I712" i="27"/>
  <c r="J711" i="27"/>
  <c r="I711" i="27"/>
  <c r="J710" i="27"/>
  <c r="I710" i="27"/>
  <c r="J709" i="27"/>
  <c r="I709" i="27"/>
  <c r="J708" i="27"/>
  <c r="I708" i="27"/>
  <c r="J707" i="27"/>
  <c r="I707" i="27"/>
  <c r="J706" i="27"/>
  <c r="I706" i="27"/>
  <c r="J705" i="27"/>
  <c r="I705" i="27"/>
  <c r="J704" i="27"/>
  <c r="I704" i="27"/>
  <c r="J703" i="27"/>
  <c r="I703" i="27"/>
  <c r="J702" i="27"/>
  <c r="I702" i="27"/>
  <c r="J701" i="27"/>
  <c r="I701" i="27"/>
  <c r="J700" i="27"/>
  <c r="I700" i="27"/>
  <c r="J699" i="27"/>
  <c r="I699" i="27"/>
  <c r="J698" i="27"/>
  <c r="I698" i="27"/>
  <c r="J697" i="27"/>
  <c r="I697" i="27"/>
  <c r="J696" i="27"/>
  <c r="I696" i="27"/>
  <c r="J695" i="27"/>
  <c r="I695" i="27"/>
  <c r="J694" i="27"/>
  <c r="I694" i="27"/>
  <c r="J693" i="27"/>
  <c r="I693" i="27"/>
  <c r="J692" i="27"/>
  <c r="I692" i="27"/>
  <c r="J691" i="27"/>
  <c r="I691" i="27"/>
  <c r="J690" i="27"/>
  <c r="I690" i="27"/>
  <c r="J689" i="27"/>
  <c r="I689" i="27"/>
  <c r="J688" i="27"/>
  <c r="I688" i="27"/>
  <c r="J687" i="27"/>
  <c r="I687" i="27"/>
  <c r="J686" i="27"/>
  <c r="I686" i="27"/>
  <c r="J685" i="27"/>
  <c r="I685" i="27"/>
  <c r="J684" i="27"/>
  <c r="I684" i="27"/>
  <c r="J683" i="27"/>
  <c r="I683" i="27"/>
  <c r="J682" i="27"/>
  <c r="I682" i="27"/>
  <c r="J681" i="27"/>
  <c r="I681" i="27"/>
  <c r="J680" i="27"/>
  <c r="I680" i="27"/>
  <c r="J679" i="27"/>
  <c r="I679" i="27"/>
  <c r="J678" i="27"/>
  <c r="I678" i="27"/>
  <c r="J677" i="27"/>
  <c r="I677" i="27"/>
  <c r="J676" i="27"/>
  <c r="I676" i="27"/>
  <c r="J675" i="27"/>
  <c r="I675" i="27"/>
  <c r="J674" i="27"/>
  <c r="I674" i="27"/>
  <c r="J673" i="27"/>
  <c r="I673" i="27"/>
  <c r="J672" i="27"/>
  <c r="I672" i="27"/>
  <c r="J671" i="27"/>
  <c r="I671" i="27"/>
  <c r="J670" i="27"/>
  <c r="I670" i="27"/>
  <c r="J669" i="27"/>
  <c r="I669" i="27"/>
  <c r="J668" i="27"/>
  <c r="I668" i="27"/>
  <c r="J667" i="27"/>
  <c r="I667" i="27"/>
  <c r="J666" i="27"/>
  <c r="I666" i="27"/>
  <c r="J665" i="27"/>
  <c r="I665" i="27"/>
  <c r="J664" i="27"/>
  <c r="I664" i="27"/>
  <c r="J663" i="27"/>
  <c r="I663" i="27"/>
  <c r="J662" i="27"/>
  <c r="I662" i="27"/>
  <c r="J661" i="27"/>
  <c r="I661" i="27"/>
  <c r="J660" i="27"/>
  <c r="I660" i="27"/>
  <c r="J659" i="27"/>
  <c r="I659" i="27"/>
  <c r="J658" i="27"/>
  <c r="I658" i="27"/>
  <c r="J657" i="27"/>
  <c r="I657" i="27"/>
  <c r="J656" i="27"/>
  <c r="I656" i="27"/>
  <c r="J655" i="27"/>
  <c r="I655" i="27"/>
  <c r="J654" i="27"/>
  <c r="I654" i="27"/>
  <c r="J653" i="27"/>
  <c r="I653" i="27"/>
  <c r="J652" i="27"/>
  <c r="I652" i="27"/>
  <c r="J651" i="27"/>
  <c r="I651" i="27"/>
  <c r="J650" i="27"/>
  <c r="I650" i="27"/>
  <c r="J649" i="27"/>
  <c r="I649" i="27"/>
  <c r="J648" i="27"/>
  <c r="I648" i="27"/>
  <c r="J647" i="27"/>
  <c r="I647" i="27"/>
  <c r="J646" i="27"/>
  <c r="I646" i="27"/>
  <c r="J645" i="27"/>
  <c r="I645" i="27"/>
  <c r="J644" i="27"/>
  <c r="I644" i="27"/>
  <c r="J643" i="27"/>
  <c r="I643" i="27"/>
  <c r="J642" i="27"/>
  <c r="I642" i="27"/>
  <c r="J641" i="27"/>
  <c r="I641" i="27"/>
  <c r="J640" i="27"/>
  <c r="I640" i="27"/>
  <c r="J639" i="27"/>
  <c r="I639" i="27"/>
  <c r="J638" i="27"/>
  <c r="I638" i="27"/>
  <c r="J637" i="27"/>
  <c r="I637" i="27"/>
  <c r="J636" i="27"/>
  <c r="I636" i="27"/>
  <c r="J635" i="27"/>
  <c r="I635" i="27"/>
  <c r="J634" i="27"/>
  <c r="I634" i="27"/>
  <c r="J633" i="27"/>
  <c r="I633" i="27"/>
  <c r="J632" i="27"/>
  <c r="I632" i="27"/>
  <c r="J631" i="27"/>
  <c r="I631" i="27"/>
  <c r="J630" i="27"/>
  <c r="I630" i="27"/>
  <c r="J629" i="27"/>
  <c r="I629" i="27"/>
  <c r="J628" i="27"/>
  <c r="I628" i="27"/>
  <c r="J627" i="27"/>
  <c r="I627" i="27"/>
  <c r="J626" i="27"/>
  <c r="I626" i="27"/>
  <c r="J625" i="27"/>
  <c r="I625" i="27"/>
  <c r="J624" i="27"/>
  <c r="I624" i="27"/>
  <c r="J623" i="27"/>
  <c r="I623" i="27"/>
  <c r="J622" i="27"/>
  <c r="I622" i="27"/>
  <c r="J621" i="27"/>
  <c r="I621" i="27"/>
  <c r="J620" i="27"/>
  <c r="I620" i="27"/>
  <c r="J619" i="27"/>
  <c r="I619" i="27"/>
  <c r="J618" i="27"/>
  <c r="I618" i="27"/>
  <c r="J617" i="27"/>
  <c r="I617" i="27"/>
  <c r="J616" i="27"/>
  <c r="I616" i="27"/>
  <c r="J615" i="27"/>
  <c r="I615" i="27"/>
  <c r="J614" i="27"/>
  <c r="I614" i="27"/>
  <c r="J613" i="27"/>
  <c r="I613" i="27"/>
  <c r="J612" i="27"/>
  <c r="I612" i="27"/>
  <c r="J611" i="27"/>
  <c r="I611" i="27"/>
  <c r="J610" i="27"/>
  <c r="I610" i="27"/>
  <c r="J609" i="27"/>
  <c r="I609" i="27"/>
  <c r="J608" i="27"/>
  <c r="I608" i="27"/>
  <c r="J607" i="27"/>
  <c r="I607" i="27"/>
  <c r="J606" i="27"/>
  <c r="I606" i="27"/>
  <c r="J605" i="27"/>
  <c r="I605" i="27"/>
  <c r="J604" i="27"/>
  <c r="I604" i="27"/>
  <c r="J603" i="27"/>
  <c r="I603" i="27"/>
  <c r="J602" i="27"/>
  <c r="I602" i="27"/>
  <c r="J601" i="27"/>
  <c r="I601" i="27"/>
  <c r="J600" i="27"/>
  <c r="I600" i="27"/>
  <c r="J599" i="27"/>
  <c r="I599" i="27"/>
  <c r="J598" i="27"/>
  <c r="I598" i="27"/>
  <c r="J597" i="27"/>
  <c r="I597" i="27"/>
  <c r="J596" i="27"/>
  <c r="I596" i="27"/>
  <c r="J595" i="27"/>
  <c r="I595" i="27"/>
  <c r="J594" i="27"/>
  <c r="I594" i="27"/>
  <c r="J593" i="27"/>
  <c r="I593" i="27"/>
  <c r="J592" i="27"/>
  <c r="I592" i="27"/>
  <c r="J591" i="27"/>
  <c r="I591" i="27"/>
  <c r="J590" i="27"/>
  <c r="I590" i="27"/>
  <c r="J589" i="27"/>
  <c r="I589" i="27"/>
  <c r="J588" i="27"/>
  <c r="I588" i="27"/>
  <c r="J587" i="27"/>
  <c r="I587" i="27"/>
  <c r="J586" i="27"/>
  <c r="I586" i="27"/>
  <c r="J585" i="27"/>
  <c r="I585" i="27"/>
  <c r="J584" i="27"/>
  <c r="I584" i="27"/>
  <c r="J583" i="27"/>
  <c r="I583" i="27"/>
  <c r="J582" i="27"/>
  <c r="I582" i="27"/>
  <c r="J581" i="27"/>
  <c r="I581" i="27"/>
  <c r="J580" i="27"/>
  <c r="I580" i="27"/>
  <c r="J579" i="27"/>
  <c r="I579" i="27"/>
  <c r="J578" i="27"/>
  <c r="I578" i="27"/>
  <c r="J577" i="27"/>
  <c r="I577" i="27"/>
  <c r="J576" i="27"/>
  <c r="I576" i="27"/>
  <c r="J575" i="27"/>
  <c r="I575" i="27"/>
  <c r="J574" i="27"/>
  <c r="I574" i="27"/>
  <c r="J573" i="27"/>
  <c r="I573" i="27"/>
  <c r="J572" i="27"/>
  <c r="I572" i="27"/>
  <c r="J571" i="27"/>
  <c r="I571" i="27"/>
  <c r="J570" i="27"/>
  <c r="I570" i="27"/>
  <c r="J569" i="27"/>
  <c r="I569" i="27"/>
  <c r="J568" i="27"/>
  <c r="I568" i="27"/>
  <c r="J567" i="27"/>
  <c r="I567" i="27"/>
  <c r="J566" i="27"/>
  <c r="I566" i="27"/>
  <c r="J565" i="27"/>
  <c r="I565" i="27"/>
  <c r="J564" i="27"/>
  <c r="I564" i="27"/>
  <c r="J563" i="27"/>
  <c r="I563" i="27"/>
  <c r="J562" i="27"/>
  <c r="I562" i="27"/>
  <c r="J561" i="27"/>
  <c r="I561" i="27"/>
  <c r="J560" i="27"/>
  <c r="I560" i="27"/>
  <c r="J559" i="27"/>
  <c r="I559" i="27"/>
  <c r="J558" i="27"/>
  <c r="I558" i="27"/>
  <c r="J557" i="27"/>
  <c r="I557" i="27"/>
  <c r="J556" i="27"/>
  <c r="I556" i="27"/>
  <c r="J555" i="27"/>
  <c r="I555" i="27"/>
  <c r="J554" i="27"/>
  <c r="I554" i="27"/>
  <c r="J553" i="27"/>
  <c r="I553" i="27"/>
  <c r="J552" i="27"/>
  <c r="I552" i="27"/>
  <c r="J551" i="27"/>
  <c r="I551" i="27"/>
  <c r="J550" i="27"/>
  <c r="I550" i="27"/>
  <c r="J549" i="27"/>
  <c r="I549" i="27"/>
  <c r="J548" i="27"/>
  <c r="I548" i="27"/>
  <c r="J547" i="27"/>
  <c r="I547" i="27"/>
  <c r="J546" i="27"/>
  <c r="I546" i="27"/>
  <c r="J545" i="27"/>
  <c r="I545" i="27"/>
  <c r="J544" i="27"/>
  <c r="I544" i="27"/>
  <c r="J543" i="27"/>
  <c r="I543" i="27"/>
  <c r="J542" i="27"/>
  <c r="I542" i="27"/>
  <c r="J541" i="27"/>
  <c r="I541" i="27"/>
  <c r="J540" i="27"/>
  <c r="I540" i="27"/>
  <c r="J539" i="27"/>
  <c r="I539" i="27"/>
  <c r="J538" i="27"/>
  <c r="I538" i="27"/>
  <c r="J537" i="27"/>
  <c r="I537" i="27"/>
  <c r="J536" i="27"/>
  <c r="I536" i="27"/>
  <c r="J535" i="27"/>
  <c r="I535" i="27"/>
  <c r="J534" i="27"/>
  <c r="I534" i="27"/>
  <c r="J533" i="27"/>
  <c r="I533" i="27"/>
  <c r="J532" i="27"/>
  <c r="I532" i="27"/>
  <c r="J531" i="27"/>
  <c r="I531" i="27"/>
  <c r="J530" i="27"/>
  <c r="I530" i="27"/>
  <c r="J529" i="27"/>
  <c r="I529" i="27"/>
  <c r="J528" i="27"/>
  <c r="I528" i="27"/>
  <c r="J527" i="27"/>
  <c r="I527" i="27"/>
  <c r="J526" i="27"/>
  <c r="I526" i="27"/>
  <c r="J525" i="27"/>
  <c r="I525" i="27"/>
  <c r="J524" i="27"/>
  <c r="I524" i="27"/>
  <c r="J523" i="27"/>
  <c r="I523" i="27"/>
  <c r="J522" i="27"/>
  <c r="I522" i="27"/>
  <c r="J521" i="27"/>
  <c r="I521" i="27"/>
  <c r="J520" i="27"/>
  <c r="I520" i="27"/>
  <c r="J519" i="27"/>
  <c r="I519" i="27"/>
  <c r="J518" i="27"/>
  <c r="I518" i="27"/>
  <c r="J517" i="27"/>
  <c r="I517" i="27"/>
  <c r="J516" i="27"/>
  <c r="I516" i="27"/>
  <c r="J515" i="27"/>
  <c r="I515" i="27"/>
  <c r="J514" i="27"/>
  <c r="I514" i="27"/>
  <c r="J513" i="27"/>
  <c r="I513" i="27"/>
  <c r="J512" i="27"/>
  <c r="I512" i="27"/>
  <c r="J511" i="27"/>
  <c r="I511" i="27"/>
  <c r="J510" i="27"/>
  <c r="I510" i="27"/>
  <c r="J509" i="27"/>
  <c r="I509" i="27"/>
  <c r="J508" i="27"/>
  <c r="I508" i="27"/>
  <c r="J507" i="27"/>
  <c r="I507" i="27"/>
  <c r="J506" i="27"/>
  <c r="I506" i="27"/>
  <c r="J505" i="27"/>
  <c r="I505" i="27"/>
  <c r="J504" i="27"/>
  <c r="I504" i="27"/>
  <c r="J503" i="27"/>
  <c r="I503" i="27"/>
  <c r="J502" i="27"/>
  <c r="I502" i="27"/>
  <c r="J501" i="27"/>
  <c r="I501" i="27"/>
  <c r="J500" i="27"/>
  <c r="I500" i="27"/>
  <c r="J499" i="27"/>
  <c r="I499" i="27"/>
  <c r="J498" i="27"/>
  <c r="I498" i="27"/>
  <c r="J497" i="27"/>
  <c r="I497" i="27"/>
  <c r="J496" i="27"/>
  <c r="I496" i="27"/>
  <c r="J495" i="27"/>
  <c r="I495" i="27"/>
  <c r="J494" i="27"/>
  <c r="I494" i="27"/>
  <c r="J493" i="27"/>
  <c r="I493" i="27"/>
  <c r="J492" i="27"/>
  <c r="I492" i="27"/>
  <c r="J491" i="27"/>
  <c r="I491" i="27"/>
  <c r="J490" i="27"/>
  <c r="I490" i="27"/>
  <c r="J489" i="27"/>
  <c r="I489" i="27"/>
  <c r="J488" i="27"/>
  <c r="I488" i="27"/>
  <c r="J487" i="27"/>
  <c r="I487" i="27"/>
  <c r="J486" i="27"/>
  <c r="I486" i="27"/>
  <c r="J485" i="27"/>
  <c r="I485" i="27"/>
  <c r="J484" i="27"/>
  <c r="I484" i="27"/>
  <c r="J483" i="27"/>
  <c r="I483" i="27"/>
  <c r="J482" i="27"/>
  <c r="I482" i="27"/>
  <c r="J481" i="27"/>
  <c r="I481" i="27"/>
  <c r="J480" i="27"/>
  <c r="I480" i="27"/>
  <c r="J479" i="27"/>
  <c r="I479" i="27"/>
  <c r="J478" i="27"/>
  <c r="I478" i="27"/>
  <c r="J477" i="27"/>
  <c r="I477" i="27"/>
  <c r="J476" i="27"/>
  <c r="I476" i="27"/>
  <c r="J475" i="27"/>
  <c r="I475" i="27"/>
  <c r="J474" i="27"/>
  <c r="I474" i="27"/>
  <c r="J473" i="27"/>
  <c r="I473" i="27"/>
  <c r="J472" i="27"/>
  <c r="I472" i="27"/>
  <c r="J471" i="27"/>
  <c r="I471" i="27"/>
  <c r="J470" i="27"/>
  <c r="I470" i="27"/>
  <c r="J469" i="27"/>
  <c r="I469" i="27"/>
  <c r="J468" i="27"/>
  <c r="I468" i="27"/>
  <c r="J467" i="27"/>
  <c r="I467" i="27"/>
  <c r="J466" i="27"/>
  <c r="I466" i="27"/>
  <c r="J465" i="27"/>
  <c r="I465" i="27"/>
  <c r="J464" i="27"/>
  <c r="I464" i="27"/>
  <c r="J463" i="27"/>
  <c r="I463" i="27"/>
  <c r="J462" i="27"/>
  <c r="I462" i="27"/>
  <c r="J461" i="27"/>
  <c r="I461" i="27"/>
  <c r="J460" i="27"/>
  <c r="I460" i="27"/>
  <c r="J459" i="27"/>
  <c r="I459" i="27"/>
  <c r="J458" i="27"/>
  <c r="I458" i="27"/>
  <c r="J457" i="27"/>
  <c r="I457" i="27"/>
  <c r="J456" i="27"/>
  <c r="I456" i="27"/>
  <c r="J455" i="27"/>
  <c r="I455" i="27"/>
  <c r="J454" i="27"/>
  <c r="I454" i="27"/>
  <c r="J453" i="27"/>
  <c r="I453" i="27"/>
  <c r="J452" i="27"/>
  <c r="I452" i="27"/>
  <c r="J451" i="27"/>
  <c r="I451" i="27"/>
  <c r="J450" i="27"/>
  <c r="I450" i="27"/>
  <c r="J449" i="27"/>
  <c r="I449" i="27"/>
  <c r="J448" i="27"/>
  <c r="I448" i="27"/>
  <c r="J447" i="27"/>
  <c r="I447" i="27"/>
  <c r="J446" i="27"/>
  <c r="I446" i="27"/>
  <c r="J445" i="27"/>
  <c r="I445" i="27"/>
  <c r="J444" i="27"/>
  <c r="I444" i="27"/>
  <c r="J443" i="27"/>
  <c r="I443" i="27"/>
  <c r="J442" i="27"/>
  <c r="I442" i="27"/>
  <c r="J441" i="27"/>
  <c r="I441" i="27"/>
  <c r="J440" i="27"/>
  <c r="I440" i="27"/>
  <c r="J439" i="27"/>
  <c r="I439" i="27"/>
  <c r="J438" i="27"/>
  <c r="I438" i="27"/>
  <c r="J437" i="27"/>
  <c r="I437" i="27"/>
  <c r="J436" i="27"/>
  <c r="I436" i="27"/>
  <c r="J435" i="27"/>
  <c r="I435" i="27"/>
  <c r="J434" i="27"/>
  <c r="I434" i="27"/>
  <c r="J433" i="27"/>
  <c r="I433" i="27"/>
  <c r="J432" i="27"/>
  <c r="I432" i="27"/>
  <c r="J431" i="27"/>
  <c r="I431" i="27"/>
  <c r="J430" i="27"/>
  <c r="I430" i="27"/>
  <c r="J429" i="27"/>
  <c r="I429" i="27"/>
  <c r="J428" i="27"/>
  <c r="I428" i="27"/>
  <c r="J427" i="27"/>
  <c r="I427" i="27"/>
  <c r="J426" i="27"/>
  <c r="I426" i="27"/>
  <c r="J425" i="27"/>
  <c r="I425" i="27"/>
  <c r="J424" i="27"/>
  <c r="I424" i="27"/>
  <c r="J423" i="27"/>
  <c r="I423" i="27"/>
  <c r="J422" i="27"/>
  <c r="I422" i="27"/>
  <c r="J421" i="27"/>
  <c r="I421" i="27"/>
  <c r="J420" i="27"/>
  <c r="I420" i="27"/>
  <c r="J419" i="27"/>
  <c r="I419" i="27"/>
  <c r="J418" i="27"/>
  <c r="I418" i="27"/>
  <c r="J417" i="27"/>
  <c r="I417" i="27"/>
  <c r="J416" i="27"/>
  <c r="I416" i="27"/>
  <c r="J415" i="27"/>
  <c r="I415" i="27"/>
  <c r="J414" i="27"/>
  <c r="I414" i="27"/>
  <c r="J413" i="27"/>
  <c r="I413" i="27"/>
  <c r="J412" i="27"/>
  <c r="I412" i="27"/>
  <c r="J411" i="27"/>
  <c r="I411" i="27"/>
  <c r="J410" i="27"/>
  <c r="I410" i="27"/>
  <c r="J409" i="27"/>
  <c r="I409" i="27"/>
  <c r="J408" i="27"/>
  <c r="I408" i="27"/>
  <c r="J407" i="27"/>
  <c r="I407" i="27"/>
  <c r="J406" i="27"/>
  <c r="I406" i="27"/>
  <c r="J405" i="27"/>
  <c r="I405" i="27"/>
  <c r="J404" i="27"/>
  <c r="I404" i="27"/>
  <c r="J403" i="27"/>
  <c r="I403" i="27"/>
  <c r="J402" i="27"/>
  <c r="I402" i="27"/>
  <c r="J401" i="27"/>
  <c r="I401" i="27"/>
  <c r="J400" i="27"/>
  <c r="I400" i="27"/>
  <c r="J399" i="27"/>
  <c r="I399" i="27"/>
  <c r="J398" i="27"/>
  <c r="I398" i="27"/>
  <c r="J397" i="27"/>
  <c r="I397" i="27"/>
  <c r="J396" i="27"/>
  <c r="I396" i="27"/>
  <c r="J395" i="27"/>
  <c r="I395" i="27"/>
  <c r="J394" i="27"/>
  <c r="I394" i="27"/>
  <c r="J393" i="27"/>
  <c r="I393" i="27"/>
  <c r="J392" i="27"/>
  <c r="I392" i="27"/>
  <c r="J391" i="27"/>
  <c r="I391" i="27"/>
  <c r="J390" i="27"/>
  <c r="I390" i="27"/>
  <c r="J389" i="27"/>
  <c r="I389" i="27"/>
  <c r="J388" i="27"/>
  <c r="I388" i="27"/>
  <c r="J387" i="27"/>
  <c r="I387" i="27"/>
  <c r="J386" i="27"/>
  <c r="I386" i="27"/>
  <c r="J385" i="27"/>
  <c r="I385" i="27"/>
  <c r="J384" i="27"/>
  <c r="I384" i="27"/>
  <c r="J383" i="27"/>
  <c r="I383" i="27"/>
  <c r="J382" i="27"/>
  <c r="I382" i="27"/>
  <c r="J381" i="27"/>
  <c r="I381" i="27"/>
  <c r="J380" i="27"/>
  <c r="I380" i="27"/>
  <c r="J379" i="27"/>
  <c r="I379" i="27"/>
  <c r="J378" i="27"/>
  <c r="I378" i="27"/>
  <c r="J377" i="27"/>
  <c r="I377" i="27"/>
  <c r="J376" i="27"/>
  <c r="I376" i="27"/>
  <c r="J375" i="27"/>
  <c r="I375" i="27"/>
  <c r="J374" i="27"/>
  <c r="I374" i="27"/>
  <c r="J373" i="27"/>
  <c r="I373" i="27"/>
  <c r="J372" i="27"/>
  <c r="I372" i="27"/>
  <c r="J371" i="27"/>
  <c r="I371" i="27"/>
  <c r="J370" i="27"/>
  <c r="I370" i="27"/>
  <c r="J369" i="27"/>
  <c r="I369" i="27"/>
  <c r="J368" i="27"/>
  <c r="I368" i="27"/>
  <c r="J367" i="27"/>
  <c r="I367" i="27"/>
  <c r="J366" i="27"/>
  <c r="I366" i="27"/>
  <c r="J365" i="27"/>
  <c r="I365" i="27"/>
  <c r="J364" i="27"/>
  <c r="I364" i="27"/>
  <c r="J363" i="27"/>
  <c r="I363" i="27"/>
  <c r="J362" i="27"/>
  <c r="I362" i="27"/>
  <c r="J361" i="27"/>
  <c r="I361" i="27"/>
  <c r="J360" i="27"/>
  <c r="I360" i="27"/>
  <c r="J359" i="27"/>
  <c r="I359" i="27"/>
  <c r="J358" i="27"/>
  <c r="I358" i="27"/>
  <c r="J357" i="27"/>
  <c r="I357" i="27"/>
  <c r="J356" i="27"/>
  <c r="I356" i="27"/>
  <c r="J355" i="27"/>
  <c r="I355" i="27"/>
  <c r="J354" i="27"/>
  <c r="I354" i="27"/>
  <c r="J353" i="27"/>
  <c r="I353" i="27"/>
  <c r="J352" i="27"/>
  <c r="I352" i="27"/>
  <c r="J351" i="27"/>
  <c r="I351" i="27"/>
  <c r="J350" i="27"/>
  <c r="I350" i="27"/>
  <c r="J349" i="27"/>
  <c r="I349" i="27"/>
  <c r="J348" i="27"/>
  <c r="I348" i="27"/>
  <c r="J347" i="27"/>
  <c r="I347" i="27"/>
  <c r="J346" i="27"/>
  <c r="I346" i="27"/>
  <c r="J345" i="27"/>
  <c r="I345" i="27"/>
  <c r="J344" i="27"/>
  <c r="I344" i="27"/>
  <c r="J343" i="27"/>
  <c r="I343" i="27"/>
  <c r="J342" i="27"/>
  <c r="I342" i="27"/>
  <c r="J341" i="27"/>
  <c r="I341" i="27"/>
  <c r="J340" i="27"/>
  <c r="I340" i="27"/>
  <c r="J339" i="27"/>
  <c r="I339" i="27"/>
  <c r="J338" i="27"/>
  <c r="I338" i="27"/>
  <c r="J337" i="27"/>
  <c r="I337" i="27"/>
  <c r="J336" i="27"/>
  <c r="I336" i="27"/>
  <c r="J335" i="27"/>
  <c r="I335" i="27"/>
  <c r="J334" i="27"/>
  <c r="I334" i="27"/>
  <c r="J333" i="27"/>
  <c r="I333" i="27"/>
  <c r="J332" i="27"/>
  <c r="I332" i="27"/>
  <c r="J331" i="27"/>
  <c r="I331" i="27"/>
  <c r="J330" i="27"/>
  <c r="I330" i="27"/>
  <c r="J329" i="27"/>
  <c r="I329" i="27"/>
  <c r="J328" i="27"/>
  <c r="I328" i="27"/>
  <c r="J327" i="27"/>
  <c r="I327" i="27"/>
  <c r="J326" i="27"/>
  <c r="I326" i="27"/>
  <c r="J325" i="27"/>
  <c r="I325" i="27"/>
  <c r="J324" i="27"/>
  <c r="I324" i="27"/>
  <c r="J323" i="27"/>
  <c r="I323" i="27"/>
  <c r="J322" i="27"/>
  <c r="I322" i="27"/>
  <c r="J321" i="27"/>
  <c r="I321" i="27"/>
  <c r="J320" i="27"/>
  <c r="I320" i="27"/>
  <c r="J319" i="27"/>
  <c r="I319" i="27"/>
  <c r="J318" i="27"/>
  <c r="I318" i="27"/>
  <c r="J317" i="27"/>
  <c r="I317" i="27"/>
  <c r="J316" i="27"/>
  <c r="I316" i="27"/>
  <c r="J315" i="27"/>
  <c r="I315" i="27"/>
  <c r="J314" i="27"/>
  <c r="I314" i="27"/>
  <c r="J313" i="27"/>
  <c r="I313" i="27"/>
  <c r="J312" i="27"/>
  <c r="I312" i="27"/>
  <c r="J311" i="27"/>
  <c r="I311" i="27"/>
  <c r="J310" i="27"/>
  <c r="I310" i="27"/>
  <c r="J309" i="27"/>
  <c r="I309" i="27"/>
  <c r="J308" i="27"/>
  <c r="I308" i="27"/>
  <c r="J307" i="27"/>
  <c r="I307" i="27"/>
  <c r="J306" i="27"/>
  <c r="I306" i="27"/>
  <c r="J305" i="27"/>
  <c r="I305" i="27"/>
  <c r="J304" i="27"/>
  <c r="I304" i="27"/>
  <c r="J303" i="27"/>
  <c r="I303" i="27"/>
  <c r="J302" i="27"/>
  <c r="I302" i="27"/>
  <c r="J301" i="27"/>
  <c r="I301" i="27"/>
  <c r="J300" i="27"/>
  <c r="I300" i="27"/>
  <c r="J299" i="27"/>
  <c r="I299" i="27"/>
  <c r="J298" i="27"/>
  <c r="I298" i="27"/>
  <c r="J297" i="27"/>
  <c r="I297" i="27"/>
  <c r="J296" i="27"/>
  <c r="I296" i="27"/>
  <c r="J295" i="27"/>
  <c r="I295" i="27"/>
  <c r="J294" i="27"/>
  <c r="I294" i="27"/>
  <c r="J293" i="27"/>
  <c r="I293" i="27"/>
  <c r="J292" i="27"/>
  <c r="I292" i="27"/>
  <c r="J291" i="27"/>
  <c r="I291" i="27"/>
  <c r="J290" i="27"/>
  <c r="I290" i="27"/>
  <c r="J289" i="27"/>
  <c r="I289" i="27"/>
  <c r="J288" i="27"/>
  <c r="I288" i="27"/>
  <c r="J287" i="27"/>
  <c r="I287" i="27"/>
  <c r="J286" i="27"/>
  <c r="I286" i="27"/>
  <c r="J285" i="27"/>
  <c r="I285" i="27"/>
  <c r="J284" i="27"/>
  <c r="I284" i="27"/>
  <c r="J283" i="27"/>
  <c r="I283" i="27"/>
  <c r="J282" i="27"/>
  <c r="I282" i="27"/>
  <c r="J281" i="27"/>
  <c r="I281" i="27"/>
  <c r="J280" i="27"/>
  <c r="I280" i="27"/>
  <c r="J279" i="27"/>
  <c r="I279" i="27"/>
  <c r="J278" i="27"/>
  <c r="I278" i="27"/>
  <c r="J277" i="27"/>
  <c r="I277" i="27"/>
  <c r="J276" i="27"/>
  <c r="I276" i="27"/>
  <c r="J275" i="27"/>
  <c r="I275" i="27"/>
  <c r="J274" i="27"/>
  <c r="I274" i="27"/>
  <c r="J273" i="27"/>
  <c r="I273" i="27"/>
  <c r="J272" i="27"/>
  <c r="I272" i="27"/>
  <c r="J271" i="27"/>
  <c r="I271" i="27"/>
  <c r="J270" i="27"/>
  <c r="I270" i="27"/>
  <c r="J269" i="27"/>
  <c r="I269" i="27"/>
  <c r="J268" i="27"/>
  <c r="I268" i="27"/>
  <c r="J267" i="27"/>
  <c r="I267" i="27"/>
  <c r="J266" i="27"/>
  <c r="I266" i="27"/>
  <c r="J265" i="27"/>
  <c r="I265" i="27"/>
  <c r="J264" i="27"/>
  <c r="I264" i="27"/>
  <c r="J263" i="27"/>
  <c r="I263" i="27"/>
  <c r="J262" i="27"/>
  <c r="I262" i="27"/>
  <c r="J261" i="27"/>
  <c r="I261" i="27"/>
  <c r="J260" i="27"/>
  <c r="I260" i="27"/>
  <c r="J259" i="27"/>
  <c r="I259" i="27"/>
  <c r="J258" i="27"/>
  <c r="I258" i="27"/>
  <c r="J257" i="27"/>
  <c r="I257" i="27"/>
  <c r="J256" i="27"/>
  <c r="I256" i="27"/>
  <c r="J255" i="27"/>
  <c r="I255" i="27"/>
  <c r="J254" i="27"/>
  <c r="I254" i="27"/>
  <c r="J253" i="27"/>
  <c r="I253" i="27"/>
  <c r="J252" i="27"/>
  <c r="I252" i="27"/>
  <c r="J251" i="27"/>
  <c r="I251" i="27"/>
  <c r="J250" i="27"/>
  <c r="I250" i="27"/>
  <c r="J249" i="27"/>
  <c r="I249" i="27"/>
  <c r="J248" i="27"/>
  <c r="I248" i="27"/>
  <c r="J247" i="27"/>
  <c r="I247" i="27"/>
  <c r="J246" i="27"/>
  <c r="I246" i="27"/>
  <c r="J245" i="27"/>
  <c r="I245" i="27"/>
  <c r="J244" i="27"/>
  <c r="I244" i="27"/>
  <c r="J243" i="27"/>
  <c r="I243" i="27"/>
  <c r="J242" i="27"/>
  <c r="I242" i="27"/>
  <c r="J241" i="27"/>
  <c r="I241" i="27"/>
  <c r="J240" i="27"/>
  <c r="I240" i="27"/>
  <c r="J239" i="27"/>
  <c r="I239" i="27"/>
  <c r="J238" i="27"/>
  <c r="I238" i="27"/>
  <c r="J237" i="27"/>
  <c r="I237" i="27"/>
  <c r="J236" i="27"/>
  <c r="I236" i="27"/>
  <c r="J235" i="27"/>
  <c r="I235" i="27"/>
  <c r="J234" i="27"/>
  <c r="I234" i="27"/>
  <c r="J233" i="27"/>
  <c r="I233" i="27"/>
  <c r="J232" i="27"/>
  <c r="I232" i="27"/>
  <c r="J231" i="27"/>
  <c r="I231" i="27"/>
  <c r="J230" i="27"/>
  <c r="I230" i="27"/>
  <c r="J229" i="27"/>
  <c r="I229" i="27"/>
  <c r="J228" i="27"/>
  <c r="I228" i="27"/>
  <c r="J227" i="27"/>
  <c r="I227" i="27"/>
  <c r="J226" i="27"/>
  <c r="I226" i="27"/>
  <c r="J225" i="27"/>
  <c r="I225" i="27"/>
  <c r="J224" i="27"/>
  <c r="I224" i="27"/>
  <c r="J223" i="27"/>
  <c r="I223" i="27"/>
  <c r="J222" i="27"/>
  <c r="I222" i="27"/>
  <c r="J221" i="27"/>
  <c r="I221" i="27"/>
  <c r="J220" i="27"/>
  <c r="I220" i="27"/>
  <c r="J219" i="27"/>
  <c r="I219" i="27"/>
  <c r="J218" i="27"/>
  <c r="I218" i="27"/>
  <c r="J217" i="27"/>
  <c r="I217" i="27"/>
  <c r="J216" i="27"/>
  <c r="I216" i="27"/>
  <c r="J215" i="27"/>
  <c r="I215" i="27"/>
  <c r="J214" i="27"/>
  <c r="I214" i="27"/>
  <c r="J213" i="27"/>
  <c r="I213" i="27"/>
  <c r="J212" i="27"/>
  <c r="I212" i="27"/>
  <c r="J211" i="27"/>
  <c r="I211" i="27"/>
  <c r="J210" i="27"/>
  <c r="I210" i="27"/>
  <c r="J209" i="27"/>
  <c r="I209" i="27"/>
  <c r="J208" i="27"/>
  <c r="I208" i="27"/>
  <c r="J207" i="27"/>
  <c r="I207" i="27"/>
  <c r="J206" i="27"/>
  <c r="I206" i="27"/>
  <c r="J205" i="27"/>
  <c r="I205" i="27"/>
  <c r="J204" i="27"/>
  <c r="I204" i="27"/>
  <c r="J203" i="27"/>
  <c r="I203" i="27"/>
  <c r="J202" i="27"/>
  <c r="I202" i="27"/>
  <c r="J201" i="27"/>
  <c r="I201" i="27"/>
  <c r="J200" i="27"/>
  <c r="I200" i="27"/>
  <c r="J199" i="27"/>
  <c r="I199" i="27"/>
  <c r="J198" i="27"/>
  <c r="I198" i="27"/>
  <c r="J197" i="27"/>
  <c r="I197" i="27"/>
  <c r="J196" i="27"/>
  <c r="I196" i="27"/>
  <c r="J195" i="27"/>
  <c r="I195" i="27"/>
  <c r="J194" i="27"/>
  <c r="I194" i="27"/>
  <c r="J193" i="27"/>
  <c r="I193" i="27"/>
  <c r="J192" i="27"/>
  <c r="I192" i="27"/>
  <c r="J191" i="27"/>
  <c r="I191" i="27"/>
  <c r="J190" i="27"/>
  <c r="I190" i="27"/>
  <c r="J189" i="27"/>
  <c r="I189" i="27"/>
  <c r="J188" i="27"/>
  <c r="I188" i="27"/>
  <c r="J187" i="27"/>
  <c r="I187" i="27"/>
  <c r="J186" i="27"/>
  <c r="I186" i="27"/>
  <c r="J185" i="27"/>
  <c r="I185" i="27"/>
  <c r="J184" i="27"/>
  <c r="I184" i="27"/>
  <c r="J183" i="27"/>
  <c r="I183" i="27"/>
  <c r="J182" i="27"/>
  <c r="I182" i="27"/>
  <c r="J181" i="27"/>
  <c r="I181" i="27"/>
  <c r="J180" i="27"/>
  <c r="I180" i="27"/>
  <c r="J179" i="27"/>
  <c r="I179" i="27"/>
  <c r="J178" i="27"/>
  <c r="I178" i="27"/>
  <c r="J177" i="27"/>
  <c r="I177" i="27"/>
  <c r="J176" i="27"/>
  <c r="I176" i="27"/>
  <c r="J175" i="27"/>
  <c r="I175" i="27"/>
  <c r="J174" i="27"/>
  <c r="I174" i="27"/>
  <c r="J173" i="27"/>
  <c r="I173" i="27"/>
  <c r="J172" i="27"/>
  <c r="I172" i="27"/>
  <c r="J171" i="27"/>
  <c r="I171" i="27"/>
  <c r="J170" i="27"/>
  <c r="I170" i="27"/>
  <c r="J169" i="27"/>
  <c r="I169" i="27"/>
  <c r="J168" i="27"/>
  <c r="I168" i="27"/>
  <c r="J167" i="27"/>
  <c r="I167" i="27"/>
  <c r="J166" i="27"/>
  <c r="I166" i="27"/>
  <c r="J165" i="27"/>
  <c r="I165" i="27"/>
  <c r="J164" i="27"/>
  <c r="I164" i="27"/>
  <c r="J163" i="27"/>
  <c r="I163" i="27"/>
  <c r="J162" i="27"/>
  <c r="I162" i="27"/>
  <c r="J161" i="27"/>
  <c r="I161" i="27"/>
  <c r="J160" i="27"/>
  <c r="I160" i="27"/>
  <c r="J159" i="27"/>
  <c r="I159" i="27"/>
  <c r="J158" i="27"/>
  <c r="I158" i="27"/>
  <c r="J157" i="27"/>
  <c r="I157" i="27"/>
  <c r="J156" i="27"/>
  <c r="I156" i="27"/>
  <c r="J155" i="27"/>
  <c r="I155" i="27"/>
  <c r="J154" i="27"/>
  <c r="I154" i="27"/>
  <c r="J153" i="27"/>
  <c r="I153" i="27"/>
  <c r="J152" i="27"/>
  <c r="I152" i="27"/>
  <c r="J151" i="27"/>
  <c r="I151" i="27"/>
  <c r="J150" i="27"/>
  <c r="I150" i="27"/>
  <c r="J149" i="27"/>
  <c r="I149" i="27"/>
  <c r="J148" i="27"/>
  <c r="I148" i="27"/>
  <c r="J147" i="27"/>
  <c r="I147" i="27"/>
  <c r="J146" i="27"/>
  <c r="I146" i="27"/>
  <c r="J145" i="27"/>
  <c r="I145" i="27"/>
  <c r="J144" i="27"/>
  <c r="I144" i="27"/>
  <c r="J143" i="27"/>
  <c r="I143" i="27"/>
  <c r="J142" i="27"/>
  <c r="I142" i="27"/>
  <c r="J141" i="27"/>
  <c r="I141" i="27"/>
  <c r="J140" i="27"/>
  <c r="I140" i="27"/>
  <c r="J139" i="27"/>
  <c r="I139" i="27"/>
  <c r="J138" i="27"/>
  <c r="I138" i="27"/>
  <c r="J137" i="27"/>
  <c r="I137" i="27"/>
  <c r="J136" i="27"/>
  <c r="I136" i="27"/>
  <c r="J135" i="27"/>
  <c r="I135" i="27"/>
  <c r="J134" i="27"/>
  <c r="I134" i="27"/>
  <c r="J133" i="27"/>
  <c r="I133" i="27"/>
  <c r="J132" i="27"/>
  <c r="I132" i="27"/>
  <c r="J131" i="27"/>
  <c r="I131" i="27"/>
  <c r="J130" i="27"/>
  <c r="I130" i="27"/>
  <c r="J129" i="27"/>
  <c r="I129" i="27"/>
  <c r="J128" i="27"/>
  <c r="I128" i="27"/>
  <c r="J127" i="27"/>
  <c r="I127" i="27"/>
  <c r="J126" i="27"/>
  <c r="I126" i="27"/>
  <c r="J125" i="27"/>
  <c r="I125" i="27"/>
  <c r="J124" i="27"/>
  <c r="I124" i="27"/>
  <c r="J123" i="27"/>
  <c r="I123" i="27"/>
  <c r="J122" i="27"/>
  <c r="I122" i="27"/>
  <c r="J121" i="27"/>
  <c r="I121" i="27"/>
  <c r="J120" i="27"/>
  <c r="I120" i="27"/>
  <c r="J119" i="27"/>
  <c r="I119" i="27"/>
  <c r="J118" i="27"/>
  <c r="I118" i="27"/>
  <c r="J117" i="27"/>
  <c r="I117" i="27"/>
  <c r="J116" i="27"/>
  <c r="I116" i="27"/>
  <c r="J115" i="27"/>
  <c r="I115" i="27"/>
  <c r="J114" i="27"/>
  <c r="I114" i="27"/>
  <c r="J113" i="27"/>
  <c r="I113" i="27"/>
  <c r="J112" i="27"/>
  <c r="I112" i="27"/>
  <c r="J111" i="27"/>
  <c r="I111" i="27"/>
  <c r="J110" i="27"/>
  <c r="I110" i="27"/>
  <c r="J109" i="27"/>
  <c r="I109" i="27"/>
  <c r="J108" i="27"/>
  <c r="I108" i="27"/>
  <c r="J107" i="27"/>
  <c r="I107" i="27"/>
  <c r="J106" i="27"/>
  <c r="I106" i="27"/>
  <c r="J105" i="27"/>
  <c r="I105" i="27"/>
  <c r="J104" i="27"/>
  <c r="I104" i="27"/>
  <c r="J103" i="27"/>
  <c r="I103" i="27"/>
  <c r="J102" i="27"/>
  <c r="I102" i="27"/>
  <c r="J101" i="27"/>
  <c r="I101" i="27"/>
  <c r="J100" i="27"/>
  <c r="I100" i="27"/>
  <c r="J99" i="27"/>
  <c r="I99" i="27"/>
  <c r="J98" i="27"/>
  <c r="I98" i="27"/>
  <c r="J97" i="27"/>
  <c r="I97" i="27"/>
  <c r="J96" i="27"/>
  <c r="I96" i="27"/>
  <c r="J95" i="27"/>
  <c r="I95" i="27"/>
  <c r="J94" i="27"/>
  <c r="I94" i="27"/>
  <c r="J93" i="27"/>
  <c r="I93" i="27"/>
  <c r="J92" i="27"/>
  <c r="I92" i="27"/>
  <c r="J91" i="27"/>
  <c r="I91" i="27"/>
  <c r="J90" i="27"/>
  <c r="I90" i="27"/>
  <c r="J89" i="27"/>
  <c r="I89" i="27"/>
  <c r="J88" i="27"/>
  <c r="I88" i="27"/>
  <c r="J87" i="27"/>
  <c r="I87" i="27"/>
  <c r="J86" i="27"/>
  <c r="I86" i="27"/>
  <c r="J85" i="27"/>
  <c r="I85" i="27"/>
  <c r="J84" i="27"/>
  <c r="I84" i="27"/>
  <c r="J83" i="27"/>
  <c r="I83" i="27"/>
  <c r="J82" i="27"/>
  <c r="I82" i="27"/>
  <c r="J81" i="27"/>
  <c r="I81" i="27"/>
  <c r="J80" i="27"/>
  <c r="I80" i="27"/>
  <c r="J79" i="27"/>
  <c r="I79" i="27"/>
  <c r="J78" i="27"/>
  <c r="I78" i="27"/>
  <c r="J77" i="27"/>
  <c r="I77" i="27"/>
  <c r="J76" i="27"/>
  <c r="I76" i="27"/>
  <c r="J75" i="27"/>
  <c r="I75" i="27"/>
  <c r="J74" i="27"/>
  <c r="I74" i="27"/>
  <c r="J73" i="27"/>
  <c r="I73" i="27"/>
  <c r="J72" i="27"/>
  <c r="I72" i="27"/>
  <c r="J71" i="27"/>
  <c r="I71" i="27"/>
  <c r="J70" i="27"/>
  <c r="I70" i="27"/>
  <c r="J69" i="27"/>
  <c r="I69" i="27"/>
  <c r="J68" i="27"/>
  <c r="I68" i="27"/>
  <c r="J67" i="27"/>
  <c r="I67" i="27"/>
  <c r="J66" i="27"/>
  <c r="I66" i="27"/>
  <c r="J65" i="27"/>
  <c r="I65" i="27"/>
  <c r="J64" i="27"/>
  <c r="I64" i="27"/>
  <c r="J63" i="27"/>
  <c r="I63" i="27"/>
  <c r="J62" i="27"/>
  <c r="I62" i="27"/>
  <c r="J61" i="27"/>
  <c r="I61" i="27"/>
  <c r="J60" i="27"/>
  <c r="I60" i="27"/>
  <c r="J59" i="27"/>
  <c r="I59" i="27"/>
  <c r="J58" i="27"/>
  <c r="I58" i="27"/>
  <c r="J57" i="27"/>
  <c r="I57" i="27"/>
  <c r="J56" i="27"/>
  <c r="I56" i="27"/>
  <c r="J55" i="27"/>
  <c r="I55" i="27"/>
  <c r="J54" i="27"/>
  <c r="I54" i="27"/>
  <c r="J53" i="27"/>
  <c r="I53" i="27"/>
  <c r="J52" i="27"/>
  <c r="I52" i="27"/>
  <c r="J51" i="27"/>
  <c r="I51" i="27"/>
  <c r="J50" i="27"/>
  <c r="I50" i="27"/>
  <c r="J49" i="27"/>
  <c r="I49" i="27"/>
  <c r="J48" i="27"/>
  <c r="I48" i="27"/>
  <c r="J47" i="27"/>
  <c r="I47" i="27"/>
  <c r="J46" i="27"/>
  <c r="I46" i="27"/>
  <c r="J45" i="27"/>
  <c r="I45" i="27"/>
  <c r="J44" i="27"/>
  <c r="I44" i="27"/>
  <c r="J43" i="27"/>
  <c r="I43" i="27"/>
  <c r="J42" i="27"/>
  <c r="I42" i="27"/>
  <c r="J41" i="27"/>
  <c r="I41" i="27"/>
  <c r="J40" i="27"/>
  <c r="I40" i="27"/>
  <c r="J39" i="27"/>
  <c r="I39" i="27"/>
  <c r="J38" i="27"/>
  <c r="I38" i="27"/>
  <c r="J37" i="27"/>
  <c r="I37" i="27"/>
  <c r="J36" i="27"/>
  <c r="I36" i="27"/>
  <c r="J35" i="27"/>
  <c r="I35" i="27"/>
  <c r="J34" i="27"/>
  <c r="I34" i="27"/>
  <c r="J33" i="27"/>
  <c r="I33" i="27"/>
  <c r="J32" i="27"/>
  <c r="I32" i="27"/>
  <c r="J31" i="27"/>
  <c r="I31" i="27"/>
  <c r="J30" i="27"/>
  <c r="I30" i="27"/>
  <c r="J29" i="27"/>
  <c r="I29" i="27"/>
  <c r="J28" i="27"/>
  <c r="I28" i="27"/>
  <c r="J27" i="27"/>
  <c r="I27" i="27"/>
  <c r="J26" i="27"/>
  <c r="I26" i="27"/>
  <c r="J25" i="27"/>
  <c r="I25" i="27"/>
  <c r="J24" i="27"/>
  <c r="I24" i="27"/>
  <c r="J23" i="27"/>
  <c r="I23" i="27"/>
  <c r="J22" i="27"/>
  <c r="I22" i="27"/>
  <c r="J21" i="27"/>
  <c r="I21" i="27"/>
  <c r="J20" i="27"/>
  <c r="I20" i="27"/>
  <c r="J19" i="27"/>
  <c r="I19" i="27"/>
  <c r="J18" i="27"/>
  <c r="I18" i="27"/>
  <c r="J17" i="27"/>
  <c r="I17" i="27"/>
  <c r="J16" i="27"/>
  <c r="I16" i="27"/>
  <c r="J15" i="27"/>
  <c r="I15" i="27"/>
  <c r="J14" i="27"/>
  <c r="I14" i="27"/>
  <c r="J13" i="27"/>
  <c r="I13" i="27"/>
  <c r="J12" i="27"/>
  <c r="I12" i="27"/>
  <c r="J11" i="27"/>
  <c r="I11" i="27"/>
  <c r="J10" i="27"/>
  <c r="I10" i="27"/>
  <c r="J9" i="27"/>
  <c r="I9" i="27"/>
  <c r="J8" i="27"/>
  <c r="I8" i="27"/>
  <c r="J7" i="27"/>
  <c r="I7" i="27"/>
  <c r="J6" i="27"/>
  <c r="I6" i="27"/>
  <c r="J5" i="27"/>
  <c r="I5" i="27"/>
  <c r="J4" i="27"/>
  <c r="I4" i="27"/>
  <c r="J3" i="27"/>
  <c r="I3" i="27"/>
  <c r="J2" i="27"/>
  <c r="I2" i="27"/>
  <c r="J2672" i="26"/>
  <c r="I2672" i="26"/>
  <c r="J2671" i="26"/>
  <c r="I2671" i="26"/>
  <c r="F2671" i="26"/>
  <c r="F2672" i="26" s="1"/>
  <c r="E2671" i="26"/>
  <c r="E2672" i="26" s="1"/>
  <c r="J2670" i="26"/>
  <c r="I2670" i="26"/>
  <c r="J2669" i="26"/>
  <c r="I2669" i="26"/>
  <c r="J2668" i="26"/>
  <c r="I2668" i="26"/>
  <c r="J2667" i="26"/>
  <c r="I2667" i="26"/>
  <c r="J2666" i="26"/>
  <c r="I2666" i="26"/>
  <c r="J2665" i="26"/>
  <c r="I2665" i="26"/>
  <c r="J2664" i="26"/>
  <c r="I2664" i="26"/>
  <c r="J2663" i="26"/>
  <c r="I2663" i="26"/>
  <c r="J2662" i="26"/>
  <c r="I2662" i="26"/>
  <c r="J2661" i="26"/>
  <c r="I2661" i="26"/>
  <c r="J2660" i="26"/>
  <c r="I2660" i="26"/>
  <c r="J2659" i="26"/>
  <c r="I2659" i="26"/>
  <c r="J2658" i="26"/>
  <c r="I2658" i="26"/>
  <c r="J2657" i="26"/>
  <c r="I2657" i="26"/>
  <c r="J2656" i="26"/>
  <c r="I2656" i="26"/>
  <c r="J2655" i="26"/>
  <c r="I2655" i="26"/>
  <c r="J2654" i="26"/>
  <c r="I2654" i="26"/>
  <c r="J2653" i="26"/>
  <c r="I2653" i="26"/>
  <c r="J2652" i="26"/>
  <c r="I2652" i="26"/>
  <c r="J2651" i="26"/>
  <c r="I2651" i="26"/>
  <c r="J2650" i="26"/>
  <c r="I2650" i="26"/>
  <c r="J2649" i="26"/>
  <c r="I2649" i="26"/>
  <c r="J2648" i="26"/>
  <c r="I2648" i="26"/>
  <c r="J2647" i="26"/>
  <c r="I2647" i="26"/>
  <c r="J2646" i="26"/>
  <c r="I2646" i="26"/>
  <c r="J2645" i="26"/>
  <c r="I2645" i="26"/>
  <c r="J2644" i="26"/>
  <c r="I2644" i="26"/>
  <c r="J2643" i="26"/>
  <c r="I2643" i="26"/>
  <c r="J2642" i="26"/>
  <c r="I2642" i="26"/>
  <c r="J2641" i="26"/>
  <c r="I2641" i="26"/>
  <c r="J2640" i="26"/>
  <c r="I2640" i="26"/>
  <c r="J2639" i="26"/>
  <c r="I2639" i="26"/>
  <c r="J2638" i="26"/>
  <c r="I2638" i="26"/>
  <c r="J2637" i="26"/>
  <c r="I2637" i="26"/>
  <c r="J2636" i="26"/>
  <c r="I2636" i="26"/>
  <c r="J2635" i="26"/>
  <c r="I2635" i="26"/>
  <c r="J2634" i="26"/>
  <c r="I2634" i="26"/>
  <c r="J2633" i="26"/>
  <c r="I2633" i="26"/>
  <c r="J2632" i="26"/>
  <c r="I2632" i="26"/>
  <c r="J2631" i="26"/>
  <c r="I2631" i="26"/>
  <c r="J2630" i="26"/>
  <c r="I2630" i="26"/>
  <c r="J2629" i="26"/>
  <c r="I2629" i="26"/>
  <c r="J2628" i="26"/>
  <c r="I2628" i="26"/>
  <c r="J2627" i="26"/>
  <c r="I2627" i="26"/>
  <c r="J2626" i="26"/>
  <c r="I2626" i="26"/>
  <c r="J2625" i="26"/>
  <c r="I2625" i="26"/>
  <c r="J2624" i="26"/>
  <c r="I2624" i="26"/>
  <c r="J2623" i="26"/>
  <c r="I2623" i="26"/>
  <c r="J2622" i="26"/>
  <c r="I2622" i="26"/>
  <c r="J2621" i="26"/>
  <c r="I2621" i="26"/>
  <c r="J2620" i="26"/>
  <c r="I2620" i="26"/>
  <c r="J2619" i="26"/>
  <c r="I2619" i="26"/>
  <c r="J2618" i="26"/>
  <c r="I2618" i="26"/>
  <c r="J2617" i="26"/>
  <c r="I2617" i="26"/>
  <c r="J2616" i="26"/>
  <c r="I2616" i="26"/>
  <c r="J2615" i="26"/>
  <c r="I2615" i="26"/>
  <c r="J2614" i="26"/>
  <c r="I2614" i="26"/>
  <c r="J2613" i="26"/>
  <c r="I2613" i="26"/>
  <c r="J2612" i="26"/>
  <c r="I2612" i="26"/>
  <c r="J2611" i="26"/>
  <c r="I2611" i="26"/>
  <c r="J2610" i="26"/>
  <c r="I2610" i="26"/>
  <c r="J2609" i="26"/>
  <c r="I2609" i="26"/>
  <c r="J2608" i="26"/>
  <c r="I2608" i="26"/>
  <c r="J2607" i="26"/>
  <c r="I2607" i="26"/>
  <c r="J2606" i="26"/>
  <c r="I2606" i="26"/>
  <c r="J2605" i="26"/>
  <c r="I2605" i="26"/>
  <c r="J2604" i="26"/>
  <c r="I2604" i="26"/>
  <c r="J2603" i="26"/>
  <c r="I2603" i="26"/>
  <c r="J2602" i="26"/>
  <c r="I2602" i="26"/>
  <c r="J2601" i="26"/>
  <c r="I2601" i="26"/>
  <c r="J2600" i="26"/>
  <c r="I2600" i="26"/>
  <c r="J2599" i="26"/>
  <c r="I2599" i="26"/>
  <c r="J2598" i="26"/>
  <c r="I2598" i="26"/>
  <c r="J2597" i="26"/>
  <c r="I2597" i="26"/>
  <c r="J2596" i="26"/>
  <c r="I2596" i="26"/>
  <c r="J2595" i="26"/>
  <c r="I2595" i="26"/>
  <c r="J2594" i="26"/>
  <c r="I2594" i="26"/>
  <c r="J2593" i="26"/>
  <c r="I2593" i="26"/>
  <c r="J2592" i="26"/>
  <c r="I2592" i="26"/>
  <c r="J2591" i="26"/>
  <c r="I2591" i="26"/>
  <c r="J2590" i="26"/>
  <c r="I2590" i="26"/>
  <c r="J2589" i="26"/>
  <c r="I2589" i="26"/>
  <c r="J2588" i="26"/>
  <c r="I2588" i="26"/>
  <c r="J2587" i="26"/>
  <c r="I2587" i="26"/>
  <c r="J2586" i="26"/>
  <c r="I2586" i="26"/>
  <c r="J2585" i="26"/>
  <c r="I2585" i="26"/>
  <c r="J2584" i="26"/>
  <c r="I2584" i="26"/>
  <c r="J2583" i="26"/>
  <c r="I2583" i="26"/>
  <c r="J2582" i="26"/>
  <c r="I2582" i="26"/>
  <c r="J2581" i="26"/>
  <c r="I2581" i="26"/>
  <c r="J2580" i="26"/>
  <c r="I2580" i="26"/>
  <c r="J2579" i="26"/>
  <c r="I2579" i="26"/>
  <c r="J2578" i="26"/>
  <c r="I2578" i="26"/>
  <c r="J2577" i="26"/>
  <c r="I2577" i="26"/>
  <c r="J2576" i="26"/>
  <c r="I2576" i="26"/>
  <c r="J2575" i="26"/>
  <c r="I2575" i="26"/>
  <c r="J2574" i="26"/>
  <c r="I2574" i="26"/>
  <c r="J2573" i="26"/>
  <c r="I2573" i="26"/>
  <c r="J2572" i="26"/>
  <c r="I2572" i="26"/>
  <c r="J2571" i="26"/>
  <c r="I2571" i="26"/>
  <c r="J2570" i="26"/>
  <c r="I2570" i="26"/>
  <c r="J2569" i="26"/>
  <c r="I2569" i="26"/>
  <c r="J2568" i="26"/>
  <c r="I2568" i="26"/>
  <c r="J2567" i="26"/>
  <c r="I2567" i="26"/>
  <c r="J2566" i="26"/>
  <c r="I2566" i="26"/>
  <c r="J2565" i="26"/>
  <c r="I2565" i="26"/>
  <c r="J2564" i="26"/>
  <c r="I2564" i="26"/>
  <c r="J2563" i="26"/>
  <c r="I2563" i="26"/>
  <c r="J2562" i="26"/>
  <c r="I2562" i="26"/>
  <c r="J2561" i="26"/>
  <c r="I2561" i="26"/>
  <c r="J2560" i="26"/>
  <c r="I2560" i="26"/>
  <c r="J2559" i="26"/>
  <c r="I2559" i="26"/>
  <c r="J2558" i="26"/>
  <c r="I2558" i="26"/>
  <c r="J2557" i="26"/>
  <c r="I2557" i="26"/>
  <c r="J2556" i="26"/>
  <c r="I2556" i="26"/>
  <c r="J2555" i="26"/>
  <c r="I2555" i="26"/>
  <c r="J2554" i="26"/>
  <c r="I2554" i="26"/>
  <c r="J2553" i="26"/>
  <c r="I2553" i="26"/>
  <c r="J2552" i="26"/>
  <c r="I2552" i="26"/>
  <c r="J2551" i="26"/>
  <c r="I2551" i="26"/>
  <c r="J2550" i="26"/>
  <c r="I2550" i="26"/>
  <c r="J2549" i="26"/>
  <c r="I2549" i="26"/>
  <c r="J2548" i="26"/>
  <c r="I2548" i="26"/>
  <c r="J2547" i="26"/>
  <c r="I2547" i="26"/>
  <c r="J2546" i="26"/>
  <c r="I2546" i="26"/>
  <c r="J2545" i="26"/>
  <c r="I2545" i="26"/>
  <c r="J2544" i="26"/>
  <c r="I2544" i="26"/>
  <c r="J2543" i="26"/>
  <c r="I2543" i="26"/>
  <c r="J2542" i="26"/>
  <c r="I2542" i="26"/>
  <c r="J2541" i="26"/>
  <c r="I2541" i="26"/>
  <c r="J2540" i="26"/>
  <c r="I2540" i="26"/>
  <c r="J2539" i="26"/>
  <c r="I2539" i="26"/>
  <c r="J2538" i="26"/>
  <c r="I2538" i="26"/>
  <c r="J2537" i="26"/>
  <c r="I2537" i="26"/>
  <c r="J2536" i="26"/>
  <c r="I2536" i="26"/>
  <c r="J2535" i="26"/>
  <c r="I2535" i="26"/>
  <c r="J2534" i="26"/>
  <c r="I2534" i="26"/>
  <c r="J2533" i="26"/>
  <c r="I2533" i="26"/>
  <c r="J2532" i="26"/>
  <c r="I2532" i="26"/>
  <c r="J2531" i="26"/>
  <c r="I2531" i="26"/>
  <c r="J2530" i="26"/>
  <c r="I2530" i="26"/>
  <c r="J2529" i="26"/>
  <c r="I2529" i="26"/>
  <c r="J2528" i="26"/>
  <c r="I2528" i="26"/>
  <c r="J2527" i="26"/>
  <c r="I2527" i="26"/>
  <c r="J2526" i="26"/>
  <c r="I2526" i="26"/>
  <c r="J2525" i="26"/>
  <c r="I2525" i="26"/>
  <c r="J2524" i="26"/>
  <c r="I2524" i="26"/>
  <c r="J2523" i="26"/>
  <c r="I2523" i="26"/>
  <c r="J2522" i="26"/>
  <c r="I2522" i="26"/>
  <c r="J2521" i="26"/>
  <c r="I2521" i="26"/>
  <c r="J2520" i="26"/>
  <c r="I2520" i="26"/>
  <c r="J2519" i="26"/>
  <c r="I2519" i="26"/>
  <c r="J2518" i="26"/>
  <c r="I2518" i="26"/>
  <c r="J2517" i="26"/>
  <c r="I2517" i="26"/>
  <c r="J2516" i="26"/>
  <c r="I2516" i="26"/>
  <c r="J2515" i="26"/>
  <c r="I2515" i="26"/>
  <c r="J2514" i="26"/>
  <c r="I2514" i="26"/>
  <c r="J2513" i="26"/>
  <c r="I2513" i="26"/>
  <c r="J2512" i="26"/>
  <c r="I2512" i="26"/>
  <c r="J2511" i="26"/>
  <c r="I2511" i="26"/>
  <c r="J2510" i="26"/>
  <c r="I2510" i="26"/>
  <c r="J2509" i="26"/>
  <c r="I2509" i="26"/>
  <c r="J2508" i="26"/>
  <c r="I2508" i="26"/>
  <c r="J2507" i="26"/>
  <c r="I2507" i="26"/>
  <c r="J2506" i="26"/>
  <c r="I2506" i="26"/>
  <c r="J2505" i="26"/>
  <c r="I2505" i="26"/>
  <c r="J2504" i="26"/>
  <c r="I2504" i="26"/>
  <c r="J2503" i="26"/>
  <c r="I2503" i="26"/>
  <c r="J2502" i="26"/>
  <c r="I2502" i="26"/>
  <c r="J2501" i="26"/>
  <c r="I2501" i="26"/>
  <c r="J2500" i="26"/>
  <c r="I2500" i="26"/>
  <c r="J2499" i="26"/>
  <c r="I2499" i="26"/>
  <c r="J2498" i="26"/>
  <c r="I2498" i="26"/>
  <c r="J2497" i="26"/>
  <c r="I2497" i="26"/>
  <c r="J2496" i="26"/>
  <c r="I2496" i="26"/>
  <c r="J2495" i="26"/>
  <c r="I2495" i="26"/>
  <c r="J2494" i="26"/>
  <c r="I2494" i="26"/>
  <c r="J2493" i="26"/>
  <c r="I2493" i="26"/>
  <c r="J2492" i="26"/>
  <c r="I2492" i="26"/>
  <c r="J2491" i="26"/>
  <c r="I2491" i="26"/>
  <c r="J2490" i="26"/>
  <c r="I2490" i="26"/>
  <c r="J2489" i="26"/>
  <c r="I2489" i="26"/>
  <c r="J2488" i="26"/>
  <c r="I2488" i="26"/>
  <c r="J2487" i="26"/>
  <c r="I2487" i="26"/>
  <c r="J2486" i="26"/>
  <c r="I2486" i="26"/>
  <c r="J2485" i="26"/>
  <c r="I2485" i="26"/>
  <c r="J2484" i="26"/>
  <c r="I2484" i="26"/>
  <c r="J2483" i="26"/>
  <c r="I2483" i="26"/>
  <c r="J2482" i="26"/>
  <c r="I2482" i="26"/>
  <c r="J2481" i="26"/>
  <c r="I2481" i="26"/>
  <c r="J2480" i="26"/>
  <c r="I2480" i="26"/>
  <c r="J2479" i="26"/>
  <c r="I2479" i="26"/>
  <c r="J2478" i="26"/>
  <c r="I2478" i="26"/>
  <c r="J2477" i="26"/>
  <c r="I2477" i="26"/>
  <c r="J2476" i="26"/>
  <c r="I2476" i="26"/>
  <c r="J2475" i="26"/>
  <c r="I2475" i="26"/>
  <c r="J2474" i="26"/>
  <c r="I2474" i="26"/>
  <c r="J2473" i="26"/>
  <c r="I2473" i="26"/>
  <c r="J2472" i="26"/>
  <c r="I2472" i="26"/>
  <c r="J2471" i="26"/>
  <c r="I2471" i="26"/>
  <c r="J2470" i="26"/>
  <c r="I2470" i="26"/>
  <c r="J2469" i="26"/>
  <c r="I2469" i="26"/>
  <c r="J2468" i="26"/>
  <c r="I2468" i="26"/>
  <c r="J2467" i="26"/>
  <c r="I2467" i="26"/>
  <c r="J2466" i="26"/>
  <c r="I2466" i="26"/>
  <c r="J2465" i="26"/>
  <c r="I2465" i="26"/>
  <c r="J2464" i="26"/>
  <c r="I2464" i="26"/>
  <c r="J2463" i="26"/>
  <c r="I2463" i="26"/>
  <c r="J2462" i="26"/>
  <c r="I2462" i="26"/>
  <c r="J2461" i="26"/>
  <c r="I2461" i="26"/>
  <c r="J2460" i="26"/>
  <c r="I2460" i="26"/>
  <c r="J2459" i="26"/>
  <c r="I2459" i="26"/>
  <c r="J2458" i="26"/>
  <c r="I2458" i="26"/>
  <c r="J2457" i="26"/>
  <c r="I2457" i="26"/>
  <c r="J2456" i="26"/>
  <c r="I2456" i="26"/>
  <c r="J2455" i="26"/>
  <c r="I2455" i="26"/>
  <c r="J2454" i="26"/>
  <c r="I2454" i="26"/>
  <c r="J2453" i="26"/>
  <c r="I2453" i="26"/>
  <c r="J2452" i="26"/>
  <c r="I2452" i="26"/>
  <c r="J2451" i="26"/>
  <c r="I2451" i="26"/>
  <c r="J2450" i="26"/>
  <c r="I2450" i="26"/>
  <c r="J2449" i="26"/>
  <c r="I2449" i="26"/>
  <c r="J2448" i="26"/>
  <c r="I2448" i="26"/>
  <c r="J2447" i="26"/>
  <c r="I2447" i="26"/>
  <c r="J2446" i="26"/>
  <c r="I2446" i="26"/>
  <c r="J2445" i="26"/>
  <c r="I2445" i="26"/>
  <c r="J2444" i="26"/>
  <c r="I2444" i="26"/>
  <c r="J2443" i="26"/>
  <c r="I2443" i="26"/>
  <c r="J2442" i="26"/>
  <c r="I2442" i="26"/>
  <c r="J2441" i="26"/>
  <c r="I2441" i="26"/>
  <c r="J2440" i="26"/>
  <c r="I2440" i="26"/>
  <c r="J2439" i="26"/>
  <c r="I2439" i="26"/>
  <c r="J2438" i="26"/>
  <c r="I2438" i="26"/>
  <c r="J2437" i="26"/>
  <c r="I2437" i="26"/>
  <c r="J2436" i="26"/>
  <c r="I2436" i="26"/>
  <c r="J2435" i="26"/>
  <c r="I2435" i="26"/>
  <c r="J2434" i="26"/>
  <c r="I2434" i="26"/>
  <c r="J2433" i="26"/>
  <c r="I2433" i="26"/>
  <c r="J2432" i="26"/>
  <c r="I2432" i="26"/>
  <c r="J2431" i="26"/>
  <c r="I2431" i="26"/>
  <c r="J2430" i="26"/>
  <c r="I2430" i="26"/>
  <c r="J2429" i="26"/>
  <c r="I2429" i="26"/>
  <c r="J2428" i="26"/>
  <c r="I2428" i="26"/>
  <c r="J2427" i="26"/>
  <c r="I2427" i="26"/>
  <c r="J2426" i="26"/>
  <c r="I2426" i="26"/>
  <c r="J2425" i="26"/>
  <c r="I2425" i="26"/>
  <c r="J2424" i="26"/>
  <c r="I2424" i="26"/>
  <c r="J2423" i="26"/>
  <c r="I2423" i="26"/>
  <c r="J2422" i="26"/>
  <c r="I2422" i="26"/>
  <c r="J2421" i="26"/>
  <c r="I2421" i="26"/>
  <c r="J2420" i="26"/>
  <c r="I2420" i="26"/>
  <c r="J2419" i="26"/>
  <c r="I2419" i="26"/>
  <c r="J2418" i="26"/>
  <c r="I2418" i="26"/>
  <c r="J2417" i="26"/>
  <c r="I2417" i="26"/>
  <c r="J2416" i="26"/>
  <c r="I2416" i="26"/>
  <c r="J2415" i="26"/>
  <c r="I2415" i="26"/>
  <c r="J2414" i="26"/>
  <c r="I2414" i="26"/>
  <c r="J2413" i="26"/>
  <c r="I2413" i="26"/>
  <c r="J2412" i="26"/>
  <c r="I2412" i="26"/>
  <c r="J2411" i="26"/>
  <c r="I2411" i="26"/>
  <c r="J2410" i="26"/>
  <c r="I2410" i="26"/>
  <c r="J2409" i="26"/>
  <c r="I2409" i="26"/>
  <c r="J2408" i="26"/>
  <c r="I2408" i="26"/>
  <c r="J2407" i="26"/>
  <c r="I2407" i="26"/>
  <c r="J2406" i="26"/>
  <c r="I2406" i="26"/>
  <c r="J2405" i="26"/>
  <c r="I2405" i="26"/>
  <c r="J2404" i="26"/>
  <c r="I2404" i="26"/>
  <c r="J2403" i="26"/>
  <c r="I2403" i="26"/>
  <c r="J2402" i="26"/>
  <c r="I2402" i="26"/>
  <c r="J2401" i="26"/>
  <c r="I2401" i="26"/>
  <c r="J2400" i="26"/>
  <c r="I2400" i="26"/>
  <c r="J2399" i="26"/>
  <c r="I2399" i="26"/>
  <c r="J2398" i="26"/>
  <c r="I2398" i="26"/>
  <c r="J2397" i="26"/>
  <c r="I2397" i="26"/>
  <c r="J2396" i="26"/>
  <c r="I2396" i="26"/>
  <c r="J2395" i="26"/>
  <c r="I2395" i="26"/>
  <c r="J2394" i="26"/>
  <c r="I2394" i="26"/>
  <c r="J2393" i="26"/>
  <c r="I2393" i="26"/>
  <c r="J2392" i="26"/>
  <c r="I2392" i="26"/>
  <c r="J2391" i="26"/>
  <c r="I2391" i="26"/>
  <c r="J2390" i="26"/>
  <c r="I2390" i="26"/>
  <c r="J2389" i="26"/>
  <c r="I2389" i="26"/>
  <c r="J2388" i="26"/>
  <c r="I2388" i="26"/>
  <c r="J2387" i="26"/>
  <c r="I2387" i="26"/>
  <c r="J2386" i="26"/>
  <c r="I2386" i="26"/>
  <c r="J2385" i="26"/>
  <c r="I2385" i="26"/>
  <c r="J2384" i="26"/>
  <c r="I2384" i="26"/>
  <c r="J2383" i="26"/>
  <c r="I2383" i="26"/>
  <c r="J2382" i="26"/>
  <c r="I2382" i="26"/>
  <c r="J2381" i="26"/>
  <c r="I2381" i="26"/>
  <c r="J2380" i="26"/>
  <c r="I2380" i="26"/>
  <c r="J2379" i="26"/>
  <c r="I2379" i="26"/>
  <c r="J2378" i="26"/>
  <c r="I2378" i="26"/>
  <c r="J2377" i="26"/>
  <c r="I2377" i="26"/>
  <c r="J2376" i="26"/>
  <c r="I2376" i="26"/>
  <c r="J2375" i="26"/>
  <c r="I2375" i="26"/>
  <c r="J2374" i="26"/>
  <c r="I2374" i="26"/>
  <c r="J2373" i="26"/>
  <c r="I2373" i="26"/>
  <c r="J2372" i="26"/>
  <c r="I2372" i="26"/>
  <c r="J2371" i="26"/>
  <c r="I2371" i="26"/>
  <c r="J2370" i="26"/>
  <c r="I2370" i="26"/>
  <c r="J2369" i="26"/>
  <c r="I2369" i="26"/>
  <c r="J2368" i="26"/>
  <c r="I2368" i="26"/>
  <c r="J2367" i="26"/>
  <c r="I2367" i="26"/>
  <c r="J2366" i="26"/>
  <c r="I2366" i="26"/>
  <c r="J2365" i="26"/>
  <c r="I2365" i="26"/>
  <c r="J2364" i="26"/>
  <c r="I2364" i="26"/>
  <c r="J2363" i="26"/>
  <c r="I2363" i="26"/>
  <c r="J2362" i="26"/>
  <c r="I2362" i="26"/>
  <c r="J2361" i="26"/>
  <c r="I2361" i="26"/>
  <c r="J2360" i="26"/>
  <c r="I2360" i="26"/>
  <c r="J2359" i="26"/>
  <c r="I2359" i="26"/>
  <c r="J2358" i="26"/>
  <c r="I2358" i="26"/>
  <c r="J2357" i="26"/>
  <c r="I2357" i="26"/>
  <c r="J2356" i="26"/>
  <c r="I2356" i="26"/>
  <c r="J2355" i="26"/>
  <c r="I2355" i="26"/>
  <c r="J2354" i="26"/>
  <c r="I2354" i="26"/>
  <c r="J2353" i="26"/>
  <c r="I2353" i="26"/>
  <c r="J2352" i="26"/>
  <c r="I2352" i="26"/>
  <c r="J2351" i="26"/>
  <c r="I2351" i="26"/>
  <c r="J2350" i="26"/>
  <c r="I2350" i="26"/>
  <c r="J2349" i="26"/>
  <c r="I2349" i="26"/>
  <c r="J2348" i="26"/>
  <c r="I2348" i="26"/>
  <c r="J2347" i="26"/>
  <c r="I2347" i="26"/>
  <c r="J2346" i="26"/>
  <c r="I2346" i="26"/>
  <c r="J2345" i="26"/>
  <c r="I2345" i="26"/>
  <c r="J2344" i="26"/>
  <c r="I2344" i="26"/>
  <c r="J2343" i="26"/>
  <c r="I2343" i="26"/>
  <c r="J2342" i="26"/>
  <c r="I2342" i="26"/>
  <c r="J2341" i="26"/>
  <c r="I2341" i="26"/>
  <c r="J2340" i="26"/>
  <c r="I2340" i="26"/>
  <c r="J2339" i="26"/>
  <c r="I2339" i="26"/>
  <c r="J2338" i="26"/>
  <c r="I2338" i="26"/>
  <c r="J2337" i="26"/>
  <c r="I2337" i="26"/>
  <c r="J2336" i="26"/>
  <c r="I2336" i="26"/>
  <c r="J2335" i="26"/>
  <c r="I2335" i="26"/>
  <c r="J2334" i="26"/>
  <c r="I2334" i="26"/>
  <c r="J2333" i="26"/>
  <c r="I2333" i="26"/>
  <c r="J2332" i="26"/>
  <c r="I2332" i="26"/>
  <c r="J2331" i="26"/>
  <c r="I2331" i="26"/>
  <c r="J2330" i="26"/>
  <c r="I2330" i="26"/>
  <c r="J2329" i="26"/>
  <c r="I2329" i="26"/>
  <c r="J2328" i="26"/>
  <c r="I2328" i="26"/>
  <c r="J2327" i="26"/>
  <c r="I2327" i="26"/>
  <c r="J2326" i="26"/>
  <c r="I2326" i="26"/>
  <c r="J2325" i="26"/>
  <c r="I2325" i="26"/>
  <c r="J2324" i="26"/>
  <c r="I2324" i="26"/>
  <c r="J2323" i="26"/>
  <c r="I2323" i="26"/>
  <c r="J2322" i="26"/>
  <c r="I2322" i="26"/>
  <c r="J2321" i="26"/>
  <c r="I2321" i="26"/>
  <c r="J2320" i="26"/>
  <c r="I2320" i="26"/>
  <c r="J2319" i="26"/>
  <c r="I2319" i="26"/>
  <c r="J2318" i="26"/>
  <c r="I2318" i="26"/>
  <c r="J2317" i="26"/>
  <c r="I2317" i="26"/>
  <c r="J2316" i="26"/>
  <c r="I2316" i="26"/>
  <c r="J2315" i="26"/>
  <c r="I2315" i="26"/>
  <c r="J2314" i="26"/>
  <c r="I2314" i="26"/>
  <c r="J2313" i="26"/>
  <c r="I2313" i="26"/>
  <c r="J2312" i="26"/>
  <c r="I2312" i="26"/>
  <c r="J2311" i="26"/>
  <c r="I2311" i="26"/>
  <c r="J2310" i="26"/>
  <c r="I2310" i="26"/>
  <c r="J2309" i="26"/>
  <c r="I2309" i="26"/>
  <c r="J2308" i="26"/>
  <c r="I2308" i="26"/>
  <c r="J2307" i="26"/>
  <c r="I2307" i="26"/>
  <c r="J2306" i="26"/>
  <c r="I2306" i="26"/>
  <c r="J2305" i="26"/>
  <c r="I2305" i="26"/>
  <c r="J2304" i="26"/>
  <c r="I2304" i="26"/>
  <c r="J2303" i="26"/>
  <c r="I2303" i="26"/>
  <c r="J2302" i="26"/>
  <c r="I2302" i="26"/>
  <c r="J2301" i="26"/>
  <c r="I2301" i="26"/>
  <c r="J2300" i="26"/>
  <c r="I2300" i="26"/>
  <c r="J2299" i="26"/>
  <c r="I2299" i="26"/>
  <c r="J2298" i="26"/>
  <c r="I2298" i="26"/>
  <c r="J2297" i="26"/>
  <c r="I2297" i="26"/>
  <c r="J2296" i="26"/>
  <c r="I2296" i="26"/>
  <c r="J2295" i="26"/>
  <c r="I2295" i="26"/>
  <c r="J2294" i="26"/>
  <c r="I2294" i="26"/>
  <c r="J2293" i="26"/>
  <c r="I2293" i="26"/>
  <c r="J2292" i="26"/>
  <c r="I2292" i="26"/>
  <c r="J2291" i="26"/>
  <c r="I2291" i="26"/>
  <c r="J2290" i="26"/>
  <c r="I2290" i="26"/>
  <c r="J2289" i="26"/>
  <c r="I2289" i="26"/>
  <c r="J2288" i="26"/>
  <c r="I2288" i="26"/>
  <c r="J2287" i="26"/>
  <c r="I2287" i="26"/>
  <c r="J2286" i="26"/>
  <c r="I2286" i="26"/>
  <c r="J2285" i="26"/>
  <c r="I2285" i="26"/>
  <c r="J2284" i="26"/>
  <c r="I2284" i="26"/>
  <c r="J2283" i="26"/>
  <c r="I2283" i="26"/>
  <c r="J2282" i="26"/>
  <c r="I2282" i="26"/>
  <c r="J2281" i="26"/>
  <c r="I2281" i="26"/>
  <c r="J2280" i="26"/>
  <c r="I2280" i="26"/>
  <c r="J2279" i="26"/>
  <c r="I2279" i="26"/>
  <c r="J2278" i="26"/>
  <c r="I2278" i="26"/>
  <c r="J2277" i="26"/>
  <c r="I2277" i="26"/>
  <c r="J2276" i="26"/>
  <c r="I2276" i="26"/>
  <c r="J2275" i="26"/>
  <c r="I2275" i="26"/>
  <c r="J2274" i="26"/>
  <c r="I2274" i="26"/>
  <c r="J2273" i="26"/>
  <c r="I2273" i="26"/>
  <c r="J2272" i="26"/>
  <c r="I2272" i="26"/>
  <c r="J2271" i="26"/>
  <c r="I2271" i="26"/>
  <c r="J2270" i="26"/>
  <c r="I2270" i="26"/>
  <c r="J2269" i="26"/>
  <c r="I2269" i="26"/>
  <c r="J2268" i="26"/>
  <c r="I2268" i="26"/>
  <c r="J2267" i="26"/>
  <c r="I2267" i="26"/>
  <c r="J2266" i="26"/>
  <c r="I2266" i="26"/>
  <c r="J2265" i="26"/>
  <c r="I2265" i="26"/>
  <c r="J2264" i="26"/>
  <c r="I2264" i="26"/>
  <c r="J2263" i="26"/>
  <c r="I2263" i="26"/>
  <c r="J2262" i="26"/>
  <c r="I2262" i="26"/>
  <c r="J2261" i="26"/>
  <c r="I2261" i="26"/>
  <c r="J2260" i="26"/>
  <c r="I2260" i="26"/>
  <c r="J2259" i="26"/>
  <c r="I2259" i="26"/>
  <c r="J2258" i="26"/>
  <c r="I2258" i="26"/>
  <c r="J2257" i="26"/>
  <c r="I2257" i="26"/>
  <c r="J2256" i="26"/>
  <c r="I2256" i="26"/>
  <c r="J2255" i="26"/>
  <c r="I2255" i="26"/>
  <c r="J2254" i="26"/>
  <c r="I2254" i="26"/>
  <c r="J2253" i="26"/>
  <c r="I2253" i="26"/>
  <c r="J2252" i="26"/>
  <c r="I2252" i="26"/>
  <c r="J2251" i="26"/>
  <c r="I2251" i="26"/>
  <c r="J2250" i="26"/>
  <c r="I2250" i="26"/>
  <c r="J2249" i="26"/>
  <c r="I2249" i="26"/>
  <c r="J2248" i="26"/>
  <c r="I2248" i="26"/>
  <c r="J2247" i="26"/>
  <c r="I2247" i="26"/>
  <c r="J2246" i="26"/>
  <c r="I2246" i="26"/>
  <c r="J2245" i="26"/>
  <c r="I2245" i="26"/>
  <c r="J2244" i="26"/>
  <c r="I2244" i="26"/>
  <c r="J2243" i="26"/>
  <c r="I2243" i="26"/>
  <c r="J2242" i="26"/>
  <c r="I2242" i="26"/>
  <c r="J2241" i="26"/>
  <c r="I2241" i="26"/>
  <c r="J2240" i="26"/>
  <c r="I2240" i="26"/>
  <c r="J2239" i="26"/>
  <c r="I2239" i="26"/>
  <c r="J2238" i="26"/>
  <c r="I2238" i="26"/>
  <c r="J2237" i="26"/>
  <c r="I2237" i="26"/>
  <c r="J2236" i="26"/>
  <c r="I2236" i="26"/>
  <c r="J2235" i="26"/>
  <c r="I2235" i="26"/>
  <c r="J2234" i="26"/>
  <c r="I2234" i="26"/>
  <c r="J2233" i="26"/>
  <c r="I2233" i="26"/>
  <c r="J2232" i="26"/>
  <c r="I2232" i="26"/>
  <c r="J2231" i="26"/>
  <c r="I2231" i="26"/>
  <c r="J2230" i="26"/>
  <c r="I2230" i="26"/>
  <c r="J2229" i="26"/>
  <c r="I2229" i="26"/>
  <c r="J2228" i="26"/>
  <c r="I2228" i="26"/>
  <c r="J2227" i="26"/>
  <c r="I2227" i="26"/>
  <c r="J2226" i="26"/>
  <c r="I2226" i="26"/>
  <c r="J2225" i="26"/>
  <c r="I2225" i="26"/>
  <c r="J2224" i="26"/>
  <c r="I2224" i="26"/>
  <c r="J2223" i="26"/>
  <c r="I2223" i="26"/>
  <c r="J2222" i="26"/>
  <c r="I2222" i="26"/>
  <c r="J2221" i="26"/>
  <c r="I2221" i="26"/>
  <c r="J2220" i="26"/>
  <c r="I2220" i="26"/>
  <c r="J2219" i="26"/>
  <c r="I2219" i="26"/>
  <c r="J2218" i="26"/>
  <c r="I2218" i="26"/>
  <c r="J2217" i="26"/>
  <c r="I2217" i="26"/>
  <c r="J2216" i="26"/>
  <c r="I2216" i="26"/>
  <c r="J2215" i="26"/>
  <c r="I2215" i="26"/>
  <c r="J2214" i="26"/>
  <c r="I2214" i="26"/>
  <c r="J2213" i="26"/>
  <c r="I2213" i="26"/>
  <c r="J2212" i="26"/>
  <c r="I2212" i="26"/>
  <c r="J2211" i="26"/>
  <c r="I2211" i="26"/>
  <c r="J2210" i="26"/>
  <c r="I2210" i="26"/>
  <c r="J2209" i="26"/>
  <c r="I2209" i="26"/>
  <c r="J2208" i="26"/>
  <c r="I2208" i="26"/>
  <c r="J2207" i="26"/>
  <c r="I2207" i="26"/>
  <c r="J2206" i="26"/>
  <c r="I2206" i="26"/>
  <c r="J2205" i="26"/>
  <c r="I2205" i="26"/>
  <c r="J2204" i="26"/>
  <c r="I2204" i="26"/>
  <c r="J2203" i="26"/>
  <c r="I2203" i="26"/>
  <c r="J2202" i="26"/>
  <c r="I2202" i="26"/>
  <c r="J2201" i="26"/>
  <c r="I2201" i="26"/>
  <c r="J2200" i="26"/>
  <c r="I2200" i="26"/>
  <c r="J2199" i="26"/>
  <c r="I2199" i="26"/>
  <c r="J2198" i="26"/>
  <c r="I2198" i="26"/>
  <c r="J2197" i="26"/>
  <c r="I2197" i="26"/>
  <c r="J2196" i="26"/>
  <c r="I2196" i="26"/>
  <c r="J2195" i="26"/>
  <c r="I2195" i="26"/>
  <c r="J2194" i="26"/>
  <c r="I2194" i="26"/>
  <c r="J2193" i="26"/>
  <c r="I2193" i="26"/>
  <c r="J2192" i="26"/>
  <c r="I2192" i="26"/>
  <c r="J2191" i="26"/>
  <c r="I2191" i="26"/>
  <c r="J2190" i="26"/>
  <c r="I2190" i="26"/>
  <c r="J2189" i="26"/>
  <c r="I2189" i="26"/>
  <c r="J2188" i="26"/>
  <c r="I2188" i="26"/>
  <c r="J2187" i="26"/>
  <c r="I2187" i="26"/>
  <c r="J2186" i="26"/>
  <c r="I2186" i="26"/>
  <c r="J2185" i="26"/>
  <c r="I2185" i="26"/>
  <c r="J2184" i="26"/>
  <c r="I2184" i="26"/>
  <c r="J2183" i="26"/>
  <c r="I2183" i="26"/>
  <c r="J2182" i="26"/>
  <c r="I2182" i="26"/>
  <c r="J2181" i="26"/>
  <c r="I2181" i="26"/>
  <c r="J2180" i="26"/>
  <c r="I2180" i="26"/>
  <c r="J2179" i="26"/>
  <c r="I2179" i="26"/>
  <c r="J2178" i="26"/>
  <c r="I2178" i="26"/>
  <c r="J2177" i="26"/>
  <c r="I2177" i="26"/>
  <c r="J2176" i="26"/>
  <c r="I2176" i="26"/>
  <c r="J2175" i="26"/>
  <c r="I2175" i="26"/>
  <c r="J2174" i="26"/>
  <c r="I2174" i="26"/>
  <c r="J2173" i="26"/>
  <c r="I2173" i="26"/>
  <c r="J2172" i="26"/>
  <c r="I2172" i="26"/>
  <c r="J2171" i="26"/>
  <c r="I2171" i="26"/>
  <c r="J2170" i="26"/>
  <c r="I2170" i="26"/>
  <c r="J2169" i="26"/>
  <c r="I2169" i="26"/>
  <c r="J2168" i="26"/>
  <c r="I2168" i="26"/>
  <c r="J2167" i="26"/>
  <c r="I2167" i="26"/>
  <c r="J2166" i="26"/>
  <c r="I2166" i="26"/>
  <c r="J2165" i="26"/>
  <c r="I2165" i="26"/>
  <c r="J2164" i="26"/>
  <c r="I2164" i="26"/>
  <c r="J2163" i="26"/>
  <c r="I2163" i="26"/>
  <c r="J2162" i="26"/>
  <c r="I2162" i="26"/>
  <c r="J2161" i="26"/>
  <c r="I2161" i="26"/>
  <c r="J2160" i="26"/>
  <c r="I2160" i="26"/>
  <c r="J2159" i="26"/>
  <c r="I2159" i="26"/>
  <c r="J2158" i="26"/>
  <c r="I2158" i="26"/>
  <c r="J2157" i="26"/>
  <c r="I2157" i="26"/>
  <c r="J2156" i="26"/>
  <c r="I2156" i="26"/>
  <c r="J2155" i="26"/>
  <c r="I2155" i="26"/>
  <c r="J2154" i="26"/>
  <c r="I2154" i="26"/>
  <c r="J2153" i="26"/>
  <c r="I2153" i="26"/>
  <c r="J2152" i="26"/>
  <c r="I2152" i="26"/>
  <c r="J2151" i="26"/>
  <c r="I2151" i="26"/>
  <c r="J2150" i="26"/>
  <c r="I2150" i="26"/>
  <c r="J2149" i="26"/>
  <c r="I2149" i="26"/>
  <c r="J2148" i="26"/>
  <c r="I2148" i="26"/>
  <c r="J2147" i="26"/>
  <c r="I2147" i="26"/>
  <c r="J2146" i="26"/>
  <c r="I2146" i="26"/>
  <c r="J2145" i="26"/>
  <c r="I2145" i="26"/>
  <c r="J2144" i="26"/>
  <c r="I2144" i="26"/>
  <c r="J2143" i="26"/>
  <c r="I2143" i="26"/>
  <c r="J2142" i="26"/>
  <c r="I2142" i="26"/>
  <c r="J2141" i="26"/>
  <c r="I2141" i="26"/>
  <c r="J2140" i="26"/>
  <c r="I2140" i="26"/>
  <c r="J2139" i="26"/>
  <c r="I2139" i="26"/>
  <c r="J2138" i="26"/>
  <c r="I2138" i="26"/>
  <c r="J2137" i="26"/>
  <c r="I2137" i="26"/>
  <c r="J2136" i="26"/>
  <c r="I2136" i="26"/>
  <c r="J2135" i="26"/>
  <c r="I2135" i="26"/>
  <c r="J2134" i="26"/>
  <c r="I2134" i="26"/>
  <c r="J2133" i="26"/>
  <c r="I2133" i="26"/>
  <c r="J2132" i="26"/>
  <c r="I2132" i="26"/>
  <c r="J2131" i="26"/>
  <c r="I2131" i="26"/>
  <c r="J2130" i="26"/>
  <c r="I2130" i="26"/>
  <c r="J2129" i="26"/>
  <c r="I2129" i="26"/>
  <c r="J2128" i="26"/>
  <c r="I2128" i="26"/>
  <c r="J2127" i="26"/>
  <c r="I2127" i="26"/>
  <c r="J2126" i="26"/>
  <c r="I2126" i="26"/>
  <c r="J2125" i="26"/>
  <c r="I2125" i="26"/>
  <c r="J2124" i="26"/>
  <c r="I2124" i="26"/>
  <c r="J2123" i="26"/>
  <c r="I2123" i="26"/>
  <c r="J2122" i="26"/>
  <c r="I2122" i="26"/>
  <c r="J2121" i="26"/>
  <c r="I2121" i="26"/>
  <c r="J2120" i="26"/>
  <c r="I2120" i="26"/>
  <c r="J2119" i="26"/>
  <c r="I2119" i="26"/>
  <c r="J2118" i="26"/>
  <c r="I2118" i="26"/>
  <c r="J2117" i="26"/>
  <c r="I2117" i="26"/>
  <c r="J2116" i="26"/>
  <c r="I2116" i="26"/>
  <c r="J2115" i="26"/>
  <c r="I2115" i="26"/>
  <c r="J2114" i="26"/>
  <c r="I2114" i="26"/>
  <c r="J2113" i="26"/>
  <c r="I2113" i="26"/>
  <c r="J2112" i="26"/>
  <c r="I2112" i="26"/>
  <c r="J2111" i="26"/>
  <c r="I2111" i="26"/>
  <c r="J2110" i="26"/>
  <c r="I2110" i="26"/>
  <c r="J2109" i="26"/>
  <c r="I2109" i="26"/>
  <c r="J2108" i="26"/>
  <c r="I2108" i="26"/>
  <c r="J2107" i="26"/>
  <c r="I2107" i="26"/>
  <c r="J2106" i="26"/>
  <c r="I2106" i="26"/>
  <c r="J2105" i="26"/>
  <c r="I2105" i="26"/>
  <c r="J2104" i="26"/>
  <c r="I2104" i="26"/>
  <c r="J2103" i="26"/>
  <c r="I2103" i="26"/>
  <c r="J2102" i="26"/>
  <c r="I2102" i="26"/>
  <c r="J2101" i="26"/>
  <c r="I2101" i="26"/>
  <c r="J2100" i="26"/>
  <c r="I2100" i="26"/>
  <c r="J2099" i="26"/>
  <c r="I2099" i="26"/>
  <c r="J2098" i="26"/>
  <c r="I2098" i="26"/>
  <c r="J2097" i="26"/>
  <c r="I2097" i="26"/>
  <c r="J2096" i="26"/>
  <c r="I2096" i="26"/>
  <c r="J2095" i="26"/>
  <c r="I2095" i="26"/>
  <c r="J2094" i="26"/>
  <c r="I2094" i="26"/>
  <c r="J2093" i="26"/>
  <c r="I2093" i="26"/>
  <c r="J2092" i="26"/>
  <c r="I2092" i="26"/>
  <c r="J2091" i="26"/>
  <c r="I2091" i="26"/>
  <c r="J2090" i="26"/>
  <c r="I2090" i="26"/>
  <c r="J2089" i="26"/>
  <c r="I2089" i="26"/>
  <c r="J2088" i="26"/>
  <c r="I2088" i="26"/>
  <c r="J2087" i="26"/>
  <c r="I2087" i="26"/>
  <c r="J2086" i="26"/>
  <c r="I2086" i="26"/>
  <c r="J2085" i="26"/>
  <c r="I2085" i="26"/>
  <c r="J2084" i="26"/>
  <c r="I2084" i="26"/>
  <c r="J2083" i="26"/>
  <c r="I2083" i="26"/>
  <c r="J2082" i="26"/>
  <c r="I2082" i="26"/>
  <c r="J2081" i="26"/>
  <c r="I2081" i="26"/>
  <c r="J2080" i="26"/>
  <c r="I2080" i="26"/>
  <c r="J2079" i="26"/>
  <c r="I2079" i="26"/>
  <c r="J2078" i="26"/>
  <c r="I2078" i="26"/>
  <c r="J2077" i="26"/>
  <c r="I2077" i="26"/>
  <c r="J2076" i="26"/>
  <c r="I2076" i="26"/>
  <c r="J2075" i="26"/>
  <c r="I2075" i="26"/>
  <c r="J2074" i="26"/>
  <c r="I2074" i="26"/>
  <c r="J2073" i="26"/>
  <c r="I2073" i="26"/>
  <c r="J2072" i="26"/>
  <c r="I2072" i="26"/>
  <c r="J2071" i="26"/>
  <c r="I2071" i="26"/>
  <c r="J2070" i="26"/>
  <c r="I2070" i="26"/>
  <c r="J2069" i="26"/>
  <c r="I2069" i="26"/>
  <c r="J2068" i="26"/>
  <c r="I2068" i="26"/>
  <c r="J2067" i="26"/>
  <c r="I2067" i="26"/>
  <c r="J2066" i="26"/>
  <c r="I2066" i="26"/>
  <c r="J2065" i="26"/>
  <c r="I2065" i="26"/>
  <c r="J2064" i="26"/>
  <c r="I2064" i="26"/>
  <c r="J2063" i="26"/>
  <c r="I2063" i="26"/>
  <c r="J2062" i="26"/>
  <c r="I2062" i="26"/>
  <c r="J2061" i="26"/>
  <c r="I2061" i="26"/>
  <c r="J2060" i="26"/>
  <c r="I2060" i="26"/>
  <c r="J2059" i="26"/>
  <c r="I2059" i="26"/>
  <c r="J2058" i="26"/>
  <c r="I2058" i="26"/>
  <c r="J2057" i="26"/>
  <c r="I2057" i="26"/>
  <c r="J2056" i="26"/>
  <c r="I2056" i="26"/>
  <c r="J2055" i="26"/>
  <c r="I2055" i="26"/>
  <c r="J2054" i="26"/>
  <c r="I2054" i="26"/>
  <c r="J2053" i="26"/>
  <c r="I2053" i="26"/>
  <c r="J2052" i="26"/>
  <c r="I2052" i="26"/>
  <c r="J2051" i="26"/>
  <c r="I2051" i="26"/>
  <c r="J2050" i="26"/>
  <c r="I2050" i="26"/>
  <c r="J2049" i="26"/>
  <c r="I2049" i="26"/>
  <c r="J2048" i="26"/>
  <c r="I2048" i="26"/>
  <c r="J2047" i="26"/>
  <c r="I2047" i="26"/>
  <c r="J2046" i="26"/>
  <c r="I2046" i="26"/>
  <c r="J2045" i="26"/>
  <c r="I2045" i="26"/>
  <c r="J2044" i="26"/>
  <c r="I2044" i="26"/>
  <c r="J2043" i="26"/>
  <c r="I2043" i="26"/>
  <c r="J2042" i="26"/>
  <c r="I2042" i="26"/>
  <c r="J2041" i="26"/>
  <c r="I2041" i="26"/>
  <c r="J2040" i="26"/>
  <c r="I2040" i="26"/>
  <c r="J2039" i="26"/>
  <c r="I2039" i="26"/>
  <c r="J2038" i="26"/>
  <c r="I2038" i="26"/>
  <c r="J2037" i="26"/>
  <c r="I2037" i="26"/>
  <c r="J2036" i="26"/>
  <c r="I2036" i="26"/>
  <c r="J2035" i="26"/>
  <c r="I2035" i="26"/>
  <c r="J2034" i="26"/>
  <c r="I2034" i="26"/>
  <c r="J2033" i="26"/>
  <c r="I2033" i="26"/>
  <c r="J2032" i="26"/>
  <c r="I2032" i="26"/>
  <c r="J2031" i="26"/>
  <c r="I2031" i="26"/>
  <c r="J2030" i="26"/>
  <c r="I2030" i="26"/>
  <c r="J2029" i="26"/>
  <c r="I2029" i="26"/>
  <c r="J2028" i="26"/>
  <c r="I2028" i="26"/>
  <c r="J2027" i="26"/>
  <c r="I2027" i="26"/>
  <c r="J2026" i="26"/>
  <c r="I2026" i="26"/>
  <c r="J2025" i="26"/>
  <c r="I2025" i="26"/>
  <c r="J2024" i="26"/>
  <c r="I2024" i="26"/>
  <c r="J2023" i="26"/>
  <c r="I2023" i="26"/>
  <c r="J2022" i="26"/>
  <c r="I2022" i="26"/>
  <c r="J2021" i="26"/>
  <c r="I2021" i="26"/>
  <c r="J2020" i="26"/>
  <c r="I2020" i="26"/>
  <c r="J2019" i="26"/>
  <c r="I2019" i="26"/>
  <c r="J2018" i="26"/>
  <c r="I2018" i="26"/>
  <c r="J2017" i="26"/>
  <c r="I2017" i="26"/>
  <c r="J2016" i="26"/>
  <c r="I2016" i="26"/>
  <c r="J2015" i="26"/>
  <c r="I2015" i="26"/>
  <c r="J2014" i="26"/>
  <c r="I2014" i="26"/>
  <c r="J2013" i="26"/>
  <c r="I2013" i="26"/>
  <c r="J2012" i="26"/>
  <c r="I2012" i="26"/>
  <c r="J2011" i="26"/>
  <c r="I2011" i="26"/>
  <c r="J2010" i="26"/>
  <c r="I2010" i="26"/>
  <c r="J2009" i="26"/>
  <c r="I2009" i="26"/>
  <c r="J2008" i="26"/>
  <c r="I2008" i="26"/>
  <c r="J2007" i="26"/>
  <c r="I2007" i="26"/>
  <c r="J2006" i="26"/>
  <c r="I2006" i="26"/>
  <c r="J2005" i="26"/>
  <c r="I2005" i="26"/>
  <c r="J2004" i="26"/>
  <c r="I2004" i="26"/>
  <c r="J2003" i="26"/>
  <c r="I2003" i="26"/>
  <c r="J2002" i="26"/>
  <c r="I2002" i="26"/>
  <c r="J2001" i="26"/>
  <c r="I2001" i="26"/>
  <c r="J2000" i="26"/>
  <c r="I2000" i="26"/>
  <c r="J1999" i="26"/>
  <c r="I1999" i="26"/>
  <c r="J1998" i="26"/>
  <c r="I1998" i="26"/>
  <c r="J1997" i="26"/>
  <c r="I1997" i="26"/>
  <c r="J1996" i="26"/>
  <c r="I1996" i="26"/>
  <c r="J1995" i="26"/>
  <c r="I1995" i="26"/>
  <c r="J1994" i="26"/>
  <c r="I1994" i="26"/>
  <c r="J1993" i="26"/>
  <c r="I1993" i="26"/>
  <c r="J1992" i="26"/>
  <c r="I1992" i="26"/>
  <c r="J1991" i="26"/>
  <c r="I1991" i="26"/>
  <c r="J1990" i="26"/>
  <c r="I1990" i="26"/>
  <c r="J1989" i="26"/>
  <c r="I1989" i="26"/>
  <c r="J1988" i="26"/>
  <c r="I1988" i="26"/>
  <c r="J1987" i="26"/>
  <c r="I1987" i="26"/>
  <c r="J1986" i="26"/>
  <c r="I1986" i="26"/>
  <c r="J1985" i="26"/>
  <c r="I1985" i="26"/>
  <c r="J1984" i="26"/>
  <c r="I1984" i="26"/>
  <c r="J1983" i="26"/>
  <c r="I1983" i="26"/>
  <c r="J1982" i="26"/>
  <c r="I1982" i="26"/>
  <c r="J1981" i="26"/>
  <c r="I1981" i="26"/>
  <c r="J1980" i="26"/>
  <c r="I1980" i="26"/>
  <c r="J1979" i="26"/>
  <c r="I1979" i="26"/>
  <c r="J1978" i="26"/>
  <c r="I1978" i="26"/>
  <c r="J1977" i="26"/>
  <c r="I1977" i="26"/>
  <c r="J1976" i="26"/>
  <c r="I1976" i="26"/>
  <c r="J1975" i="26"/>
  <c r="I1975" i="26"/>
  <c r="J1974" i="26"/>
  <c r="I1974" i="26"/>
  <c r="J1973" i="26"/>
  <c r="I1973" i="26"/>
  <c r="J1972" i="26"/>
  <c r="I1972" i="26"/>
  <c r="J1971" i="26"/>
  <c r="I1971" i="26"/>
  <c r="J1970" i="26"/>
  <c r="I1970" i="26"/>
  <c r="J1969" i="26"/>
  <c r="I1969" i="26"/>
  <c r="J1968" i="26"/>
  <c r="I1968" i="26"/>
  <c r="J1967" i="26"/>
  <c r="I1967" i="26"/>
  <c r="J1966" i="26"/>
  <c r="I1966" i="26"/>
  <c r="J1965" i="26"/>
  <c r="I1965" i="26"/>
  <c r="J1964" i="26"/>
  <c r="I1964" i="26"/>
  <c r="J1963" i="26"/>
  <c r="I1963" i="26"/>
  <c r="J1962" i="26"/>
  <c r="I1962" i="26"/>
  <c r="J1961" i="26"/>
  <c r="I1961" i="26"/>
  <c r="J1960" i="26"/>
  <c r="I1960" i="26"/>
  <c r="J1959" i="26"/>
  <c r="I1959" i="26"/>
  <c r="J1958" i="26"/>
  <c r="I1958" i="26"/>
  <c r="J1957" i="26"/>
  <c r="I1957" i="26"/>
  <c r="J1956" i="26"/>
  <c r="I1956" i="26"/>
  <c r="J1955" i="26"/>
  <c r="I1955" i="26"/>
  <c r="J1954" i="26"/>
  <c r="I1954" i="26"/>
  <c r="J1953" i="26"/>
  <c r="I1953" i="26"/>
  <c r="J1952" i="26"/>
  <c r="I1952" i="26"/>
  <c r="J1951" i="26"/>
  <c r="I1951" i="26"/>
  <c r="J1950" i="26"/>
  <c r="I1950" i="26"/>
  <c r="J1949" i="26"/>
  <c r="I1949" i="26"/>
  <c r="J1948" i="26"/>
  <c r="I1948" i="26"/>
  <c r="J1947" i="26"/>
  <c r="I1947" i="26"/>
  <c r="J1946" i="26"/>
  <c r="I1946" i="26"/>
  <c r="J1945" i="26"/>
  <c r="I1945" i="26"/>
  <c r="J1944" i="26"/>
  <c r="I1944" i="26"/>
  <c r="J1943" i="26"/>
  <c r="I1943" i="26"/>
  <c r="J1942" i="26"/>
  <c r="I1942" i="26"/>
  <c r="J1941" i="26"/>
  <c r="I1941" i="26"/>
  <c r="J1940" i="26"/>
  <c r="I1940" i="26"/>
  <c r="J1939" i="26"/>
  <c r="I1939" i="26"/>
  <c r="J1938" i="26"/>
  <c r="I1938" i="26"/>
  <c r="J1937" i="26"/>
  <c r="I1937" i="26"/>
  <c r="J1936" i="26"/>
  <c r="I1936" i="26"/>
  <c r="J1935" i="26"/>
  <c r="I1935" i="26"/>
  <c r="J1934" i="26"/>
  <c r="I1934" i="26"/>
  <c r="J1933" i="26"/>
  <c r="I1933" i="26"/>
  <c r="J1932" i="26"/>
  <c r="I1932" i="26"/>
  <c r="J1931" i="26"/>
  <c r="I1931" i="26"/>
  <c r="J1930" i="26"/>
  <c r="I1930" i="26"/>
  <c r="J1929" i="26"/>
  <c r="I1929" i="26"/>
  <c r="J1928" i="26"/>
  <c r="I1928" i="26"/>
  <c r="J1927" i="26"/>
  <c r="I1927" i="26"/>
  <c r="J1926" i="26"/>
  <c r="I1926" i="26"/>
  <c r="J1925" i="26"/>
  <c r="I1925" i="26"/>
  <c r="J1924" i="26"/>
  <c r="I1924" i="26"/>
  <c r="J1923" i="26"/>
  <c r="I1923" i="26"/>
  <c r="J1922" i="26"/>
  <c r="I1922" i="26"/>
  <c r="J1921" i="26"/>
  <c r="I1921" i="26"/>
  <c r="J1920" i="26"/>
  <c r="I1920" i="26"/>
  <c r="J1919" i="26"/>
  <c r="I1919" i="26"/>
  <c r="J1918" i="26"/>
  <c r="I1918" i="26"/>
  <c r="J1917" i="26"/>
  <c r="I1917" i="26"/>
  <c r="J1916" i="26"/>
  <c r="I1916" i="26"/>
  <c r="J1915" i="26"/>
  <c r="I1915" i="26"/>
  <c r="J1914" i="26"/>
  <c r="I1914" i="26"/>
  <c r="J1913" i="26"/>
  <c r="I1913" i="26"/>
  <c r="J1912" i="26"/>
  <c r="I1912" i="26"/>
  <c r="J1911" i="26"/>
  <c r="I1911" i="26"/>
  <c r="J1910" i="26"/>
  <c r="I1910" i="26"/>
  <c r="J1909" i="26"/>
  <c r="I1909" i="26"/>
  <c r="J1908" i="26"/>
  <c r="I1908" i="26"/>
  <c r="J1907" i="26"/>
  <c r="I1907" i="26"/>
  <c r="J1906" i="26"/>
  <c r="I1906" i="26"/>
  <c r="J1905" i="26"/>
  <c r="I1905" i="26"/>
  <c r="J1904" i="26"/>
  <c r="I1904" i="26"/>
  <c r="J1903" i="26"/>
  <c r="I1903" i="26"/>
  <c r="J1902" i="26"/>
  <c r="I1902" i="26"/>
  <c r="J1901" i="26"/>
  <c r="I1901" i="26"/>
  <c r="J1900" i="26"/>
  <c r="I1900" i="26"/>
  <c r="J1899" i="26"/>
  <c r="I1899" i="26"/>
  <c r="J1898" i="26"/>
  <c r="I1898" i="26"/>
  <c r="J1897" i="26"/>
  <c r="I1897" i="26"/>
  <c r="J1896" i="26"/>
  <c r="I1896" i="26"/>
  <c r="J1895" i="26"/>
  <c r="I1895" i="26"/>
  <c r="J1894" i="26"/>
  <c r="I1894" i="26"/>
  <c r="J1893" i="26"/>
  <c r="I1893" i="26"/>
  <c r="J1892" i="26"/>
  <c r="I1892" i="26"/>
  <c r="J1891" i="26"/>
  <c r="I1891" i="26"/>
  <c r="J1890" i="26"/>
  <c r="I1890" i="26"/>
  <c r="J1889" i="26"/>
  <c r="I1889" i="26"/>
  <c r="J1888" i="26"/>
  <c r="I1888" i="26"/>
  <c r="J1887" i="26"/>
  <c r="I1887" i="26"/>
  <c r="J1886" i="26"/>
  <c r="I1886" i="26"/>
  <c r="J1885" i="26"/>
  <c r="I1885" i="26"/>
  <c r="J1884" i="26"/>
  <c r="I1884" i="26"/>
  <c r="J1883" i="26"/>
  <c r="I1883" i="26"/>
  <c r="J1882" i="26"/>
  <c r="I1882" i="26"/>
  <c r="J1881" i="26"/>
  <c r="I1881" i="26"/>
  <c r="J1880" i="26"/>
  <c r="I1880" i="26"/>
  <c r="J1879" i="26"/>
  <c r="I1879" i="26"/>
  <c r="J1878" i="26"/>
  <c r="I1878" i="26"/>
  <c r="J1877" i="26"/>
  <c r="I1877" i="26"/>
  <c r="J1876" i="26"/>
  <c r="I1876" i="26"/>
  <c r="J1875" i="26"/>
  <c r="I1875" i="26"/>
  <c r="J1874" i="26"/>
  <c r="I1874" i="26"/>
  <c r="J1873" i="26"/>
  <c r="I1873" i="26"/>
  <c r="J1872" i="26"/>
  <c r="I1872" i="26"/>
  <c r="J1871" i="26"/>
  <c r="I1871" i="26"/>
  <c r="J1870" i="26"/>
  <c r="I1870" i="26"/>
  <c r="J1869" i="26"/>
  <c r="I1869" i="26"/>
  <c r="J1868" i="26"/>
  <c r="I1868" i="26"/>
  <c r="J1867" i="26"/>
  <c r="I1867" i="26"/>
  <c r="J1866" i="26"/>
  <c r="I1866" i="26"/>
  <c r="J1865" i="26"/>
  <c r="I1865" i="26"/>
  <c r="J1864" i="26"/>
  <c r="I1864" i="26"/>
  <c r="J1863" i="26"/>
  <c r="I1863" i="26"/>
  <c r="J1862" i="26"/>
  <c r="I1862" i="26"/>
  <c r="J1861" i="26"/>
  <c r="I1861" i="26"/>
  <c r="J1860" i="26"/>
  <c r="I1860" i="26"/>
  <c r="J1859" i="26"/>
  <c r="I1859" i="26"/>
  <c r="J1858" i="26"/>
  <c r="I1858" i="26"/>
  <c r="J1857" i="26"/>
  <c r="I1857" i="26"/>
  <c r="J1856" i="26"/>
  <c r="I1856" i="26"/>
  <c r="J1855" i="26"/>
  <c r="I1855" i="26"/>
  <c r="J1854" i="26"/>
  <c r="I1854" i="26"/>
  <c r="J1853" i="26"/>
  <c r="I1853" i="26"/>
  <c r="J1852" i="26"/>
  <c r="I1852" i="26"/>
  <c r="J1851" i="26"/>
  <c r="I1851" i="26"/>
  <c r="J1850" i="26"/>
  <c r="I1850" i="26"/>
  <c r="J1849" i="26"/>
  <c r="I1849" i="26"/>
  <c r="J1848" i="26"/>
  <c r="I1848" i="26"/>
  <c r="J1847" i="26"/>
  <c r="I1847" i="26"/>
  <c r="J1846" i="26"/>
  <c r="I1846" i="26"/>
  <c r="J1845" i="26"/>
  <c r="I1845" i="26"/>
  <c r="J1844" i="26"/>
  <c r="I1844" i="26"/>
  <c r="J1843" i="26"/>
  <c r="I1843" i="26"/>
  <c r="J1842" i="26"/>
  <c r="I1842" i="26"/>
  <c r="J1841" i="26"/>
  <c r="I1841" i="26"/>
  <c r="J1840" i="26"/>
  <c r="I1840" i="26"/>
  <c r="J1839" i="26"/>
  <c r="I1839" i="26"/>
  <c r="J1838" i="26"/>
  <c r="I1838" i="26"/>
  <c r="J1837" i="26"/>
  <c r="I1837" i="26"/>
  <c r="J1836" i="26"/>
  <c r="I1836" i="26"/>
  <c r="J1835" i="26"/>
  <c r="I1835" i="26"/>
  <c r="J1834" i="26"/>
  <c r="I1834" i="26"/>
  <c r="J1833" i="26"/>
  <c r="I1833" i="26"/>
  <c r="J1832" i="26"/>
  <c r="I1832" i="26"/>
  <c r="J1831" i="26"/>
  <c r="I1831" i="26"/>
  <c r="J1830" i="26"/>
  <c r="I1830" i="26"/>
  <c r="J1829" i="26"/>
  <c r="I1829" i="26"/>
  <c r="J1828" i="26"/>
  <c r="I1828" i="26"/>
  <c r="J1827" i="26"/>
  <c r="I1827" i="26"/>
  <c r="J1826" i="26"/>
  <c r="I1826" i="26"/>
  <c r="J1825" i="26"/>
  <c r="I1825" i="26"/>
  <c r="J1824" i="26"/>
  <c r="I1824" i="26"/>
  <c r="J1823" i="26"/>
  <c r="I1823" i="26"/>
  <c r="J1822" i="26"/>
  <c r="I1822" i="26"/>
  <c r="J1821" i="26"/>
  <c r="I1821" i="26"/>
  <c r="J1820" i="26"/>
  <c r="I1820" i="26"/>
  <c r="J1819" i="26"/>
  <c r="I1819" i="26"/>
  <c r="J1818" i="26"/>
  <c r="I1818" i="26"/>
  <c r="J1817" i="26"/>
  <c r="I1817" i="26"/>
  <c r="J1816" i="26"/>
  <c r="I1816" i="26"/>
  <c r="J1815" i="26"/>
  <c r="I1815" i="26"/>
  <c r="J1814" i="26"/>
  <c r="I1814" i="26"/>
  <c r="J1813" i="26"/>
  <c r="I1813" i="26"/>
  <c r="J1812" i="26"/>
  <c r="I1812" i="26"/>
  <c r="J1811" i="26"/>
  <c r="I1811" i="26"/>
  <c r="J1810" i="26"/>
  <c r="I1810" i="26"/>
  <c r="J1809" i="26"/>
  <c r="I1809" i="26"/>
  <c r="J1808" i="26"/>
  <c r="I1808" i="26"/>
  <c r="J1807" i="26"/>
  <c r="I1807" i="26"/>
  <c r="J1806" i="26"/>
  <c r="I1806" i="26"/>
  <c r="J1805" i="26"/>
  <c r="I1805" i="26"/>
  <c r="J1804" i="26"/>
  <c r="I1804" i="26"/>
  <c r="J1803" i="26"/>
  <c r="I1803" i="26"/>
  <c r="J1802" i="26"/>
  <c r="I1802" i="26"/>
  <c r="J1801" i="26"/>
  <c r="I1801" i="26"/>
  <c r="J1800" i="26"/>
  <c r="I1800" i="26"/>
  <c r="J1799" i="26"/>
  <c r="I1799" i="26"/>
  <c r="J1798" i="26"/>
  <c r="I1798" i="26"/>
  <c r="J1797" i="26"/>
  <c r="I1797" i="26"/>
  <c r="J1796" i="26"/>
  <c r="I1796" i="26"/>
  <c r="J1795" i="26"/>
  <c r="I1795" i="26"/>
  <c r="J1794" i="26"/>
  <c r="I1794" i="26"/>
  <c r="J1793" i="26"/>
  <c r="I1793" i="26"/>
  <c r="J1792" i="26"/>
  <c r="I1792" i="26"/>
  <c r="J1791" i="26"/>
  <c r="I1791" i="26"/>
  <c r="J1790" i="26"/>
  <c r="I1790" i="26"/>
  <c r="J1789" i="26"/>
  <c r="I1789" i="26"/>
  <c r="J1788" i="26"/>
  <c r="I1788" i="26"/>
  <c r="J1787" i="26"/>
  <c r="I1787" i="26"/>
  <c r="J1786" i="26"/>
  <c r="I1786" i="26"/>
  <c r="J1785" i="26"/>
  <c r="I1785" i="26"/>
  <c r="J1784" i="26"/>
  <c r="I1784" i="26"/>
  <c r="J1783" i="26"/>
  <c r="I1783" i="26"/>
  <c r="J1782" i="26"/>
  <c r="I1782" i="26"/>
  <c r="J1781" i="26"/>
  <c r="I1781" i="26"/>
  <c r="J1780" i="26"/>
  <c r="I1780" i="26"/>
  <c r="J1779" i="26"/>
  <c r="I1779" i="26"/>
  <c r="J1778" i="26"/>
  <c r="I1778" i="26"/>
  <c r="J1777" i="26"/>
  <c r="I1777" i="26"/>
  <c r="J1776" i="26"/>
  <c r="I1776" i="26"/>
  <c r="J1775" i="26"/>
  <c r="I1775" i="26"/>
  <c r="J1774" i="26"/>
  <c r="I1774" i="26"/>
  <c r="J1773" i="26"/>
  <c r="I1773" i="26"/>
  <c r="J1772" i="26"/>
  <c r="I1772" i="26"/>
  <c r="J1771" i="26"/>
  <c r="I1771" i="26"/>
  <c r="J1770" i="26"/>
  <c r="I1770" i="26"/>
  <c r="J1769" i="26"/>
  <c r="I1769" i="26"/>
  <c r="J1768" i="26"/>
  <c r="I1768" i="26"/>
  <c r="J1767" i="26"/>
  <c r="I1767" i="26"/>
  <c r="J1766" i="26"/>
  <c r="I1766" i="26"/>
  <c r="J1765" i="26"/>
  <c r="I1765" i="26"/>
  <c r="J1764" i="26"/>
  <c r="I1764" i="26"/>
  <c r="J1763" i="26"/>
  <c r="I1763" i="26"/>
  <c r="J1762" i="26"/>
  <c r="I1762" i="26"/>
  <c r="J1761" i="26"/>
  <c r="I1761" i="26"/>
  <c r="J1760" i="26"/>
  <c r="I1760" i="26"/>
  <c r="J1759" i="26"/>
  <c r="I1759" i="26"/>
  <c r="J1758" i="26"/>
  <c r="I1758" i="26"/>
  <c r="J1757" i="26"/>
  <c r="I1757" i="26"/>
  <c r="J1756" i="26"/>
  <c r="I1756" i="26"/>
  <c r="J1755" i="26"/>
  <c r="I1755" i="26"/>
  <c r="J1754" i="26"/>
  <c r="I1754" i="26"/>
  <c r="J1753" i="26"/>
  <c r="I1753" i="26"/>
  <c r="J1752" i="26"/>
  <c r="I1752" i="26"/>
  <c r="J1751" i="26"/>
  <c r="I1751" i="26"/>
  <c r="J1750" i="26"/>
  <c r="I1750" i="26"/>
  <c r="J1749" i="26"/>
  <c r="I1749" i="26"/>
  <c r="J1748" i="26"/>
  <c r="I1748" i="26"/>
  <c r="J1747" i="26"/>
  <c r="I1747" i="26"/>
  <c r="J1746" i="26"/>
  <c r="I1746" i="26"/>
  <c r="J1745" i="26"/>
  <c r="I1745" i="26"/>
  <c r="J1744" i="26"/>
  <c r="I1744" i="26"/>
  <c r="J1743" i="26"/>
  <c r="I1743" i="26"/>
  <c r="J1742" i="26"/>
  <c r="I1742" i="26"/>
  <c r="J1741" i="26"/>
  <c r="I1741" i="26"/>
  <c r="J1740" i="26"/>
  <c r="I1740" i="26"/>
  <c r="J1739" i="26"/>
  <c r="I1739" i="26"/>
  <c r="J1738" i="26"/>
  <c r="I1738" i="26"/>
  <c r="J1737" i="26"/>
  <c r="I1737" i="26"/>
  <c r="J1736" i="26"/>
  <c r="I1736" i="26"/>
  <c r="J1735" i="26"/>
  <c r="I1735" i="26"/>
  <c r="J1734" i="26"/>
  <c r="I1734" i="26"/>
  <c r="J1733" i="26"/>
  <c r="I1733" i="26"/>
  <c r="J1732" i="26"/>
  <c r="I1732" i="26"/>
  <c r="J1731" i="26"/>
  <c r="I1731" i="26"/>
  <c r="J1730" i="26"/>
  <c r="I1730" i="26"/>
  <c r="J1729" i="26"/>
  <c r="I1729" i="26"/>
  <c r="J1728" i="26"/>
  <c r="I1728" i="26"/>
  <c r="J1727" i="26"/>
  <c r="I1727" i="26"/>
  <c r="J1726" i="26"/>
  <c r="I1726" i="26"/>
  <c r="J1725" i="26"/>
  <c r="I1725" i="26"/>
  <c r="J1724" i="26"/>
  <c r="I1724" i="26"/>
  <c r="J1723" i="26"/>
  <c r="I1723" i="26"/>
  <c r="J1722" i="26"/>
  <c r="I1722" i="26"/>
  <c r="J1721" i="26"/>
  <c r="I1721" i="26"/>
  <c r="J1720" i="26"/>
  <c r="I1720" i="26"/>
  <c r="J1719" i="26"/>
  <c r="I1719" i="26"/>
  <c r="J1718" i="26"/>
  <c r="I1718" i="26"/>
  <c r="J1717" i="26"/>
  <c r="I1717" i="26"/>
  <c r="J1716" i="26"/>
  <c r="I1716" i="26"/>
  <c r="J1715" i="26"/>
  <c r="I1715" i="26"/>
  <c r="J1714" i="26"/>
  <c r="I1714" i="26"/>
  <c r="J1713" i="26"/>
  <c r="I1713" i="26"/>
  <c r="J1712" i="26"/>
  <c r="I1712" i="26"/>
  <c r="J1711" i="26"/>
  <c r="I1711" i="26"/>
  <c r="J1710" i="26"/>
  <c r="I1710" i="26"/>
  <c r="J1709" i="26"/>
  <c r="I1709" i="26"/>
  <c r="J1708" i="26"/>
  <c r="I1708" i="26"/>
  <c r="J1707" i="26"/>
  <c r="I1707" i="26"/>
  <c r="J1706" i="26"/>
  <c r="I1706" i="26"/>
  <c r="J1705" i="26"/>
  <c r="I1705" i="26"/>
  <c r="J1704" i="26"/>
  <c r="I1704" i="26"/>
  <c r="J1703" i="26"/>
  <c r="I1703" i="26"/>
  <c r="J1702" i="26"/>
  <c r="I1702" i="26"/>
  <c r="J1701" i="26"/>
  <c r="I1701" i="26"/>
  <c r="J1700" i="26"/>
  <c r="I1700" i="26"/>
  <c r="J1699" i="26"/>
  <c r="I1699" i="26"/>
  <c r="J1698" i="26"/>
  <c r="I1698" i="26"/>
  <c r="J1697" i="26"/>
  <c r="I1697" i="26"/>
  <c r="J1696" i="26"/>
  <c r="I1696" i="26"/>
  <c r="J1695" i="26"/>
  <c r="I1695" i="26"/>
  <c r="J1694" i="26"/>
  <c r="I1694" i="26"/>
  <c r="J1693" i="26"/>
  <c r="I1693" i="26"/>
  <c r="J1692" i="26"/>
  <c r="I1692" i="26"/>
  <c r="J1691" i="26"/>
  <c r="I1691" i="26"/>
  <c r="J1690" i="26"/>
  <c r="I1690" i="26"/>
  <c r="J1689" i="26"/>
  <c r="I1689" i="26"/>
  <c r="J1688" i="26"/>
  <c r="I1688" i="26"/>
  <c r="J1687" i="26"/>
  <c r="I1687" i="26"/>
  <c r="J1686" i="26"/>
  <c r="I1686" i="26"/>
  <c r="J1685" i="26"/>
  <c r="I1685" i="26"/>
  <c r="J1684" i="26"/>
  <c r="I1684" i="26"/>
  <c r="J1683" i="26"/>
  <c r="I1683" i="26"/>
  <c r="J1682" i="26"/>
  <c r="I1682" i="26"/>
  <c r="J1681" i="26"/>
  <c r="I1681" i="26"/>
  <c r="J1680" i="26"/>
  <c r="I1680" i="26"/>
  <c r="J1679" i="26"/>
  <c r="I1679" i="26"/>
  <c r="J1678" i="26"/>
  <c r="I1678" i="26"/>
  <c r="J1677" i="26"/>
  <c r="I1677" i="26"/>
  <c r="J1676" i="26"/>
  <c r="I1676" i="26"/>
  <c r="J1675" i="26"/>
  <c r="I1675" i="26"/>
  <c r="J1674" i="26"/>
  <c r="I1674" i="26"/>
  <c r="J1673" i="26"/>
  <c r="I1673" i="26"/>
  <c r="J1672" i="26"/>
  <c r="I1672" i="26"/>
  <c r="J1671" i="26"/>
  <c r="I1671" i="26"/>
  <c r="J1670" i="26"/>
  <c r="I1670" i="26"/>
  <c r="J1669" i="26"/>
  <c r="I1669" i="26"/>
  <c r="J1668" i="26"/>
  <c r="I1668" i="26"/>
  <c r="J1667" i="26"/>
  <c r="I1667" i="26"/>
  <c r="J1666" i="26"/>
  <c r="I1666" i="26"/>
  <c r="J1665" i="26"/>
  <c r="I1665" i="26"/>
  <c r="J1664" i="26"/>
  <c r="I1664" i="26"/>
  <c r="J1663" i="26"/>
  <c r="I1663" i="26"/>
  <c r="J1662" i="26"/>
  <c r="I1662" i="26"/>
  <c r="J1661" i="26"/>
  <c r="I1661" i="26"/>
  <c r="J1660" i="26"/>
  <c r="I1660" i="26"/>
  <c r="J1659" i="26"/>
  <c r="I1659" i="26"/>
  <c r="J1658" i="26"/>
  <c r="I1658" i="26"/>
  <c r="J1657" i="26"/>
  <c r="I1657" i="26"/>
  <c r="J1656" i="26"/>
  <c r="I1656" i="26"/>
  <c r="J1655" i="26"/>
  <c r="I1655" i="26"/>
  <c r="J1654" i="26"/>
  <c r="I1654" i="26"/>
  <c r="J1653" i="26"/>
  <c r="I1653" i="26"/>
  <c r="J1652" i="26"/>
  <c r="I1652" i="26"/>
  <c r="J1651" i="26"/>
  <c r="I1651" i="26"/>
  <c r="J1650" i="26"/>
  <c r="I1650" i="26"/>
  <c r="J1649" i="26"/>
  <c r="I1649" i="26"/>
  <c r="J1648" i="26"/>
  <c r="I1648" i="26"/>
  <c r="J1647" i="26"/>
  <c r="I1647" i="26"/>
  <c r="J1646" i="26"/>
  <c r="I1646" i="26"/>
  <c r="J1645" i="26"/>
  <c r="I1645" i="26"/>
  <c r="J1644" i="26"/>
  <c r="I1644" i="26"/>
  <c r="J1643" i="26"/>
  <c r="I1643" i="26"/>
  <c r="J1642" i="26"/>
  <c r="I1642" i="26"/>
  <c r="J1641" i="26"/>
  <c r="I1641" i="26"/>
  <c r="J1640" i="26"/>
  <c r="I1640" i="26"/>
  <c r="J1639" i="26"/>
  <c r="I1639" i="26"/>
  <c r="J1638" i="26"/>
  <c r="I1638" i="26"/>
  <c r="J1637" i="26"/>
  <c r="I1637" i="26"/>
  <c r="J1636" i="26"/>
  <c r="I1636" i="26"/>
  <c r="J1635" i="26"/>
  <c r="I1635" i="26"/>
  <c r="J1634" i="26"/>
  <c r="I1634" i="26"/>
  <c r="J1633" i="26"/>
  <c r="I1633" i="26"/>
  <c r="J1632" i="26"/>
  <c r="I1632" i="26"/>
  <c r="J1631" i="26"/>
  <c r="I1631" i="26"/>
  <c r="J1630" i="26"/>
  <c r="I1630" i="26"/>
  <c r="J1629" i="26"/>
  <c r="I1629" i="26"/>
  <c r="J1628" i="26"/>
  <c r="I1628" i="26"/>
  <c r="J1627" i="26"/>
  <c r="I1627" i="26"/>
  <c r="J1626" i="26"/>
  <c r="I1626" i="26"/>
  <c r="J1625" i="26"/>
  <c r="I1625" i="26"/>
  <c r="J1624" i="26"/>
  <c r="I1624" i="26"/>
  <c r="J1623" i="26"/>
  <c r="I1623" i="26"/>
  <c r="J1622" i="26"/>
  <c r="I1622" i="26"/>
  <c r="J1621" i="26"/>
  <c r="I1621" i="26"/>
  <c r="J1620" i="26"/>
  <c r="I1620" i="26"/>
  <c r="J1619" i="26"/>
  <c r="I1619" i="26"/>
  <c r="J1618" i="26"/>
  <c r="I1618" i="26"/>
  <c r="J1617" i="26"/>
  <c r="I1617" i="26"/>
  <c r="J1616" i="26"/>
  <c r="I1616" i="26"/>
  <c r="J1615" i="26"/>
  <c r="I1615" i="26"/>
  <c r="J1614" i="26"/>
  <c r="I1614" i="26"/>
  <c r="J1613" i="26"/>
  <c r="I1613" i="26"/>
  <c r="J1612" i="26"/>
  <c r="I1612" i="26"/>
  <c r="J1611" i="26"/>
  <c r="I1611" i="26"/>
  <c r="J1610" i="26"/>
  <c r="I1610" i="26"/>
  <c r="J1609" i="26"/>
  <c r="I1609" i="26"/>
  <c r="J1608" i="26"/>
  <c r="I1608" i="26"/>
  <c r="J1607" i="26"/>
  <c r="I1607" i="26"/>
  <c r="J1606" i="26"/>
  <c r="I1606" i="26"/>
  <c r="J1605" i="26"/>
  <c r="I1605" i="26"/>
  <c r="J1604" i="26"/>
  <c r="I1604" i="26"/>
  <c r="J1603" i="26"/>
  <c r="I1603" i="26"/>
  <c r="J1602" i="26"/>
  <c r="I1602" i="26"/>
  <c r="J1601" i="26"/>
  <c r="I1601" i="26"/>
  <c r="J1600" i="26"/>
  <c r="I1600" i="26"/>
  <c r="J1599" i="26"/>
  <c r="I1599" i="26"/>
  <c r="J1598" i="26"/>
  <c r="I1598" i="26"/>
  <c r="J1597" i="26"/>
  <c r="I1597" i="26"/>
  <c r="J1596" i="26"/>
  <c r="I1596" i="26"/>
  <c r="J1595" i="26"/>
  <c r="I1595" i="26"/>
  <c r="J1594" i="26"/>
  <c r="I1594" i="26"/>
  <c r="J1593" i="26"/>
  <c r="I1593" i="26"/>
  <c r="J1592" i="26"/>
  <c r="I1592" i="26"/>
  <c r="J1591" i="26"/>
  <c r="I1591" i="26"/>
  <c r="J1590" i="26"/>
  <c r="I1590" i="26"/>
  <c r="J1589" i="26"/>
  <c r="I1589" i="26"/>
  <c r="J1588" i="26"/>
  <c r="I1588" i="26"/>
  <c r="J1587" i="26"/>
  <c r="I1587" i="26"/>
  <c r="J1586" i="26"/>
  <c r="I1586" i="26"/>
  <c r="J1585" i="26"/>
  <c r="I1585" i="26"/>
  <c r="J1584" i="26"/>
  <c r="I1584" i="26"/>
  <c r="J1583" i="26"/>
  <c r="I1583" i="26"/>
  <c r="J1582" i="26"/>
  <c r="I1582" i="26"/>
  <c r="J1581" i="26"/>
  <c r="I1581" i="26"/>
  <c r="J1580" i="26"/>
  <c r="I1580" i="26"/>
  <c r="J1579" i="26"/>
  <c r="I1579" i="26"/>
  <c r="J1578" i="26"/>
  <c r="I1578" i="26"/>
  <c r="J1577" i="26"/>
  <c r="I1577" i="26"/>
  <c r="J1576" i="26"/>
  <c r="I1576" i="26"/>
  <c r="J1575" i="26"/>
  <c r="I1575" i="26"/>
  <c r="J1574" i="26"/>
  <c r="I1574" i="26"/>
  <c r="J1573" i="26"/>
  <c r="I1573" i="26"/>
  <c r="J1572" i="26"/>
  <c r="I1572" i="26"/>
  <c r="J1571" i="26"/>
  <c r="I1571" i="26"/>
  <c r="J1570" i="26"/>
  <c r="I1570" i="26"/>
  <c r="J1569" i="26"/>
  <c r="I1569" i="26"/>
  <c r="J1568" i="26"/>
  <c r="I1568" i="26"/>
  <c r="J1567" i="26"/>
  <c r="I1567" i="26"/>
  <c r="J1566" i="26"/>
  <c r="I1566" i="26"/>
  <c r="J1565" i="26"/>
  <c r="I1565" i="26"/>
  <c r="J1564" i="26"/>
  <c r="I1564" i="26"/>
  <c r="J1563" i="26"/>
  <c r="I1563" i="26"/>
  <c r="J1562" i="26"/>
  <c r="I1562" i="26"/>
  <c r="J1561" i="26"/>
  <c r="I1561" i="26"/>
  <c r="J1560" i="26"/>
  <c r="I1560" i="26"/>
  <c r="J1559" i="26"/>
  <c r="I1559" i="26"/>
  <c r="J1558" i="26"/>
  <c r="I1558" i="26"/>
  <c r="J1557" i="26"/>
  <c r="I1557" i="26"/>
  <c r="J1556" i="26"/>
  <c r="I1556" i="26"/>
  <c r="J1555" i="26"/>
  <c r="I1555" i="26"/>
  <c r="J1554" i="26"/>
  <c r="I1554" i="26"/>
  <c r="J1553" i="26"/>
  <c r="I1553" i="26"/>
  <c r="J1552" i="26"/>
  <c r="I1552" i="26"/>
  <c r="J1551" i="26"/>
  <c r="I1551" i="26"/>
  <c r="J1550" i="26"/>
  <c r="I1550" i="26"/>
  <c r="J1549" i="26"/>
  <c r="I1549" i="26"/>
  <c r="J1548" i="26"/>
  <c r="I1548" i="26"/>
  <c r="J1547" i="26"/>
  <c r="I1547" i="26"/>
  <c r="J1546" i="26"/>
  <c r="I1546" i="26"/>
  <c r="J1545" i="26"/>
  <c r="I1545" i="26"/>
  <c r="J1544" i="26"/>
  <c r="I1544" i="26"/>
  <c r="J1543" i="26"/>
  <c r="I1543" i="26"/>
  <c r="J1542" i="26"/>
  <c r="I1542" i="26"/>
  <c r="J1541" i="26"/>
  <c r="I1541" i="26"/>
  <c r="J1540" i="26"/>
  <c r="I1540" i="26"/>
  <c r="J1539" i="26"/>
  <c r="I1539" i="26"/>
  <c r="J1538" i="26"/>
  <c r="I1538" i="26"/>
  <c r="J1537" i="26"/>
  <c r="I1537" i="26"/>
  <c r="J1536" i="26"/>
  <c r="I1536" i="26"/>
  <c r="J1535" i="26"/>
  <c r="I1535" i="26"/>
  <c r="J1534" i="26"/>
  <c r="I1534" i="26"/>
  <c r="J1533" i="26"/>
  <c r="I1533" i="26"/>
  <c r="J1532" i="26"/>
  <c r="I1532" i="26"/>
  <c r="J1531" i="26"/>
  <c r="I1531" i="26"/>
  <c r="J1530" i="26"/>
  <c r="I1530" i="26"/>
  <c r="J1529" i="26"/>
  <c r="I1529" i="26"/>
  <c r="J1528" i="26"/>
  <c r="I1528" i="26"/>
  <c r="J1527" i="26"/>
  <c r="I1527" i="26"/>
  <c r="J1526" i="26"/>
  <c r="I1526" i="26"/>
  <c r="J1525" i="26"/>
  <c r="I1525" i="26"/>
  <c r="J1524" i="26"/>
  <c r="I1524" i="26"/>
  <c r="J1523" i="26"/>
  <c r="I1523" i="26"/>
  <c r="J1522" i="26"/>
  <c r="I1522" i="26"/>
  <c r="J1521" i="26"/>
  <c r="I1521" i="26"/>
  <c r="J1520" i="26"/>
  <c r="I1520" i="26"/>
  <c r="J1519" i="26"/>
  <c r="I1519" i="26"/>
  <c r="J1518" i="26"/>
  <c r="I1518" i="26"/>
  <c r="J1517" i="26"/>
  <c r="I1517" i="26"/>
  <c r="J1516" i="26"/>
  <c r="I1516" i="26"/>
  <c r="J1515" i="26"/>
  <c r="I1515" i="26"/>
  <c r="J1514" i="26"/>
  <c r="I1514" i="26"/>
  <c r="J1513" i="26"/>
  <c r="I1513" i="26"/>
  <c r="J1512" i="26"/>
  <c r="I1512" i="26"/>
  <c r="J1511" i="26"/>
  <c r="I1511" i="26"/>
  <c r="J1510" i="26"/>
  <c r="I1510" i="26"/>
  <c r="J1509" i="26"/>
  <c r="I1509" i="26"/>
  <c r="J1508" i="26"/>
  <c r="I1508" i="26"/>
  <c r="J1507" i="26"/>
  <c r="I1507" i="26"/>
  <c r="J1506" i="26"/>
  <c r="I1506" i="26"/>
  <c r="J1505" i="26"/>
  <c r="I1505" i="26"/>
  <c r="J1504" i="26"/>
  <c r="I1504" i="26"/>
  <c r="J1503" i="26"/>
  <c r="I1503" i="26"/>
  <c r="J1502" i="26"/>
  <c r="I1502" i="26"/>
  <c r="J1501" i="26"/>
  <c r="I1501" i="26"/>
  <c r="J1500" i="26"/>
  <c r="I1500" i="26"/>
  <c r="J1499" i="26"/>
  <c r="I1499" i="26"/>
  <c r="J1498" i="26"/>
  <c r="I1498" i="26"/>
  <c r="J1497" i="26"/>
  <c r="I1497" i="26"/>
  <c r="J1496" i="26"/>
  <c r="I1496" i="26"/>
  <c r="J1495" i="26"/>
  <c r="I1495" i="26"/>
  <c r="J1494" i="26"/>
  <c r="I1494" i="26"/>
  <c r="J1493" i="26"/>
  <c r="I1493" i="26"/>
  <c r="J1492" i="26"/>
  <c r="I1492" i="26"/>
  <c r="J1491" i="26"/>
  <c r="I1491" i="26"/>
  <c r="J1490" i="26"/>
  <c r="I1490" i="26"/>
  <c r="J1489" i="26"/>
  <c r="I1489" i="26"/>
  <c r="J1488" i="26"/>
  <c r="I1488" i="26"/>
  <c r="J1487" i="26"/>
  <c r="I1487" i="26"/>
  <c r="J1486" i="26"/>
  <c r="I1486" i="26"/>
  <c r="J1485" i="26"/>
  <c r="I1485" i="26"/>
  <c r="J1484" i="26"/>
  <c r="I1484" i="26"/>
  <c r="J1483" i="26"/>
  <c r="I1483" i="26"/>
  <c r="J1482" i="26"/>
  <c r="I1482" i="26"/>
  <c r="J1481" i="26"/>
  <c r="I1481" i="26"/>
  <c r="J1480" i="26"/>
  <c r="I1480" i="26"/>
  <c r="J1479" i="26"/>
  <c r="I1479" i="26"/>
  <c r="J1478" i="26"/>
  <c r="I1478" i="26"/>
  <c r="J1477" i="26"/>
  <c r="I1477" i="26"/>
  <c r="J1476" i="26"/>
  <c r="I1476" i="26"/>
  <c r="J1475" i="26"/>
  <c r="I1475" i="26"/>
  <c r="J1474" i="26"/>
  <c r="I1474" i="26"/>
  <c r="J1473" i="26"/>
  <c r="I1473" i="26"/>
  <c r="J1472" i="26"/>
  <c r="I1472" i="26"/>
  <c r="J1471" i="26"/>
  <c r="I1471" i="26"/>
  <c r="J1470" i="26"/>
  <c r="I1470" i="26"/>
  <c r="J1469" i="26"/>
  <c r="I1469" i="26"/>
  <c r="J1468" i="26"/>
  <c r="I1468" i="26"/>
  <c r="J1467" i="26"/>
  <c r="I1467" i="26"/>
  <c r="J1466" i="26"/>
  <c r="I1466" i="26"/>
  <c r="J1465" i="26"/>
  <c r="I1465" i="26"/>
  <c r="J1464" i="26"/>
  <c r="I1464" i="26"/>
  <c r="J1463" i="26"/>
  <c r="I1463" i="26"/>
  <c r="J1462" i="26"/>
  <c r="I1462" i="26"/>
  <c r="J1461" i="26"/>
  <c r="I1461" i="26"/>
  <c r="J1460" i="26"/>
  <c r="I1460" i="26"/>
  <c r="J1459" i="26"/>
  <c r="I1459" i="26"/>
  <c r="J1458" i="26"/>
  <c r="I1458" i="26"/>
  <c r="J1457" i="26"/>
  <c r="I1457" i="26"/>
  <c r="J1456" i="26"/>
  <c r="I1456" i="26"/>
  <c r="J1455" i="26"/>
  <c r="I1455" i="26"/>
  <c r="J1454" i="26"/>
  <c r="I1454" i="26"/>
  <c r="J1453" i="26"/>
  <c r="I1453" i="26"/>
  <c r="J1452" i="26"/>
  <c r="I1452" i="26"/>
  <c r="J1451" i="26"/>
  <c r="I1451" i="26"/>
  <c r="J1450" i="26"/>
  <c r="I1450" i="26"/>
  <c r="J1449" i="26"/>
  <c r="I1449" i="26"/>
  <c r="J1448" i="26"/>
  <c r="I1448" i="26"/>
  <c r="J1447" i="26"/>
  <c r="I1447" i="26"/>
  <c r="J1446" i="26"/>
  <c r="I1446" i="26"/>
  <c r="J1445" i="26"/>
  <c r="I1445" i="26"/>
  <c r="J1444" i="26"/>
  <c r="I1444" i="26"/>
  <c r="J1443" i="26"/>
  <c r="I1443" i="26"/>
  <c r="J1442" i="26"/>
  <c r="I1442" i="26"/>
  <c r="J1441" i="26"/>
  <c r="I1441" i="26"/>
  <c r="J1440" i="26"/>
  <c r="I1440" i="26"/>
  <c r="J1439" i="26"/>
  <c r="I1439" i="26"/>
  <c r="J1438" i="26"/>
  <c r="I1438" i="26"/>
  <c r="J1437" i="26"/>
  <c r="I1437" i="26"/>
  <c r="J1436" i="26"/>
  <c r="I1436" i="26"/>
  <c r="J1435" i="26"/>
  <c r="I1435" i="26"/>
  <c r="J1434" i="26"/>
  <c r="I1434" i="26"/>
  <c r="J1433" i="26"/>
  <c r="I1433" i="26"/>
  <c r="J1432" i="26"/>
  <c r="I1432" i="26"/>
  <c r="J1431" i="26"/>
  <c r="I1431" i="26"/>
  <c r="J1430" i="26"/>
  <c r="I1430" i="26"/>
  <c r="J1429" i="26"/>
  <c r="I1429" i="26"/>
  <c r="J1428" i="26"/>
  <c r="I1428" i="26"/>
  <c r="J1427" i="26"/>
  <c r="I1427" i="26"/>
  <c r="J1426" i="26"/>
  <c r="I1426" i="26"/>
  <c r="J1425" i="26"/>
  <c r="I1425" i="26"/>
  <c r="J1424" i="26"/>
  <c r="I1424" i="26"/>
  <c r="J1423" i="26"/>
  <c r="I1423" i="26"/>
  <c r="J1422" i="26"/>
  <c r="I1422" i="26"/>
  <c r="J1421" i="26"/>
  <c r="I1421" i="26"/>
  <c r="J1420" i="26"/>
  <c r="I1420" i="26"/>
  <c r="J1419" i="26"/>
  <c r="I1419" i="26"/>
  <c r="J1418" i="26"/>
  <c r="I1418" i="26"/>
  <c r="J1417" i="26"/>
  <c r="I1417" i="26"/>
  <c r="J1416" i="26"/>
  <c r="I1416" i="26"/>
  <c r="J1415" i="26"/>
  <c r="I1415" i="26"/>
  <c r="J1414" i="26"/>
  <c r="I1414" i="26"/>
  <c r="J1413" i="26"/>
  <c r="I1413" i="26"/>
  <c r="J1412" i="26"/>
  <c r="I1412" i="26"/>
  <c r="J1411" i="26"/>
  <c r="I1411" i="26"/>
  <c r="J1410" i="26"/>
  <c r="I1410" i="26"/>
  <c r="J1409" i="26"/>
  <c r="I1409" i="26"/>
  <c r="J1408" i="26"/>
  <c r="I1408" i="26"/>
  <c r="J1407" i="26"/>
  <c r="I1407" i="26"/>
  <c r="J1406" i="26"/>
  <c r="I1406" i="26"/>
  <c r="J1405" i="26"/>
  <c r="I1405" i="26"/>
  <c r="J1404" i="26"/>
  <c r="I1404" i="26"/>
  <c r="J1403" i="26"/>
  <c r="I1403" i="26"/>
  <c r="J1402" i="26"/>
  <c r="I1402" i="26"/>
  <c r="J1401" i="26"/>
  <c r="I1401" i="26"/>
  <c r="J1400" i="26"/>
  <c r="I1400" i="26"/>
  <c r="J1399" i="26"/>
  <c r="I1399" i="26"/>
  <c r="J1398" i="26"/>
  <c r="I1398" i="26"/>
  <c r="J1397" i="26"/>
  <c r="I1397" i="26"/>
  <c r="J1396" i="26"/>
  <c r="I1396" i="26"/>
  <c r="J1395" i="26"/>
  <c r="I1395" i="26"/>
  <c r="J1394" i="26"/>
  <c r="I1394" i="26"/>
  <c r="J1393" i="26"/>
  <c r="I1393" i="26"/>
  <c r="J1392" i="26"/>
  <c r="I1392" i="26"/>
  <c r="J1391" i="26"/>
  <c r="I1391" i="26"/>
  <c r="J1390" i="26"/>
  <c r="I1390" i="26"/>
  <c r="J1389" i="26"/>
  <c r="I1389" i="26"/>
  <c r="J1388" i="26"/>
  <c r="I1388" i="26"/>
  <c r="J1387" i="26"/>
  <c r="I1387" i="26"/>
  <c r="J1386" i="26"/>
  <c r="I1386" i="26"/>
  <c r="J1385" i="26"/>
  <c r="I1385" i="26"/>
  <c r="J1384" i="26"/>
  <c r="I1384" i="26"/>
  <c r="J1383" i="26"/>
  <c r="I1383" i="26"/>
  <c r="J1382" i="26"/>
  <c r="I1382" i="26"/>
  <c r="J1381" i="26"/>
  <c r="I1381" i="26"/>
  <c r="J1380" i="26"/>
  <c r="I1380" i="26"/>
  <c r="J1379" i="26"/>
  <c r="I1379" i="26"/>
  <c r="J1378" i="26"/>
  <c r="I1378" i="26"/>
  <c r="J1377" i="26"/>
  <c r="I1377" i="26"/>
  <c r="J1376" i="26"/>
  <c r="I1376" i="26"/>
  <c r="J1375" i="26"/>
  <c r="I1375" i="26"/>
  <c r="J1374" i="26"/>
  <c r="I1374" i="26"/>
  <c r="J1373" i="26"/>
  <c r="I1373" i="26"/>
  <c r="J1372" i="26"/>
  <c r="I1372" i="26"/>
  <c r="J1371" i="26"/>
  <c r="I1371" i="26"/>
  <c r="J1370" i="26"/>
  <c r="I1370" i="26"/>
  <c r="J1369" i="26"/>
  <c r="I1369" i="26"/>
  <c r="J1368" i="26"/>
  <c r="I1368" i="26"/>
  <c r="J1367" i="26"/>
  <c r="I1367" i="26"/>
  <c r="J1366" i="26"/>
  <c r="I1366" i="26"/>
  <c r="J1365" i="26"/>
  <c r="I1365" i="26"/>
  <c r="J1364" i="26"/>
  <c r="I1364" i="26"/>
  <c r="J1363" i="26"/>
  <c r="I1363" i="26"/>
  <c r="J1362" i="26"/>
  <c r="I1362" i="26"/>
  <c r="J1361" i="26"/>
  <c r="I1361" i="26"/>
  <c r="J1360" i="26"/>
  <c r="I1360" i="26"/>
  <c r="J1359" i="26"/>
  <c r="I1359" i="26"/>
  <c r="J1358" i="26"/>
  <c r="I1358" i="26"/>
  <c r="J1357" i="26"/>
  <c r="I1357" i="26"/>
  <c r="J1356" i="26"/>
  <c r="I1356" i="26"/>
  <c r="J1355" i="26"/>
  <c r="I1355" i="26"/>
  <c r="J1354" i="26"/>
  <c r="I1354" i="26"/>
  <c r="J1353" i="26"/>
  <c r="I1353" i="26"/>
  <c r="J1352" i="26"/>
  <c r="I1352" i="26"/>
  <c r="J1351" i="26"/>
  <c r="I1351" i="26"/>
  <c r="J1350" i="26"/>
  <c r="I1350" i="26"/>
  <c r="J1349" i="26"/>
  <c r="I1349" i="26"/>
  <c r="J1348" i="26"/>
  <c r="I1348" i="26"/>
  <c r="J1347" i="26"/>
  <c r="I1347" i="26"/>
  <c r="J1346" i="26"/>
  <c r="I1346" i="26"/>
  <c r="J1345" i="26"/>
  <c r="I1345" i="26"/>
  <c r="J1344" i="26"/>
  <c r="I1344" i="26"/>
  <c r="J1343" i="26"/>
  <c r="I1343" i="26"/>
  <c r="J1342" i="26"/>
  <c r="I1342" i="26"/>
  <c r="J1341" i="26"/>
  <c r="I1341" i="26"/>
  <c r="J1340" i="26"/>
  <c r="I1340" i="26"/>
  <c r="J1339" i="26"/>
  <c r="I1339" i="26"/>
  <c r="J1338" i="26"/>
  <c r="I1338" i="26"/>
  <c r="J1337" i="26"/>
  <c r="I1337" i="26"/>
  <c r="J1336" i="26"/>
  <c r="I1336" i="26"/>
  <c r="J1335" i="26"/>
  <c r="I1335" i="26"/>
  <c r="J1334" i="26"/>
  <c r="I1334" i="26"/>
  <c r="J1333" i="26"/>
  <c r="I1333" i="26"/>
  <c r="J1332" i="26"/>
  <c r="I1332" i="26"/>
  <c r="J1331" i="26"/>
  <c r="I1331" i="26"/>
  <c r="J1330" i="26"/>
  <c r="I1330" i="26"/>
  <c r="J1329" i="26"/>
  <c r="I1329" i="26"/>
  <c r="J1328" i="26"/>
  <c r="I1328" i="26"/>
  <c r="J1327" i="26"/>
  <c r="I1327" i="26"/>
  <c r="J1326" i="26"/>
  <c r="I1326" i="26"/>
  <c r="J1325" i="26"/>
  <c r="I1325" i="26"/>
  <c r="J1324" i="26"/>
  <c r="I1324" i="26"/>
  <c r="J1323" i="26"/>
  <c r="I1323" i="26"/>
  <c r="J1322" i="26"/>
  <c r="I1322" i="26"/>
  <c r="J1321" i="26"/>
  <c r="I1321" i="26"/>
  <c r="J1320" i="26"/>
  <c r="I1320" i="26"/>
  <c r="J1319" i="26"/>
  <c r="I1319" i="26"/>
  <c r="J1318" i="26"/>
  <c r="I1318" i="26"/>
  <c r="J1317" i="26"/>
  <c r="I1317" i="26"/>
  <c r="J1316" i="26"/>
  <c r="I1316" i="26"/>
  <c r="J1315" i="26"/>
  <c r="I1315" i="26"/>
  <c r="J1314" i="26"/>
  <c r="I1314" i="26"/>
  <c r="J1313" i="26"/>
  <c r="I1313" i="26"/>
  <c r="J1312" i="26"/>
  <c r="I1312" i="26"/>
  <c r="J1311" i="26"/>
  <c r="I1311" i="26"/>
  <c r="J1310" i="26"/>
  <c r="I1310" i="26"/>
  <c r="J1309" i="26"/>
  <c r="I1309" i="26"/>
  <c r="J1308" i="26"/>
  <c r="I1308" i="26"/>
  <c r="J1307" i="26"/>
  <c r="I1307" i="26"/>
  <c r="J1306" i="26"/>
  <c r="I1306" i="26"/>
  <c r="J1305" i="26"/>
  <c r="I1305" i="26"/>
  <c r="J1304" i="26"/>
  <c r="I1304" i="26"/>
  <c r="J1303" i="26"/>
  <c r="I1303" i="26"/>
  <c r="J1302" i="26"/>
  <c r="I1302" i="26"/>
  <c r="J1301" i="26"/>
  <c r="I1301" i="26"/>
  <c r="J1300" i="26"/>
  <c r="I1300" i="26"/>
  <c r="J1299" i="26"/>
  <c r="I1299" i="26"/>
  <c r="J1298" i="26"/>
  <c r="I1298" i="26"/>
  <c r="J1297" i="26"/>
  <c r="I1297" i="26"/>
  <c r="J1296" i="26"/>
  <c r="I1296" i="26"/>
  <c r="J1295" i="26"/>
  <c r="I1295" i="26"/>
  <c r="J1294" i="26"/>
  <c r="I1294" i="26"/>
  <c r="J1293" i="26"/>
  <c r="I1293" i="26"/>
  <c r="J1292" i="26"/>
  <c r="I1292" i="26"/>
  <c r="J1291" i="26"/>
  <c r="I1291" i="26"/>
  <c r="J1290" i="26"/>
  <c r="I1290" i="26"/>
  <c r="J1289" i="26"/>
  <c r="I1289" i="26"/>
  <c r="J1288" i="26"/>
  <c r="I1288" i="26"/>
  <c r="J1287" i="26"/>
  <c r="I1287" i="26"/>
  <c r="J1286" i="26"/>
  <c r="I1286" i="26"/>
  <c r="J1285" i="26"/>
  <c r="I1285" i="26"/>
  <c r="J1284" i="26"/>
  <c r="I1284" i="26"/>
  <c r="J1283" i="26"/>
  <c r="I1283" i="26"/>
  <c r="J1282" i="26"/>
  <c r="I1282" i="26"/>
  <c r="J1281" i="26"/>
  <c r="I1281" i="26"/>
  <c r="J1280" i="26"/>
  <c r="I1280" i="26"/>
  <c r="J1279" i="26"/>
  <c r="I1279" i="26"/>
  <c r="J1278" i="26"/>
  <c r="I1278" i="26"/>
  <c r="J1277" i="26"/>
  <c r="I1277" i="26"/>
  <c r="J1276" i="26"/>
  <c r="I1276" i="26"/>
  <c r="J1275" i="26"/>
  <c r="I1275" i="26"/>
  <c r="J1274" i="26"/>
  <c r="I1274" i="26"/>
  <c r="J1273" i="26"/>
  <c r="I1273" i="26"/>
  <c r="J1272" i="26"/>
  <c r="I1272" i="26"/>
  <c r="J1271" i="26"/>
  <c r="I1271" i="26"/>
  <c r="J1270" i="26"/>
  <c r="I1270" i="26"/>
  <c r="J1269" i="26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J1203" i="26"/>
  <c r="I1203" i="26"/>
  <c r="J1202" i="26"/>
  <c r="I1202" i="26"/>
  <c r="J1201" i="26"/>
  <c r="I1201" i="26"/>
  <c r="J1200" i="26"/>
  <c r="I1200" i="26"/>
  <c r="J1199" i="26"/>
  <c r="I1199" i="26"/>
  <c r="J1198" i="26"/>
  <c r="I1198" i="26"/>
  <c r="J1197" i="26"/>
  <c r="I1197" i="26"/>
  <c r="J1196" i="26"/>
  <c r="I1196" i="26"/>
  <c r="J1195" i="26"/>
  <c r="I1195" i="26"/>
  <c r="J1194" i="26"/>
  <c r="I1194" i="26"/>
  <c r="J1193" i="26"/>
  <c r="I1193" i="26"/>
  <c r="J1192" i="26"/>
  <c r="I1192" i="26"/>
  <c r="J1191" i="26"/>
  <c r="I1191" i="26"/>
  <c r="J1190" i="26"/>
  <c r="I1190" i="26"/>
  <c r="J1189" i="26"/>
  <c r="I1189" i="26"/>
  <c r="J1188" i="26"/>
  <c r="I1188" i="26"/>
  <c r="J1187" i="26"/>
  <c r="I1187" i="26"/>
  <c r="J1186" i="26"/>
  <c r="I1186" i="26"/>
  <c r="J1185" i="26"/>
  <c r="I1185" i="26"/>
  <c r="J1184" i="26"/>
  <c r="I1184" i="26"/>
  <c r="J1183" i="26"/>
  <c r="I1183" i="26"/>
  <c r="J1182" i="26"/>
  <c r="I1182" i="26"/>
  <c r="J1181" i="26"/>
  <c r="I1181" i="26"/>
  <c r="J1180" i="26"/>
  <c r="I1180" i="26"/>
  <c r="J1179" i="26"/>
  <c r="I1179" i="26"/>
  <c r="J1178" i="26"/>
  <c r="I1178" i="26"/>
  <c r="J1177" i="26"/>
  <c r="I1177" i="26"/>
  <c r="J1176" i="26"/>
  <c r="I1176" i="26"/>
  <c r="J1175" i="26"/>
  <c r="I1175" i="26"/>
  <c r="J1174" i="26"/>
  <c r="I1174" i="26"/>
  <c r="J1173" i="26"/>
  <c r="I1173" i="26"/>
  <c r="J1172" i="26"/>
  <c r="I1172" i="26"/>
  <c r="J1171" i="26"/>
  <c r="I1171" i="26"/>
  <c r="J1170" i="26"/>
  <c r="I1170" i="26"/>
  <c r="J1169" i="26"/>
  <c r="I1169" i="26"/>
  <c r="J1168" i="26"/>
  <c r="I1168" i="26"/>
  <c r="J1167" i="26"/>
  <c r="I1167" i="26"/>
  <c r="J1166" i="26"/>
  <c r="I1166" i="26"/>
  <c r="J1165" i="26"/>
  <c r="I1165" i="26"/>
  <c r="J1164" i="26"/>
  <c r="I1164" i="26"/>
  <c r="J1163" i="26"/>
  <c r="I1163" i="26"/>
  <c r="J1162" i="26"/>
  <c r="I1162" i="26"/>
  <c r="J1161" i="26"/>
  <c r="I1161" i="26"/>
  <c r="J1160" i="26"/>
  <c r="I1160" i="26"/>
  <c r="J1159" i="26"/>
  <c r="I1159" i="26"/>
  <c r="J1158" i="26"/>
  <c r="I1158" i="26"/>
  <c r="J1157" i="26"/>
  <c r="I1157" i="26"/>
  <c r="J1156" i="26"/>
  <c r="I1156" i="26"/>
  <c r="J1155" i="26"/>
  <c r="I1155" i="26"/>
  <c r="J1154" i="26"/>
  <c r="I1154" i="26"/>
  <c r="J1153" i="26"/>
  <c r="I1153" i="26"/>
  <c r="J1152" i="26"/>
  <c r="I1152" i="26"/>
  <c r="J1151" i="26"/>
  <c r="I1151" i="26"/>
  <c r="J1150" i="26"/>
  <c r="I1150" i="26"/>
  <c r="J1149" i="26"/>
  <c r="I1149" i="26"/>
  <c r="J1148" i="26"/>
  <c r="I1148" i="26"/>
  <c r="J1147" i="26"/>
  <c r="I1147" i="26"/>
  <c r="J1146" i="26"/>
  <c r="I1146" i="26"/>
  <c r="J1145" i="26"/>
  <c r="I1145" i="26"/>
  <c r="J1144" i="26"/>
  <c r="I1144" i="26"/>
  <c r="J1143" i="26"/>
  <c r="I1143" i="26"/>
  <c r="J1142" i="26"/>
  <c r="I1142" i="26"/>
  <c r="J1141" i="26"/>
  <c r="I1141" i="26"/>
  <c r="J1140" i="26"/>
  <c r="I1140" i="26"/>
  <c r="J1139" i="26"/>
  <c r="I1139" i="26"/>
  <c r="J1138" i="26"/>
  <c r="I1138" i="26"/>
  <c r="J1137" i="26"/>
  <c r="I1137" i="26"/>
  <c r="J1136" i="26"/>
  <c r="I1136" i="26"/>
  <c r="J1135" i="26"/>
  <c r="I1135" i="26"/>
  <c r="J1134" i="26"/>
  <c r="I1134" i="26"/>
  <c r="J1133" i="26"/>
  <c r="I1133" i="26"/>
  <c r="J1132" i="26"/>
  <c r="I1132" i="26"/>
  <c r="J1131" i="26"/>
  <c r="I1131" i="26"/>
  <c r="J1130" i="26"/>
  <c r="I1130" i="26"/>
  <c r="J1129" i="26"/>
  <c r="I1129" i="26"/>
  <c r="J1128" i="26"/>
  <c r="I1128" i="26"/>
  <c r="J1127" i="26"/>
  <c r="I1127" i="26"/>
  <c r="J1126" i="26"/>
  <c r="I1126" i="26"/>
  <c r="J1125" i="26"/>
  <c r="I1125" i="26"/>
  <c r="J1124" i="26"/>
  <c r="I1124" i="26"/>
  <c r="J1123" i="26"/>
  <c r="I1123" i="26"/>
  <c r="J1122" i="26"/>
  <c r="I1122" i="26"/>
  <c r="J1121" i="26"/>
  <c r="I1121" i="26"/>
  <c r="J1120" i="26"/>
  <c r="I1120" i="26"/>
  <c r="J1119" i="26"/>
  <c r="I1119" i="26"/>
  <c r="J1118" i="26"/>
  <c r="I1118" i="26"/>
  <c r="J1117" i="26"/>
  <c r="I1117" i="26"/>
  <c r="J1116" i="26"/>
  <c r="I1116" i="26"/>
  <c r="J1115" i="26"/>
  <c r="I1115" i="26"/>
  <c r="J1114" i="26"/>
  <c r="I1114" i="26"/>
  <c r="J1113" i="26"/>
  <c r="I1113" i="26"/>
  <c r="J1112" i="26"/>
  <c r="I1112" i="26"/>
  <c r="J1111" i="26"/>
  <c r="I1111" i="26"/>
  <c r="J1110" i="26"/>
  <c r="I1110" i="26"/>
  <c r="J1109" i="26"/>
  <c r="I1109" i="26"/>
  <c r="J1108" i="26"/>
  <c r="I1108" i="26"/>
  <c r="J1107" i="26"/>
  <c r="I1107" i="26"/>
  <c r="J1106" i="26"/>
  <c r="I1106" i="26"/>
  <c r="J1105" i="26"/>
  <c r="I1105" i="26"/>
  <c r="J1104" i="26"/>
  <c r="I1104" i="26"/>
  <c r="J1103" i="26"/>
  <c r="I1103" i="26"/>
  <c r="J1102" i="26"/>
  <c r="I1102" i="26"/>
  <c r="J1101" i="26"/>
  <c r="I1101" i="26"/>
  <c r="J1100" i="26"/>
  <c r="I1100" i="26"/>
  <c r="J1099" i="26"/>
  <c r="I1099" i="26"/>
  <c r="J1098" i="26"/>
  <c r="I1098" i="26"/>
  <c r="J1097" i="26"/>
  <c r="I1097" i="26"/>
  <c r="J1096" i="26"/>
  <c r="I1096" i="26"/>
  <c r="J1095" i="26"/>
  <c r="I1095" i="26"/>
  <c r="J1094" i="26"/>
  <c r="I1094" i="26"/>
  <c r="J1093" i="26"/>
  <c r="I1093" i="26"/>
  <c r="J1092" i="26"/>
  <c r="I1092" i="26"/>
  <c r="J1091" i="26"/>
  <c r="I1091" i="26"/>
  <c r="J1090" i="26"/>
  <c r="I1090" i="26"/>
  <c r="J1089" i="26"/>
  <c r="I1089" i="26"/>
  <c r="J1088" i="26"/>
  <c r="I1088" i="26"/>
  <c r="J1087" i="26"/>
  <c r="I1087" i="26"/>
  <c r="J1086" i="26"/>
  <c r="I1086" i="26"/>
  <c r="J1085" i="26"/>
  <c r="I1085" i="26"/>
  <c r="J1084" i="26"/>
  <c r="I1084" i="26"/>
  <c r="J1083" i="26"/>
  <c r="I1083" i="26"/>
  <c r="J1082" i="26"/>
  <c r="I1082" i="26"/>
  <c r="J1081" i="26"/>
  <c r="I1081" i="26"/>
  <c r="J1080" i="26"/>
  <c r="I1080" i="26"/>
  <c r="J1079" i="26"/>
  <c r="I1079" i="26"/>
  <c r="J1078" i="26"/>
  <c r="I1078" i="26"/>
  <c r="J1077" i="26"/>
  <c r="I1077" i="26"/>
  <c r="J1076" i="26"/>
  <c r="I1076" i="26"/>
  <c r="J1075" i="26"/>
  <c r="I1075" i="26"/>
  <c r="J1074" i="26"/>
  <c r="I1074" i="26"/>
  <c r="J1073" i="26"/>
  <c r="I1073" i="26"/>
  <c r="J1072" i="26"/>
  <c r="I1072" i="26"/>
  <c r="J1071" i="26"/>
  <c r="I1071" i="26"/>
  <c r="J1070" i="26"/>
  <c r="I1070" i="26"/>
  <c r="J1069" i="26"/>
  <c r="I1069" i="26"/>
  <c r="J1068" i="26"/>
  <c r="I1068" i="26"/>
  <c r="J1067" i="26"/>
  <c r="I1067" i="26"/>
  <c r="J1066" i="26"/>
  <c r="I1066" i="26"/>
  <c r="J1065" i="26"/>
  <c r="I1065" i="26"/>
  <c r="J1064" i="26"/>
  <c r="I1064" i="26"/>
  <c r="J1063" i="26"/>
  <c r="I1063" i="26"/>
  <c r="J1062" i="26"/>
  <c r="I1062" i="26"/>
  <c r="J1061" i="26"/>
  <c r="I1061" i="26"/>
  <c r="J1060" i="26"/>
  <c r="I1060" i="26"/>
  <c r="J1059" i="26"/>
  <c r="I1059" i="26"/>
  <c r="J1058" i="26"/>
  <c r="I1058" i="26"/>
  <c r="J1057" i="26"/>
  <c r="I1057" i="26"/>
  <c r="J1056" i="26"/>
  <c r="I1056" i="26"/>
  <c r="J1055" i="26"/>
  <c r="I1055" i="26"/>
  <c r="J1054" i="26"/>
  <c r="I1054" i="26"/>
  <c r="J1053" i="26"/>
  <c r="I1053" i="26"/>
  <c r="J1052" i="26"/>
  <c r="I1052" i="26"/>
  <c r="J1051" i="26"/>
  <c r="I1051" i="26"/>
  <c r="J1050" i="26"/>
  <c r="I1050" i="26"/>
  <c r="J1049" i="26"/>
  <c r="I1049" i="26"/>
  <c r="J1048" i="26"/>
  <c r="I1048" i="26"/>
  <c r="J1047" i="26"/>
  <c r="I1047" i="26"/>
  <c r="J1046" i="26"/>
  <c r="I1046" i="26"/>
  <c r="J1045" i="26"/>
  <c r="I1045" i="26"/>
  <c r="J1044" i="26"/>
  <c r="I1044" i="26"/>
  <c r="J1043" i="26"/>
  <c r="I1043" i="26"/>
  <c r="J1042" i="26"/>
  <c r="I1042" i="26"/>
  <c r="J1041" i="26"/>
  <c r="I1041" i="26"/>
  <c r="J1040" i="26"/>
  <c r="I1040" i="26"/>
  <c r="J1039" i="26"/>
  <c r="I1039" i="26"/>
  <c r="J1038" i="26"/>
  <c r="I1038" i="26"/>
  <c r="J1037" i="26"/>
  <c r="I1037" i="26"/>
  <c r="J1036" i="26"/>
  <c r="I1036" i="26"/>
  <c r="J1035" i="26"/>
  <c r="I1035" i="26"/>
  <c r="J1034" i="26"/>
  <c r="I1034" i="26"/>
  <c r="J1033" i="26"/>
  <c r="I1033" i="26"/>
  <c r="J1032" i="26"/>
  <c r="I1032" i="26"/>
  <c r="J1031" i="26"/>
  <c r="I1031" i="26"/>
  <c r="J1030" i="26"/>
  <c r="I1030" i="26"/>
  <c r="J1029" i="26"/>
  <c r="I1029" i="26"/>
  <c r="J1028" i="26"/>
  <c r="I1028" i="26"/>
  <c r="J1027" i="26"/>
  <c r="I1027" i="26"/>
  <c r="J1026" i="26"/>
  <c r="I1026" i="26"/>
  <c r="J1025" i="26"/>
  <c r="I1025" i="26"/>
  <c r="J1024" i="26"/>
  <c r="I1024" i="26"/>
  <c r="J1023" i="26"/>
  <c r="I1023" i="26"/>
  <c r="J1022" i="26"/>
  <c r="I1022" i="26"/>
  <c r="J1021" i="26"/>
  <c r="I1021" i="26"/>
  <c r="J1020" i="26"/>
  <c r="I1020" i="26"/>
  <c r="J1019" i="26"/>
  <c r="I1019" i="26"/>
  <c r="J1018" i="26"/>
  <c r="I1018" i="26"/>
  <c r="J1017" i="26"/>
  <c r="I1017" i="26"/>
  <c r="J1016" i="26"/>
  <c r="I1016" i="26"/>
  <c r="J1015" i="26"/>
  <c r="I1015" i="26"/>
  <c r="J1014" i="26"/>
  <c r="I1014" i="26"/>
  <c r="J1013" i="26"/>
  <c r="I1013" i="26"/>
  <c r="J1012" i="26"/>
  <c r="I1012" i="26"/>
  <c r="J1011" i="26"/>
  <c r="I1011" i="26"/>
  <c r="J1010" i="26"/>
  <c r="I1010" i="26"/>
  <c r="J1009" i="26"/>
  <c r="I1009" i="26"/>
  <c r="J1008" i="26"/>
  <c r="I1008" i="26"/>
  <c r="J1007" i="26"/>
  <c r="I1007" i="26"/>
  <c r="J1006" i="26"/>
  <c r="I1006" i="26"/>
  <c r="J1005" i="26"/>
  <c r="I1005" i="26"/>
  <c r="J1004" i="26"/>
  <c r="I1004" i="26"/>
  <c r="J1003" i="26"/>
  <c r="I1003" i="26"/>
  <c r="J1002" i="26"/>
  <c r="I1002" i="26"/>
  <c r="J1001" i="26"/>
  <c r="I1001" i="26"/>
  <c r="J1000" i="26"/>
  <c r="I1000" i="26"/>
  <c r="J999" i="26"/>
  <c r="I999" i="26"/>
  <c r="J998" i="26"/>
  <c r="I998" i="26"/>
  <c r="J997" i="26"/>
  <c r="I997" i="26"/>
  <c r="J996" i="26"/>
  <c r="I996" i="26"/>
  <c r="J995" i="26"/>
  <c r="I995" i="26"/>
  <c r="J994" i="26"/>
  <c r="I994" i="26"/>
  <c r="J993" i="26"/>
  <c r="I993" i="26"/>
  <c r="J992" i="26"/>
  <c r="I992" i="26"/>
  <c r="J991" i="26"/>
  <c r="I991" i="26"/>
  <c r="J990" i="26"/>
  <c r="I990" i="26"/>
  <c r="J989" i="26"/>
  <c r="I989" i="26"/>
  <c r="J988" i="26"/>
  <c r="I988" i="26"/>
  <c r="J987" i="26"/>
  <c r="I987" i="26"/>
  <c r="J986" i="26"/>
  <c r="I986" i="26"/>
  <c r="J985" i="26"/>
  <c r="I985" i="26"/>
  <c r="J984" i="26"/>
  <c r="I984" i="26"/>
  <c r="J983" i="26"/>
  <c r="I983" i="26"/>
  <c r="J982" i="26"/>
  <c r="I982" i="26"/>
  <c r="J981" i="26"/>
  <c r="I981" i="26"/>
  <c r="J980" i="26"/>
  <c r="I980" i="26"/>
  <c r="J979" i="26"/>
  <c r="I979" i="26"/>
  <c r="J978" i="26"/>
  <c r="I978" i="26"/>
  <c r="J977" i="26"/>
  <c r="I977" i="26"/>
  <c r="J976" i="26"/>
  <c r="I976" i="26"/>
  <c r="J975" i="26"/>
  <c r="I975" i="26"/>
  <c r="J974" i="26"/>
  <c r="I974" i="26"/>
  <c r="J973" i="26"/>
  <c r="I973" i="26"/>
  <c r="J972" i="26"/>
  <c r="I972" i="26"/>
  <c r="J971" i="26"/>
  <c r="I971" i="26"/>
  <c r="J970" i="26"/>
  <c r="I970" i="26"/>
  <c r="J969" i="26"/>
  <c r="I969" i="26"/>
  <c r="J968" i="26"/>
  <c r="I968" i="26"/>
  <c r="J967" i="26"/>
  <c r="I967" i="26"/>
  <c r="J966" i="26"/>
  <c r="I966" i="26"/>
  <c r="J965" i="26"/>
  <c r="I965" i="26"/>
  <c r="J964" i="26"/>
  <c r="I964" i="26"/>
  <c r="J963" i="26"/>
  <c r="I963" i="26"/>
  <c r="J962" i="26"/>
  <c r="I962" i="26"/>
  <c r="J961" i="26"/>
  <c r="I961" i="26"/>
  <c r="J960" i="26"/>
  <c r="I960" i="26"/>
  <c r="J959" i="26"/>
  <c r="I959" i="26"/>
  <c r="J958" i="26"/>
  <c r="I958" i="26"/>
  <c r="J957" i="26"/>
  <c r="I957" i="26"/>
  <c r="J956" i="26"/>
  <c r="I956" i="26"/>
  <c r="J955" i="26"/>
  <c r="I955" i="26"/>
  <c r="J954" i="26"/>
  <c r="I954" i="26"/>
  <c r="J953" i="26"/>
  <c r="I953" i="26"/>
  <c r="J952" i="26"/>
  <c r="I952" i="26"/>
  <c r="J951" i="26"/>
  <c r="I951" i="26"/>
  <c r="J950" i="26"/>
  <c r="I950" i="26"/>
  <c r="J949" i="26"/>
  <c r="I949" i="26"/>
  <c r="J948" i="26"/>
  <c r="I948" i="26"/>
  <c r="J947" i="26"/>
  <c r="I947" i="26"/>
  <c r="J946" i="26"/>
  <c r="I946" i="26"/>
  <c r="J945" i="26"/>
  <c r="I945" i="26"/>
  <c r="J944" i="26"/>
  <c r="I944" i="26"/>
  <c r="J943" i="26"/>
  <c r="I943" i="26"/>
  <c r="J942" i="26"/>
  <c r="I942" i="26"/>
  <c r="J941" i="26"/>
  <c r="I941" i="26"/>
  <c r="J940" i="26"/>
  <c r="I940" i="26"/>
  <c r="J939" i="26"/>
  <c r="I939" i="26"/>
  <c r="J938" i="26"/>
  <c r="I938" i="26"/>
  <c r="J937" i="26"/>
  <c r="I937" i="26"/>
  <c r="J936" i="26"/>
  <c r="I936" i="26"/>
  <c r="J935" i="26"/>
  <c r="I935" i="26"/>
  <c r="J934" i="26"/>
  <c r="I934" i="26"/>
  <c r="J933" i="26"/>
  <c r="I933" i="26"/>
  <c r="J932" i="26"/>
  <c r="I932" i="26"/>
  <c r="J931" i="26"/>
  <c r="I931" i="26"/>
  <c r="J930" i="26"/>
  <c r="I930" i="26"/>
  <c r="J929" i="26"/>
  <c r="I929" i="26"/>
  <c r="J928" i="26"/>
  <c r="I928" i="26"/>
  <c r="J927" i="26"/>
  <c r="I927" i="26"/>
  <c r="J926" i="26"/>
  <c r="I926" i="26"/>
  <c r="J925" i="26"/>
  <c r="I925" i="26"/>
  <c r="J924" i="26"/>
  <c r="I924" i="26"/>
  <c r="J923" i="26"/>
  <c r="I923" i="26"/>
  <c r="J922" i="26"/>
  <c r="I922" i="26"/>
  <c r="J921" i="26"/>
  <c r="I921" i="26"/>
  <c r="J920" i="26"/>
  <c r="I920" i="26"/>
  <c r="J919" i="26"/>
  <c r="I919" i="26"/>
  <c r="J918" i="26"/>
  <c r="I918" i="26"/>
  <c r="J917" i="26"/>
  <c r="I917" i="26"/>
  <c r="J916" i="26"/>
  <c r="I916" i="26"/>
  <c r="J915" i="26"/>
  <c r="I915" i="26"/>
  <c r="J914" i="26"/>
  <c r="I914" i="26"/>
  <c r="J913" i="26"/>
  <c r="I913" i="26"/>
  <c r="J912" i="26"/>
  <c r="I912" i="26"/>
  <c r="J911" i="26"/>
  <c r="I911" i="26"/>
  <c r="J910" i="26"/>
  <c r="I910" i="26"/>
  <c r="J909" i="26"/>
  <c r="I909" i="26"/>
  <c r="J908" i="26"/>
  <c r="I908" i="26"/>
  <c r="J907" i="26"/>
  <c r="I907" i="26"/>
  <c r="J906" i="26"/>
  <c r="I906" i="26"/>
  <c r="J905" i="26"/>
  <c r="I905" i="26"/>
  <c r="J904" i="26"/>
  <c r="I904" i="26"/>
  <c r="J903" i="26"/>
  <c r="I903" i="26"/>
  <c r="J902" i="26"/>
  <c r="I902" i="26"/>
  <c r="J901" i="26"/>
  <c r="I901" i="26"/>
  <c r="J900" i="26"/>
  <c r="I900" i="26"/>
  <c r="J899" i="26"/>
  <c r="I899" i="26"/>
  <c r="J898" i="26"/>
  <c r="I898" i="26"/>
  <c r="J897" i="26"/>
  <c r="I897" i="26"/>
  <c r="J896" i="26"/>
  <c r="I896" i="26"/>
  <c r="J895" i="26"/>
  <c r="I895" i="26"/>
  <c r="J894" i="26"/>
  <c r="I894" i="26"/>
  <c r="J893" i="26"/>
  <c r="I893" i="26"/>
  <c r="J892" i="26"/>
  <c r="I892" i="26"/>
  <c r="J891" i="26"/>
  <c r="I891" i="26"/>
  <c r="J890" i="26"/>
  <c r="I890" i="26"/>
  <c r="J889" i="26"/>
  <c r="I889" i="26"/>
  <c r="J888" i="26"/>
  <c r="I888" i="26"/>
  <c r="J887" i="26"/>
  <c r="I887" i="26"/>
  <c r="J886" i="26"/>
  <c r="I886" i="26"/>
  <c r="J885" i="26"/>
  <c r="I885" i="26"/>
  <c r="J884" i="26"/>
  <c r="I884" i="26"/>
  <c r="J883" i="26"/>
  <c r="I883" i="26"/>
  <c r="J882" i="26"/>
  <c r="I882" i="26"/>
  <c r="J881" i="26"/>
  <c r="I881" i="26"/>
  <c r="J880" i="26"/>
  <c r="I880" i="26"/>
  <c r="J879" i="26"/>
  <c r="I879" i="26"/>
  <c r="J878" i="26"/>
  <c r="I878" i="26"/>
  <c r="J877" i="26"/>
  <c r="I877" i="26"/>
  <c r="J876" i="26"/>
  <c r="I876" i="26"/>
  <c r="J875" i="26"/>
  <c r="I875" i="26"/>
  <c r="J874" i="26"/>
  <c r="I874" i="26"/>
  <c r="J873" i="26"/>
  <c r="I873" i="26"/>
  <c r="J872" i="26"/>
  <c r="I872" i="26"/>
  <c r="J871" i="26"/>
  <c r="I871" i="26"/>
  <c r="J870" i="26"/>
  <c r="I870" i="26"/>
  <c r="J869" i="26"/>
  <c r="I869" i="26"/>
  <c r="J868" i="26"/>
  <c r="I868" i="26"/>
  <c r="J867" i="26"/>
  <c r="I867" i="26"/>
  <c r="J866" i="26"/>
  <c r="I866" i="26"/>
  <c r="J865" i="26"/>
  <c r="I865" i="26"/>
  <c r="J864" i="26"/>
  <c r="I864" i="26"/>
  <c r="J863" i="26"/>
  <c r="I863" i="26"/>
  <c r="J862" i="26"/>
  <c r="I862" i="26"/>
  <c r="J861" i="26"/>
  <c r="I861" i="26"/>
  <c r="J860" i="26"/>
  <c r="I860" i="26"/>
  <c r="J859" i="26"/>
  <c r="I859" i="26"/>
  <c r="J858" i="26"/>
  <c r="I858" i="26"/>
  <c r="J857" i="26"/>
  <c r="I857" i="26"/>
  <c r="J856" i="26"/>
  <c r="I856" i="26"/>
  <c r="J855" i="26"/>
  <c r="I855" i="26"/>
  <c r="J854" i="26"/>
  <c r="I854" i="26"/>
  <c r="J853" i="26"/>
  <c r="I853" i="26"/>
  <c r="J852" i="26"/>
  <c r="I852" i="26"/>
  <c r="J851" i="26"/>
  <c r="I851" i="26"/>
  <c r="J850" i="26"/>
  <c r="I850" i="26"/>
  <c r="J849" i="26"/>
  <c r="I849" i="26"/>
  <c r="J848" i="26"/>
  <c r="I848" i="26"/>
  <c r="J847" i="26"/>
  <c r="I847" i="26"/>
  <c r="J846" i="26"/>
  <c r="I846" i="26"/>
  <c r="J845" i="26"/>
  <c r="I845" i="26"/>
  <c r="J844" i="26"/>
  <c r="I844" i="26"/>
  <c r="J843" i="26"/>
  <c r="I843" i="26"/>
  <c r="J842" i="26"/>
  <c r="I842" i="26"/>
  <c r="J841" i="26"/>
  <c r="I841" i="26"/>
  <c r="J840" i="26"/>
  <c r="I840" i="26"/>
  <c r="J839" i="26"/>
  <c r="I839" i="26"/>
  <c r="J838" i="26"/>
  <c r="I838" i="26"/>
  <c r="J837" i="26"/>
  <c r="I837" i="26"/>
  <c r="J836" i="26"/>
  <c r="I836" i="26"/>
  <c r="J835" i="26"/>
  <c r="I835" i="26"/>
  <c r="J834" i="26"/>
  <c r="I834" i="26"/>
  <c r="J833" i="26"/>
  <c r="I833" i="26"/>
  <c r="J832" i="26"/>
  <c r="I832" i="26"/>
  <c r="J831" i="26"/>
  <c r="I831" i="26"/>
  <c r="J830" i="26"/>
  <c r="I830" i="26"/>
  <c r="J829" i="26"/>
  <c r="I829" i="26"/>
  <c r="J828" i="26"/>
  <c r="I828" i="26"/>
  <c r="J827" i="26"/>
  <c r="I827" i="26"/>
  <c r="J826" i="26"/>
  <c r="I826" i="26"/>
  <c r="J825" i="26"/>
  <c r="I825" i="26"/>
  <c r="J824" i="26"/>
  <c r="I824" i="26"/>
  <c r="J823" i="26"/>
  <c r="I823" i="26"/>
  <c r="J822" i="26"/>
  <c r="I822" i="26"/>
  <c r="J821" i="26"/>
  <c r="I821" i="26"/>
  <c r="J820" i="26"/>
  <c r="I820" i="26"/>
  <c r="J819" i="26"/>
  <c r="I819" i="26"/>
  <c r="J818" i="26"/>
  <c r="I818" i="26"/>
  <c r="J817" i="26"/>
  <c r="I817" i="26"/>
  <c r="J816" i="26"/>
  <c r="I816" i="26"/>
  <c r="J815" i="26"/>
  <c r="I815" i="26"/>
  <c r="J814" i="26"/>
  <c r="I814" i="26"/>
  <c r="J813" i="26"/>
  <c r="I813" i="26"/>
  <c r="J812" i="26"/>
  <c r="I812" i="26"/>
  <c r="J811" i="26"/>
  <c r="I811" i="26"/>
  <c r="J810" i="26"/>
  <c r="I810" i="26"/>
  <c r="J809" i="26"/>
  <c r="I809" i="26"/>
  <c r="J808" i="26"/>
  <c r="I808" i="26"/>
  <c r="J807" i="26"/>
  <c r="I807" i="26"/>
  <c r="J806" i="26"/>
  <c r="I806" i="26"/>
  <c r="J805" i="26"/>
  <c r="I805" i="26"/>
  <c r="J804" i="26"/>
  <c r="I804" i="26"/>
  <c r="J803" i="26"/>
  <c r="I803" i="26"/>
  <c r="J802" i="26"/>
  <c r="I802" i="26"/>
  <c r="J801" i="26"/>
  <c r="I801" i="26"/>
  <c r="J800" i="26"/>
  <c r="I800" i="26"/>
  <c r="J799" i="26"/>
  <c r="I799" i="26"/>
  <c r="J798" i="26"/>
  <c r="I798" i="26"/>
  <c r="J797" i="26"/>
  <c r="I797" i="26"/>
  <c r="J796" i="26"/>
  <c r="I796" i="26"/>
  <c r="J795" i="26"/>
  <c r="I795" i="26"/>
  <c r="J794" i="26"/>
  <c r="I794" i="26"/>
  <c r="J793" i="26"/>
  <c r="I793" i="26"/>
  <c r="J792" i="26"/>
  <c r="I792" i="26"/>
  <c r="J791" i="26"/>
  <c r="I791" i="26"/>
  <c r="J790" i="26"/>
  <c r="I790" i="26"/>
  <c r="J789" i="26"/>
  <c r="I789" i="26"/>
  <c r="J788" i="26"/>
  <c r="I788" i="26"/>
  <c r="J787" i="26"/>
  <c r="I787" i="26"/>
  <c r="J786" i="26"/>
  <c r="I786" i="26"/>
  <c r="J785" i="26"/>
  <c r="I785" i="26"/>
  <c r="J784" i="26"/>
  <c r="I784" i="26"/>
  <c r="J783" i="26"/>
  <c r="I783" i="26"/>
  <c r="J782" i="26"/>
  <c r="I782" i="26"/>
  <c r="J781" i="26"/>
  <c r="I781" i="26"/>
  <c r="J780" i="26"/>
  <c r="I780" i="26"/>
  <c r="J779" i="26"/>
  <c r="I779" i="26"/>
  <c r="J778" i="26"/>
  <c r="I778" i="26"/>
  <c r="J777" i="26"/>
  <c r="I777" i="26"/>
  <c r="J776" i="26"/>
  <c r="I776" i="26"/>
  <c r="J775" i="26"/>
  <c r="I775" i="26"/>
  <c r="J774" i="26"/>
  <c r="I774" i="26"/>
  <c r="J773" i="26"/>
  <c r="I773" i="26"/>
  <c r="J772" i="26"/>
  <c r="I772" i="26"/>
  <c r="J771" i="26"/>
  <c r="I771" i="26"/>
  <c r="J770" i="26"/>
  <c r="I770" i="26"/>
  <c r="J769" i="26"/>
  <c r="I769" i="26"/>
  <c r="J768" i="26"/>
  <c r="I768" i="26"/>
  <c r="J767" i="26"/>
  <c r="I767" i="26"/>
  <c r="J766" i="26"/>
  <c r="I766" i="26"/>
  <c r="J765" i="26"/>
  <c r="I765" i="26"/>
  <c r="J764" i="26"/>
  <c r="I764" i="26"/>
  <c r="J763" i="26"/>
  <c r="I763" i="26"/>
  <c r="J762" i="26"/>
  <c r="I762" i="26"/>
  <c r="J761" i="26"/>
  <c r="I761" i="26"/>
  <c r="J760" i="26"/>
  <c r="I760" i="26"/>
  <c r="J759" i="26"/>
  <c r="I759" i="26"/>
  <c r="J758" i="26"/>
  <c r="I758" i="26"/>
  <c r="J757" i="26"/>
  <c r="I757" i="26"/>
  <c r="J756" i="26"/>
  <c r="I756" i="26"/>
  <c r="J755" i="26"/>
  <c r="I755" i="26"/>
  <c r="J754" i="26"/>
  <c r="I754" i="26"/>
  <c r="J753" i="26"/>
  <c r="I753" i="26"/>
  <c r="J752" i="26"/>
  <c r="I752" i="26"/>
  <c r="J751" i="26"/>
  <c r="I751" i="26"/>
  <c r="J750" i="26"/>
  <c r="I750" i="26"/>
  <c r="J749" i="26"/>
  <c r="I749" i="26"/>
  <c r="J748" i="26"/>
  <c r="I748" i="26"/>
  <c r="J747" i="26"/>
  <c r="I747" i="26"/>
  <c r="J746" i="26"/>
  <c r="I746" i="26"/>
  <c r="J745" i="26"/>
  <c r="I745" i="26"/>
  <c r="J744" i="26"/>
  <c r="I744" i="26"/>
  <c r="J743" i="26"/>
  <c r="I743" i="26"/>
  <c r="J742" i="26"/>
  <c r="I742" i="26"/>
  <c r="J741" i="26"/>
  <c r="I741" i="26"/>
  <c r="J740" i="26"/>
  <c r="I740" i="26"/>
  <c r="J739" i="26"/>
  <c r="I739" i="26"/>
  <c r="J738" i="26"/>
  <c r="I738" i="26"/>
  <c r="J737" i="26"/>
  <c r="I737" i="26"/>
  <c r="J736" i="26"/>
  <c r="I736" i="26"/>
  <c r="J735" i="26"/>
  <c r="I735" i="26"/>
  <c r="J734" i="26"/>
  <c r="I734" i="26"/>
  <c r="J733" i="26"/>
  <c r="I733" i="26"/>
  <c r="J732" i="26"/>
  <c r="I732" i="26"/>
  <c r="J731" i="26"/>
  <c r="I731" i="26"/>
  <c r="J730" i="26"/>
  <c r="I730" i="26"/>
  <c r="J729" i="26"/>
  <c r="I729" i="26"/>
  <c r="J728" i="26"/>
  <c r="I728" i="26"/>
  <c r="J727" i="26"/>
  <c r="I727" i="26"/>
  <c r="J726" i="26"/>
  <c r="I726" i="26"/>
  <c r="J725" i="26"/>
  <c r="I725" i="26"/>
  <c r="J724" i="26"/>
  <c r="I724" i="26"/>
  <c r="J723" i="26"/>
  <c r="I723" i="26"/>
  <c r="J722" i="26"/>
  <c r="I722" i="26"/>
  <c r="J721" i="26"/>
  <c r="I721" i="26"/>
  <c r="J720" i="26"/>
  <c r="I720" i="26"/>
  <c r="J719" i="26"/>
  <c r="I719" i="26"/>
  <c r="J718" i="26"/>
  <c r="I718" i="26"/>
  <c r="J717" i="26"/>
  <c r="I717" i="26"/>
  <c r="J716" i="26"/>
  <c r="I716" i="26"/>
  <c r="J715" i="26"/>
  <c r="I715" i="26"/>
  <c r="J714" i="26"/>
  <c r="I714" i="26"/>
  <c r="J713" i="26"/>
  <c r="I713" i="26"/>
  <c r="J712" i="26"/>
  <c r="I712" i="26"/>
  <c r="J711" i="26"/>
  <c r="I711" i="26"/>
  <c r="J710" i="26"/>
  <c r="I710" i="26"/>
  <c r="J709" i="26"/>
  <c r="I709" i="26"/>
  <c r="J708" i="26"/>
  <c r="I708" i="26"/>
  <c r="J707" i="26"/>
  <c r="I707" i="26"/>
  <c r="J706" i="26"/>
  <c r="I706" i="26"/>
  <c r="J705" i="26"/>
  <c r="I705" i="26"/>
  <c r="J704" i="26"/>
  <c r="I704" i="26"/>
  <c r="J703" i="26"/>
  <c r="I703" i="26"/>
  <c r="J702" i="26"/>
  <c r="I702" i="26"/>
  <c r="J701" i="26"/>
  <c r="I701" i="26"/>
  <c r="J700" i="26"/>
  <c r="I700" i="26"/>
  <c r="J699" i="26"/>
  <c r="I699" i="26"/>
  <c r="J698" i="26"/>
  <c r="I698" i="26"/>
  <c r="J697" i="26"/>
  <c r="I697" i="26"/>
  <c r="J696" i="26"/>
  <c r="I696" i="26"/>
  <c r="J695" i="26"/>
  <c r="I695" i="26"/>
  <c r="J694" i="26"/>
  <c r="I694" i="26"/>
  <c r="J693" i="26"/>
  <c r="I693" i="26"/>
  <c r="J692" i="26"/>
  <c r="I692" i="26"/>
  <c r="J691" i="26"/>
  <c r="I691" i="26"/>
  <c r="J690" i="26"/>
  <c r="I690" i="26"/>
  <c r="J689" i="26"/>
  <c r="I689" i="26"/>
  <c r="J688" i="26"/>
  <c r="I688" i="26"/>
  <c r="J687" i="26"/>
  <c r="I687" i="26"/>
  <c r="J686" i="26"/>
  <c r="I686" i="26"/>
  <c r="J685" i="26"/>
  <c r="I685" i="26"/>
  <c r="J684" i="26"/>
  <c r="I684" i="26"/>
  <c r="J683" i="26"/>
  <c r="I683" i="26"/>
  <c r="J682" i="26"/>
  <c r="I682" i="26"/>
  <c r="J681" i="26"/>
  <c r="I681" i="26"/>
  <c r="J680" i="26"/>
  <c r="I680" i="26"/>
  <c r="J679" i="26"/>
  <c r="I679" i="26"/>
  <c r="J678" i="26"/>
  <c r="I678" i="26"/>
  <c r="J677" i="26"/>
  <c r="I677" i="26"/>
  <c r="J676" i="26"/>
  <c r="I676" i="26"/>
  <c r="J675" i="26"/>
  <c r="I675" i="26"/>
  <c r="J674" i="26"/>
  <c r="I674" i="26"/>
  <c r="J673" i="26"/>
  <c r="I673" i="26"/>
  <c r="J672" i="26"/>
  <c r="I672" i="26"/>
  <c r="J671" i="26"/>
  <c r="I671" i="26"/>
  <c r="J670" i="26"/>
  <c r="I670" i="26"/>
  <c r="J669" i="26"/>
  <c r="I669" i="26"/>
  <c r="J668" i="26"/>
  <c r="I668" i="26"/>
  <c r="J667" i="26"/>
  <c r="I667" i="26"/>
  <c r="J666" i="26"/>
  <c r="I666" i="26"/>
  <c r="J665" i="26"/>
  <c r="I665" i="26"/>
  <c r="J664" i="26"/>
  <c r="I664" i="26"/>
  <c r="J663" i="26"/>
  <c r="I663" i="26"/>
  <c r="J662" i="26"/>
  <c r="I662" i="26"/>
  <c r="J661" i="26"/>
  <c r="I661" i="26"/>
  <c r="J660" i="26"/>
  <c r="I660" i="26"/>
  <c r="J659" i="26"/>
  <c r="I659" i="26"/>
  <c r="J658" i="26"/>
  <c r="I658" i="26"/>
  <c r="J657" i="26"/>
  <c r="I657" i="26"/>
  <c r="J656" i="26"/>
  <c r="I656" i="26"/>
  <c r="J655" i="26"/>
  <c r="I655" i="26"/>
  <c r="J654" i="26"/>
  <c r="I654" i="26"/>
  <c r="J653" i="26"/>
  <c r="I653" i="26"/>
  <c r="J652" i="26"/>
  <c r="I652" i="26"/>
  <c r="J651" i="26"/>
  <c r="I651" i="26"/>
  <c r="J650" i="26"/>
  <c r="I650" i="26"/>
  <c r="J649" i="26"/>
  <c r="I649" i="26"/>
  <c r="J648" i="26"/>
  <c r="I648" i="26"/>
  <c r="J647" i="26"/>
  <c r="I647" i="26"/>
  <c r="J646" i="26"/>
  <c r="I646" i="26"/>
  <c r="J645" i="26"/>
  <c r="I645" i="26"/>
  <c r="J644" i="26"/>
  <c r="I644" i="26"/>
  <c r="J643" i="26"/>
  <c r="I643" i="26"/>
  <c r="J642" i="26"/>
  <c r="I642" i="26"/>
  <c r="J641" i="26"/>
  <c r="I641" i="26"/>
  <c r="J640" i="26"/>
  <c r="I640" i="26"/>
  <c r="J639" i="26"/>
  <c r="I639" i="26"/>
  <c r="J638" i="26"/>
  <c r="I638" i="26"/>
  <c r="J637" i="26"/>
  <c r="I637" i="26"/>
  <c r="J636" i="26"/>
  <c r="I636" i="26"/>
  <c r="J635" i="26"/>
  <c r="I635" i="26"/>
  <c r="J634" i="26"/>
  <c r="I634" i="26"/>
  <c r="J633" i="26"/>
  <c r="I633" i="26"/>
  <c r="J632" i="26"/>
  <c r="I632" i="26"/>
  <c r="J631" i="26"/>
  <c r="I631" i="26"/>
  <c r="J630" i="26"/>
  <c r="I630" i="26"/>
  <c r="J629" i="26"/>
  <c r="I629" i="26"/>
  <c r="J628" i="26"/>
  <c r="I628" i="26"/>
  <c r="J627" i="26"/>
  <c r="I627" i="26"/>
  <c r="J626" i="26"/>
  <c r="I626" i="26"/>
  <c r="J625" i="26"/>
  <c r="I625" i="26"/>
  <c r="J624" i="26"/>
  <c r="I624" i="26"/>
  <c r="J623" i="26"/>
  <c r="I623" i="26"/>
  <c r="J622" i="26"/>
  <c r="I622" i="26"/>
  <c r="J621" i="26"/>
  <c r="I621" i="26"/>
  <c r="J620" i="26"/>
  <c r="I620" i="26"/>
  <c r="J619" i="26"/>
  <c r="I619" i="26"/>
  <c r="J618" i="26"/>
  <c r="I618" i="26"/>
  <c r="J617" i="26"/>
  <c r="I617" i="26"/>
  <c r="J616" i="26"/>
  <c r="I616" i="26"/>
  <c r="J615" i="26"/>
  <c r="I615" i="26"/>
  <c r="J614" i="26"/>
  <c r="I614" i="26"/>
  <c r="J613" i="26"/>
  <c r="I613" i="26"/>
  <c r="J612" i="26"/>
  <c r="I612" i="26"/>
  <c r="J611" i="26"/>
  <c r="I611" i="26"/>
  <c r="J610" i="26"/>
  <c r="I610" i="26"/>
  <c r="J609" i="26"/>
  <c r="I609" i="26"/>
  <c r="J608" i="26"/>
  <c r="I608" i="26"/>
  <c r="J607" i="26"/>
  <c r="I607" i="26"/>
  <c r="J606" i="26"/>
  <c r="I606" i="26"/>
  <c r="J605" i="26"/>
  <c r="I605" i="26"/>
  <c r="J604" i="26"/>
  <c r="I604" i="26"/>
  <c r="J603" i="26"/>
  <c r="I603" i="26"/>
  <c r="J602" i="26"/>
  <c r="I602" i="26"/>
  <c r="J601" i="26"/>
  <c r="I601" i="26"/>
  <c r="J600" i="26"/>
  <c r="I600" i="26"/>
  <c r="J599" i="26"/>
  <c r="I599" i="26"/>
  <c r="J598" i="26"/>
  <c r="I598" i="26"/>
  <c r="J597" i="26"/>
  <c r="I597" i="26"/>
  <c r="J596" i="26"/>
  <c r="I596" i="26"/>
  <c r="J595" i="26"/>
  <c r="I595" i="26"/>
  <c r="J594" i="26"/>
  <c r="I594" i="26"/>
  <c r="J593" i="26"/>
  <c r="I593" i="26"/>
  <c r="J592" i="26"/>
  <c r="I592" i="26"/>
  <c r="J591" i="26"/>
  <c r="I591" i="26"/>
  <c r="J590" i="26"/>
  <c r="I590" i="26"/>
  <c r="J589" i="26"/>
  <c r="I589" i="26"/>
  <c r="J588" i="26"/>
  <c r="I588" i="26"/>
  <c r="J587" i="26"/>
  <c r="I587" i="26"/>
  <c r="J586" i="26"/>
  <c r="I586" i="26"/>
  <c r="J585" i="26"/>
  <c r="I585" i="26"/>
  <c r="J584" i="26"/>
  <c r="I584" i="26"/>
  <c r="J583" i="26"/>
  <c r="I583" i="26"/>
  <c r="J582" i="26"/>
  <c r="I582" i="26"/>
  <c r="J581" i="26"/>
  <c r="I581" i="26"/>
  <c r="J580" i="26"/>
  <c r="I580" i="26"/>
  <c r="J579" i="26"/>
  <c r="I579" i="26"/>
  <c r="J578" i="26"/>
  <c r="I578" i="26"/>
  <c r="J577" i="26"/>
  <c r="I577" i="26"/>
  <c r="J576" i="26"/>
  <c r="I576" i="26"/>
  <c r="J575" i="26"/>
  <c r="I575" i="26"/>
  <c r="J574" i="26"/>
  <c r="I574" i="26"/>
  <c r="J573" i="26"/>
  <c r="I573" i="26"/>
  <c r="J572" i="26"/>
  <c r="I572" i="26"/>
  <c r="J571" i="26"/>
  <c r="I571" i="26"/>
  <c r="J570" i="26"/>
  <c r="I570" i="26"/>
  <c r="J569" i="26"/>
  <c r="I569" i="26"/>
  <c r="J568" i="26"/>
  <c r="I568" i="26"/>
  <c r="J567" i="26"/>
  <c r="I567" i="26"/>
  <c r="J566" i="26"/>
  <c r="I566" i="26"/>
  <c r="J565" i="26"/>
  <c r="I565" i="26"/>
  <c r="J564" i="26"/>
  <c r="I564" i="26"/>
  <c r="J563" i="26"/>
  <c r="I563" i="26"/>
  <c r="J562" i="26"/>
  <c r="I562" i="26"/>
  <c r="J561" i="26"/>
  <c r="I561" i="26"/>
  <c r="J560" i="26"/>
  <c r="I560" i="26"/>
  <c r="J559" i="26"/>
  <c r="I559" i="26"/>
  <c r="J558" i="26"/>
  <c r="I558" i="26"/>
  <c r="J557" i="26"/>
  <c r="I557" i="26"/>
  <c r="J556" i="26"/>
  <c r="I556" i="26"/>
  <c r="J555" i="26"/>
  <c r="I555" i="26"/>
  <c r="J554" i="26"/>
  <c r="I554" i="26"/>
  <c r="J553" i="26"/>
  <c r="I553" i="26"/>
  <c r="J552" i="26"/>
  <c r="I552" i="26"/>
  <c r="J551" i="26"/>
  <c r="I551" i="26"/>
  <c r="J550" i="26"/>
  <c r="I550" i="26"/>
  <c r="J549" i="26"/>
  <c r="I549" i="26"/>
  <c r="J548" i="26"/>
  <c r="I548" i="26"/>
  <c r="J547" i="26"/>
  <c r="I547" i="26"/>
  <c r="J546" i="26"/>
  <c r="I546" i="26"/>
  <c r="J545" i="26"/>
  <c r="I545" i="26"/>
  <c r="J544" i="26"/>
  <c r="I544" i="26"/>
  <c r="J543" i="26"/>
  <c r="I543" i="26"/>
  <c r="J542" i="26"/>
  <c r="I542" i="26"/>
  <c r="J541" i="26"/>
  <c r="I541" i="26"/>
  <c r="J540" i="26"/>
  <c r="I540" i="26"/>
  <c r="J539" i="26"/>
  <c r="I539" i="26"/>
  <c r="J538" i="26"/>
  <c r="I538" i="26"/>
  <c r="J537" i="26"/>
  <c r="I537" i="26"/>
  <c r="J536" i="26"/>
  <c r="I536" i="26"/>
  <c r="J535" i="26"/>
  <c r="I535" i="26"/>
  <c r="J534" i="26"/>
  <c r="I534" i="26"/>
  <c r="J533" i="26"/>
  <c r="I533" i="26"/>
  <c r="J532" i="26"/>
  <c r="I532" i="26"/>
  <c r="J531" i="26"/>
  <c r="I531" i="26"/>
  <c r="J530" i="26"/>
  <c r="I530" i="26"/>
  <c r="J529" i="26"/>
  <c r="I529" i="26"/>
  <c r="J528" i="26"/>
  <c r="I528" i="26"/>
  <c r="J527" i="26"/>
  <c r="I527" i="26"/>
  <c r="J526" i="26"/>
  <c r="I526" i="26"/>
  <c r="J525" i="26"/>
  <c r="I525" i="26"/>
  <c r="J524" i="26"/>
  <c r="I524" i="26"/>
  <c r="J523" i="26"/>
  <c r="I523" i="26"/>
  <c r="J522" i="26"/>
  <c r="I522" i="26"/>
  <c r="J521" i="26"/>
  <c r="I521" i="26"/>
  <c r="J520" i="26"/>
  <c r="I520" i="26"/>
  <c r="J519" i="26"/>
  <c r="I519" i="26"/>
  <c r="J518" i="26"/>
  <c r="I518" i="26"/>
  <c r="J517" i="26"/>
  <c r="I517" i="26"/>
  <c r="J516" i="26"/>
  <c r="I516" i="26"/>
  <c r="J515" i="26"/>
  <c r="I515" i="26"/>
  <c r="J514" i="26"/>
  <c r="I514" i="26"/>
  <c r="J513" i="26"/>
  <c r="I513" i="26"/>
  <c r="J512" i="26"/>
  <c r="I512" i="26"/>
  <c r="J511" i="26"/>
  <c r="I511" i="26"/>
  <c r="J510" i="26"/>
  <c r="I510" i="26"/>
  <c r="J509" i="26"/>
  <c r="I509" i="26"/>
  <c r="J508" i="26"/>
  <c r="I508" i="26"/>
  <c r="J507" i="26"/>
  <c r="I507" i="26"/>
  <c r="J506" i="26"/>
  <c r="I506" i="26"/>
  <c r="J505" i="26"/>
  <c r="I505" i="26"/>
  <c r="J504" i="26"/>
  <c r="I504" i="26"/>
  <c r="J503" i="26"/>
  <c r="I503" i="26"/>
  <c r="J502" i="26"/>
  <c r="I502" i="26"/>
  <c r="J501" i="26"/>
  <c r="I501" i="26"/>
  <c r="J500" i="26"/>
  <c r="I500" i="26"/>
  <c r="J499" i="26"/>
  <c r="I499" i="26"/>
  <c r="J498" i="26"/>
  <c r="I498" i="26"/>
  <c r="J497" i="26"/>
  <c r="I497" i="26"/>
  <c r="J496" i="26"/>
  <c r="I496" i="26"/>
  <c r="J495" i="26"/>
  <c r="I495" i="26"/>
  <c r="J494" i="26"/>
  <c r="I494" i="26"/>
  <c r="J493" i="26"/>
  <c r="I493" i="26"/>
  <c r="J492" i="26"/>
  <c r="I492" i="26"/>
  <c r="J491" i="26"/>
  <c r="I491" i="26"/>
  <c r="J490" i="26"/>
  <c r="I490" i="26"/>
  <c r="J489" i="26"/>
  <c r="I489" i="26"/>
  <c r="J488" i="26"/>
  <c r="I488" i="26"/>
  <c r="J487" i="26"/>
  <c r="I487" i="26"/>
  <c r="J486" i="26"/>
  <c r="I486" i="26"/>
  <c r="J485" i="26"/>
  <c r="I485" i="26"/>
  <c r="J484" i="26"/>
  <c r="I484" i="26"/>
  <c r="J483" i="26"/>
  <c r="I483" i="26"/>
  <c r="J482" i="26"/>
  <c r="I482" i="26"/>
  <c r="J481" i="26"/>
  <c r="I481" i="26"/>
  <c r="J480" i="26"/>
  <c r="I480" i="26"/>
  <c r="J479" i="26"/>
  <c r="I479" i="26"/>
  <c r="J478" i="26"/>
  <c r="I478" i="26"/>
  <c r="J477" i="26"/>
  <c r="I477" i="26"/>
  <c r="J476" i="26"/>
  <c r="I476" i="26"/>
  <c r="J475" i="26"/>
  <c r="I475" i="26"/>
  <c r="J474" i="26"/>
  <c r="I474" i="26"/>
  <c r="J473" i="26"/>
  <c r="I473" i="26"/>
  <c r="J472" i="26"/>
  <c r="I472" i="26"/>
  <c r="J471" i="26"/>
  <c r="I471" i="26"/>
  <c r="J470" i="26"/>
  <c r="I470" i="26"/>
  <c r="J469" i="26"/>
  <c r="I469" i="26"/>
  <c r="J468" i="26"/>
  <c r="I468" i="26"/>
  <c r="J467" i="26"/>
  <c r="I467" i="26"/>
  <c r="J466" i="26"/>
  <c r="I466" i="26"/>
  <c r="J465" i="26"/>
  <c r="I465" i="26"/>
  <c r="J464" i="26"/>
  <c r="I464" i="26"/>
  <c r="J463" i="26"/>
  <c r="I463" i="26"/>
  <c r="J462" i="26"/>
  <c r="I462" i="26"/>
  <c r="J461" i="26"/>
  <c r="I461" i="26"/>
  <c r="J460" i="26"/>
  <c r="I460" i="26"/>
  <c r="J459" i="26"/>
  <c r="I459" i="26"/>
  <c r="J458" i="26"/>
  <c r="I458" i="26"/>
  <c r="J457" i="26"/>
  <c r="I457" i="26"/>
  <c r="J456" i="26"/>
  <c r="I456" i="26"/>
  <c r="J455" i="26"/>
  <c r="I455" i="26"/>
  <c r="J454" i="26"/>
  <c r="I454" i="26"/>
  <c r="J453" i="26"/>
  <c r="I453" i="26"/>
  <c r="J452" i="26"/>
  <c r="I452" i="26"/>
  <c r="J451" i="26"/>
  <c r="I451" i="26"/>
  <c r="J450" i="26"/>
  <c r="I450" i="26"/>
  <c r="J449" i="26"/>
  <c r="I449" i="26"/>
  <c r="J448" i="26"/>
  <c r="I448" i="26"/>
  <c r="J447" i="26"/>
  <c r="I447" i="26"/>
  <c r="J446" i="26"/>
  <c r="I446" i="26"/>
  <c r="J445" i="26"/>
  <c r="I445" i="26"/>
  <c r="J444" i="26"/>
  <c r="I444" i="26"/>
  <c r="J443" i="26"/>
  <c r="I443" i="26"/>
  <c r="J442" i="26"/>
  <c r="I442" i="26"/>
  <c r="J441" i="26"/>
  <c r="I441" i="26"/>
  <c r="J440" i="26"/>
  <c r="I440" i="26"/>
  <c r="J439" i="26"/>
  <c r="I439" i="26"/>
  <c r="J438" i="26"/>
  <c r="I438" i="26"/>
  <c r="J437" i="26"/>
  <c r="I437" i="26"/>
  <c r="J436" i="26"/>
  <c r="I436" i="26"/>
  <c r="J435" i="26"/>
  <c r="I435" i="26"/>
  <c r="J434" i="26"/>
  <c r="I434" i="26"/>
  <c r="J433" i="26"/>
  <c r="I433" i="26"/>
  <c r="J432" i="26"/>
  <c r="I432" i="26"/>
  <c r="J431" i="26"/>
  <c r="I431" i="26"/>
  <c r="J430" i="26"/>
  <c r="I430" i="26"/>
  <c r="J429" i="26"/>
  <c r="I429" i="26"/>
  <c r="J428" i="26"/>
  <c r="I428" i="26"/>
  <c r="J427" i="26"/>
  <c r="I427" i="26"/>
  <c r="J426" i="26"/>
  <c r="I426" i="26"/>
  <c r="J425" i="26"/>
  <c r="I425" i="26"/>
  <c r="J424" i="26"/>
  <c r="I424" i="26"/>
  <c r="J423" i="26"/>
  <c r="I423" i="26"/>
  <c r="J422" i="26"/>
  <c r="I422" i="26"/>
  <c r="J421" i="26"/>
  <c r="I421" i="26"/>
  <c r="J420" i="26"/>
  <c r="I420" i="26"/>
  <c r="J419" i="26"/>
  <c r="I419" i="26"/>
  <c r="J418" i="26"/>
  <c r="I418" i="26"/>
  <c r="J417" i="26"/>
  <c r="I417" i="26"/>
  <c r="J416" i="26"/>
  <c r="I416" i="26"/>
  <c r="J415" i="26"/>
  <c r="I415" i="26"/>
  <c r="J414" i="26"/>
  <c r="I414" i="26"/>
  <c r="J413" i="26"/>
  <c r="I413" i="26"/>
  <c r="J412" i="26"/>
  <c r="I412" i="26"/>
  <c r="J411" i="26"/>
  <c r="I411" i="26"/>
  <c r="J410" i="26"/>
  <c r="I410" i="26"/>
  <c r="J409" i="26"/>
  <c r="I409" i="26"/>
  <c r="J408" i="26"/>
  <c r="I408" i="26"/>
  <c r="J407" i="26"/>
  <c r="I407" i="26"/>
  <c r="J406" i="26"/>
  <c r="I406" i="26"/>
  <c r="J405" i="26"/>
  <c r="I405" i="26"/>
  <c r="J404" i="26"/>
  <c r="I404" i="26"/>
  <c r="J403" i="26"/>
  <c r="I403" i="26"/>
  <c r="J402" i="26"/>
  <c r="I402" i="26"/>
  <c r="J401" i="26"/>
  <c r="I401" i="26"/>
  <c r="J400" i="26"/>
  <c r="I400" i="26"/>
  <c r="J399" i="26"/>
  <c r="I399" i="26"/>
  <c r="J398" i="26"/>
  <c r="I398" i="26"/>
  <c r="J397" i="26"/>
  <c r="I397" i="26"/>
  <c r="J396" i="26"/>
  <c r="I396" i="26"/>
  <c r="J395" i="26"/>
  <c r="I395" i="26"/>
  <c r="J394" i="26"/>
  <c r="I394" i="26"/>
  <c r="J393" i="26"/>
  <c r="I393" i="26"/>
  <c r="J392" i="26"/>
  <c r="I392" i="26"/>
  <c r="J391" i="26"/>
  <c r="I391" i="26"/>
  <c r="J390" i="26"/>
  <c r="I390" i="26"/>
  <c r="J389" i="26"/>
  <c r="I389" i="26"/>
  <c r="J388" i="26"/>
  <c r="I388" i="26"/>
  <c r="J387" i="26"/>
  <c r="I387" i="26"/>
  <c r="J386" i="26"/>
  <c r="I386" i="26"/>
  <c r="J385" i="26"/>
  <c r="I385" i="26"/>
  <c r="J384" i="26"/>
  <c r="I384" i="26"/>
  <c r="J383" i="26"/>
  <c r="I383" i="26"/>
  <c r="J382" i="26"/>
  <c r="I382" i="26"/>
  <c r="J381" i="26"/>
  <c r="I381" i="26"/>
  <c r="J380" i="26"/>
  <c r="I380" i="26"/>
  <c r="J379" i="26"/>
  <c r="I379" i="26"/>
  <c r="J378" i="26"/>
  <c r="I378" i="26"/>
  <c r="J377" i="26"/>
  <c r="I377" i="26"/>
  <c r="J376" i="26"/>
  <c r="I376" i="26"/>
  <c r="J375" i="26"/>
  <c r="I375" i="26"/>
  <c r="J374" i="26"/>
  <c r="I374" i="26"/>
  <c r="J373" i="26"/>
  <c r="I373" i="26"/>
  <c r="J372" i="26"/>
  <c r="I372" i="26"/>
  <c r="J371" i="26"/>
  <c r="I371" i="26"/>
  <c r="J370" i="26"/>
  <c r="I370" i="26"/>
  <c r="J369" i="26"/>
  <c r="I369" i="26"/>
  <c r="J368" i="26"/>
  <c r="I368" i="26"/>
  <c r="J367" i="26"/>
  <c r="I367" i="26"/>
  <c r="J366" i="26"/>
  <c r="I366" i="26"/>
  <c r="J365" i="26"/>
  <c r="I365" i="26"/>
  <c r="J364" i="26"/>
  <c r="I364" i="26"/>
  <c r="J363" i="26"/>
  <c r="I363" i="26"/>
  <c r="J362" i="26"/>
  <c r="I362" i="26"/>
  <c r="J361" i="26"/>
  <c r="I361" i="26"/>
  <c r="J360" i="26"/>
  <c r="I360" i="26"/>
  <c r="J359" i="26"/>
  <c r="I359" i="26"/>
  <c r="J358" i="26"/>
  <c r="I358" i="26"/>
  <c r="J357" i="26"/>
  <c r="I357" i="26"/>
  <c r="J356" i="26"/>
  <c r="I356" i="26"/>
  <c r="J355" i="26"/>
  <c r="I355" i="26"/>
  <c r="J354" i="26"/>
  <c r="I354" i="26"/>
  <c r="J353" i="26"/>
  <c r="I353" i="26"/>
  <c r="J352" i="26"/>
  <c r="I352" i="26"/>
  <c r="J351" i="26"/>
  <c r="I351" i="26"/>
  <c r="J350" i="26"/>
  <c r="I350" i="26"/>
  <c r="J349" i="26"/>
  <c r="I349" i="26"/>
  <c r="J348" i="26"/>
  <c r="I348" i="26"/>
  <c r="J347" i="26"/>
  <c r="I347" i="26"/>
  <c r="J346" i="26"/>
  <c r="I346" i="26"/>
  <c r="J345" i="26"/>
  <c r="I345" i="26"/>
  <c r="J344" i="26"/>
  <c r="I344" i="26"/>
  <c r="J343" i="26"/>
  <c r="I343" i="26"/>
  <c r="J342" i="26"/>
  <c r="I342" i="26"/>
  <c r="J341" i="26"/>
  <c r="I341" i="26"/>
  <c r="J340" i="26"/>
  <c r="I340" i="26"/>
  <c r="J339" i="26"/>
  <c r="I339" i="26"/>
  <c r="J338" i="26"/>
  <c r="I338" i="26"/>
  <c r="J337" i="26"/>
  <c r="I337" i="26"/>
  <c r="J336" i="26"/>
  <c r="I336" i="26"/>
  <c r="J335" i="26"/>
  <c r="I335" i="26"/>
  <c r="J334" i="26"/>
  <c r="I334" i="26"/>
  <c r="J333" i="26"/>
  <c r="I333" i="26"/>
  <c r="J332" i="26"/>
  <c r="I332" i="26"/>
  <c r="J331" i="26"/>
  <c r="I331" i="26"/>
  <c r="J330" i="26"/>
  <c r="I330" i="26"/>
  <c r="J329" i="26"/>
  <c r="I329" i="26"/>
  <c r="J328" i="26"/>
  <c r="I328" i="26"/>
  <c r="J327" i="26"/>
  <c r="I327" i="26"/>
  <c r="J326" i="26"/>
  <c r="I326" i="26"/>
  <c r="J325" i="26"/>
  <c r="I325" i="26"/>
  <c r="J324" i="26"/>
  <c r="I324" i="26"/>
  <c r="J323" i="26"/>
  <c r="I323" i="26"/>
  <c r="J322" i="26"/>
  <c r="I322" i="26"/>
  <c r="J321" i="26"/>
  <c r="I321" i="26"/>
  <c r="J320" i="26"/>
  <c r="I320" i="26"/>
  <c r="J319" i="26"/>
  <c r="I319" i="26"/>
  <c r="J318" i="26"/>
  <c r="I318" i="26"/>
  <c r="J317" i="26"/>
  <c r="I317" i="26"/>
  <c r="J316" i="26"/>
  <c r="I316" i="26"/>
  <c r="J315" i="26"/>
  <c r="I315" i="26"/>
  <c r="J314" i="26"/>
  <c r="I314" i="26"/>
  <c r="J313" i="26"/>
  <c r="I313" i="26"/>
  <c r="J312" i="26"/>
  <c r="I312" i="26"/>
  <c r="J311" i="26"/>
  <c r="I311" i="26"/>
  <c r="J310" i="26"/>
  <c r="I310" i="26"/>
  <c r="J309" i="26"/>
  <c r="I309" i="26"/>
  <c r="J308" i="26"/>
  <c r="I308" i="26"/>
  <c r="J307" i="26"/>
  <c r="I307" i="26"/>
  <c r="J306" i="26"/>
  <c r="I306" i="26"/>
  <c r="J305" i="26"/>
  <c r="I305" i="26"/>
  <c r="J304" i="26"/>
  <c r="I304" i="26"/>
  <c r="J303" i="26"/>
  <c r="I303" i="26"/>
  <c r="J302" i="26"/>
  <c r="I302" i="26"/>
  <c r="J301" i="26"/>
  <c r="I301" i="26"/>
  <c r="J300" i="26"/>
  <c r="I300" i="26"/>
  <c r="J299" i="26"/>
  <c r="I299" i="26"/>
  <c r="J298" i="26"/>
  <c r="I298" i="26"/>
  <c r="J297" i="26"/>
  <c r="I297" i="26"/>
  <c r="J296" i="26"/>
  <c r="I296" i="26"/>
  <c r="J295" i="26"/>
  <c r="I295" i="26"/>
  <c r="J294" i="26"/>
  <c r="I294" i="26"/>
  <c r="J293" i="26"/>
  <c r="I293" i="26"/>
  <c r="J292" i="26"/>
  <c r="I292" i="26"/>
  <c r="J291" i="26"/>
  <c r="I291" i="26"/>
  <c r="J290" i="26"/>
  <c r="I290" i="26"/>
  <c r="J289" i="26"/>
  <c r="I289" i="26"/>
  <c r="J288" i="26"/>
  <c r="I288" i="26"/>
  <c r="J287" i="26"/>
  <c r="I287" i="26"/>
  <c r="J286" i="26"/>
  <c r="I286" i="26"/>
  <c r="J285" i="26"/>
  <c r="I285" i="26"/>
  <c r="J284" i="26"/>
  <c r="I284" i="26"/>
  <c r="J283" i="26"/>
  <c r="I283" i="26"/>
  <c r="J282" i="26"/>
  <c r="I282" i="26"/>
  <c r="J281" i="26"/>
  <c r="I281" i="26"/>
  <c r="J280" i="26"/>
  <c r="I280" i="26"/>
  <c r="J279" i="26"/>
  <c r="I279" i="26"/>
  <c r="J278" i="26"/>
  <c r="I278" i="26"/>
  <c r="J277" i="26"/>
  <c r="I277" i="26"/>
  <c r="J276" i="26"/>
  <c r="I276" i="26"/>
  <c r="J275" i="26"/>
  <c r="I275" i="26"/>
  <c r="J274" i="26"/>
  <c r="I274" i="26"/>
  <c r="J273" i="26"/>
  <c r="I273" i="26"/>
  <c r="J272" i="26"/>
  <c r="I272" i="26"/>
  <c r="J271" i="26"/>
  <c r="I271" i="26"/>
  <c r="J270" i="26"/>
  <c r="I270" i="26"/>
  <c r="J269" i="26"/>
  <c r="I269" i="26"/>
  <c r="J268" i="26"/>
  <c r="I268" i="26"/>
  <c r="J267" i="26"/>
  <c r="I267" i="26"/>
  <c r="J266" i="26"/>
  <c r="I266" i="26"/>
  <c r="J265" i="26"/>
  <c r="I265" i="26"/>
  <c r="J264" i="26"/>
  <c r="I264" i="26"/>
  <c r="J263" i="26"/>
  <c r="I263" i="26"/>
  <c r="J262" i="26"/>
  <c r="I262" i="26"/>
  <c r="J261" i="26"/>
  <c r="I261" i="26"/>
  <c r="J260" i="26"/>
  <c r="I260" i="26"/>
  <c r="J259" i="26"/>
  <c r="I259" i="26"/>
  <c r="J258" i="26"/>
  <c r="I258" i="26"/>
  <c r="J257" i="26"/>
  <c r="I257" i="26"/>
  <c r="J256" i="26"/>
  <c r="I256" i="26"/>
  <c r="J255" i="26"/>
  <c r="I255" i="26"/>
  <c r="J254" i="26"/>
  <c r="I254" i="26"/>
  <c r="J253" i="26"/>
  <c r="I253" i="26"/>
  <c r="J252" i="26"/>
  <c r="I252" i="26"/>
  <c r="J251" i="26"/>
  <c r="I251" i="26"/>
  <c r="J250" i="26"/>
  <c r="I250" i="26"/>
  <c r="J249" i="26"/>
  <c r="I249" i="26"/>
  <c r="J248" i="26"/>
  <c r="I248" i="26"/>
  <c r="J247" i="26"/>
  <c r="I247" i="26"/>
  <c r="J246" i="26"/>
  <c r="I246" i="26"/>
  <c r="J245" i="26"/>
  <c r="I245" i="26"/>
  <c r="J244" i="26"/>
  <c r="I244" i="26"/>
  <c r="J243" i="26"/>
  <c r="I243" i="26"/>
  <c r="J242" i="26"/>
  <c r="I242" i="26"/>
  <c r="J241" i="26"/>
  <c r="I241" i="26"/>
  <c r="J240" i="26"/>
  <c r="I240" i="26"/>
  <c r="J239" i="26"/>
  <c r="I239" i="26"/>
  <c r="J238" i="26"/>
  <c r="I238" i="26"/>
  <c r="J237" i="26"/>
  <c r="I237" i="26"/>
  <c r="J236" i="26"/>
  <c r="I236" i="26"/>
  <c r="J235" i="26"/>
  <c r="I235" i="26"/>
  <c r="J234" i="26"/>
  <c r="I234" i="26"/>
  <c r="J233" i="26"/>
  <c r="I233" i="26"/>
  <c r="J232" i="26"/>
  <c r="I232" i="26"/>
  <c r="J231" i="26"/>
  <c r="I231" i="26"/>
  <c r="J230" i="26"/>
  <c r="I230" i="26"/>
  <c r="J229" i="26"/>
  <c r="I229" i="26"/>
  <c r="J228" i="26"/>
  <c r="I228" i="26"/>
  <c r="J227" i="26"/>
  <c r="I227" i="26"/>
  <c r="J226" i="26"/>
  <c r="I226" i="26"/>
  <c r="J225" i="26"/>
  <c r="I225" i="26"/>
  <c r="J224" i="26"/>
  <c r="I224" i="26"/>
  <c r="J223" i="26"/>
  <c r="I223" i="26"/>
  <c r="J222" i="26"/>
  <c r="I222" i="26"/>
  <c r="J221" i="26"/>
  <c r="I221" i="26"/>
  <c r="J220" i="26"/>
  <c r="I220" i="26"/>
  <c r="J219" i="26"/>
  <c r="I219" i="26"/>
  <c r="J218" i="26"/>
  <c r="I218" i="26"/>
  <c r="J217" i="26"/>
  <c r="I217" i="26"/>
  <c r="J216" i="26"/>
  <c r="I216" i="26"/>
  <c r="J215" i="26"/>
  <c r="I215" i="26"/>
  <c r="J214" i="26"/>
  <c r="I214" i="26"/>
  <c r="J213" i="26"/>
  <c r="I213" i="26"/>
  <c r="J212" i="26"/>
  <c r="I212" i="26"/>
  <c r="J211" i="26"/>
  <c r="I211" i="26"/>
  <c r="J210" i="26"/>
  <c r="I210" i="26"/>
  <c r="J209" i="26"/>
  <c r="I209" i="26"/>
  <c r="J208" i="26"/>
  <c r="I208" i="26"/>
  <c r="J207" i="26"/>
  <c r="I207" i="26"/>
  <c r="J206" i="26"/>
  <c r="I206" i="26"/>
  <c r="J205" i="26"/>
  <c r="I205" i="26"/>
  <c r="J204" i="26"/>
  <c r="I204" i="26"/>
  <c r="J203" i="26"/>
  <c r="I203" i="26"/>
  <c r="J202" i="26"/>
  <c r="I202" i="26"/>
  <c r="J201" i="26"/>
  <c r="I201" i="26"/>
  <c r="J200" i="26"/>
  <c r="I200" i="26"/>
  <c r="J199" i="26"/>
  <c r="I199" i="26"/>
  <c r="J198" i="26"/>
  <c r="I198" i="26"/>
  <c r="J197" i="26"/>
  <c r="I197" i="26"/>
  <c r="J196" i="26"/>
  <c r="I196" i="26"/>
  <c r="J195" i="26"/>
  <c r="I195" i="26"/>
  <c r="J194" i="26"/>
  <c r="I194" i="26"/>
  <c r="J193" i="26"/>
  <c r="I193" i="26"/>
  <c r="J192" i="26"/>
  <c r="I192" i="26"/>
  <c r="J191" i="26"/>
  <c r="I191" i="26"/>
  <c r="J190" i="26"/>
  <c r="I190" i="26"/>
  <c r="J189" i="26"/>
  <c r="I189" i="26"/>
  <c r="J188" i="26"/>
  <c r="I188" i="26"/>
  <c r="J187" i="26"/>
  <c r="I187" i="26"/>
  <c r="J186" i="26"/>
  <c r="I186" i="26"/>
  <c r="J185" i="26"/>
  <c r="I185" i="26"/>
  <c r="J184" i="26"/>
  <c r="I184" i="26"/>
  <c r="J183" i="26"/>
  <c r="I183" i="26"/>
  <c r="J182" i="26"/>
  <c r="I182" i="26"/>
  <c r="J181" i="26"/>
  <c r="I181" i="26"/>
  <c r="J180" i="26"/>
  <c r="I180" i="26"/>
  <c r="J179" i="26"/>
  <c r="I179" i="26"/>
  <c r="J178" i="26"/>
  <c r="I178" i="26"/>
  <c r="J177" i="26"/>
  <c r="I177" i="26"/>
  <c r="J176" i="26"/>
  <c r="I176" i="26"/>
  <c r="J175" i="26"/>
  <c r="I175" i="26"/>
  <c r="J174" i="26"/>
  <c r="I174" i="26"/>
  <c r="J173" i="26"/>
  <c r="I173" i="26"/>
  <c r="J172" i="26"/>
  <c r="I172" i="26"/>
  <c r="J171" i="26"/>
  <c r="I171" i="26"/>
  <c r="J170" i="26"/>
  <c r="I170" i="26"/>
  <c r="J169" i="26"/>
  <c r="I169" i="26"/>
  <c r="J168" i="26"/>
  <c r="I168" i="26"/>
  <c r="J167" i="26"/>
  <c r="I167" i="26"/>
  <c r="J166" i="26"/>
  <c r="I166" i="26"/>
  <c r="J165" i="26"/>
  <c r="I165" i="26"/>
  <c r="J164" i="26"/>
  <c r="I164" i="26"/>
  <c r="J163" i="26"/>
  <c r="I163" i="26"/>
  <c r="J162" i="26"/>
  <c r="I162" i="26"/>
  <c r="J161" i="26"/>
  <c r="I161" i="26"/>
  <c r="J160" i="26"/>
  <c r="I160" i="26"/>
  <c r="J159" i="26"/>
  <c r="I159" i="26"/>
  <c r="J158" i="26"/>
  <c r="I158" i="26"/>
  <c r="J157" i="26"/>
  <c r="I157" i="26"/>
  <c r="J156" i="26"/>
  <c r="I156" i="26"/>
  <c r="J155" i="26"/>
  <c r="I155" i="26"/>
  <c r="J154" i="26"/>
  <c r="I154" i="26"/>
  <c r="J153" i="26"/>
  <c r="I153" i="26"/>
  <c r="J152" i="26"/>
  <c r="I152" i="26"/>
  <c r="J151" i="26"/>
  <c r="I151" i="26"/>
  <c r="J150" i="26"/>
  <c r="I150" i="26"/>
  <c r="J149" i="26"/>
  <c r="I149" i="26"/>
  <c r="J148" i="26"/>
  <c r="I148" i="26"/>
  <c r="J147" i="26"/>
  <c r="I147" i="26"/>
  <c r="J146" i="26"/>
  <c r="I146" i="26"/>
  <c r="J145" i="26"/>
  <c r="I145" i="26"/>
  <c r="J144" i="26"/>
  <c r="I144" i="26"/>
  <c r="J143" i="26"/>
  <c r="I143" i="26"/>
  <c r="J142" i="26"/>
  <c r="I142" i="26"/>
  <c r="J141" i="26"/>
  <c r="I141" i="26"/>
  <c r="J140" i="26"/>
  <c r="I140" i="26"/>
  <c r="J139" i="26"/>
  <c r="I139" i="26"/>
  <c r="J138" i="26"/>
  <c r="I138" i="26"/>
  <c r="J137" i="26"/>
  <c r="I137" i="26"/>
  <c r="J136" i="26"/>
  <c r="I136" i="26"/>
  <c r="J135" i="26"/>
  <c r="I135" i="26"/>
  <c r="J134" i="26"/>
  <c r="I134" i="26"/>
  <c r="J133" i="26"/>
  <c r="I133" i="26"/>
  <c r="J132" i="26"/>
  <c r="I132" i="26"/>
  <c r="J131" i="26"/>
  <c r="I131" i="26"/>
  <c r="J130" i="26"/>
  <c r="I130" i="26"/>
  <c r="J129" i="26"/>
  <c r="I129" i="26"/>
  <c r="J128" i="26"/>
  <c r="I128" i="26"/>
  <c r="J127" i="26"/>
  <c r="I127" i="26"/>
  <c r="J126" i="26"/>
  <c r="I126" i="26"/>
  <c r="J125" i="26"/>
  <c r="I125" i="26"/>
  <c r="J124" i="26"/>
  <c r="I124" i="26"/>
  <c r="J123" i="26"/>
  <c r="I123" i="26"/>
  <c r="J122" i="26"/>
  <c r="I122" i="26"/>
  <c r="J121" i="26"/>
  <c r="I121" i="26"/>
  <c r="J120" i="26"/>
  <c r="I120" i="26"/>
  <c r="J119" i="26"/>
  <c r="I119" i="26"/>
  <c r="J118" i="26"/>
  <c r="I118" i="26"/>
  <c r="J117" i="26"/>
  <c r="I117" i="26"/>
  <c r="J116" i="26"/>
  <c r="I116" i="26"/>
  <c r="J115" i="26"/>
  <c r="I115" i="26"/>
  <c r="J114" i="26"/>
  <c r="I114" i="26"/>
  <c r="J113" i="26"/>
  <c r="I113" i="26"/>
  <c r="J112" i="26"/>
  <c r="I112" i="26"/>
  <c r="J111" i="26"/>
  <c r="I111" i="26"/>
  <c r="J110" i="26"/>
  <c r="I110" i="26"/>
  <c r="J109" i="26"/>
  <c r="I109" i="26"/>
  <c r="J108" i="26"/>
  <c r="I108" i="26"/>
  <c r="J107" i="26"/>
  <c r="I107" i="26"/>
  <c r="J106" i="26"/>
  <c r="I106" i="26"/>
  <c r="J105" i="26"/>
  <c r="I105" i="26"/>
  <c r="J104" i="26"/>
  <c r="I104" i="26"/>
  <c r="J103" i="26"/>
  <c r="I103" i="26"/>
  <c r="J102" i="26"/>
  <c r="I102" i="26"/>
  <c r="J101" i="26"/>
  <c r="I101" i="26"/>
  <c r="J100" i="26"/>
  <c r="I100" i="26"/>
  <c r="J99" i="26"/>
  <c r="I99" i="26"/>
  <c r="J98" i="26"/>
  <c r="I98" i="26"/>
  <c r="J97" i="26"/>
  <c r="I97" i="26"/>
  <c r="J96" i="26"/>
  <c r="I96" i="26"/>
  <c r="J95" i="26"/>
  <c r="I95" i="26"/>
  <c r="J94" i="26"/>
  <c r="I94" i="26"/>
  <c r="J93" i="26"/>
  <c r="I93" i="26"/>
  <c r="J92" i="26"/>
  <c r="I92" i="26"/>
  <c r="J91" i="26"/>
  <c r="I91" i="26"/>
  <c r="J90" i="26"/>
  <c r="I90" i="26"/>
  <c r="J89" i="26"/>
  <c r="I89" i="26"/>
  <c r="J88" i="26"/>
  <c r="I88" i="26"/>
  <c r="J87" i="26"/>
  <c r="I87" i="26"/>
  <c r="J86" i="26"/>
  <c r="I86" i="26"/>
  <c r="J85" i="26"/>
  <c r="I85" i="26"/>
  <c r="J84" i="26"/>
  <c r="I84" i="26"/>
  <c r="J83" i="26"/>
  <c r="I83" i="26"/>
  <c r="J82" i="26"/>
  <c r="I82" i="26"/>
  <c r="J81" i="26"/>
  <c r="I81" i="26"/>
  <c r="J80" i="26"/>
  <c r="I80" i="26"/>
  <c r="J79" i="26"/>
  <c r="I79" i="26"/>
  <c r="J78" i="26"/>
  <c r="I78" i="26"/>
  <c r="J77" i="26"/>
  <c r="I77" i="26"/>
  <c r="J76" i="26"/>
  <c r="I76" i="26"/>
  <c r="J75" i="26"/>
  <c r="I75" i="26"/>
  <c r="J74" i="26"/>
  <c r="I74" i="26"/>
  <c r="J73" i="26"/>
  <c r="I73" i="26"/>
  <c r="J72" i="26"/>
  <c r="I72" i="26"/>
  <c r="J71" i="26"/>
  <c r="I71" i="26"/>
  <c r="J70" i="26"/>
  <c r="I70" i="26"/>
  <c r="J69" i="26"/>
  <c r="I69" i="26"/>
  <c r="J68" i="26"/>
  <c r="I68" i="26"/>
  <c r="J67" i="26"/>
  <c r="I67" i="26"/>
  <c r="J66" i="26"/>
  <c r="I66" i="26"/>
  <c r="J65" i="26"/>
  <c r="I65" i="26"/>
  <c r="J64" i="26"/>
  <c r="I64" i="26"/>
  <c r="J63" i="26"/>
  <c r="I63" i="26"/>
  <c r="J62" i="26"/>
  <c r="I62" i="26"/>
  <c r="J61" i="26"/>
  <c r="I61" i="26"/>
  <c r="J60" i="26"/>
  <c r="I60" i="26"/>
  <c r="J59" i="26"/>
  <c r="I59" i="26"/>
  <c r="J58" i="26"/>
  <c r="I58" i="26"/>
  <c r="J57" i="26"/>
  <c r="I57" i="26"/>
  <c r="J56" i="26"/>
  <c r="I56" i="26"/>
  <c r="J55" i="26"/>
  <c r="I55" i="26"/>
  <c r="J54" i="26"/>
  <c r="I54" i="26"/>
  <c r="J53" i="26"/>
  <c r="I53" i="26"/>
  <c r="J52" i="26"/>
  <c r="I52" i="26"/>
  <c r="J51" i="26"/>
  <c r="I51" i="26"/>
  <c r="J50" i="26"/>
  <c r="I50" i="26"/>
  <c r="J49" i="26"/>
  <c r="I49" i="26"/>
  <c r="J48" i="26"/>
  <c r="I48" i="26"/>
  <c r="J47" i="26"/>
  <c r="I47" i="26"/>
  <c r="J46" i="26"/>
  <c r="I46" i="26"/>
  <c r="J45" i="26"/>
  <c r="I45" i="26"/>
  <c r="J44" i="26"/>
  <c r="I44" i="26"/>
  <c r="J43" i="26"/>
  <c r="I43" i="26"/>
  <c r="J42" i="26"/>
  <c r="I42" i="26"/>
  <c r="J41" i="26"/>
  <c r="I41" i="26"/>
  <c r="J40" i="26"/>
  <c r="I40" i="26"/>
  <c r="J39" i="26"/>
  <c r="I39" i="26"/>
  <c r="J38" i="26"/>
  <c r="I38" i="26"/>
  <c r="J37" i="26"/>
  <c r="I37" i="26"/>
  <c r="J36" i="26"/>
  <c r="I36" i="26"/>
  <c r="J35" i="26"/>
  <c r="I35" i="26"/>
  <c r="J34" i="26"/>
  <c r="I34" i="26"/>
  <c r="J33" i="26"/>
  <c r="I33" i="26"/>
  <c r="J32" i="26"/>
  <c r="I32" i="26"/>
  <c r="J31" i="26"/>
  <c r="I31" i="26"/>
  <c r="J30" i="26"/>
  <c r="I30" i="26"/>
  <c r="J29" i="26"/>
  <c r="I29" i="26"/>
  <c r="J28" i="26"/>
  <c r="I28" i="26"/>
  <c r="J27" i="26"/>
  <c r="I27" i="26"/>
  <c r="J26" i="26"/>
  <c r="I26" i="26"/>
  <c r="J25" i="26"/>
  <c r="I25" i="26"/>
  <c r="J24" i="26"/>
  <c r="I24" i="26"/>
  <c r="J23" i="26"/>
  <c r="I23" i="26"/>
  <c r="J22" i="26"/>
  <c r="I22" i="26"/>
  <c r="J21" i="26"/>
  <c r="I21" i="26"/>
  <c r="J20" i="26"/>
  <c r="I20" i="26"/>
  <c r="J19" i="26"/>
  <c r="I19" i="26"/>
  <c r="J18" i="26"/>
  <c r="I18" i="26"/>
  <c r="J17" i="26"/>
  <c r="I17" i="26"/>
  <c r="J16" i="26"/>
  <c r="I16" i="26"/>
  <c r="J15" i="26"/>
  <c r="I15" i="26"/>
  <c r="J14" i="26"/>
  <c r="I14" i="26"/>
  <c r="J13" i="26"/>
  <c r="I13" i="26"/>
  <c r="J12" i="26"/>
  <c r="I12" i="26"/>
  <c r="J11" i="26"/>
  <c r="I11" i="26"/>
  <c r="J10" i="26"/>
  <c r="I10" i="26"/>
  <c r="J9" i="26"/>
  <c r="I9" i="26"/>
  <c r="J8" i="26"/>
  <c r="I8" i="26"/>
  <c r="J7" i="26"/>
  <c r="I7" i="26"/>
  <c r="J6" i="26"/>
  <c r="I6" i="26"/>
  <c r="J5" i="26"/>
  <c r="I5" i="26"/>
  <c r="J4" i="26"/>
  <c r="I4" i="26"/>
  <c r="J3" i="26"/>
  <c r="I3" i="26"/>
  <c r="J2" i="26"/>
  <c r="I2" i="26"/>
  <c r="E2675" i="25"/>
  <c r="E2676" i="25"/>
  <c r="E2677" i="25"/>
  <c r="E2678" i="25"/>
  <c r="E2679" i="25"/>
  <c r="E2680" i="25"/>
  <c r="E2681" i="25"/>
  <c r="E2682" i="25"/>
  <c r="E2683" i="25"/>
  <c r="E2684" i="25"/>
  <c r="E2685" i="25"/>
  <c r="E2686" i="25"/>
  <c r="E2687" i="25"/>
  <c r="E2688" i="25"/>
  <c r="E2689" i="25"/>
  <c r="E2690" i="25"/>
  <c r="E2691" i="25"/>
  <c r="E2692" i="25"/>
  <c r="E2674" i="25"/>
  <c r="D2675" i="25"/>
  <c r="D2676" i="25"/>
  <c r="D2677" i="25"/>
  <c r="D2678" i="25"/>
  <c r="D2679" i="25"/>
  <c r="D2680" i="25"/>
  <c r="D2681" i="25"/>
  <c r="D2682" i="25"/>
  <c r="D2683" i="25"/>
  <c r="D2684" i="25"/>
  <c r="D2685" i="25"/>
  <c r="D2686" i="25"/>
  <c r="D2687" i="25"/>
  <c r="D2688" i="25"/>
  <c r="D2689" i="25"/>
  <c r="D2690" i="25"/>
  <c r="D2691" i="25"/>
  <c r="D2692" i="25"/>
  <c r="C2675" i="25"/>
  <c r="C2676" i="25"/>
  <c r="C2677" i="25"/>
  <c r="C2678" i="25"/>
  <c r="C2679" i="25"/>
  <c r="C2680" i="25"/>
  <c r="C2681" i="25"/>
  <c r="C2682" i="25"/>
  <c r="C2683" i="25"/>
  <c r="C2684" i="25"/>
  <c r="C2685" i="25"/>
  <c r="C2686" i="25"/>
  <c r="C2687" i="25"/>
  <c r="C2688" i="25"/>
  <c r="C2689" i="25"/>
  <c r="C2690" i="25"/>
  <c r="C2691" i="25"/>
  <c r="C2692" i="25"/>
  <c r="B2675" i="25"/>
  <c r="B2676" i="25"/>
  <c r="B2677" i="25"/>
  <c r="B2678" i="25"/>
  <c r="B2679" i="25"/>
  <c r="B2680" i="25"/>
  <c r="B2681" i="25"/>
  <c r="B2682" i="25"/>
  <c r="B2683" i="25"/>
  <c r="B2684" i="25"/>
  <c r="B2685" i="25"/>
  <c r="B2686" i="25"/>
  <c r="B2687" i="25"/>
  <c r="B2688" i="25"/>
  <c r="B2689" i="25"/>
  <c r="B2690" i="25"/>
  <c r="B2691" i="25"/>
  <c r="B2692" i="25"/>
  <c r="J2672" i="25"/>
  <c r="I2672" i="25"/>
  <c r="J2671" i="25"/>
  <c r="I2671" i="25"/>
  <c r="F2671" i="25"/>
  <c r="F2672" i="25" s="1"/>
  <c r="E2671" i="25"/>
  <c r="E2672" i="25" s="1"/>
  <c r="J2670" i="25"/>
  <c r="I2670" i="25"/>
  <c r="J2669" i="25"/>
  <c r="I2669" i="25"/>
  <c r="J2668" i="25"/>
  <c r="I2668" i="25"/>
  <c r="J2667" i="25"/>
  <c r="I2667" i="25"/>
  <c r="J2666" i="25"/>
  <c r="I2666" i="25"/>
  <c r="J2665" i="25"/>
  <c r="I2665" i="25"/>
  <c r="J2664" i="25"/>
  <c r="I2664" i="25"/>
  <c r="J2663" i="25"/>
  <c r="I2663" i="25"/>
  <c r="J2662" i="25"/>
  <c r="I2662" i="25"/>
  <c r="J2661" i="25"/>
  <c r="I2661" i="25"/>
  <c r="J2660" i="25"/>
  <c r="I2660" i="25"/>
  <c r="J2659" i="25"/>
  <c r="I2659" i="25"/>
  <c r="J2658" i="25"/>
  <c r="I2658" i="25"/>
  <c r="J2657" i="25"/>
  <c r="I2657" i="25"/>
  <c r="J2656" i="25"/>
  <c r="I2656" i="25"/>
  <c r="J2655" i="25"/>
  <c r="I2655" i="25"/>
  <c r="J2654" i="25"/>
  <c r="I2654" i="25"/>
  <c r="J2653" i="25"/>
  <c r="I2653" i="25"/>
  <c r="J2652" i="25"/>
  <c r="I2652" i="25"/>
  <c r="J2651" i="25"/>
  <c r="I2651" i="25"/>
  <c r="J2650" i="25"/>
  <c r="I2650" i="25"/>
  <c r="J2649" i="25"/>
  <c r="I2649" i="25"/>
  <c r="J2648" i="25"/>
  <c r="I2648" i="25"/>
  <c r="J2647" i="25"/>
  <c r="I2647" i="25"/>
  <c r="J2646" i="25"/>
  <c r="I2646" i="25"/>
  <c r="J2645" i="25"/>
  <c r="I2645" i="25"/>
  <c r="J2644" i="25"/>
  <c r="I2644" i="25"/>
  <c r="J2643" i="25"/>
  <c r="I2643" i="25"/>
  <c r="J2642" i="25"/>
  <c r="I2642" i="25"/>
  <c r="J2641" i="25"/>
  <c r="I2641" i="25"/>
  <c r="J2640" i="25"/>
  <c r="I2640" i="25"/>
  <c r="J2639" i="25"/>
  <c r="I2639" i="25"/>
  <c r="J2638" i="25"/>
  <c r="I2638" i="25"/>
  <c r="J2637" i="25"/>
  <c r="I2637" i="25"/>
  <c r="J2636" i="25"/>
  <c r="I2636" i="25"/>
  <c r="J2635" i="25"/>
  <c r="I2635" i="25"/>
  <c r="J2634" i="25"/>
  <c r="I2634" i="25"/>
  <c r="J2633" i="25"/>
  <c r="I2633" i="25"/>
  <c r="J2632" i="25"/>
  <c r="I2632" i="25"/>
  <c r="J2631" i="25"/>
  <c r="I2631" i="25"/>
  <c r="J2630" i="25"/>
  <c r="I2630" i="25"/>
  <c r="J2629" i="25"/>
  <c r="I2629" i="25"/>
  <c r="J2628" i="25"/>
  <c r="I2628" i="25"/>
  <c r="J2627" i="25"/>
  <c r="I2627" i="25"/>
  <c r="J2626" i="25"/>
  <c r="I2626" i="25"/>
  <c r="J2625" i="25"/>
  <c r="I2625" i="25"/>
  <c r="J2624" i="25"/>
  <c r="I2624" i="25"/>
  <c r="J2623" i="25"/>
  <c r="I2623" i="25"/>
  <c r="J2622" i="25"/>
  <c r="I2622" i="25"/>
  <c r="J2621" i="25"/>
  <c r="I2621" i="25"/>
  <c r="J2620" i="25"/>
  <c r="I2620" i="25"/>
  <c r="J2619" i="25"/>
  <c r="I2619" i="25"/>
  <c r="J2618" i="25"/>
  <c r="I2618" i="25"/>
  <c r="J2617" i="25"/>
  <c r="I2617" i="25"/>
  <c r="J2616" i="25"/>
  <c r="I2616" i="25"/>
  <c r="J2615" i="25"/>
  <c r="I2615" i="25"/>
  <c r="J2614" i="25"/>
  <c r="I2614" i="25"/>
  <c r="J2613" i="25"/>
  <c r="I2613" i="25"/>
  <c r="J2612" i="25"/>
  <c r="I2612" i="25"/>
  <c r="J2611" i="25"/>
  <c r="I2611" i="25"/>
  <c r="J2610" i="25"/>
  <c r="I2610" i="25"/>
  <c r="J2609" i="25"/>
  <c r="I2609" i="25"/>
  <c r="J2608" i="25"/>
  <c r="I2608" i="25"/>
  <c r="J2607" i="25"/>
  <c r="I2607" i="25"/>
  <c r="J2606" i="25"/>
  <c r="I2606" i="25"/>
  <c r="J2605" i="25"/>
  <c r="I2605" i="25"/>
  <c r="J2604" i="25"/>
  <c r="I2604" i="25"/>
  <c r="J2603" i="25"/>
  <c r="I2603" i="25"/>
  <c r="J2602" i="25"/>
  <c r="I2602" i="25"/>
  <c r="J2601" i="25"/>
  <c r="I2601" i="25"/>
  <c r="J2600" i="25"/>
  <c r="I2600" i="25"/>
  <c r="J2599" i="25"/>
  <c r="I2599" i="25"/>
  <c r="J2598" i="25"/>
  <c r="I2598" i="25"/>
  <c r="J2597" i="25"/>
  <c r="I2597" i="25"/>
  <c r="J2596" i="25"/>
  <c r="I2596" i="25"/>
  <c r="J2595" i="25"/>
  <c r="I2595" i="25"/>
  <c r="J2594" i="25"/>
  <c r="I2594" i="25"/>
  <c r="J2593" i="25"/>
  <c r="I2593" i="25"/>
  <c r="J2592" i="25"/>
  <c r="I2592" i="25"/>
  <c r="J2591" i="25"/>
  <c r="I2591" i="25"/>
  <c r="J2590" i="25"/>
  <c r="I2590" i="25"/>
  <c r="J2589" i="25"/>
  <c r="I2589" i="25"/>
  <c r="J2588" i="25"/>
  <c r="I2588" i="25"/>
  <c r="J2587" i="25"/>
  <c r="I2587" i="25"/>
  <c r="J2586" i="25"/>
  <c r="I2586" i="25"/>
  <c r="J2585" i="25"/>
  <c r="I2585" i="25"/>
  <c r="J2584" i="25"/>
  <c r="I2584" i="25"/>
  <c r="J2583" i="25"/>
  <c r="I2583" i="25"/>
  <c r="J2582" i="25"/>
  <c r="I2582" i="25"/>
  <c r="J2581" i="25"/>
  <c r="I2581" i="25"/>
  <c r="J2580" i="25"/>
  <c r="I2580" i="25"/>
  <c r="J2579" i="25"/>
  <c r="I2579" i="25"/>
  <c r="J2578" i="25"/>
  <c r="I2578" i="25"/>
  <c r="J2577" i="25"/>
  <c r="I2577" i="25"/>
  <c r="J2576" i="25"/>
  <c r="I2576" i="25"/>
  <c r="J2575" i="25"/>
  <c r="I2575" i="25"/>
  <c r="J2574" i="25"/>
  <c r="I2574" i="25"/>
  <c r="J2573" i="25"/>
  <c r="I2573" i="25"/>
  <c r="J2572" i="25"/>
  <c r="I2572" i="25"/>
  <c r="J2571" i="25"/>
  <c r="I2571" i="25"/>
  <c r="J2570" i="25"/>
  <c r="I2570" i="25"/>
  <c r="J2569" i="25"/>
  <c r="I2569" i="25"/>
  <c r="J2568" i="25"/>
  <c r="I2568" i="25"/>
  <c r="J2567" i="25"/>
  <c r="I2567" i="25"/>
  <c r="J2566" i="25"/>
  <c r="I2566" i="25"/>
  <c r="J2565" i="25"/>
  <c r="I2565" i="25"/>
  <c r="J2564" i="25"/>
  <c r="I2564" i="25"/>
  <c r="J2563" i="25"/>
  <c r="I2563" i="25"/>
  <c r="J2562" i="25"/>
  <c r="I2562" i="25"/>
  <c r="J2561" i="25"/>
  <c r="I2561" i="25"/>
  <c r="J2560" i="25"/>
  <c r="I2560" i="25"/>
  <c r="J2559" i="25"/>
  <c r="I2559" i="25"/>
  <c r="J2558" i="25"/>
  <c r="I2558" i="25"/>
  <c r="J2557" i="25"/>
  <c r="I2557" i="25"/>
  <c r="J2556" i="25"/>
  <c r="I2556" i="25"/>
  <c r="J2555" i="25"/>
  <c r="I2555" i="25"/>
  <c r="J2554" i="25"/>
  <c r="I2554" i="25"/>
  <c r="J2553" i="25"/>
  <c r="I2553" i="25"/>
  <c r="J2552" i="25"/>
  <c r="I2552" i="25"/>
  <c r="J2551" i="25"/>
  <c r="I2551" i="25"/>
  <c r="J2550" i="25"/>
  <c r="I2550" i="25"/>
  <c r="J2549" i="25"/>
  <c r="I2549" i="25"/>
  <c r="J2548" i="25"/>
  <c r="I2548" i="25"/>
  <c r="J2547" i="25"/>
  <c r="I2547" i="25"/>
  <c r="J2546" i="25"/>
  <c r="I2546" i="25"/>
  <c r="J2545" i="25"/>
  <c r="I2545" i="25"/>
  <c r="J2544" i="25"/>
  <c r="I2544" i="25"/>
  <c r="J2543" i="25"/>
  <c r="I2543" i="25"/>
  <c r="J2542" i="25"/>
  <c r="I2542" i="25"/>
  <c r="J2541" i="25"/>
  <c r="I2541" i="25"/>
  <c r="J2540" i="25"/>
  <c r="I2540" i="25"/>
  <c r="J2539" i="25"/>
  <c r="I2539" i="25"/>
  <c r="J2538" i="25"/>
  <c r="I2538" i="25"/>
  <c r="J2537" i="25"/>
  <c r="I2537" i="25"/>
  <c r="J2536" i="25"/>
  <c r="I2536" i="25"/>
  <c r="J2535" i="25"/>
  <c r="I2535" i="25"/>
  <c r="J2534" i="25"/>
  <c r="I2534" i="25"/>
  <c r="J2533" i="25"/>
  <c r="I2533" i="25"/>
  <c r="J2532" i="25"/>
  <c r="I2532" i="25"/>
  <c r="J2531" i="25"/>
  <c r="I2531" i="25"/>
  <c r="J2530" i="25"/>
  <c r="I2530" i="25"/>
  <c r="J2529" i="25"/>
  <c r="I2529" i="25"/>
  <c r="J2528" i="25"/>
  <c r="I2528" i="25"/>
  <c r="J2527" i="25"/>
  <c r="I2527" i="25"/>
  <c r="J2526" i="25"/>
  <c r="I2526" i="25"/>
  <c r="J2525" i="25"/>
  <c r="I2525" i="25"/>
  <c r="J2524" i="25"/>
  <c r="I2524" i="25"/>
  <c r="J2523" i="25"/>
  <c r="I2523" i="25"/>
  <c r="J2522" i="25"/>
  <c r="I2522" i="25"/>
  <c r="J2521" i="25"/>
  <c r="I2521" i="25"/>
  <c r="J2520" i="25"/>
  <c r="I2520" i="25"/>
  <c r="J2519" i="25"/>
  <c r="I2519" i="25"/>
  <c r="J2518" i="25"/>
  <c r="I2518" i="25"/>
  <c r="J2517" i="25"/>
  <c r="I2517" i="25"/>
  <c r="J2516" i="25"/>
  <c r="I2516" i="25"/>
  <c r="J2515" i="25"/>
  <c r="I2515" i="25"/>
  <c r="J2514" i="25"/>
  <c r="I2514" i="25"/>
  <c r="J2513" i="25"/>
  <c r="I2513" i="25"/>
  <c r="J2512" i="25"/>
  <c r="I2512" i="25"/>
  <c r="J2511" i="25"/>
  <c r="I2511" i="25"/>
  <c r="J2510" i="25"/>
  <c r="I2510" i="25"/>
  <c r="J2509" i="25"/>
  <c r="I2509" i="25"/>
  <c r="J2508" i="25"/>
  <c r="I2508" i="25"/>
  <c r="J2507" i="25"/>
  <c r="I2507" i="25"/>
  <c r="J2506" i="25"/>
  <c r="I2506" i="25"/>
  <c r="J2505" i="25"/>
  <c r="I2505" i="25"/>
  <c r="J2504" i="25"/>
  <c r="I2504" i="25"/>
  <c r="J2503" i="25"/>
  <c r="I2503" i="25"/>
  <c r="J2502" i="25"/>
  <c r="I2502" i="25"/>
  <c r="J2501" i="25"/>
  <c r="I2501" i="25"/>
  <c r="J2500" i="25"/>
  <c r="I2500" i="25"/>
  <c r="J2499" i="25"/>
  <c r="I2499" i="25"/>
  <c r="J2498" i="25"/>
  <c r="I2498" i="25"/>
  <c r="J2497" i="25"/>
  <c r="I2497" i="25"/>
  <c r="J2496" i="25"/>
  <c r="I2496" i="25"/>
  <c r="J2495" i="25"/>
  <c r="I2495" i="25"/>
  <c r="J2494" i="25"/>
  <c r="I2494" i="25"/>
  <c r="J2493" i="25"/>
  <c r="I2493" i="25"/>
  <c r="J2492" i="25"/>
  <c r="I2492" i="25"/>
  <c r="J2491" i="25"/>
  <c r="I2491" i="25"/>
  <c r="J2490" i="25"/>
  <c r="I2490" i="25"/>
  <c r="J2489" i="25"/>
  <c r="I2489" i="25"/>
  <c r="J2488" i="25"/>
  <c r="I2488" i="25"/>
  <c r="J2487" i="25"/>
  <c r="I2487" i="25"/>
  <c r="J2486" i="25"/>
  <c r="I2486" i="25"/>
  <c r="J2485" i="25"/>
  <c r="I2485" i="25"/>
  <c r="J2484" i="25"/>
  <c r="I2484" i="25"/>
  <c r="J2483" i="25"/>
  <c r="I2483" i="25"/>
  <c r="J2482" i="25"/>
  <c r="I2482" i="25"/>
  <c r="J2481" i="25"/>
  <c r="I2481" i="25"/>
  <c r="J2480" i="25"/>
  <c r="I2480" i="25"/>
  <c r="J2479" i="25"/>
  <c r="I2479" i="25"/>
  <c r="J2478" i="25"/>
  <c r="I2478" i="25"/>
  <c r="J2477" i="25"/>
  <c r="I2477" i="25"/>
  <c r="J2476" i="25"/>
  <c r="I2476" i="25"/>
  <c r="J2475" i="25"/>
  <c r="I2475" i="25"/>
  <c r="J2474" i="25"/>
  <c r="I2474" i="25"/>
  <c r="J2473" i="25"/>
  <c r="I2473" i="25"/>
  <c r="J2472" i="25"/>
  <c r="I2472" i="25"/>
  <c r="J2471" i="25"/>
  <c r="I2471" i="25"/>
  <c r="J2470" i="25"/>
  <c r="I2470" i="25"/>
  <c r="J2469" i="25"/>
  <c r="I2469" i="25"/>
  <c r="J2468" i="25"/>
  <c r="I2468" i="25"/>
  <c r="J2467" i="25"/>
  <c r="I2467" i="25"/>
  <c r="J2466" i="25"/>
  <c r="I2466" i="25"/>
  <c r="J2465" i="25"/>
  <c r="I2465" i="25"/>
  <c r="J2464" i="25"/>
  <c r="I2464" i="25"/>
  <c r="J2463" i="25"/>
  <c r="I2463" i="25"/>
  <c r="J2462" i="25"/>
  <c r="I2462" i="25"/>
  <c r="J2461" i="25"/>
  <c r="I2461" i="25"/>
  <c r="J2460" i="25"/>
  <c r="I2460" i="25"/>
  <c r="J2459" i="25"/>
  <c r="I2459" i="25"/>
  <c r="J2458" i="25"/>
  <c r="I2458" i="25"/>
  <c r="J2457" i="25"/>
  <c r="I2457" i="25"/>
  <c r="J2456" i="25"/>
  <c r="I2456" i="25"/>
  <c r="J2455" i="25"/>
  <c r="I2455" i="25"/>
  <c r="J2454" i="25"/>
  <c r="I2454" i="25"/>
  <c r="J2453" i="25"/>
  <c r="I2453" i="25"/>
  <c r="J2452" i="25"/>
  <c r="I2452" i="25"/>
  <c r="J2451" i="25"/>
  <c r="I2451" i="25"/>
  <c r="J2450" i="25"/>
  <c r="I2450" i="25"/>
  <c r="J2449" i="25"/>
  <c r="I2449" i="25"/>
  <c r="J2448" i="25"/>
  <c r="I2448" i="25"/>
  <c r="J2447" i="25"/>
  <c r="I2447" i="25"/>
  <c r="J2446" i="25"/>
  <c r="I2446" i="25"/>
  <c r="J2445" i="25"/>
  <c r="I2445" i="25"/>
  <c r="J2444" i="25"/>
  <c r="I2444" i="25"/>
  <c r="J2443" i="25"/>
  <c r="I2443" i="25"/>
  <c r="J2442" i="25"/>
  <c r="I2442" i="25"/>
  <c r="J2441" i="25"/>
  <c r="I2441" i="25"/>
  <c r="J2440" i="25"/>
  <c r="I2440" i="25"/>
  <c r="J2439" i="25"/>
  <c r="I2439" i="25"/>
  <c r="J2438" i="25"/>
  <c r="I2438" i="25"/>
  <c r="J2437" i="25"/>
  <c r="I2437" i="25"/>
  <c r="J2436" i="25"/>
  <c r="I2436" i="25"/>
  <c r="J2435" i="25"/>
  <c r="I2435" i="25"/>
  <c r="J2434" i="25"/>
  <c r="I2434" i="25"/>
  <c r="J2433" i="25"/>
  <c r="I2433" i="25"/>
  <c r="J2432" i="25"/>
  <c r="I2432" i="25"/>
  <c r="J2431" i="25"/>
  <c r="I2431" i="25"/>
  <c r="J2430" i="25"/>
  <c r="I2430" i="25"/>
  <c r="J2429" i="25"/>
  <c r="I2429" i="25"/>
  <c r="J2428" i="25"/>
  <c r="I2428" i="25"/>
  <c r="J2427" i="25"/>
  <c r="I2427" i="25"/>
  <c r="J2426" i="25"/>
  <c r="I2426" i="25"/>
  <c r="J2425" i="25"/>
  <c r="I2425" i="25"/>
  <c r="J2424" i="25"/>
  <c r="I2424" i="25"/>
  <c r="J2423" i="25"/>
  <c r="I2423" i="25"/>
  <c r="J2422" i="25"/>
  <c r="I2422" i="25"/>
  <c r="J2421" i="25"/>
  <c r="I2421" i="25"/>
  <c r="J2420" i="25"/>
  <c r="I2420" i="25"/>
  <c r="J2419" i="25"/>
  <c r="I2419" i="25"/>
  <c r="J2418" i="25"/>
  <c r="I2418" i="25"/>
  <c r="J2417" i="25"/>
  <c r="I2417" i="25"/>
  <c r="J2416" i="25"/>
  <c r="I2416" i="25"/>
  <c r="J2415" i="25"/>
  <c r="I2415" i="25"/>
  <c r="J2414" i="25"/>
  <c r="I2414" i="25"/>
  <c r="J2413" i="25"/>
  <c r="I2413" i="25"/>
  <c r="J2412" i="25"/>
  <c r="I2412" i="25"/>
  <c r="J2411" i="25"/>
  <c r="I2411" i="25"/>
  <c r="J2410" i="25"/>
  <c r="I2410" i="25"/>
  <c r="J2409" i="25"/>
  <c r="I2409" i="25"/>
  <c r="J2408" i="25"/>
  <c r="I2408" i="25"/>
  <c r="J2407" i="25"/>
  <c r="I2407" i="25"/>
  <c r="J2406" i="25"/>
  <c r="I2406" i="25"/>
  <c r="J2405" i="25"/>
  <c r="I2405" i="25"/>
  <c r="J2404" i="25"/>
  <c r="I2404" i="25"/>
  <c r="J2403" i="25"/>
  <c r="I2403" i="25"/>
  <c r="J2402" i="25"/>
  <c r="I2402" i="25"/>
  <c r="J2401" i="25"/>
  <c r="I2401" i="25"/>
  <c r="J2400" i="25"/>
  <c r="I2400" i="25"/>
  <c r="J2399" i="25"/>
  <c r="I2399" i="25"/>
  <c r="J2398" i="25"/>
  <c r="I2398" i="25"/>
  <c r="J2397" i="25"/>
  <c r="I2397" i="25"/>
  <c r="J2396" i="25"/>
  <c r="I2396" i="25"/>
  <c r="J2395" i="25"/>
  <c r="I2395" i="25"/>
  <c r="J2394" i="25"/>
  <c r="I2394" i="25"/>
  <c r="J2393" i="25"/>
  <c r="I2393" i="25"/>
  <c r="J2392" i="25"/>
  <c r="I2392" i="25"/>
  <c r="J2391" i="25"/>
  <c r="I2391" i="25"/>
  <c r="J2390" i="25"/>
  <c r="I2390" i="25"/>
  <c r="J2389" i="25"/>
  <c r="I2389" i="25"/>
  <c r="J2388" i="25"/>
  <c r="I2388" i="25"/>
  <c r="J2387" i="25"/>
  <c r="I2387" i="25"/>
  <c r="J2386" i="25"/>
  <c r="I2386" i="25"/>
  <c r="J2385" i="25"/>
  <c r="I2385" i="25"/>
  <c r="J2384" i="25"/>
  <c r="I2384" i="25"/>
  <c r="J2383" i="25"/>
  <c r="I2383" i="25"/>
  <c r="J2382" i="25"/>
  <c r="I2382" i="25"/>
  <c r="J2381" i="25"/>
  <c r="I2381" i="25"/>
  <c r="J2380" i="25"/>
  <c r="I2380" i="25"/>
  <c r="J2379" i="25"/>
  <c r="I2379" i="25"/>
  <c r="J2378" i="25"/>
  <c r="I2378" i="25"/>
  <c r="J2377" i="25"/>
  <c r="I2377" i="25"/>
  <c r="J2376" i="25"/>
  <c r="I2376" i="25"/>
  <c r="J2375" i="25"/>
  <c r="I2375" i="25"/>
  <c r="J2374" i="25"/>
  <c r="I2374" i="25"/>
  <c r="J2373" i="25"/>
  <c r="I2373" i="25"/>
  <c r="J2372" i="25"/>
  <c r="I2372" i="25"/>
  <c r="J2371" i="25"/>
  <c r="I2371" i="25"/>
  <c r="J2370" i="25"/>
  <c r="I2370" i="25"/>
  <c r="J2369" i="25"/>
  <c r="I2369" i="25"/>
  <c r="J2368" i="25"/>
  <c r="I2368" i="25"/>
  <c r="J2367" i="25"/>
  <c r="I2367" i="25"/>
  <c r="J2366" i="25"/>
  <c r="I2366" i="25"/>
  <c r="J2365" i="25"/>
  <c r="I2365" i="25"/>
  <c r="J2364" i="25"/>
  <c r="I2364" i="25"/>
  <c r="J2363" i="25"/>
  <c r="I2363" i="25"/>
  <c r="J2362" i="25"/>
  <c r="I2362" i="25"/>
  <c r="J2361" i="25"/>
  <c r="I2361" i="25"/>
  <c r="J2360" i="25"/>
  <c r="I2360" i="25"/>
  <c r="J2359" i="25"/>
  <c r="I2359" i="25"/>
  <c r="J2358" i="25"/>
  <c r="I2358" i="25"/>
  <c r="J2357" i="25"/>
  <c r="I2357" i="25"/>
  <c r="J2356" i="25"/>
  <c r="I2356" i="25"/>
  <c r="J2355" i="25"/>
  <c r="I2355" i="25"/>
  <c r="J2354" i="25"/>
  <c r="I2354" i="25"/>
  <c r="J2353" i="25"/>
  <c r="I2353" i="25"/>
  <c r="J2352" i="25"/>
  <c r="I2352" i="25"/>
  <c r="J2351" i="25"/>
  <c r="I2351" i="25"/>
  <c r="J2350" i="25"/>
  <c r="I2350" i="25"/>
  <c r="J2349" i="25"/>
  <c r="I2349" i="25"/>
  <c r="J2348" i="25"/>
  <c r="I2348" i="25"/>
  <c r="J2347" i="25"/>
  <c r="I2347" i="25"/>
  <c r="J2346" i="25"/>
  <c r="I2346" i="25"/>
  <c r="J2345" i="25"/>
  <c r="I2345" i="25"/>
  <c r="J2344" i="25"/>
  <c r="I2344" i="25"/>
  <c r="J2343" i="25"/>
  <c r="I2343" i="25"/>
  <c r="J2342" i="25"/>
  <c r="I2342" i="25"/>
  <c r="J2341" i="25"/>
  <c r="I2341" i="25"/>
  <c r="J2340" i="25"/>
  <c r="I2340" i="25"/>
  <c r="J2339" i="25"/>
  <c r="I2339" i="25"/>
  <c r="J2338" i="25"/>
  <c r="I2338" i="25"/>
  <c r="J2337" i="25"/>
  <c r="I2337" i="25"/>
  <c r="J2336" i="25"/>
  <c r="I2336" i="25"/>
  <c r="J2335" i="25"/>
  <c r="I2335" i="25"/>
  <c r="J2334" i="25"/>
  <c r="I2334" i="25"/>
  <c r="J2333" i="25"/>
  <c r="I2333" i="25"/>
  <c r="J2332" i="25"/>
  <c r="I2332" i="25"/>
  <c r="J2331" i="25"/>
  <c r="I2331" i="25"/>
  <c r="J2330" i="25"/>
  <c r="I2330" i="25"/>
  <c r="J2329" i="25"/>
  <c r="I2329" i="25"/>
  <c r="J2328" i="25"/>
  <c r="I2328" i="25"/>
  <c r="J2327" i="25"/>
  <c r="I2327" i="25"/>
  <c r="J2326" i="25"/>
  <c r="I2326" i="25"/>
  <c r="J2325" i="25"/>
  <c r="I2325" i="25"/>
  <c r="J2324" i="25"/>
  <c r="I2324" i="25"/>
  <c r="J2323" i="25"/>
  <c r="I2323" i="25"/>
  <c r="J2322" i="25"/>
  <c r="I2322" i="25"/>
  <c r="J2321" i="25"/>
  <c r="I2321" i="25"/>
  <c r="J2320" i="25"/>
  <c r="I2320" i="25"/>
  <c r="J2319" i="25"/>
  <c r="I2319" i="25"/>
  <c r="J2318" i="25"/>
  <c r="I2318" i="25"/>
  <c r="J2317" i="25"/>
  <c r="I2317" i="25"/>
  <c r="J2316" i="25"/>
  <c r="I2316" i="25"/>
  <c r="J2315" i="25"/>
  <c r="I2315" i="25"/>
  <c r="J2314" i="25"/>
  <c r="I2314" i="25"/>
  <c r="J2313" i="25"/>
  <c r="I2313" i="25"/>
  <c r="J2312" i="25"/>
  <c r="I2312" i="25"/>
  <c r="J2311" i="25"/>
  <c r="I2311" i="25"/>
  <c r="J2310" i="25"/>
  <c r="I2310" i="25"/>
  <c r="J2309" i="25"/>
  <c r="I2309" i="25"/>
  <c r="J2308" i="25"/>
  <c r="I2308" i="25"/>
  <c r="J2307" i="25"/>
  <c r="I2307" i="25"/>
  <c r="J2306" i="25"/>
  <c r="I2306" i="25"/>
  <c r="J2305" i="25"/>
  <c r="I2305" i="25"/>
  <c r="J2304" i="25"/>
  <c r="I2304" i="25"/>
  <c r="J2303" i="25"/>
  <c r="I2303" i="25"/>
  <c r="J2302" i="25"/>
  <c r="I2302" i="25"/>
  <c r="J2301" i="25"/>
  <c r="I2301" i="25"/>
  <c r="J2300" i="25"/>
  <c r="I2300" i="25"/>
  <c r="J2299" i="25"/>
  <c r="I2299" i="25"/>
  <c r="J2298" i="25"/>
  <c r="I2298" i="25"/>
  <c r="J2297" i="25"/>
  <c r="I2297" i="25"/>
  <c r="J2296" i="25"/>
  <c r="I2296" i="25"/>
  <c r="J2295" i="25"/>
  <c r="I2295" i="25"/>
  <c r="J2294" i="25"/>
  <c r="I2294" i="25"/>
  <c r="J2293" i="25"/>
  <c r="I2293" i="25"/>
  <c r="J2292" i="25"/>
  <c r="I2292" i="25"/>
  <c r="J2291" i="25"/>
  <c r="I2291" i="25"/>
  <c r="J2290" i="25"/>
  <c r="I2290" i="25"/>
  <c r="J2289" i="25"/>
  <c r="I2289" i="25"/>
  <c r="J2288" i="25"/>
  <c r="I2288" i="25"/>
  <c r="J2287" i="25"/>
  <c r="I2287" i="25"/>
  <c r="J2286" i="25"/>
  <c r="I2286" i="25"/>
  <c r="J2285" i="25"/>
  <c r="I2285" i="25"/>
  <c r="J2284" i="25"/>
  <c r="I2284" i="25"/>
  <c r="J2283" i="25"/>
  <c r="I2283" i="25"/>
  <c r="J2282" i="25"/>
  <c r="I2282" i="25"/>
  <c r="J2281" i="25"/>
  <c r="I2281" i="25"/>
  <c r="J2280" i="25"/>
  <c r="I2280" i="25"/>
  <c r="J2279" i="25"/>
  <c r="I2279" i="25"/>
  <c r="J2278" i="25"/>
  <c r="I2278" i="25"/>
  <c r="J2277" i="25"/>
  <c r="I2277" i="25"/>
  <c r="J2276" i="25"/>
  <c r="I2276" i="25"/>
  <c r="J2275" i="25"/>
  <c r="I2275" i="25"/>
  <c r="J2274" i="25"/>
  <c r="I2274" i="25"/>
  <c r="J2273" i="25"/>
  <c r="I2273" i="25"/>
  <c r="J2272" i="25"/>
  <c r="I2272" i="25"/>
  <c r="J2271" i="25"/>
  <c r="I2271" i="25"/>
  <c r="J2270" i="25"/>
  <c r="I2270" i="25"/>
  <c r="J2269" i="25"/>
  <c r="I2269" i="25"/>
  <c r="J2268" i="25"/>
  <c r="I2268" i="25"/>
  <c r="J2267" i="25"/>
  <c r="I2267" i="25"/>
  <c r="J2266" i="25"/>
  <c r="I2266" i="25"/>
  <c r="J2265" i="25"/>
  <c r="I2265" i="25"/>
  <c r="J2264" i="25"/>
  <c r="I2264" i="25"/>
  <c r="J2263" i="25"/>
  <c r="I2263" i="25"/>
  <c r="J2262" i="25"/>
  <c r="I2262" i="25"/>
  <c r="J2261" i="25"/>
  <c r="I2261" i="25"/>
  <c r="J2260" i="25"/>
  <c r="I2260" i="25"/>
  <c r="J2259" i="25"/>
  <c r="I2259" i="25"/>
  <c r="J2258" i="25"/>
  <c r="I2258" i="25"/>
  <c r="J2257" i="25"/>
  <c r="I2257" i="25"/>
  <c r="J2256" i="25"/>
  <c r="I2256" i="25"/>
  <c r="J2255" i="25"/>
  <c r="I2255" i="25"/>
  <c r="J2254" i="25"/>
  <c r="I2254" i="25"/>
  <c r="J2253" i="25"/>
  <c r="I2253" i="25"/>
  <c r="J2252" i="25"/>
  <c r="I2252" i="25"/>
  <c r="J2251" i="25"/>
  <c r="I2251" i="25"/>
  <c r="J2250" i="25"/>
  <c r="I2250" i="25"/>
  <c r="J2249" i="25"/>
  <c r="I2249" i="25"/>
  <c r="J2248" i="25"/>
  <c r="I2248" i="25"/>
  <c r="J2247" i="25"/>
  <c r="I2247" i="25"/>
  <c r="J2246" i="25"/>
  <c r="I2246" i="25"/>
  <c r="J2245" i="25"/>
  <c r="I2245" i="25"/>
  <c r="J2244" i="25"/>
  <c r="I2244" i="25"/>
  <c r="J2243" i="25"/>
  <c r="I2243" i="25"/>
  <c r="J2242" i="25"/>
  <c r="I2242" i="25"/>
  <c r="J2241" i="25"/>
  <c r="I2241" i="25"/>
  <c r="J2240" i="25"/>
  <c r="I2240" i="25"/>
  <c r="J2239" i="25"/>
  <c r="I2239" i="25"/>
  <c r="J2238" i="25"/>
  <c r="I2238" i="25"/>
  <c r="J2237" i="25"/>
  <c r="I2237" i="25"/>
  <c r="J2236" i="25"/>
  <c r="I2236" i="25"/>
  <c r="J2235" i="25"/>
  <c r="I2235" i="25"/>
  <c r="J2234" i="25"/>
  <c r="I2234" i="25"/>
  <c r="J2233" i="25"/>
  <c r="I2233" i="25"/>
  <c r="J2232" i="25"/>
  <c r="I2232" i="25"/>
  <c r="J2231" i="25"/>
  <c r="I2231" i="25"/>
  <c r="J2230" i="25"/>
  <c r="I2230" i="25"/>
  <c r="J2229" i="25"/>
  <c r="I2229" i="25"/>
  <c r="J2228" i="25"/>
  <c r="I2228" i="25"/>
  <c r="J2227" i="25"/>
  <c r="I2227" i="25"/>
  <c r="J2226" i="25"/>
  <c r="I2226" i="25"/>
  <c r="J2225" i="25"/>
  <c r="I2225" i="25"/>
  <c r="J2224" i="25"/>
  <c r="I2224" i="25"/>
  <c r="J2223" i="25"/>
  <c r="I2223" i="25"/>
  <c r="J2222" i="25"/>
  <c r="I2222" i="25"/>
  <c r="J2221" i="25"/>
  <c r="I2221" i="25"/>
  <c r="J2220" i="25"/>
  <c r="I2220" i="25"/>
  <c r="J2219" i="25"/>
  <c r="I2219" i="25"/>
  <c r="J2218" i="25"/>
  <c r="I2218" i="25"/>
  <c r="J2217" i="25"/>
  <c r="I2217" i="25"/>
  <c r="J2216" i="25"/>
  <c r="I2216" i="25"/>
  <c r="J2215" i="25"/>
  <c r="I2215" i="25"/>
  <c r="J2214" i="25"/>
  <c r="I2214" i="25"/>
  <c r="J2213" i="25"/>
  <c r="I2213" i="25"/>
  <c r="J2212" i="25"/>
  <c r="I2212" i="25"/>
  <c r="J2211" i="25"/>
  <c r="I2211" i="25"/>
  <c r="J2210" i="25"/>
  <c r="I2210" i="25"/>
  <c r="J2209" i="25"/>
  <c r="I2209" i="25"/>
  <c r="J2208" i="25"/>
  <c r="I2208" i="25"/>
  <c r="J2207" i="25"/>
  <c r="I2207" i="25"/>
  <c r="J2206" i="25"/>
  <c r="I2206" i="25"/>
  <c r="J2205" i="25"/>
  <c r="I2205" i="25"/>
  <c r="J2204" i="25"/>
  <c r="I2204" i="25"/>
  <c r="J2203" i="25"/>
  <c r="I2203" i="25"/>
  <c r="J2202" i="25"/>
  <c r="I2202" i="25"/>
  <c r="J2201" i="25"/>
  <c r="I2201" i="25"/>
  <c r="J2200" i="25"/>
  <c r="I2200" i="25"/>
  <c r="J2199" i="25"/>
  <c r="I2199" i="25"/>
  <c r="J2198" i="25"/>
  <c r="I2198" i="25"/>
  <c r="J2197" i="25"/>
  <c r="I2197" i="25"/>
  <c r="J2196" i="25"/>
  <c r="I2196" i="25"/>
  <c r="J2195" i="25"/>
  <c r="I2195" i="25"/>
  <c r="J2194" i="25"/>
  <c r="I2194" i="25"/>
  <c r="J2193" i="25"/>
  <c r="I2193" i="25"/>
  <c r="J2192" i="25"/>
  <c r="I2192" i="25"/>
  <c r="J2191" i="25"/>
  <c r="I2191" i="25"/>
  <c r="J2190" i="25"/>
  <c r="I2190" i="25"/>
  <c r="J2189" i="25"/>
  <c r="I2189" i="25"/>
  <c r="J2188" i="25"/>
  <c r="I2188" i="25"/>
  <c r="J2187" i="25"/>
  <c r="I2187" i="25"/>
  <c r="J2186" i="25"/>
  <c r="I2186" i="25"/>
  <c r="J2185" i="25"/>
  <c r="I2185" i="25"/>
  <c r="J2184" i="25"/>
  <c r="I2184" i="25"/>
  <c r="J2183" i="25"/>
  <c r="I2183" i="25"/>
  <c r="J2182" i="25"/>
  <c r="I2182" i="25"/>
  <c r="J2181" i="25"/>
  <c r="I2181" i="25"/>
  <c r="J2180" i="25"/>
  <c r="I2180" i="25"/>
  <c r="J2179" i="25"/>
  <c r="I2179" i="25"/>
  <c r="J2178" i="25"/>
  <c r="I2178" i="25"/>
  <c r="J2177" i="25"/>
  <c r="I2177" i="25"/>
  <c r="J2176" i="25"/>
  <c r="I2176" i="25"/>
  <c r="J2175" i="25"/>
  <c r="I2175" i="25"/>
  <c r="J2174" i="25"/>
  <c r="I2174" i="25"/>
  <c r="J2173" i="25"/>
  <c r="I2173" i="25"/>
  <c r="J2172" i="25"/>
  <c r="I2172" i="25"/>
  <c r="J2171" i="25"/>
  <c r="I2171" i="25"/>
  <c r="J2170" i="25"/>
  <c r="I2170" i="25"/>
  <c r="J2169" i="25"/>
  <c r="I2169" i="25"/>
  <c r="J2168" i="25"/>
  <c r="I2168" i="25"/>
  <c r="J2167" i="25"/>
  <c r="I2167" i="25"/>
  <c r="J2166" i="25"/>
  <c r="I2166" i="25"/>
  <c r="J2165" i="25"/>
  <c r="I2165" i="25"/>
  <c r="J2164" i="25"/>
  <c r="I2164" i="25"/>
  <c r="J2163" i="25"/>
  <c r="I2163" i="25"/>
  <c r="J2162" i="25"/>
  <c r="I2162" i="25"/>
  <c r="J2161" i="25"/>
  <c r="I2161" i="25"/>
  <c r="J2160" i="25"/>
  <c r="I2160" i="25"/>
  <c r="J2159" i="25"/>
  <c r="I2159" i="25"/>
  <c r="J2158" i="25"/>
  <c r="I2158" i="25"/>
  <c r="J2157" i="25"/>
  <c r="I2157" i="25"/>
  <c r="J2156" i="25"/>
  <c r="I2156" i="25"/>
  <c r="J2155" i="25"/>
  <c r="I2155" i="25"/>
  <c r="J2154" i="25"/>
  <c r="I2154" i="25"/>
  <c r="J2153" i="25"/>
  <c r="I2153" i="25"/>
  <c r="J2152" i="25"/>
  <c r="I2152" i="25"/>
  <c r="J2151" i="25"/>
  <c r="I2151" i="25"/>
  <c r="J2150" i="25"/>
  <c r="I2150" i="25"/>
  <c r="J2149" i="25"/>
  <c r="I2149" i="25"/>
  <c r="J2148" i="25"/>
  <c r="I2148" i="25"/>
  <c r="J2147" i="25"/>
  <c r="I2147" i="25"/>
  <c r="J2146" i="25"/>
  <c r="I2146" i="25"/>
  <c r="J2145" i="25"/>
  <c r="I2145" i="25"/>
  <c r="J2144" i="25"/>
  <c r="I2144" i="25"/>
  <c r="J2143" i="25"/>
  <c r="I2143" i="25"/>
  <c r="J2142" i="25"/>
  <c r="I2142" i="25"/>
  <c r="J2141" i="25"/>
  <c r="I2141" i="25"/>
  <c r="J2140" i="25"/>
  <c r="I2140" i="25"/>
  <c r="J2139" i="25"/>
  <c r="I2139" i="25"/>
  <c r="J2138" i="25"/>
  <c r="I2138" i="25"/>
  <c r="J2137" i="25"/>
  <c r="I2137" i="25"/>
  <c r="J2136" i="25"/>
  <c r="I2136" i="25"/>
  <c r="J2135" i="25"/>
  <c r="I2135" i="25"/>
  <c r="J2134" i="25"/>
  <c r="I2134" i="25"/>
  <c r="J2133" i="25"/>
  <c r="I2133" i="25"/>
  <c r="J2132" i="25"/>
  <c r="I2132" i="25"/>
  <c r="J2131" i="25"/>
  <c r="I2131" i="25"/>
  <c r="J2130" i="25"/>
  <c r="I2130" i="25"/>
  <c r="J2129" i="25"/>
  <c r="I2129" i="25"/>
  <c r="J2128" i="25"/>
  <c r="I2128" i="25"/>
  <c r="J2127" i="25"/>
  <c r="I2127" i="25"/>
  <c r="J2126" i="25"/>
  <c r="I2126" i="25"/>
  <c r="J2125" i="25"/>
  <c r="I2125" i="25"/>
  <c r="J2124" i="25"/>
  <c r="I2124" i="25"/>
  <c r="J2123" i="25"/>
  <c r="I2123" i="25"/>
  <c r="J2122" i="25"/>
  <c r="I2122" i="25"/>
  <c r="J2121" i="25"/>
  <c r="I2121" i="25"/>
  <c r="J2120" i="25"/>
  <c r="I2120" i="25"/>
  <c r="J2119" i="25"/>
  <c r="I2119" i="25"/>
  <c r="J2118" i="25"/>
  <c r="I2118" i="25"/>
  <c r="J2117" i="25"/>
  <c r="I2117" i="25"/>
  <c r="J2116" i="25"/>
  <c r="I2116" i="25"/>
  <c r="J2115" i="25"/>
  <c r="I2115" i="25"/>
  <c r="J2114" i="25"/>
  <c r="I2114" i="25"/>
  <c r="J2113" i="25"/>
  <c r="I2113" i="25"/>
  <c r="J2112" i="25"/>
  <c r="I2112" i="25"/>
  <c r="J2111" i="25"/>
  <c r="I2111" i="25"/>
  <c r="J2110" i="25"/>
  <c r="I2110" i="25"/>
  <c r="J2109" i="25"/>
  <c r="I2109" i="25"/>
  <c r="J2108" i="25"/>
  <c r="I2108" i="25"/>
  <c r="J2107" i="25"/>
  <c r="I2107" i="25"/>
  <c r="J2106" i="25"/>
  <c r="I2106" i="25"/>
  <c r="J2105" i="25"/>
  <c r="I2105" i="25"/>
  <c r="J2104" i="25"/>
  <c r="I2104" i="25"/>
  <c r="J2103" i="25"/>
  <c r="I2103" i="25"/>
  <c r="J2102" i="25"/>
  <c r="I2102" i="25"/>
  <c r="J2101" i="25"/>
  <c r="I2101" i="25"/>
  <c r="J2100" i="25"/>
  <c r="I2100" i="25"/>
  <c r="J2099" i="25"/>
  <c r="I2099" i="25"/>
  <c r="J2098" i="25"/>
  <c r="I2098" i="25"/>
  <c r="J2097" i="25"/>
  <c r="I2097" i="25"/>
  <c r="J2096" i="25"/>
  <c r="I2096" i="25"/>
  <c r="J2095" i="25"/>
  <c r="I2095" i="25"/>
  <c r="J2094" i="25"/>
  <c r="I2094" i="25"/>
  <c r="J2093" i="25"/>
  <c r="I2093" i="25"/>
  <c r="J2092" i="25"/>
  <c r="I2092" i="25"/>
  <c r="J2091" i="25"/>
  <c r="I2091" i="25"/>
  <c r="J2090" i="25"/>
  <c r="I2090" i="25"/>
  <c r="J2089" i="25"/>
  <c r="I2089" i="25"/>
  <c r="J2088" i="25"/>
  <c r="I2088" i="25"/>
  <c r="J2087" i="25"/>
  <c r="I2087" i="25"/>
  <c r="J2086" i="25"/>
  <c r="I2086" i="25"/>
  <c r="J2085" i="25"/>
  <c r="I2085" i="25"/>
  <c r="J2084" i="25"/>
  <c r="I2084" i="25"/>
  <c r="J2083" i="25"/>
  <c r="I2083" i="25"/>
  <c r="J2082" i="25"/>
  <c r="I2082" i="25"/>
  <c r="J2081" i="25"/>
  <c r="I2081" i="25"/>
  <c r="J2080" i="25"/>
  <c r="I2080" i="25"/>
  <c r="J2079" i="25"/>
  <c r="I2079" i="25"/>
  <c r="J2078" i="25"/>
  <c r="I2078" i="25"/>
  <c r="J2077" i="25"/>
  <c r="I2077" i="25"/>
  <c r="J2076" i="25"/>
  <c r="I2076" i="25"/>
  <c r="J2075" i="25"/>
  <c r="I2075" i="25"/>
  <c r="J2074" i="25"/>
  <c r="I2074" i="25"/>
  <c r="J2073" i="25"/>
  <c r="I2073" i="25"/>
  <c r="J2072" i="25"/>
  <c r="I2072" i="25"/>
  <c r="J2071" i="25"/>
  <c r="I2071" i="25"/>
  <c r="J2070" i="25"/>
  <c r="I2070" i="25"/>
  <c r="J2069" i="25"/>
  <c r="I2069" i="25"/>
  <c r="J2068" i="25"/>
  <c r="I2068" i="25"/>
  <c r="J2067" i="25"/>
  <c r="I2067" i="25"/>
  <c r="J2066" i="25"/>
  <c r="I2066" i="25"/>
  <c r="J2065" i="25"/>
  <c r="I2065" i="25"/>
  <c r="J2064" i="25"/>
  <c r="I2064" i="25"/>
  <c r="J2063" i="25"/>
  <c r="I2063" i="25"/>
  <c r="J2062" i="25"/>
  <c r="I2062" i="25"/>
  <c r="J2061" i="25"/>
  <c r="I2061" i="25"/>
  <c r="J2060" i="25"/>
  <c r="I2060" i="25"/>
  <c r="J2059" i="25"/>
  <c r="I2059" i="25"/>
  <c r="J2058" i="25"/>
  <c r="I2058" i="25"/>
  <c r="J2057" i="25"/>
  <c r="I2057" i="25"/>
  <c r="J2056" i="25"/>
  <c r="I2056" i="25"/>
  <c r="J2055" i="25"/>
  <c r="I2055" i="25"/>
  <c r="J2054" i="25"/>
  <c r="I2054" i="25"/>
  <c r="J2053" i="25"/>
  <c r="I2053" i="25"/>
  <c r="J2052" i="25"/>
  <c r="I2052" i="25"/>
  <c r="J2051" i="25"/>
  <c r="I2051" i="25"/>
  <c r="J2050" i="25"/>
  <c r="I2050" i="25"/>
  <c r="J2049" i="25"/>
  <c r="I2049" i="25"/>
  <c r="J2048" i="25"/>
  <c r="I2048" i="25"/>
  <c r="J2047" i="25"/>
  <c r="I2047" i="25"/>
  <c r="J2046" i="25"/>
  <c r="I2046" i="25"/>
  <c r="J2045" i="25"/>
  <c r="I2045" i="25"/>
  <c r="J2044" i="25"/>
  <c r="I2044" i="25"/>
  <c r="J2043" i="25"/>
  <c r="I2043" i="25"/>
  <c r="J2042" i="25"/>
  <c r="I2042" i="25"/>
  <c r="J2041" i="25"/>
  <c r="I2041" i="25"/>
  <c r="J2040" i="25"/>
  <c r="I2040" i="25"/>
  <c r="J2039" i="25"/>
  <c r="I2039" i="25"/>
  <c r="J2038" i="25"/>
  <c r="I2038" i="25"/>
  <c r="J2037" i="25"/>
  <c r="I2037" i="25"/>
  <c r="J2036" i="25"/>
  <c r="I2036" i="25"/>
  <c r="J2035" i="25"/>
  <c r="I2035" i="25"/>
  <c r="J2034" i="25"/>
  <c r="I2034" i="25"/>
  <c r="J2033" i="25"/>
  <c r="I2033" i="25"/>
  <c r="J2032" i="25"/>
  <c r="I2032" i="25"/>
  <c r="J2031" i="25"/>
  <c r="I2031" i="25"/>
  <c r="J2030" i="25"/>
  <c r="I2030" i="25"/>
  <c r="J2029" i="25"/>
  <c r="I2029" i="25"/>
  <c r="J2028" i="25"/>
  <c r="I2028" i="25"/>
  <c r="J2027" i="25"/>
  <c r="I2027" i="25"/>
  <c r="J2026" i="25"/>
  <c r="I2026" i="25"/>
  <c r="J2025" i="25"/>
  <c r="I2025" i="25"/>
  <c r="J2024" i="25"/>
  <c r="I2024" i="25"/>
  <c r="J2023" i="25"/>
  <c r="I2023" i="25"/>
  <c r="J2022" i="25"/>
  <c r="I2022" i="25"/>
  <c r="J2021" i="25"/>
  <c r="I2021" i="25"/>
  <c r="J2020" i="25"/>
  <c r="I2020" i="25"/>
  <c r="J2019" i="25"/>
  <c r="I2019" i="25"/>
  <c r="J2018" i="25"/>
  <c r="I2018" i="25"/>
  <c r="J2017" i="25"/>
  <c r="I2017" i="25"/>
  <c r="J2016" i="25"/>
  <c r="I2016" i="25"/>
  <c r="J2015" i="25"/>
  <c r="I2015" i="25"/>
  <c r="J2014" i="25"/>
  <c r="I2014" i="25"/>
  <c r="J2013" i="25"/>
  <c r="I2013" i="25"/>
  <c r="J2012" i="25"/>
  <c r="I2012" i="25"/>
  <c r="J2011" i="25"/>
  <c r="I2011" i="25"/>
  <c r="J2010" i="25"/>
  <c r="I2010" i="25"/>
  <c r="J2009" i="25"/>
  <c r="I2009" i="25"/>
  <c r="J2008" i="25"/>
  <c r="I2008" i="25"/>
  <c r="J2007" i="25"/>
  <c r="I2007" i="25"/>
  <c r="J2006" i="25"/>
  <c r="I2006" i="25"/>
  <c r="J2005" i="25"/>
  <c r="I2005" i="25"/>
  <c r="J2004" i="25"/>
  <c r="I2004" i="25"/>
  <c r="J2003" i="25"/>
  <c r="I2003" i="25"/>
  <c r="J2002" i="25"/>
  <c r="I2002" i="25"/>
  <c r="J2001" i="25"/>
  <c r="I2001" i="25"/>
  <c r="J2000" i="25"/>
  <c r="I2000" i="25"/>
  <c r="J1999" i="25"/>
  <c r="I1999" i="25"/>
  <c r="J1998" i="25"/>
  <c r="I1998" i="25"/>
  <c r="J1997" i="25"/>
  <c r="I1997" i="25"/>
  <c r="J1996" i="25"/>
  <c r="I1996" i="25"/>
  <c r="J1995" i="25"/>
  <c r="I1995" i="25"/>
  <c r="J1994" i="25"/>
  <c r="I1994" i="25"/>
  <c r="J1993" i="25"/>
  <c r="I1993" i="25"/>
  <c r="J1992" i="25"/>
  <c r="I1992" i="25"/>
  <c r="J1991" i="25"/>
  <c r="I1991" i="25"/>
  <c r="J1990" i="25"/>
  <c r="I1990" i="25"/>
  <c r="J1989" i="25"/>
  <c r="I1989" i="25"/>
  <c r="J1988" i="25"/>
  <c r="I1988" i="25"/>
  <c r="J1987" i="25"/>
  <c r="I1987" i="25"/>
  <c r="J1986" i="25"/>
  <c r="I1986" i="25"/>
  <c r="J1985" i="25"/>
  <c r="I1985" i="25"/>
  <c r="J1984" i="25"/>
  <c r="I1984" i="25"/>
  <c r="J1983" i="25"/>
  <c r="I1983" i="25"/>
  <c r="J1982" i="25"/>
  <c r="I1982" i="25"/>
  <c r="J1981" i="25"/>
  <c r="I1981" i="25"/>
  <c r="J1980" i="25"/>
  <c r="I1980" i="25"/>
  <c r="J1979" i="25"/>
  <c r="I1979" i="25"/>
  <c r="J1978" i="25"/>
  <c r="I1978" i="25"/>
  <c r="J1977" i="25"/>
  <c r="I1977" i="25"/>
  <c r="J1976" i="25"/>
  <c r="I1976" i="25"/>
  <c r="J1975" i="25"/>
  <c r="I1975" i="25"/>
  <c r="J1974" i="25"/>
  <c r="I1974" i="25"/>
  <c r="J1973" i="25"/>
  <c r="I1973" i="25"/>
  <c r="J1972" i="25"/>
  <c r="I1972" i="25"/>
  <c r="J1971" i="25"/>
  <c r="I1971" i="25"/>
  <c r="J1970" i="25"/>
  <c r="I1970" i="25"/>
  <c r="J1969" i="25"/>
  <c r="I1969" i="25"/>
  <c r="J1968" i="25"/>
  <c r="I1968" i="25"/>
  <c r="J1967" i="25"/>
  <c r="I1967" i="25"/>
  <c r="J1966" i="25"/>
  <c r="I1966" i="25"/>
  <c r="J1965" i="25"/>
  <c r="I1965" i="25"/>
  <c r="J1964" i="25"/>
  <c r="I1964" i="25"/>
  <c r="J1963" i="25"/>
  <c r="I1963" i="25"/>
  <c r="J1962" i="25"/>
  <c r="I1962" i="25"/>
  <c r="J1961" i="25"/>
  <c r="I1961" i="25"/>
  <c r="J1960" i="25"/>
  <c r="I1960" i="25"/>
  <c r="J1959" i="25"/>
  <c r="I1959" i="25"/>
  <c r="J1958" i="25"/>
  <c r="I1958" i="25"/>
  <c r="J1957" i="25"/>
  <c r="I1957" i="25"/>
  <c r="J1956" i="25"/>
  <c r="I1956" i="25"/>
  <c r="J1955" i="25"/>
  <c r="I1955" i="25"/>
  <c r="J1954" i="25"/>
  <c r="I1954" i="25"/>
  <c r="J1953" i="25"/>
  <c r="I1953" i="25"/>
  <c r="J1952" i="25"/>
  <c r="I1952" i="25"/>
  <c r="J1951" i="25"/>
  <c r="I1951" i="25"/>
  <c r="J1950" i="25"/>
  <c r="I1950" i="25"/>
  <c r="J1949" i="25"/>
  <c r="I1949" i="25"/>
  <c r="J1948" i="25"/>
  <c r="I1948" i="25"/>
  <c r="J1947" i="25"/>
  <c r="I1947" i="25"/>
  <c r="J1946" i="25"/>
  <c r="I1946" i="25"/>
  <c r="J1945" i="25"/>
  <c r="I1945" i="25"/>
  <c r="J1944" i="25"/>
  <c r="I1944" i="25"/>
  <c r="J1943" i="25"/>
  <c r="I1943" i="25"/>
  <c r="J1942" i="25"/>
  <c r="I1942" i="25"/>
  <c r="J1941" i="25"/>
  <c r="I1941" i="25"/>
  <c r="J1940" i="25"/>
  <c r="I1940" i="25"/>
  <c r="J1939" i="25"/>
  <c r="I1939" i="25"/>
  <c r="J1938" i="25"/>
  <c r="I1938" i="25"/>
  <c r="J1937" i="25"/>
  <c r="I1937" i="25"/>
  <c r="J1936" i="25"/>
  <c r="I1936" i="25"/>
  <c r="J1935" i="25"/>
  <c r="I1935" i="25"/>
  <c r="J1934" i="25"/>
  <c r="I1934" i="25"/>
  <c r="J1933" i="25"/>
  <c r="I1933" i="25"/>
  <c r="J1932" i="25"/>
  <c r="I1932" i="25"/>
  <c r="J1931" i="25"/>
  <c r="I1931" i="25"/>
  <c r="J1930" i="25"/>
  <c r="I1930" i="25"/>
  <c r="J1929" i="25"/>
  <c r="I1929" i="25"/>
  <c r="J1928" i="25"/>
  <c r="I1928" i="25"/>
  <c r="J1927" i="25"/>
  <c r="I1927" i="25"/>
  <c r="J1926" i="25"/>
  <c r="I1926" i="25"/>
  <c r="J1925" i="25"/>
  <c r="I1925" i="25"/>
  <c r="J1924" i="25"/>
  <c r="I1924" i="25"/>
  <c r="J1923" i="25"/>
  <c r="I1923" i="25"/>
  <c r="J1922" i="25"/>
  <c r="I1922" i="25"/>
  <c r="J1921" i="25"/>
  <c r="I1921" i="25"/>
  <c r="J1920" i="25"/>
  <c r="I1920" i="25"/>
  <c r="J1919" i="25"/>
  <c r="I1919" i="25"/>
  <c r="J1918" i="25"/>
  <c r="I1918" i="25"/>
  <c r="J1917" i="25"/>
  <c r="I1917" i="25"/>
  <c r="J1916" i="25"/>
  <c r="I1916" i="25"/>
  <c r="J1915" i="25"/>
  <c r="I1915" i="25"/>
  <c r="J1914" i="25"/>
  <c r="I1914" i="25"/>
  <c r="J1913" i="25"/>
  <c r="I1913" i="25"/>
  <c r="J1912" i="25"/>
  <c r="I1912" i="25"/>
  <c r="J1911" i="25"/>
  <c r="I1911" i="25"/>
  <c r="J1910" i="25"/>
  <c r="I1910" i="25"/>
  <c r="J1909" i="25"/>
  <c r="I1909" i="25"/>
  <c r="J1908" i="25"/>
  <c r="I1908" i="25"/>
  <c r="J1907" i="25"/>
  <c r="I1907" i="25"/>
  <c r="J1906" i="25"/>
  <c r="I1906" i="25"/>
  <c r="J1905" i="25"/>
  <c r="I1905" i="25"/>
  <c r="J1904" i="25"/>
  <c r="I1904" i="25"/>
  <c r="J1903" i="25"/>
  <c r="I1903" i="25"/>
  <c r="J1902" i="25"/>
  <c r="I1902" i="25"/>
  <c r="J1901" i="25"/>
  <c r="I1901" i="25"/>
  <c r="J1900" i="25"/>
  <c r="I1900" i="25"/>
  <c r="J1899" i="25"/>
  <c r="I1899" i="25"/>
  <c r="J1898" i="25"/>
  <c r="I1898" i="25"/>
  <c r="J1897" i="25"/>
  <c r="I1897" i="25"/>
  <c r="J1896" i="25"/>
  <c r="I1896" i="25"/>
  <c r="J1895" i="25"/>
  <c r="I1895" i="25"/>
  <c r="J1894" i="25"/>
  <c r="I1894" i="25"/>
  <c r="J1893" i="25"/>
  <c r="I1893" i="25"/>
  <c r="J1892" i="25"/>
  <c r="I1892" i="25"/>
  <c r="J1891" i="25"/>
  <c r="I1891" i="25"/>
  <c r="J1890" i="25"/>
  <c r="I1890" i="25"/>
  <c r="J1889" i="25"/>
  <c r="I1889" i="25"/>
  <c r="J1888" i="25"/>
  <c r="I1888" i="25"/>
  <c r="J1887" i="25"/>
  <c r="I1887" i="25"/>
  <c r="J1886" i="25"/>
  <c r="I1886" i="25"/>
  <c r="J1885" i="25"/>
  <c r="I1885" i="25"/>
  <c r="J1884" i="25"/>
  <c r="I1884" i="25"/>
  <c r="J1883" i="25"/>
  <c r="I1883" i="25"/>
  <c r="J1882" i="25"/>
  <c r="I1882" i="25"/>
  <c r="J1881" i="25"/>
  <c r="I1881" i="25"/>
  <c r="J1880" i="25"/>
  <c r="I1880" i="25"/>
  <c r="J1879" i="25"/>
  <c r="I1879" i="25"/>
  <c r="J1878" i="25"/>
  <c r="I1878" i="25"/>
  <c r="J1877" i="25"/>
  <c r="I1877" i="25"/>
  <c r="J1876" i="25"/>
  <c r="I1876" i="25"/>
  <c r="J1875" i="25"/>
  <c r="I1875" i="25"/>
  <c r="J1874" i="25"/>
  <c r="I1874" i="25"/>
  <c r="J1873" i="25"/>
  <c r="I1873" i="25"/>
  <c r="J1872" i="25"/>
  <c r="I1872" i="25"/>
  <c r="J1871" i="25"/>
  <c r="I1871" i="25"/>
  <c r="J1870" i="25"/>
  <c r="I1870" i="25"/>
  <c r="J1869" i="25"/>
  <c r="I1869" i="25"/>
  <c r="J1868" i="25"/>
  <c r="I1868" i="25"/>
  <c r="J1867" i="25"/>
  <c r="I1867" i="25"/>
  <c r="J1866" i="25"/>
  <c r="I1866" i="25"/>
  <c r="J1865" i="25"/>
  <c r="I1865" i="25"/>
  <c r="J1864" i="25"/>
  <c r="I1864" i="25"/>
  <c r="J1863" i="25"/>
  <c r="I1863" i="25"/>
  <c r="J1862" i="25"/>
  <c r="I1862" i="25"/>
  <c r="J1861" i="25"/>
  <c r="I1861" i="25"/>
  <c r="J1860" i="25"/>
  <c r="I1860" i="25"/>
  <c r="J1859" i="25"/>
  <c r="I1859" i="25"/>
  <c r="J1858" i="25"/>
  <c r="I1858" i="25"/>
  <c r="J1857" i="25"/>
  <c r="I1857" i="25"/>
  <c r="J1856" i="25"/>
  <c r="I1856" i="25"/>
  <c r="J1855" i="25"/>
  <c r="I1855" i="25"/>
  <c r="J1854" i="25"/>
  <c r="I1854" i="25"/>
  <c r="J1853" i="25"/>
  <c r="I1853" i="25"/>
  <c r="J1852" i="25"/>
  <c r="I1852" i="25"/>
  <c r="J1851" i="25"/>
  <c r="I1851" i="25"/>
  <c r="J1850" i="25"/>
  <c r="I1850" i="25"/>
  <c r="J1849" i="25"/>
  <c r="I1849" i="25"/>
  <c r="J1848" i="25"/>
  <c r="I1848" i="25"/>
  <c r="J1847" i="25"/>
  <c r="I1847" i="25"/>
  <c r="J1846" i="25"/>
  <c r="I1846" i="25"/>
  <c r="J1845" i="25"/>
  <c r="I1845" i="25"/>
  <c r="J1844" i="25"/>
  <c r="I1844" i="25"/>
  <c r="J1843" i="25"/>
  <c r="I1843" i="25"/>
  <c r="J1842" i="25"/>
  <c r="I1842" i="25"/>
  <c r="J1841" i="25"/>
  <c r="I1841" i="25"/>
  <c r="J1840" i="25"/>
  <c r="I1840" i="25"/>
  <c r="J1839" i="25"/>
  <c r="I1839" i="25"/>
  <c r="J1838" i="25"/>
  <c r="I1838" i="25"/>
  <c r="J1837" i="25"/>
  <c r="I1837" i="25"/>
  <c r="J1836" i="25"/>
  <c r="I1836" i="25"/>
  <c r="J1835" i="25"/>
  <c r="I1835" i="25"/>
  <c r="J1834" i="25"/>
  <c r="I1834" i="25"/>
  <c r="J1833" i="25"/>
  <c r="I1833" i="25"/>
  <c r="J1832" i="25"/>
  <c r="I1832" i="25"/>
  <c r="J1831" i="25"/>
  <c r="I1831" i="25"/>
  <c r="J1830" i="25"/>
  <c r="I1830" i="25"/>
  <c r="J1829" i="25"/>
  <c r="I1829" i="25"/>
  <c r="J1828" i="25"/>
  <c r="I1828" i="25"/>
  <c r="J1827" i="25"/>
  <c r="I1827" i="25"/>
  <c r="J1826" i="25"/>
  <c r="I1826" i="25"/>
  <c r="J1825" i="25"/>
  <c r="I1825" i="25"/>
  <c r="J1824" i="25"/>
  <c r="I1824" i="25"/>
  <c r="J1823" i="25"/>
  <c r="I1823" i="25"/>
  <c r="J1822" i="25"/>
  <c r="I1822" i="25"/>
  <c r="J1821" i="25"/>
  <c r="I1821" i="25"/>
  <c r="J1820" i="25"/>
  <c r="I1820" i="25"/>
  <c r="J1819" i="25"/>
  <c r="I1819" i="25"/>
  <c r="J1818" i="25"/>
  <c r="I1818" i="25"/>
  <c r="J1817" i="25"/>
  <c r="I1817" i="25"/>
  <c r="J1816" i="25"/>
  <c r="I1816" i="25"/>
  <c r="J1815" i="25"/>
  <c r="I1815" i="25"/>
  <c r="J1814" i="25"/>
  <c r="I1814" i="25"/>
  <c r="J1813" i="25"/>
  <c r="I1813" i="25"/>
  <c r="J1812" i="25"/>
  <c r="I1812" i="25"/>
  <c r="J1811" i="25"/>
  <c r="I1811" i="25"/>
  <c r="J1810" i="25"/>
  <c r="I1810" i="25"/>
  <c r="J1809" i="25"/>
  <c r="I1809" i="25"/>
  <c r="J1808" i="25"/>
  <c r="I1808" i="25"/>
  <c r="J1807" i="25"/>
  <c r="I1807" i="25"/>
  <c r="J1806" i="25"/>
  <c r="I1806" i="25"/>
  <c r="J1805" i="25"/>
  <c r="I1805" i="25"/>
  <c r="J1804" i="25"/>
  <c r="I1804" i="25"/>
  <c r="J1803" i="25"/>
  <c r="I1803" i="25"/>
  <c r="J1802" i="25"/>
  <c r="I1802" i="25"/>
  <c r="J1801" i="25"/>
  <c r="I1801" i="25"/>
  <c r="J1800" i="25"/>
  <c r="I1800" i="25"/>
  <c r="J1799" i="25"/>
  <c r="I1799" i="25"/>
  <c r="J1798" i="25"/>
  <c r="I1798" i="25"/>
  <c r="J1797" i="25"/>
  <c r="I1797" i="25"/>
  <c r="J1796" i="25"/>
  <c r="I1796" i="25"/>
  <c r="J1795" i="25"/>
  <c r="I1795" i="25"/>
  <c r="J1794" i="25"/>
  <c r="I1794" i="25"/>
  <c r="J1793" i="25"/>
  <c r="I1793" i="25"/>
  <c r="J1792" i="25"/>
  <c r="I1792" i="25"/>
  <c r="J1791" i="25"/>
  <c r="I1791" i="25"/>
  <c r="J1790" i="25"/>
  <c r="I1790" i="25"/>
  <c r="J1789" i="25"/>
  <c r="I1789" i="25"/>
  <c r="J1788" i="25"/>
  <c r="I1788" i="25"/>
  <c r="J1787" i="25"/>
  <c r="I1787" i="25"/>
  <c r="J1786" i="25"/>
  <c r="I1786" i="25"/>
  <c r="J1785" i="25"/>
  <c r="I1785" i="25"/>
  <c r="J1784" i="25"/>
  <c r="I1784" i="25"/>
  <c r="J1783" i="25"/>
  <c r="I1783" i="25"/>
  <c r="J1782" i="25"/>
  <c r="I1782" i="25"/>
  <c r="J1781" i="25"/>
  <c r="I1781" i="25"/>
  <c r="J1780" i="25"/>
  <c r="I1780" i="25"/>
  <c r="J1779" i="25"/>
  <c r="I1779" i="25"/>
  <c r="J1778" i="25"/>
  <c r="I1778" i="25"/>
  <c r="J1777" i="25"/>
  <c r="I1777" i="25"/>
  <c r="J1776" i="25"/>
  <c r="I1776" i="25"/>
  <c r="J1775" i="25"/>
  <c r="I1775" i="25"/>
  <c r="J1774" i="25"/>
  <c r="I1774" i="25"/>
  <c r="J1773" i="25"/>
  <c r="I1773" i="25"/>
  <c r="J1772" i="25"/>
  <c r="I1772" i="25"/>
  <c r="J1771" i="25"/>
  <c r="I1771" i="25"/>
  <c r="J1770" i="25"/>
  <c r="I1770" i="25"/>
  <c r="J1769" i="25"/>
  <c r="I1769" i="25"/>
  <c r="J1768" i="25"/>
  <c r="I1768" i="25"/>
  <c r="J1767" i="25"/>
  <c r="I1767" i="25"/>
  <c r="J1766" i="25"/>
  <c r="I1766" i="25"/>
  <c r="J1765" i="25"/>
  <c r="I1765" i="25"/>
  <c r="J1764" i="25"/>
  <c r="I1764" i="25"/>
  <c r="J1763" i="25"/>
  <c r="I1763" i="25"/>
  <c r="J1762" i="25"/>
  <c r="I1762" i="25"/>
  <c r="J1761" i="25"/>
  <c r="I1761" i="25"/>
  <c r="J1760" i="25"/>
  <c r="I1760" i="25"/>
  <c r="J1759" i="25"/>
  <c r="I1759" i="25"/>
  <c r="J1758" i="25"/>
  <c r="I1758" i="25"/>
  <c r="J1757" i="25"/>
  <c r="I1757" i="25"/>
  <c r="J1756" i="25"/>
  <c r="I1756" i="25"/>
  <c r="J1755" i="25"/>
  <c r="I1755" i="25"/>
  <c r="J1754" i="25"/>
  <c r="I1754" i="25"/>
  <c r="J1753" i="25"/>
  <c r="I1753" i="25"/>
  <c r="J1752" i="25"/>
  <c r="I1752" i="25"/>
  <c r="J1751" i="25"/>
  <c r="I1751" i="25"/>
  <c r="J1750" i="25"/>
  <c r="I1750" i="25"/>
  <c r="J1749" i="25"/>
  <c r="I1749" i="25"/>
  <c r="J1748" i="25"/>
  <c r="I1748" i="25"/>
  <c r="J1747" i="25"/>
  <c r="I1747" i="25"/>
  <c r="J1746" i="25"/>
  <c r="I1746" i="25"/>
  <c r="J1745" i="25"/>
  <c r="I1745" i="25"/>
  <c r="J1744" i="25"/>
  <c r="I1744" i="25"/>
  <c r="J1743" i="25"/>
  <c r="I1743" i="25"/>
  <c r="J1742" i="25"/>
  <c r="I1742" i="25"/>
  <c r="J1741" i="25"/>
  <c r="I1741" i="25"/>
  <c r="J1740" i="25"/>
  <c r="I1740" i="25"/>
  <c r="J1739" i="25"/>
  <c r="I1739" i="25"/>
  <c r="J1738" i="25"/>
  <c r="I1738" i="25"/>
  <c r="J1737" i="25"/>
  <c r="I1737" i="25"/>
  <c r="J1736" i="25"/>
  <c r="I1736" i="25"/>
  <c r="J1735" i="25"/>
  <c r="I1735" i="25"/>
  <c r="J1734" i="25"/>
  <c r="I1734" i="25"/>
  <c r="J1733" i="25"/>
  <c r="I1733" i="25"/>
  <c r="J1732" i="25"/>
  <c r="I1732" i="25"/>
  <c r="J1731" i="25"/>
  <c r="I1731" i="25"/>
  <c r="J1730" i="25"/>
  <c r="I1730" i="25"/>
  <c r="J1729" i="25"/>
  <c r="I1729" i="25"/>
  <c r="J1728" i="25"/>
  <c r="I1728" i="25"/>
  <c r="J1727" i="25"/>
  <c r="I1727" i="25"/>
  <c r="J1726" i="25"/>
  <c r="I1726" i="25"/>
  <c r="J1725" i="25"/>
  <c r="I1725" i="25"/>
  <c r="J1724" i="25"/>
  <c r="I1724" i="25"/>
  <c r="J1723" i="25"/>
  <c r="I1723" i="25"/>
  <c r="J1722" i="25"/>
  <c r="I1722" i="25"/>
  <c r="J1721" i="25"/>
  <c r="I1721" i="25"/>
  <c r="J1720" i="25"/>
  <c r="I1720" i="25"/>
  <c r="J1719" i="25"/>
  <c r="I1719" i="25"/>
  <c r="J1718" i="25"/>
  <c r="I1718" i="25"/>
  <c r="J1717" i="25"/>
  <c r="I1717" i="25"/>
  <c r="J1716" i="25"/>
  <c r="I1716" i="25"/>
  <c r="J1715" i="25"/>
  <c r="I1715" i="25"/>
  <c r="J1714" i="25"/>
  <c r="I1714" i="25"/>
  <c r="J1713" i="25"/>
  <c r="I1713" i="25"/>
  <c r="J1712" i="25"/>
  <c r="I1712" i="25"/>
  <c r="J1711" i="25"/>
  <c r="I1711" i="25"/>
  <c r="J1710" i="25"/>
  <c r="I1710" i="25"/>
  <c r="J1709" i="25"/>
  <c r="I1709" i="25"/>
  <c r="J1708" i="25"/>
  <c r="I1708" i="25"/>
  <c r="J1707" i="25"/>
  <c r="I1707" i="25"/>
  <c r="J1706" i="25"/>
  <c r="I1706" i="25"/>
  <c r="J1705" i="25"/>
  <c r="I1705" i="25"/>
  <c r="J1704" i="25"/>
  <c r="I1704" i="25"/>
  <c r="J1703" i="25"/>
  <c r="I1703" i="25"/>
  <c r="J1702" i="25"/>
  <c r="I1702" i="25"/>
  <c r="J1701" i="25"/>
  <c r="I1701" i="25"/>
  <c r="J1700" i="25"/>
  <c r="I1700" i="25"/>
  <c r="J1699" i="25"/>
  <c r="I1699" i="25"/>
  <c r="J1698" i="25"/>
  <c r="I1698" i="25"/>
  <c r="J1697" i="25"/>
  <c r="I1697" i="25"/>
  <c r="J1696" i="25"/>
  <c r="I1696" i="25"/>
  <c r="J1695" i="25"/>
  <c r="I1695" i="25"/>
  <c r="J1694" i="25"/>
  <c r="I1694" i="25"/>
  <c r="J1693" i="25"/>
  <c r="I1693" i="25"/>
  <c r="J1692" i="25"/>
  <c r="I1692" i="25"/>
  <c r="J1691" i="25"/>
  <c r="I1691" i="25"/>
  <c r="J1690" i="25"/>
  <c r="I1690" i="25"/>
  <c r="J1689" i="25"/>
  <c r="I1689" i="25"/>
  <c r="J1688" i="25"/>
  <c r="I1688" i="25"/>
  <c r="J1687" i="25"/>
  <c r="I1687" i="25"/>
  <c r="J1686" i="25"/>
  <c r="I1686" i="25"/>
  <c r="J1685" i="25"/>
  <c r="I1685" i="25"/>
  <c r="J1684" i="25"/>
  <c r="I1684" i="25"/>
  <c r="J1683" i="25"/>
  <c r="I1683" i="25"/>
  <c r="J1682" i="25"/>
  <c r="I1682" i="25"/>
  <c r="J1681" i="25"/>
  <c r="I1681" i="25"/>
  <c r="J1680" i="25"/>
  <c r="I1680" i="25"/>
  <c r="J1679" i="25"/>
  <c r="I1679" i="25"/>
  <c r="J1678" i="25"/>
  <c r="I1678" i="25"/>
  <c r="J1677" i="25"/>
  <c r="I1677" i="25"/>
  <c r="J1676" i="25"/>
  <c r="I1676" i="25"/>
  <c r="J1675" i="25"/>
  <c r="I1675" i="25"/>
  <c r="J1674" i="25"/>
  <c r="I1674" i="25"/>
  <c r="J1673" i="25"/>
  <c r="I1673" i="25"/>
  <c r="J1672" i="25"/>
  <c r="I1672" i="25"/>
  <c r="J1671" i="25"/>
  <c r="I1671" i="25"/>
  <c r="J1670" i="25"/>
  <c r="I1670" i="25"/>
  <c r="J1669" i="25"/>
  <c r="I1669" i="25"/>
  <c r="J1668" i="25"/>
  <c r="I1668" i="25"/>
  <c r="J1667" i="25"/>
  <c r="I1667" i="25"/>
  <c r="J1666" i="25"/>
  <c r="I1666" i="25"/>
  <c r="J1665" i="25"/>
  <c r="I1665" i="25"/>
  <c r="J1664" i="25"/>
  <c r="I1664" i="25"/>
  <c r="J1663" i="25"/>
  <c r="I1663" i="25"/>
  <c r="J1662" i="25"/>
  <c r="I1662" i="25"/>
  <c r="J1661" i="25"/>
  <c r="I1661" i="25"/>
  <c r="J1660" i="25"/>
  <c r="I1660" i="25"/>
  <c r="J1659" i="25"/>
  <c r="I1659" i="25"/>
  <c r="J1658" i="25"/>
  <c r="I1658" i="25"/>
  <c r="J1657" i="25"/>
  <c r="I1657" i="25"/>
  <c r="J1656" i="25"/>
  <c r="I1656" i="25"/>
  <c r="J1655" i="25"/>
  <c r="I1655" i="25"/>
  <c r="J1654" i="25"/>
  <c r="I1654" i="25"/>
  <c r="J1653" i="25"/>
  <c r="I1653" i="25"/>
  <c r="J1652" i="25"/>
  <c r="I1652" i="25"/>
  <c r="J1651" i="25"/>
  <c r="I1651" i="25"/>
  <c r="J1650" i="25"/>
  <c r="I1650" i="25"/>
  <c r="J1649" i="25"/>
  <c r="I1649" i="25"/>
  <c r="J1648" i="25"/>
  <c r="I1648" i="25"/>
  <c r="J1647" i="25"/>
  <c r="I1647" i="25"/>
  <c r="J1646" i="25"/>
  <c r="I1646" i="25"/>
  <c r="J1645" i="25"/>
  <c r="I1645" i="25"/>
  <c r="J1644" i="25"/>
  <c r="I1644" i="25"/>
  <c r="J1643" i="25"/>
  <c r="I1643" i="25"/>
  <c r="J1642" i="25"/>
  <c r="I1642" i="25"/>
  <c r="J1641" i="25"/>
  <c r="I1641" i="25"/>
  <c r="J1640" i="25"/>
  <c r="I1640" i="25"/>
  <c r="J1639" i="25"/>
  <c r="I1639" i="25"/>
  <c r="J1638" i="25"/>
  <c r="I1638" i="25"/>
  <c r="J1637" i="25"/>
  <c r="I1637" i="25"/>
  <c r="J1636" i="25"/>
  <c r="I1636" i="25"/>
  <c r="J1635" i="25"/>
  <c r="I1635" i="25"/>
  <c r="J1634" i="25"/>
  <c r="I1634" i="25"/>
  <c r="J1633" i="25"/>
  <c r="I1633" i="25"/>
  <c r="J1632" i="25"/>
  <c r="I1632" i="25"/>
  <c r="J1631" i="25"/>
  <c r="I1631" i="25"/>
  <c r="J1630" i="25"/>
  <c r="I1630" i="25"/>
  <c r="J1629" i="25"/>
  <c r="I1629" i="25"/>
  <c r="J1628" i="25"/>
  <c r="I1628" i="25"/>
  <c r="J1627" i="25"/>
  <c r="I1627" i="25"/>
  <c r="J1626" i="25"/>
  <c r="I1626" i="25"/>
  <c r="J1625" i="25"/>
  <c r="I1625" i="25"/>
  <c r="J1624" i="25"/>
  <c r="I1624" i="25"/>
  <c r="J1623" i="25"/>
  <c r="I1623" i="25"/>
  <c r="J1622" i="25"/>
  <c r="I1622" i="25"/>
  <c r="J1621" i="25"/>
  <c r="I1621" i="25"/>
  <c r="J1620" i="25"/>
  <c r="I1620" i="25"/>
  <c r="J1619" i="25"/>
  <c r="I1619" i="25"/>
  <c r="J1618" i="25"/>
  <c r="I1618" i="25"/>
  <c r="J1617" i="25"/>
  <c r="I1617" i="25"/>
  <c r="J1616" i="25"/>
  <c r="I1616" i="25"/>
  <c r="J1615" i="25"/>
  <c r="I1615" i="25"/>
  <c r="J1614" i="25"/>
  <c r="I1614" i="25"/>
  <c r="J1613" i="25"/>
  <c r="I1613" i="25"/>
  <c r="J1612" i="25"/>
  <c r="I1612" i="25"/>
  <c r="J1611" i="25"/>
  <c r="I1611" i="25"/>
  <c r="J1610" i="25"/>
  <c r="I1610" i="25"/>
  <c r="J1609" i="25"/>
  <c r="I1609" i="25"/>
  <c r="J1608" i="25"/>
  <c r="I1608" i="25"/>
  <c r="J1607" i="25"/>
  <c r="I1607" i="25"/>
  <c r="J1606" i="25"/>
  <c r="I1606" i="25"/>
  <c r="J1605" i="25"/>
  <c r="I1605" i="25"/>
  <c r="J1604" i="25"/>
  <c r="I1604" i="25"/>
  <c r="J1603" i="25"/>
  <c r="I1603" i="25"/>
  <c r="J1602" i="25"/>
  <c r="I1602" i="25"/>
  <c r="J1601" i="25"/>
  <c r="I1601" i="25"/>
  <c r="J1600" i="25"/>
  <c r="I1600" i="25"/>
  <c r="J1599" i="25"/>
  <c r="I1599" i="25"/>
  <c r="J1598" i="25"/>
  <c r="I1598" i="25"/>
  <c r="J1597" i="25"/>
  <c r="I1597" i="25"/>
  <c r="J1596" i="25"/>
  <c r="I1596" i="25"/>
  <c r="J1595" i="25"/>
  <c r="I1595" i="25"/>
  <c r="J1594" i="25"/>
  <c r="I1594" i="25"/>
  <c r="J1593" i="25"/>
  <c r="I1593" i="25"/>
  <c r="J1592" i="25"/>
  <c r="I1592" i="25"/>
  <c r="J1591" i="25"/>
  <c r="I1591" i="25"/>
  <c r="J1590" i="25"/>
  <c r="I1590" i="25"/>
  <c r="J1589" i="25"/>
  <c r="I1589" i="25"/>
  <c r="J1588" i="25"/>
  <c r="I1588" i="25"/>
  <c r="J1587" i="25"/>
  <c r="I1587" i="25"/>
  <c r="J1586" i="25"/>
  <c r="I1586" i="25"/>
  <c r="J1585" i="25"/>
  <c r="I1585" i="25"/>
  <c r="J1584" i="25"/>
  <c r="I1584" i="25"/>
  <c r="J1583" i="25"/>
  <c r="I1583" i="25"/>
  <c r="J1582" i="25"/>
  <c r="I1582" i="25"/>
  <c r="J1581" i="25"/>
  <c r="I1581" i="25"/>
  <c r="J1580" i="25"/>
  <c r="I1580" i="25"/>
  <c r="J1579" i="25"/>
  <c r="I1579" i="25"/>
  <c r="J1578" i="25"/>
  <c r="I1578" i="25"/>
  <c r="J1577" i="25"/>
  <c r="I1577" i="25"/>
  <c r="J1576" i="25"/>
  <c r="I1576" i="25"/>
  <c r="J1575" i="25"/>
  <c r="I1575" i="25"/>
  <c r="J1574" i="25"/>
  <c r="I1574" i="25"/>
  <c r="J1573" i="25"/>
  <c r="I1573" i="25"/>
  <c r="J1572" i="25"/>
  <c r="I1572" i="25"/>
  <c r="J1571" i="25"/>
  <c r="I1571" i="25"/>
  <c r="J1570" i="25"/>
  <c r="I1570" i="25"/>
  <c r="J1569" i="25"/>
  <c r="I1569" i="25"/>
  <c r="J1568" i="25"/>
  <c r="I1568" i="25"/>
  <c r="J1567" i="25"/>
  <c r="I1567" i="25"/>
  <c r="J1566" i="25"/>
  <c r="I1566" i="25"/>
  <c r="J1565" i="25"/>
  <c r="I1565" i="25"/>
  <c r="J1564" i="25"/>
  <c r="I1564" i="25"/>
  <c r="J1563" i="25"/>
  <c r="I1563" i="25"/>
  <c r="J1562" i="25"/>
  <c r="I1562" i="25"/>
  <c r="J1561" i="25"/>
  <c r="I1561" i="25"/>
  <c r="J1560" i="25"/>
  <c r="I1560" i="25"/>
  <c r="J1559" i="25"/>
  <c r="I1559" i="25"/>
  <c r="J1558" i="25"/>
  <c r="I1558" i="25"/>
  <c r="J1557" i="25"/>
  <c r="I1557" i="25"/>
  <c r="J1556" i="25"/>
  <c r="I1556" i="25"/>
  <c r="J1555" i="25"/>
  <c r="I1555" i="25"/>
  <c r="J1554" i="25"/>
  <c r="I1554" i="25"/>
  <c r="J1553" i="25"/>
  <c r="I1553" i="25"/>
  <c r="J1552" i="25"/>
  <c r="I1552" i="25"/>
  <c r="J1551" i="25"/>
  <c r="I1551" i="25"/>
  <c r="J1550" i="25"/>
  <c r="I1550" i="25"/>
  <c r="J1549" i="25"/>
  <c r="I1549" i="25"/>
  <c r="J1548" i="25"/>
  <c r="I1548" i="25"/>
  <c r="J1547" i="25"/>
  <c r="I1547" i="25"/>
  <c r="J1546" i="25"/>
  <c r="I1546" i="25"/>
  <c r="J1545" i="25"/>
  <c r="I1545" i="25"/>
  <c r="J1544" i="25"/>
  <c r="I1544" i="25"/>
  <c r="J1543" i="25"/>
  <c r="I1543" i="25"/>
  <c r="J1542" i="25"/>
  <c r="I1542" i="25"/>
  <c r="J1541" i="25"/>
  <c r="I1541" i="25"/>
  <c r="J1540" i="25"/>
  <c r="I1540" i="25"/>
  <c r="J1539" i="25"/>
  <c r="I1539" i="25"/>
  <c r="J1538" i="25"/>
  <c r="I1538" i="25"/>
  <c r="J1537" i="25"/>
  <c r="I1537" i="25"/>
  <c r="J1536" i="25"/>
  <c r="I1536" i="25"/>
  <c r="J1535" i="25"/>
  <c r="I1535" i="25"/>
  <c r="J1534" i="25"/>
  <c r="I1534" i="25"/>
  <c r="J1533" i="25"/>
  <c r="I1533" i="25"/>
  <c r="J1532" i="25"/>
  <c r="I1532" i="25"/>
  <c r="J1531" i="25"/>
  <c r="I1531" i="25"/>
  <c r="J1530" i="25"/>
  <c r="I1530" i="25"/>
  <c r="J1529" i="25"/>
  <c r="I1529" i="25"/>
  <c r="J1528" i="25"/>
  <c r="I1528" i="25"/>
  <c r="J1527" i="25"/>
  <c r="I1527" i="25"/>
  <c r="J1526" i="25"/>
  <c r="I1526" i="25"/>
  <c r="J1525" i="25"/>
  <c r="I1525" i="25"/>
  <c r="J1524" i="25"/>
  <c r="I1524" i="25"/>
  <c r="J1523" i="25"/>
  <c r="I1523" i="25"/>
  <c r="J1522" i="25"/>
  <c r="I1522" i="25"/>
  <c r="J1521" i="25"/>
  <c r="I1521" i="25"/>
  <c r="J1520" i="25"/>
  <c r="I1520" i="25"/>
  <c r="J1519" i="25"/>
  <c r="I1519" i="25"/>
  <c r="J1518" i="25"/>
  <c r="I1518" i="25"/>
  <c r="J1517" i="25"/>
  <c r="I1517" i="25"/>
  <c r="J1516" i="25"/>
  <c r="I1516" i="25"/>
  <c r="J1515" i="25"/>
  <c r="I1515" i="25"/>
  <c r="J1514" i="25"/>
  <c r="I1514" i="25"/>
  <c r="J1513" i="25"/>
  <c r="I1513" i="25"/>
  <c r="J1512" i="25"/>
  <c r="I1512" i="25"/>
  <c r="J1511" i="25"/>
  <c r="I1511" i="25"/>
  <c r="J1510" i="25"/>
  <c r="I1510" i="25"/>
  <c r="J1509" i="25"/>
  <c r="I1509" i="25"/>
  <c r="J1508" i="25"/>
  <c r="I1508" i="25"/>
  <c r="J1507" i="25"/>
  <c r="I1507" i="25"/>
  <c r="J1506" i="25"/>
  <c r="I1506" i="25"/>
  <c r="J1505" i="25"/>
  <c r="I1505" i="25"/>
  <c r="J1504" i="25"/>
  <c r="I1504" i="25"/>
  <c r="J1503" i="25"/>
  <c r="I1503" i="25"/>
  <c r="J1502" i="25"/>
  <c r="I1502" i="25"/>
  <c r="J1501" i="25"/>
  <c r="I1501" i="25"/>
  <c r="J1500" i="25"/>
  <c r="I1500" i="25"/>
  <c r="J1499" i="25"/>
  <c r="I1499" i="25"/>
  <c r="J1498" i="25"/>
  <c r="I1498" i="25"/>
  <c r="J1497" i="25"/>
  <c r="I1497" i="25"/>
  <c r="J1496" i="25"/>
  <c r="I1496" i="25"/>
  <c r="J1495" i="25"/>
  <c r="I1495" i="25"/>
  <c r="J1494" i="25"/>
  <c r="I1494" i="25"/>
  <c r="J1493" i="25"/>
  <c r="I1493" i="25"/>
  <c r="J1492" i="25"/>
  <c r="I1492" i="25"/>
  <c r="J1491" i="25"/>
  <c r="I1491" i="25"/>
  <c r="J1490" i="25"/>
  <c r="I1490" i="25"/>
  <c r="J1489" i="25"/>
  <c r="I1489" i="25"/>
  <c r="J1488" i="25"/>
  <c r="I1488" i="25"/>
  <c r="J1487" i="25"/>
  <c r="I1487" i="25"/>
  <c r="J1486" i="25"/>
  <c r="I1486" i="25"/>
  <c r="J1485" i="25"/>
  <c r="I1485" i="25"/>
  <c r="J1484" i="25"/>
  <c r="I1484" i="25"/>
  <c r="J1483" i="25"/>
  <c r="I1483" i="25"/>
  <c r="J1482" i="25"/>
  <c r="I1482" i="25"/>
  <c r="J1481" i="25"/>
  <c r="I1481" i="25"/>
  <c r="J1480" i="25"/>
  <c r="I1480" i="25"/>
  <c r="J1479" i="25"/>
  <c r="I1479" i="25"/>
  <c r="J1478" i="25"/>
  <c r="I1478" i="25"/>
  <c r="J1477" i="25"/>
  <c r="I1477" i="25"/>
  <c r="J1476" i="25"/>
  <c r="I1476" i="25"/>
  <c r="J1475" i="25"/>
  <c r="I1475" i="25"/>
  <c r="J1474" i="25"/>
  <c r="I1474" i="25"/>
  <c r="J1473" i="25"/>
  <c r="I1473" i="25"/>
  <c r="J1472" i="25"/>
  <c r="I1472" i="25"/>
  <c r="J1471" i="25"/>
  <c r="I1471" i="25"/>
  <c r="J1470" i="25"/>
  <c r="I1470" i="25"/>
  <c r="J1469" i="25"/>
  <c r="I1469" i="25"/>
  <c r="J1468" i="25"/>
  <c r="I1468" i="25"/>
  <c r="J1467" i="25"/>
  <c r="I1467" i="25"/>
  <c r="J1466" i="25"/>
  <c r="I1466" i="25"/>
  <c r="J1465" i="25"/>
  <c r="I1465" i="25"/>
  <c r="J1464" i="25"/>
  <c r="I1464" i="25"/>
  <c r="J1463" i="25"/>
  <c r="I1463" i="25"/>
  <c r="J1462" i="25"/>
  <c r="I1462" i="25"/>
  <c r="J1461" i="25"/>
  <c r="I1461" i="25"/>
  <c r="J1460" i="25"/>
  <c r="I1460" i="25"/>
  <c r="J1459" i="25"/>
  <c r="I1459" i="25"/>
  <c r="J1458" i="25"/>
  <c r="I1458" i="25"/>
  <c r="J1457" i="25"/>
  <c r="I1457" i="25"/>
  <c r="J1456" i="25"/>
  <c r="I1456" i="25"/>
  <c r="J1455" i="25"/>
  <c r="I1455" i="25"/>
  <c r="J1454" i="25"/>
  <c r="I1454" i="25"/>
  <c r="J1453" i="25"/>
  <c r="I1453" i="25"/>
  <c r="J1452" i="25"/>
  <c r="I1452" i="25"/>
  <c r="J1451" i="25"/>
  <c r="I1451" i="25"/>
  <c r="J1450" i="25"/>
  <c r="I1450" i="25"/>
  <c r="J1449" i="25"/>
  <c r="I1449" i="25"/>
  <c r="J1448" i="25"/>
  <c r="I1448" i="25"/>
  <c r="J1447" i="25"/>
  <c r="I1447" i="25"/>
  <c r="J1446" i="25"/>
  <c r="I1446" i="25"/>
  <c r="J1445" i="25"/>
  <c r="I1445" i="25"/>
  <c r="J1444" i="25"/>
  <c r="I1444" i="25"/>
  <c r="J1443" i="25"/>
  <c r="I1443" i="25"/>
  <c r="J1442" i="25"/>
  <c r="I1442" i="25"/>
  <c r="J1441" i="25"/>
  <c r="I1441" i="25"/>
  <c r="J1440" i="25"/>
  <c r="I1440" i="25"/>
  <c r="J1439" i="25"/>
  <c r="I1439" i="25"/>
  <c r="J1438" i="25"/>
  <c r="I1438" i="25"/>
  <c r="J1437" i="25"/>
  <c r="I1437" i="25"/>
  <c r="J1436" i="25"/>
  <c r="I1436" i="25"/>
  <c r="J1435" i="25"/>
  <c r="I1435" i="25"/>
  <c r="J1434" i="25"/>
  <c r="I1434" i="25"/>
  <c r="J1433" i="25"/>
  <c r="I1433" i="25"/>
  <c r="J1432" i="25"/>
  <c r="I1432" i="25"/>
  <c r="J1431" i="25"/>
  <c r="I1431" i="25"/>
  <c r="J1430" i="25"/>
  <c r="I1430" i="25"/>
  <c r="J1429" i="25"/>
  <c r="I1429" i="25"/>
  <c r="J1428" i="25"/>
  <c r="I1428" i="25"/>
  <c r="J1427" i="25"/>
  <c r="I1427" i="25"/>
  <c r="J1426" i="25"/>
  <c r="I1426" i="25"/>
  <c r="J1425" i="25"/>
  <c r="I1425" i="25"/>
  <c r="J1424" i="25"/>
  <c r="I1424" i="25"/>
  <c r="J1423" i="25"/>
  <c r="I1423" i="25"/>
  <c r="J1422" i="25"/>
  <c r="I1422" i="25"/>
  <c r="J1421" i="25"/>
  <c r="I1421" i="25"/>
  <c r="J1420" i="25"/>
  <c r="I1420" i="25"/>
  <c r="J1419" i="25"/>
  <c r="I1419" i="25"/>
  <c r="J1418" i="25"/>
  <c r="I1418" i="25"/>
  <c r="J1417" i="25"/>
  <c r="I1417" i="25"/>
  <c r="J1416" i="25"/>
  <c r="I1416" i="25"/>
  <c r="J1415" i="25"/>
  <c r="I1415" i="25"/>
  <c r="J1414" i="25"/>
  <c r="I1414" i="25"/>
  <c r="J1413" i="25"/>
  <c r="I1413" i="25"/>
  <c r="J1412" i="25"/>
  <c r="I1412" i="25"/>
  <c r="J1411" i="25"/>
  <c r="I1411" i="25"/>
  <c r="J1410" i="25"/>
  <c r="I1410" i="25"/>
  <c r="J1409" i="25"/>
  <c r="I1409" i="25"/>
  <c r="J1408" i="25"/>
  <c r="I1408" i="25"/>
  <c r="J1407" i="25"/>
  <c r="I1407" i="25"/>
  <c r="J1406" i="25"/>
  <c r="I1406" i="25"/>
  <c r="J1405" i="25"/>
  <c r="I1405" i="25"/>
  <c r="J1404" i="25"/>
  <c r="I1404" i="25"/>
  <c r="J1403" i="25"/>
  <c r="I1403" i="25"/>
  <c r="J1402" i="25"/>
  <c r="I1402" i="25"/>
  <c r="J1401" i="25"/>
  <c r="I1401" i="25"/>
  <c r="J1400" i="25"/>
  <c r="I1400" i="25"/>
  <c r="J1399" i="25"/>
  <c r="I1399" i="25"/>
  <c r="J1398" i="25"/>
  <c r="I1398" i="25"/>
  <c r="J1397" i="25"/>
  <c r="I1397" i="25"/>
  <c r="J1396" i="25"/>
  <c r="I1396" i="25"/>
  <c r="J1395" i="25"/>
  <c r="I1395" i="25"/>
  <c r="J1394" i="25"/>
  <c r="I1394" i="25"/>
  <c r="J1393" i="25"/>
  <c r="I1393" i="25"/>
  <c r="J1392" i="25"/>
  <c r="I1392" i="25"/>
  <c r="J1391" i="25"/>
  <c r="I1391" i="25"/>
  <c r="J1390" i="25"/>
  <c r="I1390" i="25"/>
  <c r="J1389" i="25"/>
  <c r="I1389" i="25"/>
  <c r="J1388" i="25"/>
  <c r="I1388" i="25"/>
  <c r="J1387" i="25"/>
  <c r="I1387" i="25"/>
  <c r="J1386" i="25"/>
  <c r="I1386" i="25"/>
  <c r="J1385" i="25"/>
  <c r="I1385" i="25"/>
  <c r="J1384" i="25"/>
  <c r="I1384" i="25"/>
  <c r="J1383" i="25"/>
  <c r="I1383" i="25"/>
  <c r="J1382" i="25"/>
  <c r="I1382" i="25"/>
  <c r="J1381" i="25"/>
  <c r="I1381" i="25"/>
  <c r="J1380" i="25"/>
  <c r="I1380" i="25"/>
  <c r="J1379" i="25"/>
  <c r="I1379" i="25"/>
  <c r="J1378" i="25"/>
  <c r="I1378" i="25"/>
  <c r="J1377" i="25"/>
  <c r="I1377" i="25"/>
  <c r="J1376" i="25"/>
  <c r="I1376" i="25"/>
  <c r="J1375" i="25"/>
  <c r="I1375" i="25"/>
  <c r="J1374" i="25"/>
  <c r="I1374" i="25"/>
  <c r="J1373" i="25"/>
  <c r="I1373" i="25"/>
  <c r="J1372" i="25"/>
  <c r="I1372" i="25"/>
  <c r="J1371" i="25"/>
  <c r="I1371" i="25"/>
  <c r="J1370" i="25"/>
  <c r="I1370" i="25"/>
  <c r="J1369" i="25"/>
  <c r="I1369" i="25"/>
  <c r="J1368" i="25"/>
  <c r="I1368" i="25"/>
  <c r="J1367" i="25"/>
  <c r="I1367" i="25"/>
  <c r="J1366" i="25"/>
  <c r="I1366" i="25"/>
  <c r="J1365" i="25"/>
  <c r="I1365" i="25"/>
  <c r="J1364" i="25"/>
  <c r="I1364" i="25"/>
  <c r="J1363" i="25"/>
  <c r="I1363" i="25"/>
  <c r="J1362" i="25"/>
  <c r="I1362" i="25"/>
  <c r="J1361" i="25"/>
  <c r="I1361" i="25"/>
  <c r="J1360" i="25"/>
  <c r="I1360" i="25"/>
  <c r="J1359" i="25"/>
  <c r="I1359" i="25"/>
  <c r="J1358" i="25"/>
  <c r="I1358" i="25"/>
  <c r="J1357" i="25"/>
  <c r="I1357" i="25"/>
  <c r="J1356" i="25"/>
  <c r="I1356" i="25"/>
  <c r="J1355" i="25"/>
  <c r="I1355" i="25"/>
  <c r="J1354" i="25"/>
  <c r="I1354" i="25"/>
  <c r="J1353" i="25"/>
  <c r="I1353" i="25"/>
  <c r="J1352" i="25"/>
  <c r="I1352" i="25"/>
  <c r="J1351" i="25"/>
  <c r="I1351" i="25"/>
  <c r="J1350" i="25"/>
  <c r="I1350" i="25"/>
  <c r="J1349" i="25"/>
  <c r="I1349" i="25"/>
  <c r="J1348" i="25"/>
  <c r="I1348" i="25"/>
  <c r="J1347" i="25"/>
  <c r="I1347" i="25"/>
  <c r="J1346" i="25"/>
  <c r="I1346" i="25"/>
  <c r="J1345" i="25"/>
  <c r="I1345" i="25"/>
  <c r="J1344" i="25"/>
  <c r="I1344" i="25"/>
  <c r="J1343" i="25"/>
  <c r="I1343" i="25"/>
  <c r="J1342" i="25"/>
  <c r="I1342" i="25"/>
  <c r="J1341" i="25"/>
  <c r="I1341" i="25"/>
  <c r="J1340" i="25"/>
  <c r="I1340" i="25"/>
  <c r="J1339" i="25"/>
  <c r="I1339" i="25"/>
  <c r="J1338" i="25"/>
  <c r="I1338" i="25"/>
  <c r="J1337" i="25"/>
  <c r="I1337" i="25"/>
  <c r="J1336" i="25"/>
  <c r="I1336" i="25"/>
  <c r="J1335" i="25"/>
  <c r="I1335" i="25"/>
  <c r="J1334" i="25"/>
  <c r="I1334" i="25"/>
  <c r="J1333" i="25"/>
  <c r="I1333" i="25"/>
  <c r="J1332" i="25"/>
  <c r="I1332" i="25"/>
  <c r="J1331" i="25"/>
  <c r="I1331" i="25"/>
  <c r="J1330" i="25"/>
  <c r="I1330" i="25"/>
  <c r="J1329" i="25"/>
  <c r="I1329" i="25"/>
  <c r="J1328" i="25"/>
  <c r="I1328" i="25"/>
  <c r="J1327" i="25"/>
  <c r="I1327" i="25"/>
  <c r="J1326" i="25"/>
  <c r="I1326" i="25"/>
  <c r="J1325" i="25"/>
  <c r="I1325" i="25"/>
  <c r="J1324" i="25"/>
  <c r="I1324" i="25"/>
  <c r="J1323" i="25"/>
  <c r="I1323" i="25"/>
  <c r="J1322" i="25"/>
  <c r="I1322" i="25"/>
  <c r="J1321" i="25"/>
  <c r="I1321" i="25"/>
  <c r="J1320" i="25"/>
  <c r="I1320" i="25"/>
  <c r="J1319" i="25"/>
  <c r="I1319" i="25"/>
  <c r="J1318" i="25"/>
  <c r="I1318" i="25"/>
  <c r="J1317" i="25"/>
  <c r="I1317" i="25"/>
  <c r="J1316" i="25"/>
  <c r="I1316" i="25"/>
  <c r="J1315" i="25"/>
  <c r="I1315" i="25"/>
  <c r="J1314" i="25"/>
  <c r="I1314" i="25"/>
  <c r="J1313" i="25"/>
  <c r="I1313" i="25"/>
  <c r="J1312" i="25"/>
  <c r="I1312" i="25"/>
  <c r="J1311" i="25"/>
  <c r="I1311" i="25"/>
  <c r="J1310" i="25"/>
  <c r="I1310" i="25"/>
  <c r="J1309" i="25"/>
  <c r="I1309" i="25"/>
  <c r="J1308" i="25"/>
  <c r="I1308" i="25"/>
  <c r="J1307" i="25"/>
  <c r="I1307" i="25"/>
  <c r="J1306" i="25"/>
  <c r="I1306" i="25"/>
  <c r="J1305" i="25"/>
  <c r="I1305" i="25"/>
  <c r="J1304" i="25"/>
  <c r="I1304" i="25"/>
  <c r="J1303" i="25"/>
  <c r="I1303" i="25"/>
  <c r="J1302" i="25"/>
  <c r="I1302" i="25"/>
  <c r="J1301" i="25"/>
  <c r="I1301" i="25"/>
  <c r="J1300" i="25"/>
  <c r="I1300" i="25"/>
  <c r="J1299" i="25"/>
  <c r="I1299" i="25"/>
  <c r="J1298" i="25"/>
  <c r="I1298" i="25"/>
  <c r="J1297" i="25"/>
  <c r="I1297" i="25"/>
  <c r="J1296" i="25"/>
  <c r="I1296" i="25"/>
  <c r="J1295" i="25"/>
  <c r="I1295" i="25"/>
  <c r="J1294" i="25"/>
  <c r="I1294" i="25"/>
  <c r="J1293" i="25"/>
  <c r="I1293" i="25"/>
  <c r="J1292" i="25"/>
  <c r="I1292" i="25"/>
  <c r="J1291" i="25"/>
  <c r="I1291" i="25"/>
  <c r="J1290" i="25"/>
  <c r="I1290" i="25"/>
  <c r="J1289" i="25"/>
  <c r="I1289" i="25"/>
  <c r="J1288" i="25"/>
  <c r="I1288" i="25"/>
  <c r="J1287" i="25"/>
  <c r="I1287" i="25"/>
  <c r="J1286" i="25"/>
  <c r="I1286" i="25"/>
  <c r="J1285" i="25"/>
  <c r="I1285" i="25"/>
  <c r="J1284" i="25"/>
  <c r="I1284" i="25"/>
  <c r="J1283" i="25"/>
  <c r="I1283" i="25"/>
  <c r="J1282" i="25"/>
  <c r="I1282" i="25"/>
  <c r="J1281" i="25"/>
  <c r="I1281" i="25"/>
  <c r="J1280" i="25"/>
  <c r="I1280" i="25"/>
  <c r="J1279" i="25"/>
  <c r="I1279" i="25"/>
  <c r="J1278" i="25"/>
  <c r="I1278" i="25"/>
  <c r="J1277" i="25"/>
  <c r="I1277" i="25"/>
  <c r="J1276" i="25"/>
  <c r="I1276" i="25"/>
  <c r="J1275" i="25"/>
  <c r="I1275" i="25"/>
  <c r="J1274" i="25"/>
  <c r="I1274" i="25"/>
  <c r="J1273" i="25"/>
  <c r="I1273" i="25"/>
  <c r="J1272" i="25"/>
  <c r="I1272" i="25"/>
  <c r="J1271" i="25"/>
  <c r="I1271" i="25"/>
  <c r="J1270" i="25"/>
  <c r="I1270" i="25"/>
  <c r="J1269" i="25"/>
  <c r="I1269" i="25"/>
  <c r="J1268" i="25"/>
  <c r="I1268" i="25"/>
  <c r="J1267" i="25"/>
  <c r="I1267" i="25"/>
  <c r="J1266" i="25"/>
  <c r="I1266" i="25"/>
  <c r="J1265" i="25"/>
  <c r="I1265" i="25"/>
  <c r="J1264" i="25"/>
  <c r="I1264" i="25"/>
  <c r="J1263" i="25"/>
  <c r="I1263" i="25"/>
  <c r="J1262" i="25"/>
  <c r="I1262" i="25"/>
  <c r="J1261" i="25"/>
  <c r="I1261" i="25"/>
  <c r="J1260" i="25"/>
  <c r="I1260" i="25"/>
  <c r="J1259" i="25"/>
  <c r="I1259" i="25"/>
  <c r="J1258" i="25"/>
  <c r="I1258" i="25"/>
  <c r="J1257" i="25"/>
  <c r="I1257" i="25"/>
  <c r="J1256" i="25"/>
  <c r="I1256" i="25"/>
  <c r="J1255" i="25"/>
  <c r="I1255" i="25"/>
  <c r="J1254" i="25"/>
  <c r="I1254" i="25"/>
  <c r="J1253" i="25"/>
  <c r="I1253" i="25"/>
  <c r="J1252" i="25"/>
  <c r="I1252" i="25"/>
  <c r="J1251" i="25"/>
  <c r="I1251" i="25"/>
  <c r="J1250" i="25"/>
  <c r="I1250" i="25"/>
  <c r="J1249" i="25"/>
  <c r="I1249" i="25"/>
  <c r="J1248" i="25"/>
  <c r="I1248" i="25"/>
  <c r="J1247" i="25"/>
  <c r="I1247" i="25"/>
  <c r="J1246" i="25"/>
  <c r="I1246" i="25"/>
  <c r="J1245" i="25"/>
  <c r="I1245" i="25"/>
  <c r="J1244" i="25"/>
  <c r="I1244" i="25"/>
  <c r="J1243" i="25"/>
  <c r="I1243" i="25"/>
  <c r="J1242" i="25"/>
  <c r="I1242" i="25"/>
  <c r="J1241" i="25"/>
  <c r="I1241" i="25"/>
  <c r="J1240" i="25"/>
  <c r="I1240" i="25"/>
  <c r="J1239" i="25"/>
  <c r="I1239" i="25"/>
  <c r="J1238" i="25"/>
  <c r="I1238" i="25"/>
  <c r="J1237" i="25"/>
  <c r="I1237" i="25"/>
  <c r="J1236" i="25"/>
  <c r="I1236" i="25"/>
  <c r="J1235" i="25"/>
  <c r="I1235" i="25"/>
  <c r="J1234" i="25"/>
  <c r="I1234" i="25"/>
  <c r="J1233" i="25"/>
  <c r="I1233" i="25"/>
  <c r="J1232" i="25"/>
  <c r="I1232" i="25"/>
  <c r="J1231" i="25"/>
  <c r="I1231" i="25"/>
  <c r="J1230" i="25"/>
  <c r="I1230" i="25"/>
  <c r="J1229" i="25"/>
  <c r="I1229" i="25"/>
  <c r="J1228" i="25"/>
  <c r="I1228" i="25"/>
  <c r="J1227" i="25"/>
  <c r="I1227" i="25"/>
  <c r="J1226" i="25"/>
  <c r="I1226" i="25"/>
  <c r="J1225" i="25"/>
  <c r="I1225" i="25"/>
  <c r="J1224" i="25"/>
  <c r="I1224" i="25"/>
  <c r="J1223" i="25"/>
  <c r="I1223" i="25"/>
  <c r="J1222" i="25"/>
  <c r="I1222" i="25"/>
  <c r="J1221" i="25"/>
  <c r="I1221" i="25"/>
  <c r="J1220" i="25"/>
  <c r="I1220" i="25"/>
  <c r="J1219" i="25"/>
  <c r="I1219" i="25"/>
  <c r="J1218" i="25"/>
  <c r="I1218" i="25"/>
  <c r="J1217" i="25"/>
  <c r="I1217" i="25"/>
  <c r="J1216" i="25"/>
  <c r="I1216" i="25"/>
  <c r="J1215" i="25"/>
  <c r="I1215" i="25"/>
  <c r="J1214" i="25"/>
  <c r="I1214" i="25"/>
  <c r="J1213" i="25"/>
  <c r="I1213" i="25"/>
  <c r="J1212" i="25"/>
  <c r="I1212" i="25"/>
  <c r="J1211" i="25"/>
  <c r="I1211" i="25"/>
  <c r="J1210" i="25"/>
  <c r="I1210" i="25"/>
  <c r="J1209" i="25"/>
  <c r="I1209" i="25"/>
  <c r="J1208" i="25"/>
  <c r="I1208" i="25"/>
  <c r="J1207" i="25"/>
  <c r="I1207" i="25"/>
  <c r="J1206" i="25"/>
  <c r="I1206" i="25"/>
  <c r="J1205" i="25"/>
  <c r="I1205" i="25"/>
  <c r="J1204" i="25"/>
  <c r="I1204" i="25"/>
  <c r="J1203" i="25"/>
  <c r="I1203" i="25"/>
  <c r="J1202" i="25"/>
  <c r="I1202" i="25"/>
  <c r="J1201" i="25"/>
  <c r="I1201" i="25"/>
  <c r="J1200" i="25"/>
  <c r="I1200" i="25"/>
  <c r="J1199" i="25"/>
  <c r="I1199" i="25"/>
  <c r="J1198" i="25"/>
  <c r="I1198" i="25"/>
  <c r="J1197" i="25"/>
  <c r="I1197" i="25"/>
  <c r="J1196" i="25"/>
  <c r="I1196" i="25"/>
  <c r="J1195" i="25"/>
  <c r="I1195" i="25"/>
  <c r="J1194" i="25"/>
  <c r="I1194" i="25"/>
  <c r="J1193" i="25"/>
  <c r="I1193" i="25"/>
  <c r="J1192" i="25"/>
  <c r="I1192" i="25"/>
  <c r="J1191" i="25"/>
  <c r="I1191" i="25"/>
  <c r="J1190" i="25"/>
  <c r="I1190" i="25"/>
  <c r="J1189" i="25"/>
  <c r="I1189" i="25"/>
  <c r="J1188" i="25"/>
  <c r="I1188" i="25"/>
  <c r="J1187" i="25"/>
  <c r="I1187" i="25"/>
  <c r="J1186" i="25"/>
  <c r="I1186" i="25"/>
  <c r="J1185" i="25"/>
  <c r="I1185" i="25"/>
  <c r="J1184" i="25"/>
  <c r="I1184" i="25"/>
  <c r="J1183" i="25"/>
  <c r="I1183" i="25"/>
  <c r="J1182" i="25"/>
  <c r="I1182" i="25"/>
  <c r="J1181" i="25"/>
  <c r="I1181" i="25"/>
  <c r="J1180" i="25"/>
  <c r="I1180" i="25"/>
  <c r="J1179" i="25"/>
  <c r="I1179" i="25"/>
  <c r="J1178" i="25"/>
  <c r="I1178" i="25"/>
  <c r="J1177" i="25"/>
  <c r="I1177" i="25"/>
  <c r="J1176" i="25"/>
  <c r="I1176" i="25"/>
  <c r="J1175" i="25"/>
  <c r="I1175" i="25"/>
  <c r="J1174" i="25"/>
  <c r="I1174" i="25"/>
  <c r="J1173" i="25"/>
  <c r="I1173" i="25"/>
  <c r="J1172" i="25"/>
  <c r="I1172" i="25"/>
  <c r="J1171" i="25"/>
  <c r="I1171" i="25"/>
  <c r="J1170" i="25"/>
  <c r="I1170" i="25"/>
  <c r="J1169" i="25"/>
  <c r="I1169" i="25"/>
  <c r="J1168" i="25"/>
  <c r="I1168" i="25"/>
  <c r="J1167" i="25"/>
  <c r="I1167" i="25"/>
  <c r="J1166" i="25"/>
  <c r="I1166" i="25"/>
  <c r="J1165" i="25"/>
  <c r="I1165" i="25"/>
  <c r="J1164" i="25"/>
  <c r="I1164" i="25"/>
  <c r="J1163" i="25"/>
  <c r="I1163" i="25"/>
  <c r="J1162" i="25"/>
  <c r="I1162" i="25"/>
  <c r="J1161" i="25"/>
  <c r="I1161" i="25"/>
  <c r="J1160" i="25"/>
  <c r="I1160" i="25"/>
  <c r="J1159" i="25"/>
  <c r="I1159" i="25"/>
  <c r="J1158" i="25"/>
  <c r="I1158" i="25"/>
  <c r="J1157" i="25"/>
  <c r="I1157" i="25"/>
  <c r="J1156" i="25"/>
  <c r="I1156" i="25"/>
  <c r="J1155" i="25"/>
  <c r="I1155" i="25"/>
  <c r="J1154" i="25"/>
  <c r="I1154" i="25"/>
  <c r="J1153" i="25"/>
  <c r="I1153" i="25"/>
  <c r="J1152" i="25"/>
  <c r="I1152" i="25"/>
  <c r="J1151" i="25"/>
  <c r="I1151" i="25"/>
  <c r="J1150" i="25"/>
  <c r="I1150" i="25"/>
  <c r="J1149" i="25"/>
  <c r="I1149" i="25"/>
  <c r="J1148" i="25"/>
  <c r="I1148" i="25"/>
  <c r="J1147" i="25"/>
  <c r="I1147" i="25"/>
  <c r="J1146" i="25"/>
  <c r="I1146" i="25"/>
  <c r="J1145" i="25"/>
  <c r="I1145" i="25"/>
  <c r="J1144" i="25"/>
  <c r="I1144" i="25"/>
  <c r="J1143" i="25"/>
  <c r="I1143" i="25"/>
  <c r="J1142" i="25"/>
  <c r="I1142" i="25"/>
  <c r="J1141" i="25"/>
  <c r="I1141" i="25"/>
  <c r="J1140" i="25"/>
  <c r="I1140" i="25"/>
  <c r="J1139" i="25"/>
  <c r="I1139" i="25"/>
  <c r="J1138" i="25"/>
  <c r="I1138" i="25"/>
  <c r="J1137" i="25"/>
  <c r="I1137" i="25"/>
  <c r="J1136" i="25"/>
  <c r="I1136" i="25"/>
  <c r="J1135" i="25"/>
  <c r="I1135" i="25"/>
  <c r="J1134" i="25"/>
  <c r="I1134" i="25"/>
  <c r="J1133" i="25"/>
  <c r="I1133" i="25"/>
  <c r="J1132" i="25"/>
  <c r="I1132" i="25"/>
  <c r="J1131" i="25"/>
  <c r="I1131" i="25"/>
  <c r="J1130" i="25"/>
  <c r="I1130" i="25"/>
  <c r="J1129" i="25"/>
  <c r="I1129" i="25"/>
  <c r="J1128" i="25"/>
  <c r="I1128" i="25"/>
  <c r="J1127" i="25"/>
  <c r="I1127" i="25"/>
  <c r="J1126" i="25"/>
  <c r="I1126" i="25"/>
  <c r="J1125" i="25"/>
  <c r="I1125" i="25"/>
  <c r="J1124" i="25"/>
  <c r="I1124" i="25"/>
  <c r="J1123" i="25"/>
  <c r="I1123" i="25"/>
  <c r="J1122" i="25"/>
  <c r="I1122" i="25"/>
  <c r="J1121" i="25"/>
  <c r="I1121" i="25"/>
  <c r="J1120" i="25"/>
  <c r="I1120" i="25"/>
  <c r="J1119" i="25"/>
  <c r="I1119" i="25"/>
  <c r="J1118" i="25"/>
  <c r="I1118" i="25"/>
  <c r="J1117" i="25"/>
  <c r="I1117" i="25"/>
  <c r="J1116" i="25"/>
  <c r="I1116" i="25"/>
  <c r="J1115" i="25"/>
  <c r="I1115" i="25"/>
  <c r="J1114" i="25"/>
  <c r="I1114" i="25"/>
  <c r="J1113" i="25"/>
  <c r="I1113" i="25"/>
  <c r="J1112" i="25"/>
  <c r="I1112" i="25"/>
  <c r="J1111" i="25"/>
  <c r="I1111" i="25"/>
  <c r="J1110" i="25"/>
  <c r="I1110" i="25"/>
  <c r="J1109" i="25"/>
  <c r="I1109" i="25"/>
  <c r="J1108" i="25"/>
  <c r="I1108" i="25"/>
  <c r="J1107" i="25"/>
  <c r="I1107" i="25"/>
  <c r="J1106" i="25"/>
  <c r="I1106" i="25"/>
  <c r="J1105" i="25"/>
  <c r="I1105" i="25"/>
  <c r="J1104" i="25"/>
  <c r="I1104" i="25"/>
  <c r="J1103" i="25"/>
  <c r="I1103" i="25"/>
  <c r="J1102" i="25"/>
  <c r="I1102" i="25"/>
  <c r="J1101" i="25"/>
  <c r="I1101" i="25"/>
  <c r="J1100" i="25"/>
  <c r="I1100" i="25"/>
  <c r="J1099" i="25"/>
  <c r="I1099" i="25"/>
  <c r="J1098" i="25"/>
  <c r="I1098" i="25"/>
  <c r="J1097" i="25"/>
  <c r="I1097" i="25"/>
  <c r="J1096" i="25"/>
  <c r="I1096" i="25"/>
  <c r="J1095" i="25"/>
  <c r="I1095" i="25"/>
  <c r="J1094" i="25"/>
  <c r="I1094" i="25"/>
  <c r="J1093" i="25"/>
  <c r="I1093" i="25"/>
  <c r="J1092" i="25"/>
  <c r="I1092" i="25"/>
  <c r="J1091" i="25"/>
  <c r="I1091" i="25"/>
  <c r="J1090" i="25"/>
  <c r="I1090" i="25"/>
  <c r="J1089" i="25"/>
  <c r="I1089" i="25"/>
  <c r="J1088" i="25"/>
  <c r="I1088" i="25"/>
  <c r="J1087" i="25"/>
  <c r="I1087" i="25"/>
  <c r="J1086" i="25"/>
  <c r="I1086" i="25"/>
  <c r="J1085" i="25"/>
  <c r="I1085" i="25"/>
  <c r="J1084" i="25"/>
  <c r="I1084" i="25"/>
  <c r="J1083" i="25"/>
  <c r="I1083" i="25"/>
  <c r="J1082" i="25"/>
  <c r="I1082" i="25"/>
  <c r="J1081" i="25"/>
  <c r="I1081" i="25"/>
  <c r="J1080" i="25"/>
  <c r="I1080" i="25"/>
  <c r="J1079" i="25"/>
  <c r="I1079" i="25"/>
  <c r="J1078" i="25"/>
  <c r="I1078" i="25"/>
  <c r="J1077" i="25"/>
  <c r="I1077" i="25"/>
  <c r="J1076" i="25"/>
  <c r="I1076" i="25"/>
  <c r="J1075" i="25"/>
  <c r="I1075" i="25"/>
  <c r="J1074" i="25"/>
  <c r="I1074" i="25"/>
  <c r="J1073" i="25"/>
  <c r="I1073" i="25"/>
  <c r="J1072" i="25"/>
  <c r="I1072" i="25"/>
  <c r="J1071" i="25"/>
  <c r="I1071" i="25"/>
  <c r="J1070" i="25"/>
  <c r="I1070" i="25"/>
  <c r="J1069" i="25"/>
  <c r="I1069" i="25"/>
  <c r="J1068" i="25"/>
  <c r="I1068" i="25"/>
  <c r="J1067" i="25"/>
  <c r="I1067" i="25"/>
  <c r="J1066" i="25"/>
  <c r="I1066" i="25"/>
  <c r="J1065" i="25"/>
  <c r="I1065" i="25"/>
  <c r="J1064" i="25"/>
  <c r="I1064" i="25"/>
  <c r="J1063" i="25"/>
  <c r="I1063" i="25"/>
  <c r="J1062" i="25"/>
  <c r="I1062" i="25"/>
  <c r="J1061" i="25"/>
  <c r="I1061" i="25"/>
  <c r="J1060" i="25"/>
  <c r="I1060" i="25"/>
  <c r="J1059" i="25"/>
  <c r="I1059" i="25"/>
  <c r="J1058" i="25"/>
  <c r="I1058" i="25"/>
  <c r="J1057" i="25"/>
  <c r="I1057" i="25"/>
  <c r="J1056" i="25"/>
  <c r="I1056" i="25"/>
  <c r="J1055" i="25"/>
  <c r="I1055" i="25"/>
  <c r="J1054" i="25"/>
  <c r="I1054" i="25"/>
  <c r="J1053" i="25"/>
  <c r="I1053" i="25"/>
  <c r="J1052" i="25"/>
  <c r="I1052" i="25"/>
  <c r="J1051" i="25"/>
  <c r="I1051" i="25"/>
  <c r="J1050" i="25"/>
  <c r="I1050" i="25"/>
  <c r="J1049" i="25"/>
  <c r="I1049" i="25"/>
  <c r="J1048" i="25"/>
  <c r="I1048" i="25"/>
  <c r="J1047" i="25"/>
  <c r="I1047" i="25"/>
  <c r="J1046" i="25"/>
  <c r="I1046" i="25"/>
  <c r="J1045" i="25"/>
  <c r="I1045" i="25"/>
  <c r="J1044" i="25"/>
  <c r="I1044" i="25"/>
  <c r="J1043" i="25"/>
  <c r="I1043" i="25"/>
  <c r="J1042" i="25"/>
  <c r="I1042" i="25"/>
  <c r="J1041" i="25"/>
  <c r="I1041" i="25"/>
  <c r="J1040" i="25"/>
  <c r="I1040" i="25"/>
  <c r="J1039" i="25"/>
  <c r="I1039" i="25"/>
  <c r="J1038" i="25"/>
  <c r="I1038" i="25"/>
  <c r="J1037" i="25"/>
  <c r="I1037" i="25"/>
  <c r="J1036" i="25"/>
  <c r="I1036" i="25"/>
  <c r="J1035" i="25"/>
  <c r="I1035" i="25"/>
  <c r="J1034" i="25"/>
  <c r="I1034" i="25"/>
  <c r="J1033" i="25"/>
  <c r="I1033" i="25"/>
  <c r="J1032" i="25"/>
  <c r="I1032" i="25"/>
  <c r="J1031" i="25"/>
  <c r="I1031" i="25"/>
  <c r="J1030" i="25"/>
  <c r="I1030" i="25"/>
  <c r="J1029" i="25"/>
  <c r="I1029" i="25"/>
  <c r="J1028" i="25"/>
  <c r="I1028" i="25"/>
  <c r="J1027" i="25"/>
  <c r="I1027" i="25"/>
  <c r="J1026" i="25"/>
  <c r="I1026" i="25"/>
  <c r="J1025" i="25"/>
  <c r="I1025" i="25"/>
  <c r="J1024" i="25"/>
  <c r="I1024" i="25"/>
  <c r="J1023" i="25"/>
  <c r="I1023" i="25"/>
  <c r="J1022" i="25"/>
  <c r="I1022" i="25"/>
  <c r="J1021" i="25"/>
  <c r="I1021" i="25"/>
  <c r="J1020" i="25"/>
  <c r="I1020" i="25"/>
  <c r="J1019" i="25"/>
  <c r="I1019" i="25"/>
  <c r="J1018" i="25"/>
  <c r="I1018" i="25"/>
  <c r="J1017" i="25"/>
  <c r="I1017" i="25"/>
  <c r="J1016" i="25"/>
  <c r="I1016" i="25"/>
  <c r="J1015" i="25"/>
  <c r="I1015" i="25"/>
  <c r="J1014" i="25"/>
  <c r="I1014" i="25"/>
  <c r="J1013" i="25"/>
  <c r="I1013" i="25"/>
  <c r="J1012" i="25"/>
  <c r="I1012" i="25"/>
  <c r="J1011" i="25"/>
  <c r="I1011" i="25"/>
  <c r="J1010" i="25"/>
  <c r="I1010" i="25"/>
  <c r="J1009" i="25"/>
  <c r="I1009" i="25"/>
  <c r="J1008" i="25"/>
  <c r="I1008" i="25"/>
  <c r="J1007" i="25"/>
  <c r="I1007" i="25"/>
  <c r="J1006" i="25"/>
  <c r="I1006" i="25"/>
  <c r="J1005" i="25"/>
  <c r="I1005" i="25"/>
  <c r="J1004" i="25"/>
  <c r="I1004" i="25"/>
  <c r="J1003" i="25"/>
  <c r="I1003" i="25"/>
  <c r="J1002" i="25"/>
  <c r="I1002" i="25"/>
  <c r="J1001" i="25"/>
  <c r="I1001" i="25"/>
  <c r="J1000" i="25"/>
  <c r="I1000" i="25"/>
  <c r="J999" i="25"/>
  <c r="I999" i="25"/>
  <c r="J998" i="25"/>
  <c r="I998" i="25"/>
  <c r="J997" i="25"/>
  <c r="I997" i="25"/>
  <c r="J996" i="25"/>
  <c r="I996" i="25"/>
  <c r="J995" i="25"/>
  <c r="I995" i="25"/>
  <c r="J994" i="25"/>
  <c r="I994" i="25"/>
  <c r="J993" i="25"/>
  <c r="I993" i="25"/>
  <c r="J992" i="25"/>
  <c r="I992" i="25"/>
  <c r="J991" i="25"/>
  <c r="I991" i="25"/>
  <c r="J990" i="25"/>
  <c r="I990" i="25"/>
  <c r="J989" i="25"/>
  <c r="I989" i="25"/>
  <c r="J988" i="25"/>
  <c r="I988" i="25"/>
  <c r="J987" i="25"/>
  <c r="I987" i="25"/>
  <c r="J986" i="25"/>
  <c r="I986" i="25"/>
  <c r="J985" i="25"/>
  <c r="I985" i="25"/>
  <c r="J984" i="25"/>
  <c r="I984" i="25"/>
  <c r="J983" i="25"/>
  <c r="I983" i="25"/>
  <c r="J982" i="25"/>
  <c r="I982" i="25"/>
  <c r="J981" i="25"/>
  <c r="I981" i="25"/>
  <c r="J980" i="25"/>
  <c r="I980" i="25"/>
  <c r="J979" i="25"/>
  <c r="I979" i="25"/>
  <c r="J978" i="25"/>
  <c r="I978" i="25"/>
  <c r="J977" i="25"/>
  <c r="I977" i="25"/>
  <c r="J976" i="25"/>
  <c r="I976" i="25"/>
  <c r="J975" i="25"/>
  <c r="I975" i="25"/>
  <c r="J974" i="25"/>
  <c r="I974" i="25"/>
  <c r="J973" i="25"/>
  <c r="I973" i="25"/>
  <c r="J972" i="25"/>
  <c r="I972" i="25"/>
  <c r="J971" i="25"/>
  <c r="I971" i="25"/>
  <c r="J970" i="25"/>
  <c r="I970" i="25"/>
  <c r="J969" i="25"/>
  <c r="I969" i="25"/>
  <c r="J968" i="25"/>
  <c r="I968" i="25"/>
  <c r="J967" i="25"/>
  <c r="I967" i="25"/>
  <c r="J966" i="25"/>
  <c r="I966" i="25"/>
  <c r="J965" i="25"/>
  <c r="I965" i="25"/>
  <c r="J964" i="25"/>
  <c r="I964" i="25"/>
  <c r="J963" i="25"/>
  <c r="I963" i="25"/>
  <c r="J962" i="25"/>
  <c r="I962" i="25"/>
  <c r="J961" i="25"/>
  <c r="I961" i="25"/>
  <c r="J960" i="25"/>
  <c r="I960" i="25"/>
  <c r="J959" i="25"/>
  <c r="I959" i="25"/>
  <c r="J958" i="25"/>
  <c r="I958" i="25"/>
  <c r="J957" i="25"/>
  <c r="I957" i="25"/>
  <c r="J956" i="25"/>
  <c r="I956" i="25"/>
  <c r="J955" i="25"/>
  <c r="I955" i="25"/>
  <c r="J954" i="25"/>
  <c r="I954" i="25"/>
  <c r="J953" i="25"/>
  <c r="I953" i="25"/>
  <c r="J952" i="25"/>
  <c r="I952" i="25"/>
  <c r="J951" i="25"/>
  <c r="I951" i="25"/>
  <c r="J950" i="25"/>
  <c r="I950" i="25"/>
  <c r="J949" i="25"/>
  <c r="I949" i="25"/>
  <c r="J948" i="25"/>
  <c r="I948" i="25"/>
  <c r="J947" i="25"/>
  <c r="I947" i="25"/>
  <c r="J946" i="25"/>
  <c r="I946" i="25"/>
  <c r="J945" i="25"/>
  <c r="I945" i="25"/>
  <c r="J944" i="25"/>
  <c r="I944" i="25"/>
  <c r="J943" i="25"/>
  <c r="I943" i="25"/>
  <c r="J942" i="25"/>
  <c r="I942" i="25"/>
  <c r="J941" i="25"/>
  <c r="I941" i="25"/>
  <c r="J940" i="25"/>
  <c r="I940" i="25"/>
  <c r="J939" i="25"/>
  <c r="I939" i="25"/>
  <c r="J938" i="25"/>
  <c r="I938" i="25"/>
  <c r="J937" i="25"/>
  <c r="I937" i="25"/>
  <c r="J936" i="25"/>
  <c r="I936" i="25"/>
  <c r="J935" i="25"/>
  <c r="I935" i="25"/>
  <c r="J934" i="25"/>
  <c r="I934" i="25"/>
  <c r="J933" i="25"/>
  <c r="I933" i="25"/>
  <c r="J932" i="25"/>
  <c r="I932" i="25"/>
  <c r="J931" i="25"/>
  <c r="I931" i="25"/>
  <c r="J930" i="25"/>
  <c r="I930" i="25"/>
  <c r="J929" i="25"/>
  <c r="I929" i="25"/>
  <c r="J928" i="25"/>
  <c r="I928" i="25"/>
  <c r="J927" i="25"/>
  <c r="I927" i="25"/>
  <c r="J926" i="25"/>
  <c r="I926" i="25"/>
  <c r="J925" i="25"/>
  <c r="I925" i="25"/>
  <c r="J924" i="25"/>
  <c r="I924" i="25"/>
  <c r="J923" i="25"/>
  <c r="I923" i="25"/>
  <c r="J922" i="25"/>
  <c r="I922" i="25"/>
  <c r="J921" i="25"/>
  <c r="I921" i="25"/>
  <c r="J920" i="25"/>
  <c r="I920" i="25"/>
  <c r="J919" i="25"/>
  <c r="I919" i="25"/>
  <c r="J918" i="25"/>
  <c r="I918" i="25"/>
  <c r="J917" i="25"/>
  <c r="I917" i="25"/>
  <c r="J916" i="25"/>
  <c r="I916" i="25"/>
  <c r="J915" i="25"/>
  <c r="I915" i="25"/>
  <c r="J914" i="25"/>
  <c r="I914" i="25"/>
  <c r="J913" i="25"/>
  <c r="I913" i="25"/>
  <c r="J912" i="25"/>
  <c r="I912" i="25"/>
  <c r="J911" i="25"/>
  <c r="I911" i="25"/>
  <c r="J910" i="25"/>
  <c r="I910" i="25"/>
  <c r="J909" i="25"/>
  <c r="I909" i="25"/>
  <c r="J908" i="25"/>
  <c r="I908" i="25"/>
  <c r="J907" i="25"/>
  <c r="I907" i="25"/>
  <c r="J906" i="25"/>
  <c r="I906" i="25"/>
  <c r="J905" i="25"/>
  <c r="I905" i="25"/>
  <c r="J904" i="25"/>
  <c r="I904" i="25"/>
  <c r="J903" i="25"/>
  <c r="I903" i="25"/>
  <c r="J902" i="25"/>
  <c r="I902" i="25"/>
  <c r="J901" i="25"/>
  <c r="I901" i="25"/>
  <c r="J900" i="25"/>
  <c r="I900" i="25"/>
  <c r="J899" i="25"/>
  <c r="I899" i="25"/>
  <c r="J898" i="25"/>
  <c r="I898" i="25"/>
  <c r="J897" i="25"/>
  <c r="I897" i="25"/>
  <c r="J896" i="25"/>
  <c r="I896" i="25"/>
  <c r="J895" i="25"/>
  <c r="I895" i="25"/>
  <c r="J894" i="25"/>
  <c r="I894" i="25"/>
  <c r="J893" i="25"/>
  <c r="I893" i="25"/>
  <c r="J892" i="25"/>
  <c r="I892" i="25"/>
  <c r="J891" i="25"/>
  <c r="I891" i="25"/>
  <c r="J890" i="25"/>
  <c r="I890" i="25"/>
  <c r="J889" i="25"/>
  <c r="I889" i="25"/>
  <c r="J888" i="25"/>
  <c r="I888" i="25"/>
  <c r="J887" i="25"/>
  <c r="I887" i="25"/>
  <c r="J886" i="25"/>
  <c r="I886" i="25"/>
  <c r="J885" i="25"/>
  <c r="I885" i="25"/>
  <c r="J884" i="25"/>
  <c r="I884" i="25"/>
  <c r="J883" i="25"/>
  <c r="I883" i="25"/>
  <c r="J882" i="25"/>
  <c r="I882" i="25"/>
  <c r="J881" i="25"/>
  <c r="I881" i="25"/>
  <c r="J880" i="25"/>
  <c r="I880" i="25"/>
  <c r="J879" i="25"/>
  <c r="I879" i="25"/>
  <c r="J878" i="25"/>
  <c r="I878" i="25"/>
  <c r="J877" i="25"/>
  <c r="I877" i="25"/>
  <c r="J876" i="25"/>
  <c r="I876" i="25"/>
  <c r="J875" i="25"/>
  <c r="I875" i="25"/>
  <c r="J874" i="25"/>
  <c r="I874" i="25"/>
  <c r="J873" i="25"/>
  <c r="I873" i="25"/>
  <c r="J872" i="25"/>
  <c r="I872" i="25"/>
  <c r="J871" i="25"/>
  <c r="I871" i="25"/>
  <c r="J870" i="25"/>
  <c r="I870" i="25"/>
  <c r="J869" i="25"/>
  <c r="I869" i="25"/>
  <c r="J868" i="25"/>
  <c r="I868" i="25"/>
  <c r="J867" i="25"/>
  <c r="I867" i="25"/>
  <c r="J866" i="25"/>
  <c r="I866" i="25"/>
  <c r="J865" i="25"/>
  <c r="I865" i="25"/>
  <c r="J864" i="25"/>
  <c r="I864" i="25"/>
  <c r="J863" i="25"/>
  <c r="I863" i="25"/>
  <c r="J862" i="25"/>
  <c r="I862" i="25"/>
  <c r="J861" i="25"/>
  <c r="I861" i="25"/>
  <c r="J860" i="25"/>
  <c r="I860" i="25"/>
  <c r="J859" i="25"/>
  <c r="I859" i="25"/>
  <c r="J858" i="25"/>
  <c r="I858" i="25"/>
  <c r="J857" i="25"/>
  <c r="I857" i="25"/>
  <c r="J856" i="25"/>
  <c r="I856" i="25"/>
  <c r="J855" i="25"/>
  <c r="I855" i="25"/>
  <c r="J854" i="25"/>
  <c r="I854" i="25"/>
  <c r="J853" i="25"/>
  <c r="I853" i="25"/>
  <c r="J852" i="25"/>
  <c r="I852" i="25"/>
  <c r="J851" i="25"/>
  <c r="I851" i="25"/>
  <c r="J850" i="25"/>
  <c r="I850" i="25"/>
  <c r="J849" i="25"/>
  <c r="I849" i="25"/>
  <c r="J848" i="25"/>
  <c r="I848" i="25"/>
  <c r="J847" i="25"/>
  <c r="I847" i="25"/>
  <c r="J846" i="25"/>
  <c r="I846" i="25"/>
  <c r="J845" i="25"/>
  <c r="I845" i="25"/>
  <c r="J844" i="25"/>
  <c r="I844" i="25"/>
  <c r="J843" i="25"/>
  <c r="I843" i="25"/>
  <c r="J842" i="25"/>
  <c r="I842" i="25"/>
  <c r="J841" i="25"/>
  <c r="I841" i="25"/>
  <c r="J840" i="25"/>
  <c r="I840" i="25"/>
  <c r="J839" i="25"/>
  <c r="I839" i="25"/>
  <c r="J838" i="25"/>
  <c r="I838" i="25"/>
  <c r="J837" i="25"/>
  <c r="I837" i="25"/>
  <c r="J836" i="25"/>
  <c r="I836" i="25"/>
  <c r="J835" i="25"/>
  <c r="I835" i="25"/>
  <c r="J834" i="25"/>
  <c r="I834" i="25"/>
  <c r="J833" i="25"/>
  <c r="I833" i="25"/>
  <c r="J832" i="25"/>
  <c r="I832" i="25"/>
  <c r="J831" i="25"/>
  <c r="I831" i="25"/>
  <c r="J830" i="25"/>
  <c r="I830" i="25"/>
  <c r="J829" i="25"/>
  <c r="I829" i="25"/>
  <c r="J828" i="25"/>
  <c r="I828" i="25"/>
  <c r="J827" i="25"/>
  <c r="I827" i="25"/>
  <c r="J826" i="25"/>
  <c r="I826" i="25"/>
  <c r="J825" i="25"/>
  <c r="I825" i="25"/>
  <c r="J824" i="25"/>
  <c r="I824" i="25"/>
  <c r="J823" i="25"/>
  <c r="I823" i="25"/>
  <c r="J822" i="25"/>
  <c r="I822" i="25"/>
  <c r="J821" i="25"/>
  <c r="I821" i="25"/>
  <c r="J820" i="25"/>
  <c r="I820" i="25"/>
  <c r="J819" i="25"/>
  <c r="I819" i="25"/>
  <c r="J818" i="25"/>
  <c r="I818" i="25"/>
  <c r="J817" i="25"/>
  <c r="I817" i="25"/>
  <c r="J816" i="25"/>
  <c r="I816" i="25"/>
  <c r="J815" i="25"/>
  <c r="I815" i="25"/>
  <c r="J814" i="25"/>
  <c r="I814" i="25"/>
  <c r="J813" i="25"/>
  <c r="I813" i="25"/>
  <c r="J812" i="25"/>
  <c r="I812" i="25"/>
  <c r="J811" i="25"/>
  <c r="I811" i="25"/>
  <c r="J810" i="25"/>
  <c r="I810" i="25"/>
  <c r="J809" i="25"/>
  <c r="I809" i="25"/>
  <c r="J808" i="25"/>
  <c r="I808" i="25"/>
  <c r="J807" i="25"/>
  <c r="I807" i="25"/>
  <c r="J806" i="25"/>
  <c r="I806" i="25"/>
  <c r="J805" i="25"/>
  <c r="I805" i="25"/>
  <c r="J804" i="25"/>
  <c r="I804" i="25"/>
  <c r="J803" i="25"/>
  <c r="I803" i="25"/>
  <c r="J802" i="25"/>
  <c r="I802" i="25"/>
  <c r="J801" i="25"/>
  <c r="I801" i="25"/>
  <c r="J800" i="25"/>
  <c r="I800" i="25"/>
  <c r="J799" i="25"/>
  <c r="I799" i="25"/>
  <c r="J798" i="25"/>
  <c r="I798" i="25"/>
  <c r="J797" i="25"/>
  <c r="I797" i="25"/>
  <c r="J796" i="25"/>
  <c r="I796" i="25"/>
  <c r="J795" i="25"/>
  <c r="I795" i="25"/>
  <c r="J794" i="25"/>
  <c r="I794" i="25"/>
  <c r="J793" i="25"/>
  <c r="I793" i="25"/>
  <c r="J792" i="25"/>
  <c r="I792" i="25"/>
  <c r="J791" i="25"/>
  <c r="I791" i="25"/>
  <c r="J790" i="25"/>
  <c r="I790" i="25"/>
  <c r="J789" i="25"/>
  <c r="I789" i="25"/>
  <c r="J788" i="25"/>
  <c r="I788" i="25"/>
  <c r="J787" i="25"/>
  <c r="I787" i="25"/>
  <c r="J786" i="25"/>
  <c r="I786" i="25"/>
  <c r="J785" i="25"/>
  <c r="I785" i="25"/>
  <c r="J784" i="25"/>
  <c r="I784" i="25"/>
  <c r="J783" i="25"/>
  <c r="I783" i="25"/>
  <c r="J782" i="25"/>
  <c r="I782" i="25"/>
  <c r="J781" i="25"/>
  <c r="I781" i="25"/>
  <c r="J780" i="25"/>
  <c r="I780" i="25"/>
  <c r="J779" i="25"/>
  <c r="I779" i="25"/>
  <c r="J778" i="25"/>
  <c r="I778" i="25"/>
  <c r="J777" i="25"/>
  <c r="I777" i="25"/>
  <c r="J776" i="25"/>
  <c r="I776" i="25"/>
  <c r="J775" i="25"/>
  <c r="I775" i="25"/>
  <c r="J774" i="25"/>
  <c r="I774" i="25"/>
  <c r="J773" i="25"/>
  <c r="I773" i="25"/>
  <c r="J772" i="25"/>
  <c r="I772" i="25"/>
  <c r="J771" i="25"/>
  <c r="I771" i="25"/>
  <c r="J770" i="25"/>
  <c r="I770" i="25"/>
  <c r="J769" i="25"/>
  <c r="I769" i="25"/>
  <c r="J768" i="25"/>
  <c r="I768" i="25"/>
  <c r="J767" i="25"/>
  <c r="I767" i="25"/>
  <c r="J766" i="25"/>
  <c r="I766" i="25"/>
  <c r="J765" i="25"/>
  <c r="I765" i="25"/>
  <c r="J764" i="25"/>
  <c r="I764" i="25"/>
  <c r="J763" i="25"/>
  <c r="I763" i="25"/>
  <c r="J762" i="25"/>
  <c r="I762" i="25"/>
  <c r="J761" i="25"/>
  <c r="I761" i="25"/>
  <c r="J760" i="25"/>
  <c r="I760" i="25"/>
  <c r="J759" i="25"/>
  <c r="I759" i="25"/>
  <c r="J758" i="25"/>
  <c r="I758" i="25"/>
  <c r="J757" i="25"/>
  <c r="I757" i="25"/>
  <c r="J756" i="25"/>
  <c r="I756" i="25"/>
  <c r="J755" i="25"/>
  <c r="I755" i="25"/>
  <c r="J754" i="25"/>
  <c r="I754" i="25"/>
  <c r="J753" i="25"/>
  <c r="I753" i="25"/>
  <c r="J752" i="25"/>
  <c r="I752" i="25"/>
  <c r="J751" i="25"/>
  <c r="I751" i="25"/>
  <c r="J750" i="25"/>
  <c r="I750" i="25"/>
  <c r="J749" i="25"/>
  <c r="I749" i="25"/>
  <c r="J748" i="25"/>
  <c r="I748" i="25"/>
  <c r="J747" i="25"/>
  <c r="I747" i="25"/>
  <c r="J746" i="25"/>
  <c r="I746" i="25"/>
  <c r="J745" i="25"/>
  <c r="I745" i="25"/>
  <c r="J744" i="25"/>
  <c r="I744" i="25"/>
  <c r="J743" i="25"/>
  <c r="I743" i="25"/>
  <c r="J742" i="25"/>
  <c r="I742" i="25"/>
  <c r="J741" i="25"/>
  <c r="I741" i="25"/>
  <c r="J740" i="25"/>
  <c r="I740" i="25"/>
  <c r="J739" i="25"/>
  <c r="I739" i="25"/>
  <c r="J738" i="25"/>
  <c r="I738" i="25"/>
  <c r="J737" i="25"/>
  <c r="I737" i="25"/>
  <c r="J736" i="25"/>
  <c r="I736" i="25"/>
  <c r="J735" i="25"/>
  <c r="I735" i="25"/>
  <c r="J734" i="25"/>
  <c r="I734" i="25"/>
  <c r="J733" i="25"/>
  <c r="I733" i="25"/>
  <c r="J732" i="25"/>
  <c r="I732" i="25"/>
  <c r="J731" i="25"/>
  <c r="I731" i="25"/>
  <c r="J730" i="25"/>
  <c r="I730" i="25"/>
  <c r="J729" i="25"/>
  <c r="I729" i="25"/>
  <c r="J728" i="25"/>
  <c r="I728" i="25"/>
  <c r="J727" i="25"/>
  <c r="I727" i="25"/>
  <c r="J726" i="25"/>
  <c r="I726" i="25"/>
  <c r="J725" i="25"/>
  <c r="I725" i="25"/>
  <c r="J724" i="25"/>
  <c r="I724" i="25"/>
  <c r="J723" i="25"/>
  <c r="I723" i="25"/>
  <c r="J722" i="25"/>
  <c r="I722" i="25"/>
  <c r="J721" i="25"/>
  <c r="I721" i="25"/>
  <c r="J720" i="25"/>
  <c r="I720" i="25"/>
  <c r="J719" i="25"/>
  <c r="I719" i="25"/>
  <c r="J718" i="25"/>
  <c r="I718" i="25"/>
  <c r="J717" i="25"/>
  <c r="I717" i="25"/>
  <c r="J716" i="25"/>
  <c r="I716" i="25"/>
  <c r="J715" i="25"/>
  <c r="I715" i="25"/>
  <c r="J714" i="25"/>
  <c r="I714" i="25"/>
  <c r="J713" i="25"/>
  <c r="I713" i="25"/>
  <c r="J712" i="25"/>
  <c r="I712" i="25"/>
  <c r="J711" i="25"/>
  <c r="I711" i="25"/>
  <c r="J710" i="25"/>
  <c r="I710" i="25"/>
  <c r="J709" i="25"/>
  <c r="I709" i="25"/>
  <c r="J708" i="25"/>
  <c r="I708" i="25"/>
  <c r="J707" i="25"/>
  <c r="I707" i="25"/>
  <c r="J706" i="25"/>
  <c r="I706" i="25"/>
  <c r="J705" i="25"/>
  <c r="I705" i="25"/>
  <c r="J704" i="25"/>
  <c r="I704" i="25"/>
  <c r="J703" i="25"/>
  <c r="I703" i="25"/>
  <c r="J702" i="25"/>
  <c r="I702" i="25"/>
  <c r="J701" i="25"/>
  <c r="I701" i="25"/>
  <c r="J700" i="25"/>
  <c r="I700" i="25"/>
  <c r="J699" i="25"/>
  <c r="I699" i="25"/>
  <c r="J698" i="25"/>
  <c r="I698" i="25"/>
  <c r="J697" i="25"/>
  <c r="I697" i="25"/>
  <c r="J696" i="25"/>
  <c r="I696" i="25"/>
  <c r="J695" i="25"/>
  <c r="I695" i="25"/>
  <c r="J694" i="25"/>
  <c r="I694" i="25"/>
  <c r="J693" i="25"/>
  <c r="I693" i="25"/>
  <c r="J692" i="25"/>
  <c r="I692" i="25"/>
  <c r="J691" i="25"/>
  <c r="I691" i="25"/>
  <c r="J690" i="25"/>
  <c r="I690" i="25"/>
  <c r="J689" i="25"/>
  <c r="I689" i="25"/>
  <c r="J688" i="25"/>
  <c r="I688" i="25"/>
  <c r="J687" i="25"/>
  <c r="I687" i="25"/>
  <c r="J686" i="25"/>
  <c r="I686" i="25"/>
  <c r="J685" i="25"/>
  <c r="I685" i="25"/>
  <c r="J684" i="25"/>
  <c r="I684" i="25"/>
  <c r="J683" i="25"/>
  <c r="I683" i="25"/>
  <c r="J682" i="25"/>
  <c r="I682" i="25"/>
  <c r="J681" i="25"/>
  <c r="I681" i="25"/>
  <c r="J680" i="25"/>
  <c r="I680" i="25"/>
  <c r="J679" i="25"/>
  <c r="I679" i="25"/>
  <c r="J678" i="25"/>
  <c r="I678" i="25"/>
  <c r="J677" i="25"/>
  <c r="I677" i="25"/>
  <c r="J676" i="25"/>
  <c r="I676" i="25"/>
  <c r="J675" i="25"/>
  <c r="I675" i="25"/>
  <c r="J674" i="25"/>
  <c r="I674" i="25"/>
  <c r="J673" i="25"/>
  <c r="I673" i="25"/>
  <c r="J672" i="25"/>
  <c r="I672" i="25"/>
  <c r="J671" i="25"/>
  <c r="I671" i="25"/>
  <c r="J670" i="25"/>
  <c r="I670" i="25"/>
  <c r="J669" i="25"/>
  <c r="I669" i="25"/>
  <c r="J668" i="25"/>
  <c r="I668" i="25"/>
  <c r="J667" i="25"/>
  <c r="I667" i="25"/>
  <c r="J666" i="25"/>
  <c r="I666" i="25"/>
  <c r="J665" i="25"/>
  <c r="I665" i="25"/>
  <c r="J664" i="25"/>
  <c r="I664" i="25"/>
  <c r="J663" i="25"/>
  <c r="I663" i="25"/>
  <c r="J662" i="25"/>
  <c r="I662" i="25"/>
  <c r="J661" i="25"/>
  <c r="I661" i="25"/>
  <c r="J660" i="25"/>
  <c r="I660" i="25"/>
  <c r="J659" i="25"/>
  <c r="I659" i="25"/>
  <c r="J658" i="25"/>
  <c r="I658" i="25"/>
  <c r="J657" i="25"/>
  <c r="I657" i="25"/>
  <c r="J656" i="25"/>
  <c r="I656" i="25"/>
  <c r="J655" i="25"/>
  <c r="I655" i="25"/>
  <c r="J654" i="25"/>
  <c r="I654" i="25"/>
  <c r="J653" i="25"/>
  <c r="I653" i="25"/>
  <c r="J652" i="25"/>
  <c r="I652" i="25"/>
  <c r="J651" i="25"/>
  <c r="I651" i="25"/>
  <c r="J650" i="25"/>
  <c r="I650" i="25"/>
  <c r="J649" i="25"/>
  <c r="I649" i="25"/>
  <c r="J648" i="25"/>
  <c r="I648" i="25"/>
  <c r="J647" i="25"/>
  <c r="I647" i="25"/>
  <c r="J646" i="25"/>
  <c r="I646" i="25"/>
  <c r="J645" i="25"/>
  <c r="I645" i="25"/>
  <c r="J644" i="25"/>
  <c r="I644" i="25"/>
  <c r="J643" i="25"/>
  <c r="I643" i="25"/>
  <c r="J642" i="25"/>
  <c r="I642" i="25"/>
  <c r="J641" i="25"/>
  <c r="I641" i="25"/>
  <c r="J640" i="25"/>
  <c r="I640" i="25"/>
  <c r="J639" i="25"/>
  <c r="I639" i="25"/>
  <c r="J638" i="25"/>
  <c r="I638" i="25"/>
  <c r="J637" i="25"/>
  <c r="I637" i="25"/>
  <c r="J636" i="25"/>
  <c r="I636" i="25"/>
  <c r="J635" i="25"/>
  <c r="I635" i="25"/>
  <c r="J634" i="25"/>
  <c r="I634" i="25"/>
  <c r="J633" i="25"/>
  <c r="I633" i="25"/>
  <c r="J632" i="25"/>
  <c r="I632" i="25"/>
  <c r="J631" i="25"/>
  <c r="I631" i="25"/>
  <c r="J630" i="25"/>
  <c r="I630" i="25"/>
  <c r="J629" i="25"/>
  <c r="I629" i="25"/>
  <c r="J628" i="25"/>
  <c r="I628" i="25"/>
  <c r="J627" i="25"/>
  <c r="I627" i="25"/>
  <c r="J626" i="25"/>
  <c r="I626" i="25"/>
  <c r="J625" i="25"/>
  <c r="I625" i="25"/>
  <c r="J624" i="25"/>
  <c r="I624" i="25"/>
  <c r="J623" i="25"/>
  <c r="I623" i="25"/>
  <c r="J622" i="25"/>
  <c r="I622" i="25"/>
  <c r="J621" i="25"/>
  <c r="I621" i="25"/>
  <c r="J620" i="25"/>
  <c r="I620" i="25"/>
  <c r="J619" i="25"/>
  <c r="I619" i="25"/>
  <c r="J618" i="25"/>
  <c r="I618" i="25"/>
  <c r="J617" i="25"/>
  <c r="I617" i="25"/>
  <c r="J616" i="25"/>
  <c r="I616" i="25"/>
  <c r="J615" i="25"/>
  <c r="I615" i="25"/>
  <c r="J614" i="25"/>
  <c r="I614" i="25"/>
  <c r="J613" i="25"/>
  <c r="I613" i="25"/>
  <c r="J612" i="25"/>
  <c r="I612" i="25"/>
  <c r="J611" i="25"/>
  <c r="I611" i="25"/>
  <c r="J610" i="25"/>
  <c r="I610" i="25"/>
  <c r="J609" i="25"/>
  <c r="I609" i="25"/>
  <c r="J608" i="25"/>
  <c r="I608" i="25"/>
  <c r="J607" i="25"/>
  <c r="I607" i="25"/>
  <c r="J606" i="25"/>
  <c r="I606" i="25"/>
  <c r="J605" i="25"/>
  <c r="I605" i="25"/>
  <c r="J604" i="25"/>
  <c r="I604" i="25"/>
  <c r="J603" i="25"/>
  <c r="I603" i="25"/>
  <c r="J602" i="25"/>
  <c r="I602" i="25"/>
  <c r="J601" i="25"/>
  <c r="I601" i="25"/>
  <c r="J600" i="25"/>
  <c r="I600" i="25"/>
  <c r="J599" i="25"/>
  <c r="I599" i="25"/>
  <c r="J598" i="25"/>
  <c r="I598" i="25"/>
  <c r="J597" i="25"/>
  <c r="I597" i="25"/>
  <c r="J596" i="25"/>
  <c r="I596" i="25"/>
  <c r="J595" i="25"/>
  <c r="I595" i="25"/>
  <c r="J594" i="25"/>
  <c r="I594" i="25"/>
  <c r="J593" i="25"/>
  <c r="I593" i="25"/>
  <c r="J592" i="25"/>
  <c r="I592" i="25"/>
  <c r="J591" i="25"/>
  <c r="I591" i="25"/>
  <c r="J590" i="25"/>
  <c r="I590" i="25"/>
  <c r="J589" i="25"/>
  <c r="I589" i="25"/>
  <c r="J588" i="25"/>
  <c r="I588" i="25"/>
  <c r="J587" i="25"/>
  <c r="I587" i="25"/>
  <c r="J586" i="25"/>
  <c r="I586" i="25"/>
  <c r="J585" i="25"/>
  <c r="I585" i="25"/>
  <c r="J584" i="25"/>
  <c r="I584" i="25"/>
  <c r="J583" i="25"/>
  <c r="I583" i="25"/>
  <c r="J582" i="25"/>
  <c r="I582" i="25"/>
  <c r="J581" i="25"/>
  <c r="I581" i="25"/>
  <c r="J580" i="25"/>
  <c r="I580" i="25"/>
  <c r="J579" i="25"/>
  <c r="I579" i="25"/>
  <c r="J578" i="25"/>
  <c r="I578" i="25"/>
  <c r="J577" i="25"/>
  <c r="I577" i="25"/>
  <c r="J576" i="25"/>
  <c r="I576" i="25"/>
  <c r="J575" i="25"/>
  <c r="I575" i="25"/>
  <c r="J574" i="25"/>
  <c r="I574" i="25"/>
  <c r="J573" i="25"/>
  <c r="I573" i="25"/>
  <c r="J572" i="25"/>
  <c r="I572" i="25"/>
  <c r="J571" i="25"/>
  <c r="I571" i="25"/>
  <c r="J570" i="25"/>
  <c r="I570" i="25"/>
  <c r="J569" i="25"/>
  <c r="I569" i="25"/>
  <c r="J568" i="25"/>
  <c r="I568" i="25"/>
  <c r="J567" i="25"/>
  <c r="I567" i="25"/>
  <c r="J566" i="25"/>
  <c r="I566" i="25"/>
  <c r="J565" i="25"/>
  <c r="I565" i="25"/>
  <c r="J564" i="25"/>
  <c r="I564" i="25"/>
  <c r="J563" i="25"/>
  <c r="I563" i="25"/>
  <c r="J562" i="25"/>
  <c r="I562" i="25"/>
  <c r="J561" i="25"/>
  <c r="I561" i="25"/>
  <c r="J560" i="25"/>
  <c r="I560" i="25"/>
  <c r="J559" i="25"/>
  <c r="I559" i="25"/>
  <c r="J558" i="25"/>
  <c r="I558" i="25"/>
  <c r="J557" i="25"/>
  <c r="I557" i="25"/>
  <c r="J556" i="25"/>
  <c r="I556" i="25"/>
  <c r="J555" i="25"/>
  <c r="I555" i="25"/>
  <c r="J554" i="25"/>
  <c r="I554" i="25"/>
  <c r="J553" i="25"/>
  <c r="I553" i="25"/>
  <c r="J552" i="25"/>
  <c r="I552" i="25"/>
  <c r="J551" i="25"/>
  <c r="I551" i="25"/>
  <c r="J550" i="25"/>
  <c r="I550" i="25"/>
  <c r="J549" i="25"/>
  <c r="I549" i="25"/>
  <c r="J548" i="25"/>
  <c r="I548" i="25"/>
  <c r="J547" i="25"/>
  <c r="I547" i="25"/>
  <c r="J546" i="25"/>
  <c r="I546" i="25"/>
  <c r="J545" i="25"/>
  <c r="I545" i="25"/>
  <c r="J544" i="25"/>
  <c r="I544" i="25"/>
  <c r="J543" i="25"/>
  <c r="I543" i="25"/>
  <c r="J542" i="25"/>
  <c r="I542" i="25"/>
  <c r="J541" i="25"/>
  <c r="I541" i="25"/>
  <c r="J540" i="25"/>
  <c r="I540" i="25"/>
  <c r="J539" i="25"/>
  <c r="I539" i="25"/>
  <c r="J538" i="25"/>
  <c r="I538" i="25"/>
  <c r="J537" i="25"/>
  <c r="I537" i="25"/>
  <c r="J536" i="25"/>
  <c r="I536" i="25"/>
  <c r="J535" i="25"/>
  <c r="I535" i="25"/>
  <c r="J534" i="25"/>
  <c r="I534" i="25"/>
  <c r="J533" i="25"/>
  <c r="I533" i="25"/>
  <c r="J532" i="25"/>
  <c r="I532" i="25"/>
  <c r="J531" i="25"/>
  <c r="I531" i="25"/>
  <c r="J530" i="25"/>
  <c r="I530" i="25"/>
  <c r="J529" i="25"/>
  <c r="I529" i="25"/>
  <c r="J528" i="25"/>
  <c r="I528" i="25"/>
  <c r="J527" i="25"/>
  <c r="I527" i="25"/>
  <c r="J526" i="25"/>
  <c r="I526" i="25"/>
  <c r="J525" i="25"/>
  <c r="I525" i="25"/>
  <c r="J524" i="25"/>
  <c r="I524" i="25"/>
  <c r="J523" i="25"/>
  <c r="I523" i="25"/>
  <c r="J522" i="25"/>
  <c r="I522" i="25"/>
  <c r="J521" i="25"/>
  <c r="I521" i="25"/>
  <c r="J520" i="25"/>
  <c r="I520" i="25"/>
  <c r="J519" i="25"/>
  <c r="I519" i="25"/>
  <c r="J518" i="25"/>
  <c r="I518" i="25"/>
  <c r="J517" i="25"/>
  <c r="I517" i="25"/>
  <c r="J516" i="25"/>
  <c r="I516" i="25"/>
  <c r="J515" i="25"/>
  <c r="I515" i="25"/>
  <c r="J514" i="25"/>
  <c r="I514" i="25"/>
  <c r="J513" i="25"/>
  <c r="I513" i="25"/>
  <c r="J512" i="25"/>
  <c r="I512" i="25"/>
  <c r="J511" i="25"/>
  <c r="I511" i="25"/>
  <c r="J510" i="25"/>
  <c r="I510" i="25"/>
  <c r="J509" i="25"/>
  <c r="I509" i="25"/>
  <c r="J508" i="25"/>
  <c r="I508" i="25"/>
  <c r="J507" i="25"/>
  <c r="I507" i="25"/>
  <c r="J506" i="25"/>
  <c r="I506" i="25"/>
  <c r="J505" i="25"/>
  <c r="I505" i="25"/>
  <c r="J504" i="25"/>
  <c r="I504" i="25"/>
  <c r="J503" i="25"/>
  <c r="I503" i="25"/>
  <c r="J502" i="25"/>
  <c r="I502" i="25"/>
  <c r="J501" i="25"/>
  <c r="I501" i="25"/>
  <c r="J500" i="25"/>
  <c r="I500" i="25"/>
  <c r="J499" i="25"/>
  <c r="I499" i="25"/>
  <c r="J498" i="25"/>
  <c r="I498" i="25"/>
  <c r="J497" i="25"/>
  <c r="I497" i="25"/>
  <c r="J496" i="25"/>
  <c r="I496" i="25"/>
  <c r="J495" i="25"/>
  <c r="I495" i="25"/>
  <c r="J494" i="25"/>
  <c r="I494" i="25"/>
  <c r="J493" i="25"/>
  <c r="I493" i="25"/>
  <c r="J492" i="25"/>
  <c r="I492" i="25"/>
  <c r="J491" i="25"/>
  <c r="I491" i="25"/>
  <c r="J490" i="25"/>
  <c r="I490" i="25"/>
  <c r="J489" i="25"/>
  <c r="I489" i="25"/>
  <c r="J488" i="25"/>
  <c r="I488" i="25"/>
  <c r="J487" i="25"/>
  <c r="I487" i="25"/>
  <c r="J486" i="25"/>
  <c r="I486" i="25"/>
  <c r="J485" i="25"/>
  <c r="I485" i="25"/>
  <c r="J484" i="25"/>
  <c r="I484" i="25"/>
  <c r="J483" i="25"/>
  <c r="I483" i="25"/>
  <c r="J482" i="25"/>
  <c r="I482" i="25"/>
  <c r="J481" i="25"/>
  <c r="I481" i="25"/>
  <c r="J480" i="25"/>
  <c r="I480" i="25"/>
  <c r="J479" i="25"/>
  <c r="I479" i="25"/>
  <c r="J478" i="25"/>
  <c r="I478" i="25"/>
  <c r="J477" i="25"/>
  <c r="I477" i="25"/>
  <c r="J476" i="25"/>
  <c r="I476" i="25"/>
  <c r="J475" i="25"/>
  <c r="I475" i="25"/>
  <c r="J474" i="25"/>
  <c r="I474" i="25"/>
  <c r="J473" i="25"/>
  <c r="I473" i="25"/>
  <c r="J472" i="25"/>
  <c r="I472" i="25"/>
  <c r="J471" i="25"/>
  <c r="I471" i="25"/>
  <c r="J470" i="25"/>
  <c r="I470" i="25"/>
  <c r="J469" i="25"/>
  <c r="I469" i="25"/>
  <c r="J468" i="25"/>
  <c r="I468" i="25"/>
  <c r="J467" i="25"/>
  <c r="I467" i="25"/>
  <c r="J466" i="25"/>
  <c r="I466" i="25"/>
  <c r="J465" i="25"/>
  <c r="I465" i="25"/>
  <c r="J464" i="25"/>
  <c r="I464" i="25"/>
  <c r="J463" i="25"/>
  <c r="I463" i="25"/>
  <c r="J462" i="25"/>
  <c r="I462" i="25"/>
  <c r="J461" i="25"/>
  <c r="I461" i="25"/>
  <c r="J460" i="25"/>
  <c r="I460" i="25"/>
  <c r="J459" i="25"/>
  <c r="I459" i="25"/>
  <c r="J458" i="25"/>
  <c r="I458" i="25"/>
  <c r="J457" i="25"/>
  <c r="I457" i="25"/>
  <c r="J456" i="25"/>
  <c r="I456" i="25"/>
  <c r="J455" i="25"/>
  <c r="I455" i="25"/>
  <c r="J454" i="25"/>
  <c r="I454" i="25"/>
  <c r="J453" i="25"/>
  <c r="I453" i="25"/>
  <c r="J452" i="25"/>
  <c r="I452" i="25"/>
  <c r="J451" i="25"/>
  <c r="I451" i="25"/>
  <c r="J450" i="25"/>
  <c r="I450" i="25"/>
  <c r="J449" i="25"/>
  <c r="I449" i="25"/>
  <c r="J448" i="25"/>
  <c r="I448" i="25"/>
  <c r="J447" i="25"/>
  <c r="I447" i="25"/>
  <c r="J446" i="25"/>
  <c r="I446" i="25"/>
  <c r="J445" i="25"/>
  <c r="I445" i="25"/>
  <c r="J444" i="25"/>
  <c r="I444" i="25"/>
  <c r="J443" i="25"/>
  <c r="I443" i="25"/>
  <c r="J442" i="25"/>
  <c r="I442" i="25"/>
  <c r="J441" i="25"/>
  <c r="I441" i="25"/>
  <c r="J440" i="25"/>
  <c r="I440" i="25"/>
  <c r="J439" i="25"/>
  <c r="I439" i="25"/>
  <c r="J438" i="25"/>
  <c r="I438" i="25"/>
  <c r="J437" i="25"/>
  <c r="I437" i="25"/>
  <c r="J436" i="25"/>
  <c r="I436" i="25"/>
  <c r="J435" i="25"/>
  <c r="I435" i="25"/>
  <c r="J434" i="25"/>
  <c r="I434" i="25"/>
  <c r="J433" i="25"/>
  <c r="I433" i="25"/>
  <c r="J432" i="25"/>
  <c r="I432" i="25"/>
  <c r="J431" i="25"/>
  <c r="I431" i="25"/>
  <c r="J430" i="25"/>
  <c r="I430" i="25"/>
  <c r="J429" i="25"/>
  <c r="I429" i="25"/>
  <c r="J428" i="25"/>
  <c r="I428" i="25"/>
  <c r="J427" i="25"/>
  <c r="I427" i="25"/>
  <c r="J426" i="25"/>
  <c r="I426" i="25"/>
  <c r="J425" i="25"/>
  <c r="I425" i="25"/>
  <c r="J424" i="25"/>
  <c r="I424" i="25"/>
  <c r="J423" i="25"/>
  <c r="I423" i="25"/>
  <c r="J422" i="25"/>
  <c r="I422" i="25"/>
  <c r="J421" i="25"/>
  <c r="I421" i="25"/>
  <c r="J420" i="25"/>
  <c r="I420" i="25"/>
  <c r="J419" i="25"/>
  <c r="I419" i="25"/>
  <c r="J418" i="25"/>
  <c r="I418" i="25"/>
  <c r="J417" i="25"/>
  <c r="I417" i="25"/>
  <c r="J416" i="25"/>
  <c r="I416" i="25"/>
  <c r="J415" i="25"/>
  <c r="I415" i="25"/>
  <c r="J414" i="25"/>
  <c r="I414" i="25"/>
  <c r="J413" i="25"/>
  <c r="I413" i="25"/>
  <c r="J412" i="25"/>
  <c r="I412" i="25"/>
  <c r="J411" i="25"/>
  <c r="I411" i="25"/>
  <c r="J410" i="25"/>
  <c r="I410" i="25"/>
  <c r="J409" i="25"/>
  <c r="I409" i="25"/>
  <c r="J408" i="25"/>
  <c r="I408" i="25"/>
  <c r="J407" i="25"/>
  <c r="I407" i="25"/>
  <c r="J406" i="25"/>
  <c r="I406" i="25"/>
  <c r="J405" i="25"/>
  <c r="I405" i="25"/>
  <c r="J404" i="25"/>
  <c r="I404" i="25"/>
  <c r="J403" i="25"/>
  <c r="I403" i="25"/>
  <c r="J402" i="25"/>
  <c r="I402" i="25"/>
  <c r="J401" i="25"/>
  <c r="I401" i="25"/>
  <c r="J400" i="25"/>
  <c r="I400" i="25"/>
  <c r="J399" i="25"/>
  <c r="I399" i="25"/>
  <c r="J398" i="25"/>
  <c r="I398" i="25"/>
  <c r="J397" i="25"/>
  <c r="I397" i="25"/>
  <c r="J396" i="25"/>
  <c r="I396" i="25"/>
  <c r="J395" i="25"/>
  <c r="I395" i="25"/>
  <c r="J394" i="25"/>
  <c r="I394" i="25"/>
  <c r="J393" i="25"/>
  <c r="I393" i="25"/>
  <c r="J392" i="25"/>
  <c r="I392" i="25"/>
  <c r="J391" i="25"/>
  <c r="I391" i="25"/>
  <c r="J390" i="25"/>
  <c r="I390" i="25"/>
  <c r="J389" i="25"/>
  <c r="I389" i="25"/>
  <c r="J388" i="25"/>
  <c r="I388" i="25"/>
  <c r="J387" i="25"/>
  <c r="I387" i="25"/>
  <c r="J386" i="25"/>
  <c r="I386" i="25"/>
  <c r="J385" i="25"/>
  <c r="I385" i="25"/>
  <c r="J384" i="25"/>
  <c r="I384" i="25"/>
  <c r="J383" i="25"/>
  <c r="I383" i="25"/>
  <c r="J382" i="25"/>
  <c r="I382" i="25"/>
  <c r="J381" i="25"/>
  <c r="I381" i="25"/>
  <c r="J380" i="25"/>
  <c r="I380" i="25"/>
  <c r="J379" i="25"/>
  <c r="I379" i="25"/>
  <c r="J378" i="25"/>
  <c r="I378" i="25"/>
  <c r="J377" i="25"/>
  <c r="I377" i="25"/>
  <c r="J376" i="25"/>
  <c r="I376" i="25"/>
  <c r="J375" i="25"/>
  <c r="I375" i="25"/>
  <c r="J374" i="25"/>
  <c r="I374" i="25"/>
  <c r="J373" i="25"/>
  <c r="I373" i="25"/>
  <c r="J372" i="25"/>
  <c r="I372" i="25"/>
  <c r="J371" i="25"/>
  <c r="I371" i="25"/>
  <c r="J370" i="25"/>
  <c r="I370" i="25"/>
  <c r="J369" i="25"/>
  <c r="I369" i="25"/>
  <c r="J368" i="25"/>
  <c r="I368" i="25"/>
  <c r="J367" i="25"/>
  <c r="I367" i="25"/>
  <c r="J366" i="25"/>
  <c r="I366" i="25"/>
  <c r="J365" i="25"/>
  <c r="I365" i="25"/>
  <c r="J364" i="25"/>
  <c r="I364" i="25"/>
  <c r="J363" i="25"/>
  <c r="I363" i="25"/>
  <c r="J362" i="25"/>
  <c r="I362" i="25"/>
  <c r="J361" i="25"/>
  <c r="I361" i="25"/>
  <c r="J360" i="25"/>
  <c r="I360" i="25"/>
  <c r="J359" i="25"/>
  <c r="I359" i="25"/>
  <c r="J358" i="25"/>
  <c r="I358" i="25"/>
  <c r="J357" i="25"/>
  <c r="I357" i="25"/>
  <c r="J356" i="25"/>
  <c r="I356" i="25"/>
  <c r="J355" i="25"/>
  <c r="I355" i="25"/>
  <c r="J354" i="25"/>
  <c r="I354" i="25"/>
  <c r="J353" i="25"/>
  <c r="I353" i="25"/>
  <c r="J352" i="25"/>
  <c r="I352" i="25"/>
  <c r="J351" i="25"/>
  <c r="I351" i="25"/>
  <c r="J350" i="25"/>
  <c r="I350" i="25"/>
  <c r="J349" i="25"/>
  <c r="I349" i="25"/>
  <c r="J348" i="25"/>
  <c r="I348" i="25"/>
  <c r="J347" i="25"/>
  <c r="I347" i="25"/>
  <c r="J346" i="25"/>
  <c r="I346" i="25"/>
  <c r="J345" i="25"/>
  <c r="I345" i="25"/>
  <c r="J344" i="25"/>
  <c r="I344" i="25"/>
  <c r="J343" i="25"/>
  <c r="I343" i="25"/>
  <c r="J342" i="25"/>
  <c r="I342" i="25"/>
  <c r="J341" i="25"/>
  <c r="I341" i="25"/>
  <c r="J340" i="25"/>
  <c r="I340" i="25"/>
  <c r="J339" i="25"/>
  <c r="I339" i="25"/>
  <c r="J338" i="25"/>
  <c r="I338" i="25"/>
  <c r="J337" i="25"/>
  <c r="I337" i="25"/>
  <c r="J336" i="25"/>
  <c r="I336" i="25"/>
  <c r="J335" i="25"/>
  <c r="I335" i="25"/>
  <c r="J334" i="25"/>
  <c r="I334" i="25"/>
  <c r="J333" i="25"/>
  <c r="I333" i="25"/>
  <c r="J332" i="25"/>
  <c r="I332" i="25"/>
  <c r="J331" i="25"/>
  <c r="I331" i="25"/>
  <c r="J330" i="25"/>
  <c r="I330" i="25"/>
  <c r="J329" i="25"/>
  <c r="I329" i="25"/>
  <c r="J328" i="25"/>
  <c r="I328" i="25"/>
  <c r="J327" i="25"/>
  <c r="I327" i="25"/>
  <c r="J326" i="25"/>
  <c r="I326" i="25"/>
  <c r="J325" i="25"/>
  <c r="I325" i="25"/>
  <c r="J324" i="25"/>
  <c r="I324" i="25"/>
  <c r="J323" i="25"/>
  <c r="I323" i="25"/>
  <c r="J322" i="25"/>
  <c r="I322" i="25"/>
  <c r="J321" i="25"/>
  <c r="I321" i="25"/>
  <c r="J320" i="25"/>
  <c r="I320" i="25"/>
  <c r="J319" i="25"/>
  <c r="I319" i="25"/>
  <c r="J318" i="25"/>
  <c r="I318" i="25"/>
  <c r="J317" i="25"/>
  <c r="I317" i="25"/>
  <c r="J316" i="25"/>
  <c r="I316" i="25"/>
  <c r="J315" i="25"/>
  <c r="I315" i="25"/>
  <c r="J314" i="25"/>
  <c r="I314" i="25"/>
  <c r="J313" i="25"/>
  <c r="I313" i="25"/>
  <c r="J312" i="25"/>
  <c r="I312" i="25"/>
  <c r="J311" i="25"/>
  <c r="I311" i="25"/>
  <c r="J310" i="25"/>
  <c r="I310" i="25"/>
  <c r="J309" i="25"/>
  <c r="I309" i="25"/>
  <c r="J308" i="25"/>
  <c r="I308" i="25"/>
  <c r="J307" i="25"/>
  <c r="I307" i="25"/>
  <c r="J306" i="25"/>
  <c r="I306" i="25"/>
  <c r="J305" i="25"/>
  <c r="I305" i="25"/>
  <c r="J304" i="25"/>
  <c r="I304" i="25"/>
  <c r="J303" i="25"/>
  <c r="I303" i="25"/>
  <c r="J302" i="25"/>
  <c r="I302" i="25"/>
  <c r="J301" i="25"/>
  <c r="I301" i="25"/>
  <c r="J300" i="25"/>
  <c r="I300" i="25"/>
  <c r="J299" i="25"/>
  <c r="I299" i="25"/>
  <c r="J298" i="25"/>
  <c r="I298" i="25"/>
  <c r="J297" i="25"/>
  <c r="I297" i="25"/>
  <c r="J296" i="25"/>
  <c r="I296" i="25"/>
  <c r="J295" i="25"/>
  <c r="I295" i="25"/>
  <c r="J294" i="25"/>
  <c r="I294" i="25"/>
  <c r="J293" i="25"/>
  <c r="I293" i="25"/>
  <c r="J292" i="25"/>
  <c r="I292" i="25"/>
  <c r="J291" i="25"/>
  <c r="I291" i="25"/>
  <c r="J290" i="25"/>
  <c r="I290" i="25"/>
  <c r="J289" i="25"/>
  <c r="I289" i="25"/>
  <c r="J288" i="25"/>
  <c r="I288" i="25"/>
  <c r="J287" i="25"/>
  <c r="I287" i="25"/>
  <c r="J286" i="25"/>
  <c r="I286" i="25"/>
  <c r="J285" i="25"/>
  <c r="I285" i="25"/>
  <c r="J284" i="25"/>
  <c r="I284" i="25"/>
  <c r="J283" i="25"/>
  <c r="I283" i="25"/>
  <c r="J282" i="25"/>
  <c r="I282" i="25"/>
  <c r="J281" i="25"/>
  <c r="I281" i="25"/>
  <c r="J280" i="25"/>
  <c r="I280" i="25"/>
  <c r="J279" i="25"/>
  <c r="I279" i="25"/>
  <c r="J278" i="25"/>
  <c r="I278" i="25"/>
  <c r="J277" i="25"/>
  <c r="I277" i="25"/>
  <c r="J276" i="25"/>
  <c r="I276" i="25"/>
  <c r="J275" i="25"/>
  <c r="I275" i="25"/>
  <c r="J274" i="25"/>
  <c r="I274" i="25"/>
  <c r="J273" i="25"/>
  <c r="I273" i="25"/>
  <c r="J272" i="25"/>
  <c r="I272" i="25"/>
  <c r="J271" i="25"/>
  <c r="I271" i="25"/>
  <c r="J270" i="25"/>
  <c r="I270" i="25"/>
  <c r="J269" i="25"/>
  <c r="I269" i="25"/>
  <c r="J268" i="25"/>
  <c r="I268" i="25"/>
  <c r="J267" i="25"/>
  <c r="I267" i="25"/>
  <c r="J266" i="25"/>
  <c r="I266" i="25"/>
  <c r="J265" i="25"/>
  <c r="I265" i="25"/>
  <c r="J264" i="25"/>
  <c r="I264" i="25"/>
  <c r="J263" i="25"/>
  <c r="I263" i="25"/>
  <c r="J262" i="25"/>
  <c r="I262" i="25"/>
  <c r="J261" i="25"/>
  <c r="I261" i="25"/>
  <c r="J260" i="25"/>
  <c r="I260" i="25"/>
  <c r="J259" i="25"/>
  <c r="I259" i="25"/>
  <c r="J258" i="25"/>
  <c r="I258" i="25"/>
  <c r="J257" i="25"/>
  <c r="I257" i="25"/>
  <c r="J256" i="25"/>
  <c r="I256" i="25"/>
  <c r="J255" i="25"/>
  <c r="I255" i="25"/>
  <c r="J254" i="25"/>
  <c r="I254" i="25"/>
  <c r="J253" i="25"/>
  <c r="I253" i="25"/>
  <c r="J252" i="25"/>
  <c r="I252" i="25"/>
  <c r="J251" i="25"/>
  <c r="I251" i="25"/>
  <c r="J250" i="25"/>
  <c r="I250" i="25"/>
  <c r="J249" i="25"/>
  <c r="I249" i="25"/>
  <c r="J248" i="25"/>
  <c r="I248" i="25"/>
  <c r="J247" i="25"/>
  <c r="I247" i="25"/>
  <c r="J246" i="25"/>
  <c r="I246" i="25"/>
  <c r="J245" i="25"/>
  <c r="I245" i="25"/>
  <c r="J244" i="25"/>
  <c r="I244" i="25"/>
  <c r="J243" i="25"/>
  <c r="I243" i="25"/>
  <c r="J242" i="25"/>
  <c r="I242" i="25"/>
  <c r="J241" i="25"/>
  <c r="I241" i="25"/>
  <c r="J240" i="25"/>
  <c r="I240" i="25"/>
  <c r="J239" i="25"/>
  <c r="I239" i="25"/>
  <c r="J238" i="25"/>
  <c r="I238" i="25"/>
  <c r="J237" i="25"/>
  <c r="I237" i="25"/>
  <c r="J236" i="25"/>
  <c r="I236" i="25"/>
  <c r="J235" i="25"/>
  <c r="I235" i="25"/>
  <c r="J234" i="25"/>
  <c r="I234" i="25"/>
  <c r="J233" i="25"/>
  <c r="I233" i="25"/>
  <c r="J232" i="25"/>
  <c r="I232" i="25"/>
  <c r="J231" i="25"/>
  <c r="I231" i="25"/>
  <c r="J230" i="25"/>
  <c r="I230" i="25"/>
  <c r="J229" i="25"/>
  <c r="I229" i="25"/>
  <c r="J228" i="25"/>
  <c r="I228" i="25"/>
  <c r="J227" i="25"/>
  <c r="I227" i="25"/>
  <c r="J226" i="25"/>
  <c r="I226" i="25"/>
  <c r="J225" i="25"/>
  <c r="I225" i="25"/>
  <c r="J224" i="25"/>
  <c r="I224" i="25"/>
  <c r="J223" i="25"/>
  <c r="I223" i="25"/>
  <c r="J222" i="25"/>
  <c r="I222" i="25"/>
  <c r="J221" i="25"/>
  <c r="I221" i="25"/>
  <c r="J220" i="25"/>
  <c r="I220" i="25"/>
  <c r="J219" i="25"/>
  <c r="I219" i="25"/>
  <c r="J218" i="25"/>
  <c r="I218" i="25"/>
  <c r="J217" i="25"/>
  <c r="I217" i="25"/>
  <c r="J216" i="25"/>
  <c r="I216" i="25"/>
  <c r="J215" i="25"/>
  <c r="I215" i="25"/>
  <c r="J214" i="25"/>
  <c r="I214" i="25"/>
  <c r="J213" i="25"/>
  <c r="I213" i="25"/>
  <c r="J212" i="25"/>
  <c r="I212" i="25"/>
  <c r="J211" i="25"/>
  <c r="I211" i="25"/>
  <c r="J210" i="25"/>
  <c r="I210" i="25"/>
  <c r="J209" i="25"/>
  <c r="I209" i="25"/>
  <c r="J208" i="25"/>
  <c r="I208" i="25"/>
  <c r="J207" i="25"/>
  <c r="I207" i="25"/>
  <c r="J206" i="25"/>
  <c r="I206" i="25"/>
  <c r="J205" i="25"/>
  <c r="I205" i="25"/>
  <c r="J204" i="25"/>
  <c r="I204" i="25"/>
  <c r="J203" i="25"/>
  <c r="I203" i="25"/>
  <c r="J202" i="25"/>
  <c r="I202" i="25"/>
  <c r="J201" i="25"/>
  <c r="I201" i="25"/>
  <c r="J200" i="25"/>
  <c r="I200" i="25"/>
  <c r="J199" i="25"/>
  <c r="I199" i="25"/>
  <c r="J198" i="25"/>
  <c r="I198" i="25"/>
  <c r="J197" i="25"/>
  <c r="I197" i="25"/>
  <c r="J196" i="25"/>
  <c r="I196" i="25"/>
  <c r="J195" i="25"/>
  <c r="I195" i="25"/>
  <c r="J194" i="25"/>
  <c r="I194" i="25"/>
  <c r="J193" i="25"/>
  <c r="I193" i="25"/>
  <c r="J192" i="25"/>
  <c r="I192" i="25"/>
  <c r="J191" i="25"/>
  <c r="I191" i="25"/>
  <c r="J190" i="25"/>
  <c r="I190" i="25"/>
  <c r="J189" i="25"/>
  <c r="I189" i="25"/>
  <c r="J188" i="25"/>
  <c r="I188" i="25"/>
  <c r="J187" i="25"/>
  <c r="I187" i="25"/>
  <c r="J186" i="25"/>
  <c r="I186" i="25"/>
  <c r="J185" i="25"/>
  <c r="I185" i="25"/>
  <c r="J184" i="25"/>
  <c r="I184" i="25"/>
  <c r="J183" i="25"/>
  <c r="I183" i="25"/>
  <c r="J182" i="25"/>
  <c r="I182" i="25"/>
  <c r="J181" i="25"/>
  <c r="I181" i="25"/>
  <c r="J180" i="25"/>
  <c r="I180" i="25"/>
  <c r="J179" i="25"/>
  <c r="I179" i="25"/>
  <c r="J178" i="25"/>
  <c r="I178" i="25"/>
  <c r="J177" i="25"/>
  <c r="I177" i="25"/>
  <c r="J176" i="25"/>
  <c r="I176" i="25"/>
  <c r="J175" i="25"/>
  <c r="I175" i="25"/>
  <c r="J174" i="25"/>
  <c r="I174" i="25"/>
  <c r="J173" i="25"/>
  <c r="I173" i="25"/>
  <c r="J172" i="25"/>
  <c r="I172" i="25"/>
  <c r="J171" i="25"/>
  <c r="I171" i="25"/>
  <c r="J170" i="25"/>
  <c r="I170" i="25"/>
  <c r="J169" i="25"/>
  <c r="I169" i="25"/>
  <c r="J168" i="25"/>
  <c r="I168" i="25"/>
  <c r="J167" i="25"/>
  <c r="I167" i="25"/>
  <c r="J166" i="25"/>
  <c r="I166" i="25"/>
  <c r="J165" i="25"/>
  <c r="I165" i="25"/>
  <c r="J164" i="25"/>
  <c r="I164" i="25"/>
  <c r="J163" i="25"/>
  <c r="I163" i="25"/>
  <c r="J162" i="25"/>
  <c r="I162" i="25"/>
  <c r="J161" i="25"/>
  <c r="I161" i="25"/>
  <c r="J160" i="25"/>
  <c r="I160" i="25"/>
  <c r="J159" i="25"/>
  <c r="I159" i="25"/>
  <c r="J158" i="25"/>
  <c r="I158" i="25"/>
  <c r="J157" i="25"/>
  <c r="I157" i="25"/>
  <c r="J156" i="25"/>
  <c r="I156" i="25"/>
  <c r="J155" i="25"/>
  <c r="I155" i="25"/>
  <c r="J154" i="25"/>
  <c r="I154" i="25"/>
  <c r="J153" i="25"/>
  <c r="I153" i="25"/>
  <c r="J152" i="25"/>
  <c r="I152" i="25"/>
  <c r="J151" i="25"/>
  <c r="I151" i="25"/>
  <c r="J150" i="25"/>
  <c r="I150" i="25"/>
  <c r="J149" i="25"/>
  <c r="I149" i="25"/>
  <c r="J148" i="25"/>
  <c r="I148" i="25"/>
  <c r="J147" i="25"/>
  <c r="I147" i="25"/>
  <c r="J146" i="25"/>
  <c r="I146" i="25"/>
  <c r="J145" i="25"/>
  <c r="I145" i="25"/>
  <c r="J144" i="25"/>
  <c r="I144" i="25"/>
  <c r="J143" i="25"/>
  <c r="I143" i="25"/>
  <c r="J142" i="25"/>
  <c r="I142" i="25"/>
  <c r="J141" i="25"/>
  <c r="I141" i="25"/>
  <c r="J140" i="25"/>
  <c r="I140" i="25"/>
  <c r="J139" i="25"/>
  <c r="I139" i="25"/>
  <c r="J138" i="25"/>
  <c r="I138" i="25"/>
  <c r="J137" i="25"/>
  <c r="I137" i="25"/>
  <c r="J136" i="25"/>
  <c r="I136" i="25"/>
  <c r="J135" i="25"/>
  <c r="I135" i="25"/>
  <c r="J134" i="25"/>
  <c r="I134" i="25"/>
  <c r="J133" i="25"/>
  <c r="I133" i="25"/>
  <c r="J132" i="25"/>
  <c r="I132" i="25"/>
  <c r="J131" i="25"/>
  <c r="I131" i="25"/>
  <c r="J130" i="25"/>
  <c r="I130" i="25"/>
  <c r="J129" i="25"/>
  <c r="I129" i="25"/>
  <c r="J128" i="25"/>
  <c r="I128" i="25"/>
  <c r="J127" i="25"/>
  <c r="I127" i="25"/>
  <c r="J126" i="25"/>
  <c r="I126" i="25"/>
  <c r="J125" i="25"/>
  <c r="I125" i="25"/>
  <c r="J124" i="25"/>
  <c r="I124" i="25"/>
  <c r="J123" i="25"/>
  <c r="I123" i="25"/>
  <c r="J122" i="25"/>
  <c r="I122" i="25"/>
  <c r="J121" i="25"/>
  <c r="I121" i="25"/>
  <c r="J120" i="25"/>
  <c r="I120" i="25"/>
  <c r="J119" i="25"/>
  <c r="I119" i="25"/>
  <c r="J118" i="25"/>
  <c r="I118" i="25"/>
  <c r="J117" i="25"/>
  <c r="I117" i="25"/>
  <c r="J116" i="25"/>
  <c r="I116" i="25"/>
  <c r="J115" i="25"/>
  <c r="I115" i="25"/>
  <c r="J114" i="25"/>
  <c r="I114" i="25"/>
  <c r="J113" i="25"/>
  <c r="I113" i="25"/>
  <c r="J112" i="25"/>
  <c r="I112" i="25"/>
  <c r="J111" i="25"/>
  <c r="I111" i="25"/>
  <c r="J110" i="25"/>
  <c r="I110" i="25"/>
  <c r="J109" i="25"/>
  <c r="I109" i="25"/>
  <c r="J108" i="25"/>
  <c r="I108" i="25"/>
  <c r="J107" i="25"/>
  <c r="I107" i="25"/>
  <c r="J106" i="25"/>
  <c r="I106" i="25"/>
  <c r="J105" i="25"/>
  <c r="I105" i="25"/>
  <c r="J104" i="25"/>
  <c r="I104" i="25"/>
  <c r="J103" i="25"/>
  <c r="I103" i="25"/>
  <c r="J102" i="25"/>
  <c r="I102" i="25"/>
  <c r="J101" i="25"/>
  <c r="I101" i="25"/>
  <c r="J100" i="25"/>
  <c r="I100" i="25"/>
  <c r="J99" i="25"/>
  <c r="I99" i="25"/>
  <c r="J98" i="25"/>
  <c r="I98" i="25"/>
  <c r="J97" i="25"/>
  <c r="I97" i="25"/>
  <c r="J96" i="25"/>
  <c r="I96" i="25"/>
  <c r="J95" i="25"/>
  <c r="I95" i="25"/>
  <c r="J94" i="25"/>
  <c r="I94" i="25"/>
  <c r="J93" i="25"/>
  <c r="I93" i="25"/>
  <c r="J92" i="25"/>
  <c r="I92" i="25"/>
  <c r="J91" i="25"/>
  <c r="I91" i="25"/>
  <c r="J90" i="25"/>
  <c r="I90" i="25"/>
  <c r="J89" i="25"/>
  <c r="I89" i="25"/>
  <c r="J88" i="25"/>
  <c r="I88" i="25"/>
  <c r="J87" i="25"/>
  <c r="I87" i="25"/>
  <c r="J86" i="25"/>
  <c r="I86" i="25"/>
  <c r="J85" i="25"/>
  <c r="I85" i="25"/>
  <c r="J84" i="25"/>
  <c r="I84" i="25"/>
  <c r="J83" i="25"/>
  <c r="I83" i="25"/>
  <c r="J82" i="25"/>
  <c r="I82" i="25"/>
  <c r="J81" i="25"/>
  <c r="I81" i="25"/>
  <c r="J80" i="25"/>
  <c r="I80" i="25"/>
  <c r="J79" i="25"/>
  <c r="I79" i="25"/>
  <c r="J78" i="25"/>
  <c r="I78" i="25"/>
  <c r="J77" i="25"/>
  <c r="I77" i="25"/>
  <c r="J76" i="25"/>
  <c r="I76" i="25"/>
  <c r="J75" i="25"/>
  <c r="I75" i="25"/>
  <c r="J74" i="25"/>
  <c r="I74" i="25"/>
  <c r="J73" i="25"/>
  <c r="I73" i="25"/>
  <c r="J72" i="25"/>
  <c r="I72" i="25"/>
  <c r="J71" i="25"/>
  <c r="I71" i="25"/>
  <c r="J70" i="25"/>
  <c r="I70" i="25"/>
  <c r="J69" i="25"/>
  <c r="I69" i="25"/>
  <c r="J68" i="25"/>
  <c r="I68" i="25"/>
  <c r="J67" i="25"/>
  <c r="I67" i="25"/>
  <c r="J66" i="25"/>
  <c r="I66" i="25"/>
  <c r="J65" i="25"/>
  <c r="I65" i="25"/>
  <c r="J64" i="25"/>
  <c r="I64" i="25"/>
  <c r="J63" i="25"/>
  <c r="I63" i="25"/>
  <c r="J62" i="25"/>
  <c r="I62" i="25"/>
  <c r="J61" i="25"/>
  <c r="I61" i="25"/>
  <c r="J60" i="25"/>
  <c r="I60" i="25"/>
  <c r="J59" i="25"/>
  <c r="I59" i="25"/>
  <c r="J58" i="25"/>
  <c r="I58" i="25"/>
  <c r="J57" i="25"/>
  <c r="I57" i="25"/>
  <c r="J56" i="25"/>
  <c r="I56" i="25"/>
  <c r="J55" i="25"/>
  <c r="I55" i="25"/>
  <c r="J54" i="25"/>
  <c r="I54" i="25"/>
  <c r="J53" i="25"/>
  <c r="I53" i="25"/>
  <c r="J52" i="25"/>
  <c r="I52" i="25"/>
  <c r="J51" i="25"/>
  <c r="I51" i="25"/>
  <c r="J50" i="25"/>
  <c r="I50" i="25"/>
  <c r="J49" i="25"/>
  <c r="I49" i="25"/>
  <c r="J48" i="25"/>
  <c r="I48" i="25"/>
  <c r="J47" i="25"/>
  <c r="I47" i="25"/>
  <c r="J46" i="25"/>
  <c r="I46" i="25"/>
  <c r="J45" i="25"/>
  <c r="I45" i="25"/>
  <c r="J44" i="25"/>
  <c r="I44" i="25"/>
  <c r="J43" i="25"/>
  <c r="I43" i="25"/>
  <c r="J42" i="25"/>
  <c r="I42" i="25"/>
  <c r="J41" i="25"/>
  <c r="I41" i="25"/>
  <c r="J40" i="25"/>
  <c r="I40" i="25"/>
  <c r="J39" i="25"/>
  <c r="I39" i="25"/>
  <c r="J38" i="25"/>
  <c r="I38" i="25"/>
  <c r="J37" i="25"/>
  <c r="I37" i="25"/>
  <c r="J36" i="25"/>
  <c r="I36" i="25"/>
  <c r="J35" i="25"/>
  <c r="I35" i="25"/>
  <c r="J34" i="25"/>
  <c r="I34" i="25"/>
  <c r="J33" i="25"/>
  <c r="I33" i="25"/>
  <c r="J32" i="25"/>
  <c r="I32" i="25"/>
  <c r="J31" i="25"/>
  <c r="I31" i="25"/>
  <c r="J30" i="25"/>
  <c r="I30" i="25"/>
  <c r="J29" i="25"/>
  <c r="I29" i="25"/>
  <c r="J28" i="25"/>
  <c r="I28" i="25"/>
  <c r="J27" i="25"/>
  <c r="I27" i="25"/>
  <c r="J26" i="25"/>
  <c r="I26" i="25"/>
  <c r="J25" i="25"/>
  <c r="I25" i="25"/>
  <c r="J24" i="25"/>
  <c r="I24" i="25"/>
  <c r="J23" i="25"/>
  <c r="I23" i="25"/>
  <c r="J22" i="25"/>
  <c r="I22" i="25"/>
  <c r="J21" i="25"/>
  <c r="I21" i="25"/>
  <c r="J20" i="25"/>
  <c r="I20" i="25"/>
  <c r="J19" i="25"/>
  <c r="I19" i="25"/>
  <c r="J18" i="25"/>
  <c r="I18" i="25"/>
  <c r="J17" i="25"/>
  <c r="I17" i="25"/>
  <c r="J16" i="25"/>
  <c r="I16" i="25"/>
  <c r="J15" i="25"/>
  <c r="I15" i="25"/>
  <c r="J14" i="25"/>
  <c r="I14" i="25"/>
  <c r="J13" i="25"/>
  <c r="I13" i="25"/>
  <c r="J12" i="25"/>
  <c r="I12" i="25"/>
  <c r="J11" i="25"/>
  <c r="I11" i="25"/>
  <c r="J10" i="25"/>
  <c r="I10" i="25"/>
  <c r="J9" i="25"/>
  <c r="I9" i="25"/>
  <c r="J8" i="25"/>
  <c r="I8" i="25"/>
  <c r="J7" i="25"/>
  <c r="I7" i="25"/>
  <c r="J6" i="25"/>
  <c r="I6" i="25"/>
  <c r="J5" i="25"/>
  <c r="I5" i="25"/>
  <c r="J4" i="25"/>
  <c r="I4" i="25"/>
  <c r="J3" i="25"/>
  <c r="I3" i="25"/>
  <c r="J2" i="25"/>
  <c r="I2" i="25"/>
  <c r="E2675" i="29" l="1"/>
  <c r="E2676" i="29"/>
  <c r="E2677" i="29"/>
  <c r="E2678" i="29"/>
  <c r="E2679" i="29"/>
  <c r="E2680" i="29"/>
  <c r="E2681" i="29"/>
  <c r="E2682" i="29"/>
  <c r="E2683" i="29"/>
  <c r="C2675" i="29"/>
  <c r="C2676" i="29"/>
  <c r="C2677" i="29"/>
  <c r="C2678" i="29"/>
  <c r="C2679" i="29"/>
  <c r="C2680" i="29"/>
  <c r="C2681" i="29"/>
  <c r="C2682" i="29"/>
  <c r="C2683" i="29"/>
  <c r="C2674" i="29"/>
  <c r="F2672" i="24"/>
  <c r="E2672" i="24"/>
  <c r="E2671" i="24"/>
  <c r="F2671" i="24"/>
  <c r="J2" i="24"/>
  <c r="I2" i="24" s="1"/>
  <c r="J3" i="24"/>
  <c r="I3" i="24" s="1"/>
  <c r="J4" i="24"/>
  <c r="I4" i="24" s="1"/>
  <c r="J5" i="24"/>
  <c r="I5" i="24" s="1"/>
  <c r="J6" i="24"/>
  <c r="I6" i="24" s="1"/>
  <c r="J7" i="24"/>
  <c r="I7" i="24" s="1"/>
  <c r="J8" i="24"/>
  <c r="I8" i="24" s="1"/>
  <c r="J9" i="24"/>
  <c r="I9" i="24" s="1"/>
  <c r="J10" i="24"/>
  <c r="I10" i="24" s="1"/>
  <c r="J11" i="24"/>
  <c r="I11" i="24" s="1"/>
  <c r="J12" i="24"/>
  <c r="I12" i="24" s="1"/>
  <c r="J13" i="24"/>
  <c r="I13" i="24" s="1"/>
  <c r="J14" i="24"/>
  <c r="I14" i="24" s="1"/>
  <c r="J15" i="24"/>
  <c r="I15" i="24" s="1"/>
  <c r="J16" i="24"/>
  <c r="I16" i="24" s="1"/>
  <c r="J17" i="24"/>
  <c r="I17" i="24" s="1"/>
  <c r="J18" i="24"/>
  <c r="I18" i="24" s="1"/>
  <c r="J19" i="24"/>
  <c r="I19" i="24" s="1"/>
  <c r="J20" i="24"/>
  <c r="I20" i="24" s="1"/>
  <c r="J21" i="24"/>
  <c r="I21" i="24" s="1"/>
  <c r="J22" i="24"/>
  <c r="I22" i="24" s="1"/>
  <c r="J23" i="24"/>
  <c r="I23" i="24" s="1"/>
  <c r="J24" i="24"/>
  <c r="I24" i="24" s="1"/>
  <c r="J25" i="24"/>
  <c r="I25" i="24" s="1"/>
  <c r="J26" i="24"/>
  <c r="I26" i="24" s="1"/>
  <c r="J27" i="24"/>
  <c r="I27" i="24" s="1"/>
  <c r="J28" i="24"/>
  <c r="I28" i="24" s="1"/>
  <c r="J29" i="24"/>
  <c r="I29" i="24" s="1"/>
  <c r="J30" i="24"/>
  <c r="I30" i="24" s="1"/>
  <c r="J31" i="24"/>
  <c r="I31" i="24" s="1"/>
  <c r="J32" i="24"/>
  <c r="I32" i="24" s="1"/>
  <c r="J33" i="24"/>
  <c r="I33" i="24" s="1"/>
  <c r="J34" i="24"/>
  <c r="I34" i="24" s="1"/>
  <c r="J35" i="24"/>
  <c r="I35" i="24" s="1"/>
  <c r="J36" i="24"/>
  <c r="I36" i="24" s="1"/>
  <c r="J37" i="24"/>
  <c r="I37" i="24" s="1"/>
  <c r="J38" i="24"/>
  <c r="I38" i="24" s="1"/>
  <c r="J39" i="24"/>
  <c r="I39" i="24" s="1"/>
  <c r="J40" i="24"/>
  <c r="I40" i="24" s="1"/>
  <c r="J41" i="24"/>
  <c r="I41" i="24" s="1"/>
  <c r="J42" i="24"/>
  <c r="I42" i="24" s="1"/>
  <c r="J43" i="24"/>
  <c r="I43" i="24" s="1"/>
  <c r="J44" i="24"/>
  <c r="I44" i="24" s="1"/>
  <c r="J45" i="24"/>
  <c r="I45" i="24" s="1"/>
  <c r="J46" i="24"/>
  <c r="I46" i="24" s="1"/>
  <c r="J47" i="24"/>
  <c r="I47" i="24" s="1"/>
  <c r="J48" i="24"/>
  <c r="I48" i="24" s="1"/>
  <c r="J49" i="24"/>
  <c r="I49" i="24" s="1"/>
  <c r="J50" i="24"/>
  <c r="I50" i="24" s="1"/>
  <c r="J51" i="24"/>
  <c r="I51" i="24" s="1"/>
  <c r="J52" i="24"/>
  <c r="I52" i="24" s="1"/>
  <c r="J53" i="24"/>
  <c r="I53" i="24" s="1"/>
  <c r="J54" i="24"/>
  <c r="I54" i="24" s="1"/>
  <c r="J55" i="24"/>
  <c r="I55" i="24" s="1"/>
  <c r="J56" i="24"/>
  <c r="I56" i="24" s="1"/>
  <c r="J57" i="24"/>
  <c r="I57" i="24" s="1"/>
  <c r="J58" i="24"/>
  <c r="I58" i="24" s="1"/>
  <c r="J59" i="24"/>
  <c r="I59" i="24" s="1"/>
  <c r="J60" i="24"/>
  <c r="I60" i="24" s="1"/>
  <c r="J61" i="24"/>
  <c r="I61" i="24" s="1"/>
  <c r="J62" i="24"/>
  <c r="I62" i="24" s="1"/>
  <c r="J63" i="24"/>
  <c r="I63" i="24" s="1"/>
  <c r="J64" i="24"/>
  <c r="I64" i="24" s="1"/>
  <c r="J65" i="24"/>
  <c r="I65" i="24" s="1"/>
  <c r="J66" i="24"/>
  <c r="I66" i="24" s="1"/>
  <c r="J67" i="24"/>
  <c r="I67" i="24" s="1"/>
  <c r="J68" i="24"/>
  <c r="I68" i="24" s="1"/>
  <c r="J69" i="24"/>
  <c r="I69" i="24" s="1"/>
  <c r="J70" i="24"/>
  <c r="I70" i="24" s="1"/>
  <c r="J71" i="24"/>
  <c r="I71" i="24" s="1"/>
  <c r="J72" i="24"/>
  <c r="I72" i="24" s="1"/>
  <c r="J73" i="24"/>
  <c r="I73" i="24" s="1"/>
  <c r="J74" i="24"/>
  <c r="I74" i="24" s="1"/>
  <c r="J75" i="24"/>
  <c r="I75" i="24" s="1"/>
  <c r="J76" i="24"/>
  <c r="I76" i="24" s="1"/>
  <c r="J77" i="24"/>
  <c r="I77" i="24" s="1"/>
  <c r="J78" i="24"/>
  <c r="I78" i="24" s="1"/>
  <c r="J79" i="24"/>
  <c r="I79" i="24" s="1"/>
  <c r="J80" i="24"/>
  <c r="I80" i="24" s="1"/>
  <c r="J81" i="24"/>
  <c r="I81" i="24" s="1"/>
  <c r="J82" i="24"/>
  <c r="I82" i="24" s="1"/>
  <c r="J83" i="24"/>
  <c r="I83" i="24" s="1"/>
  <c r="J84" i="24"/>
  <c r="I84" i="24" s="1"/>
  <c r="J85" i="24"/>
  <c r="I85" i="24" s="1"/>
  <c r="J86" i="24"/>
  <c r="I86" i="24" s="1"/>
  <c r="J87" i="24"/>
  <c r="I87" i="24" s="1"/>
  <c r="J88" i="24"/>
  <c r="I88" i="24" s="1"/>
  <c r="J89" i="24"/>
  <c r="I89" i="24" s="1"/>
  <c r="J90" i="24"/>
  <c r="I90" i="24" s="1"/>
  <c r="J91" i="24"/>
  <c r="I91" i="24" s="1"/>
  <c r="J92" i="24"/>
  <c r="I92" i="24" s="1"/>
  <c r="J93" i="24"/>
  <c r="I93" i="24" s="1"/>
  <c r="J94" i="24"/>
  <c r="I94" i="24" s="1"/>
  <c r="J95" i="24"/>
  <c r="I95" i="24" s="1"/>
  <c r="J96" i="24"/>
  <c r="I96" i="24" s="1"/>
  <c r="J97" i="24"/>
  <c r="I97" i="24" s="1"/>
  <c r="J98" i="24"/>
  <c r="I98" i="24" s="1"/>
  <c r="J99" i="24"/>
  <c r="I99" i="24" s="1"/>
  <c r="J100" i="24"/>
  <c r="I100" i="24" s="1"/>
  <c r="J101" i="24"/>
  <c r="I101" i="24" s="1"/>
  <c r="J102" i="24"/>
  <c r="I102" i="24" s="1"/>
  <c r="J103" i="24"/>
  <c r="I103" i="24" s="1"/>
  <c r="J104" i="24"/>
  <c r="I104" i="24" s="1"/>
  <c r="J105" i="24"/>
  <c r="I105" i="24" s="1"/>
  <c r="J106" i="24"/>
  <c r="I106" i="24" s="1"/>
  <c r="J107" i="24"/>
  <c r="I107" i="24" s="1"/>
  <c r="J108" i="24"/>
  <c r="I108" i="24" s="1"/>
  <c r="J109" i="24"/>
  <c r="I109" i="24" s="1"/>
  <c r="J110" i="24"/>
  <c r="I110" i="24" s="1"/>
  <c r="J111" i="24"/>
  <c r="I111" i="24" s="1"/>
  <c r="J112" i="24"/>
  <c r="I112" i="24" s="1"/>
  <c r="J113" i="24"/>
  <c r="I113" i="24" s="1"/>
  <c r="J114" i="24"/>
  <c r="I114" i="24" s="1"/>
  <c r="J115" i="24"/>
  <c r="I115" i="24" s="1"/>
  <c r="J116" i="24"/>
  <c r="I116" i="24" s="1"/>
  <c r="J117" i="24"/>
  <c r="I117" i="24" s="1"/>
  <c r="J118" i="24"/>
  <c r="I118" i="24" s="1"/>
  <c r="J119" i="24"/>
  <c r="I119" i="24" s="1"/>
  <c r="J120" i="24"/>
  <c r="I120" i="24" s="1"/>
  <c r="J121" i="24"/>
  <c r="I121" i="24" s="1"/>
  <c r="J122" i="24"/>
  <c r="I122" i="24" s="1"/>
  <c r="J123" i="24"/>
  <c r="I123" i="24" s="1"/>
  <c r="J124" i="24"/>
  <c r="I124" i="24" s="1"/>
  <c r="J125" i="24"/>
  <c r="I125" i="24" s="1"/>
  <c r="J126" i="24"/>
  <c r="I126" i="24" s="1"/>
  <c r="J127" i="24"/>
  <c r="I127" i="24" s="1"/>
  <c r="J128" i="24"/>
  <c r="I128" i="24" s="1"/>
  <c r="J129" i="24"/>
  <c r="I129" i="24" s="1"/>
  <c r="J130" i="24"/>
  <c r="I130" i="24" s="1"/>
  <c r="J131" i="24"/>
  <c r="I131" i="24" s="1"/>
  <c r="J132" i="24"/>
  <c r="I132" i="24" s="1"/>
  <c r="J133" i="24"/>
  <c r="I133" i="24" s="1"/>
  <c r="J134" i="24"/>
  <c r="I134" i="24" s="1"/>
  <c r="J135" i="24"/>
  <c r="I135" i="24" s="1"/>
  <c r="J136" i="24"/>
  <c r="I136" i="24" s="1"/>
  <c r="J137" i="24"/>
  <c r="I137" i="24" s="1"/>
  <c r="J138" i="24"/>
  <c r="I138" i="24" s="1"/>
  <c r="J139" i="24"/>
  <c r="I139" i="24" s="1"/>
  <c r="J140" i="24"/>
  <c r="I140" i="24" s="1"/>
  <c r="J141" i="24"/>
  <c r="I141" i="24" s="1"/>
  <c r="J142" i="24"/>
  <c r="I142" i="24" s="1"/>
  <c r="J143" i="24"/>
  <c r="I143" i="24" s="1"/>
  <c r="J144" i="24"/>
  <c r="I144" i="24" s="1"/>
  <c r="J145" i="24"/>
  <c r="I145" i="24" s="1"/>
  <c r="J146" i="24"/>
  <c r="I146" i="24" s="1"/>
  <c r="J147" i="24"/>
  <c r="I147" i="24" s="1"/>
  <c r="J148" i="24"/>
  <c r="I148" i="24" s="1"/>
  <c r="J149" i="24"/>
  <c r="I149" i="24" s="1"/>
  <c r="J150" i="24"/>
  <c r="I150" i="24" s="1"/>
  <c r="J151" i="24"/>
  <c r="I151" i="24" s="1"/>
  <c r="J152" i="24"/>
  <c r="I152" i="24" s="1"/>
  <c r="J153" i="24"/>
  <c r="I153" i="24" s="1"/>
  <c r="J154" i="24"/>
  <c r="I154" i="24" s="1"/>
  <c r="J155" i="24"/>
  <c r="I155" i="24" s="1"/>
  <c r="J156" i="24"/>
  <c r="I156" i="24" s="1"/>
  <c r="J157" i="24"/>
  <c r="I157" i="24" s="1"/>
  <c r="J158" i="24"/>
  <c r="I158" i="24" s="1"/>
  <c r="J159" i="24"/>
  <c r="I159" i="24" s="1"/>
  <c r="J160" i="24"/>
  <c r="I160" i="24" s="1"/>
  <c r="J161" i="24"/>
  <c r="I161" i="24" s="1"/>
  <c r="J162" i="24"/>
  <c r="I162" i="24" s="1"/>
  <c r="J163" i="24"/>
  <c r="I163" i="24" s="1"/>
  <c r="J164" i="24"/>
  <c r="I164" i="24" s="1"/>
  <c r="J165" i="24"/>
  <c r="I165" i="24" s="1"/>
  <c r="J166" i="24"/>
  <c r="I166" i="24" s="1"/>
  <c r="J167" i="24"/>
  <c r="I167" i="24" s="1"/>
  <c r="J168" i="24"/>
  <c r="I168" i="24" s="1"/>
  <c r="J169" i="24"/>
  <c r="I169" i="24" s="1"/>
  <c r="J170" i="24"/>
  <c r="I170" i="24" s="1"/>
  <c r="J171" i="24"/>
  <c r="I171" i="24" s="1"/>
  <c r="J172" i="24"/>
  <c r="I172" i="24" s="1"/>
  <c r="J173" i="24"/>
  <c r="I173" i="24" s="1"/>
  <c r="J174" i="24"/>
  <c r="I174" i="24" s="1"/>
  <c r="J175" i="24"/>
  <c r="I175" i="24" s="1"/>
  <c r="J176" i="24"/>
  <c r="I176" i="24" s="1"/>
  <c r="J177" i="24"/>
  <c r="I177" i="24" s="1"/>
  <c r="J178" i="24"/>
  <c r="I178" i="24" s="1"/>
  <c r="J179" i="24"/>
  <c r="I179" i="24" s="1"/>
  <c r="J180" i="24"/>
  <c r="I180" i="24" s="1"/>
  <c r="J181" i="24"/>
  <c r="I181" i="24" s="1"/>
  <c r="J182" i="24"/>
  <c r="I182" i="24" s="1"/>
  <c r="J183" i="24"/>
  <c r="I183" i="24" s="1"/>
  <c r="J184" i="24"/>
  <c r="I184" i="24" s="1"/>
  <c r="J185" i="24"/>
  <c r="I185" i="24" s="1"/>
  <c r="J186" i="24"/>
  <c r="I186" i="24" s="1"/>
  <c r="J187" i="24"/>
  <c r="I187" i="24" s="1"/>
  <c r="J188" i="24"/>
  <c r="I188" i="24" s="1"/>
  <c r="J189" i="24"/>
  <c r="I189" i="24" s="1"/>
  <c r="J190" i="24"/>
  <c r="I190" i="24" s="1"/>
  <c r="J191" i="24"/>
  <c r="I191" i="24" s="1"/>
  <c r="J192" i="24"/>
  <c r="I192" i="24" s="1"/>
  <c r="J193" i="24"/>
  <c r="I193" i="24" s="1"/>
  <c r="J194" i="24"/>
  <c r="I194" i="24" s="1"/>
  <c r="J195" i="24"/>
  <c r="I195" i="24" s="1"/>
  <c r="J196" i="24"/>
  <c r="I196" i="24" s="1"/>
  <c r="J197" i="24"/>
  <c r="I197" i="24" s="1"/>
  <c r="J198" i="24"/>
  <c r="I198" i="24" s="1"/>
  <c r="J199" i="24"/>
  <c r="I199" i="24" s="1"/>
  <c r="J200" i="24"/>
  <c r="I200" i="24" s="1"/>
  <c r="J201" i="24"/>
  <c r="I201" i="24" s="1"/>
  <c r="J202" i="24"/>
  <c r="I202" i="24" s="1"/>
  <c r="J203" i="24"/>
  <c r="I203" i="24" s="1"/>
  <c r="J204" i="24"/>
  <c r="I204" i="24" s="1"/>
  <c r="J205" i="24"/>
  <c r="I205" i="24" s="1"/>
  <c r="J206" i="24"/>
  <c r="I206" i="24" s="1"/>
  <c r="J207" i="24"/>
  <c r="I207" i="24" s="1"/>
  <c r="J208" i="24"/>
  <c r="I208" i="24" s="1"/>
  <c r="J209" i="24"/>
  <c r="I209" i="24" s="1"/>
  <c r="J210" i="24"/>
  <c r="I210" i="24" s="1"/>
  <c r="J211" i="24"/>
  <c r="I211" i="24" s="1"/>
  <c r="J212" i="24"/>
  <c r="I212" i="24" s="1"/>
  <c r="J213" i="24"/>
  <c r="I213" i="24" s="1"/>
  <c r="J214" i="24"/>
  <c r="I214" i="24" s="1"/>
  <c r="J215" i="24"/>
  <c r="I215" i="24" s="1"/>
  <c r="J216" i="24"/>
  <c r="I216" i="24" s="1"/>
  <c r="J217" i="24"/>
  <c r="I217" i="24" s="1"/>
  <c r="J218" i="24"/>
  <c r="I218" i="24" s="1"/>
  <c r="J219" i="24"/>
  <c r="I219" i="24" s="1"/>
  <c r="J220" i="24"/>
  <c r="I220" i="24" s="1"/>
  <c r="J221" i="24"/>
  <c r="I221" i="24" s="1"/>
  <c r="J222" i="24"/>
  <c r="I222" i="24" s="1"/>
  <c r="J223" i="24"/>
  <c r="I223" i="24" s="1"/>
  <c r="J224" i="24"/>
  <c r="I224" i="24" s="1"/>
  <c r="J225" i="24"/>
  <c r="I225" i="24" s="1"/>
  <c r="J226" i="24"/>
  <c r="I226" i="24" s="1"/>
  <c r="J227" i="24"/>
  <c r="I227" i="24" s="1"/>
  <c r="J228" i="24"/>
  <c r="I228" i="24" s="1"/>
  <c r="J229" i="24"/>
  <c r="I229" i="24" s="1"/>
  <c r="J230" i="24"/>
  <c r="I230" i="24" s="1"/>
  <c r="J231" i="24"/>
  <c r="I231" i="24" s="1"/>
  <c r="J232" i="24"/>
  <c r="I232" i="24" s="1"/>
  <c r="J233" i="24"/>
  <c r="I233" i="24" s="1"/>
  <c r="J234" i="24"/>
  <c r="I234" i="24" s="1"/>
  <c r="J235" i="24"/>
  <c r="I235" i="24" s="1"/>
  <c r="J236" i="24"/>
  <c r="I236" i="24" s="1"/>
  <c r="J237" i="24"/>
  <c r="I237" i="24" s="1"/>
  <c r="J238" i="24"/>
  <c r="I238" i="24" s="1"/>
  <c r="J239" i="24"/>
  <c r="I239" i="24" s="1"/>
  <c r="J240" i="24"/>
  <c r="I240" i="24" s="1"/>
  <c r="J241" i="24"/>
  <c r="I241" i="24" s="1"/>
  <c r="J242" i="24"/>
  <c r="I242" i="24" s="1"/>
  <c r="J243" i="24"/>
  <c r="I243" i="24" s="1"/>
  <c r="J244" i="24"/>
  <c r="I244" i="24" s="1"/>
  <c r="J245" i="24"/>
  <c r="I245" i="24" s="1"/>
  <c r="J246" i="24"/>
  <c r="I246" i="24" s="1"/>
  <c r="J247" i="24"/>
  <c r="I247" i="24" s="1"/>
  <c r="J248" i="24"/>
  <c r="I248" i="24" s="1"/>
  <c r="J249" i="24"/>
  <c r="I249" i="24" s="1"/>
  <c r="J250" i="24"/>
  <c r="I250" i="24" s="1"/>
  <c r="J251" i="24"/>
  <c r="I251" i="24" s="1"/>
  <c r="J252" i="24"/>
  <c r="I252" i="24" s="1"/>
  <c r="J253" i="24"/>
  <c r="I253" i="24" s="1"/>
  <c r="J254" i="24"/>
  <c r="I254" i="24" s="1"/>
  <c r="J255" i="24"/>
  <c r="I255" i="24" s="1"/>
  <c r="J256" i="24"/>
  <c r="I256" i="24" s="1"/>
  <c r="J257" i="24"/>
  <c r="I257" i="24" s="1"/>
  <c r="J258" i="24"/>
  <c r="I258" i="24" s="1"/>
  <c r="J259" i="24"/>
  <c r="I259" i="24" s="1"/>
  <c r="J260" i="24"/>
  <c r="I260" i="24" s="1"/>
  <c r="J261" i="24"/>
  <c r="I261" i="24" s="1"/>
  <c r="J262" i="24"/>
  <c r="I262" i="24" s="1"/>
  <c r="J263" i="24"/>
  <c r="I263" i="24" s="1"/>
  <c r="J264" i="24"/>
  <c r="I264" i="24" s="1"/>
  <c r="J265" i="24"/>
  <c r="I265" i="24" s="1"/>
  <c r="J266" i="24"/>
  <c r="I266" i="24" s="1"/>
  <c r="J267" i="24"/>
  <c r="I267" i="24" s="1"/>
  <c r="J268" i="24"/>
  <c r="I268" i="24" s="1"/>
  <c r="J269" i="24"/>
  <c r="I269" i="24" s="1"/>
  <c r="J270" i="24"/>
  <c r="I270" i="24" s="1"/>
  <c r="J271" i="24"/>
  <c r="I271" i="24" s="1"/>
  <c r="J272" i="24"/>
  <c r="I272" i="24" s="1"/>
  <c r="J273" i="24"/>
  <c r="I273" i="24" s="1"/>
  <c r="J274" i="24"/>
  <c r="I274" i="24" s="1"/>
  <c r="J275" i="24"/>
  <c r="I275" i="24" s="1"/>
  <c r="J276" i="24"/>
  <c r="I276" i="24" s="1"/>
  <c r="J277" i="24"/>
  <c r="I277" i="24" s="1"/>
  <c r="J278" i="24"/>
  <c r="I278" i="24" s="1"/>
  <c r="J279" i="24"/>
  <c r="I279" i="24" s="1"/>
  <c r="J280" i="24"/>
  <c r="I280" i="24" s="1"/>
  <c r="J281" i="24"/>
  <c r="I281" i="24" s="1"/>
  <c r="J282" i="24"/>
  <c r="I282" i="24" s="1"/>
  <c r="J283" i="24"/>
  <c r="I283" i="24" s="1"/>
  <c r="J284" i="24"/>
  <c r="I284" i="24" s="1"/>
  <c r="J285" i="24"/>
  <c r="I285" i="24" s="1"/>
  <c r="J286" i="24"/>
  <c r="I286" i="24" s="1"/>
  <c r="J287" i="24"/>
  <c r="I287" i="24" s="1"/>
  <c r="J288" i="24"/>
  <c r="I288" i="24" s="1"/>
  <c r="J289" i="24"/>
  <c r="I289" i="24" s="1"/>
  <c r="J290" i="24"/>
  <c r="I290" i="24" s="1"/>
  <c r="J291" i="24"/>
  <c r="I291" i="24" s="1"/>
  <c r="J292" i="24"/>
  <c r="I292" i="24" s="1"/>
  <c r="J293" i="24"/>
  <c r="I293" i="24" s="1"/>
  <c r="J294" i="24"/>
  <c r="I294" i="24" s="1"/>
  <c r="J295" i="24"/>
  <c r="I295" i="24" s="1"/>
  <c r="J296" i="24"/>
  <c r="I296" i="24" s="1"/>
  <c r="J297" i="24"/>
  <c r="I297" i="24" s="1"/>
  <c r="J298" i="24"/>
  <c r="I298" i="24" s="1"/>
  <c r="J299" i="24"/>
  <c r="I299" i="24" s="1"/>
  <c r="J300" i="24"/>
  <c r="I300" i="24" s="1"/>
  <c r="J301" i="24"/>
  <c r="I301" i="24" s="1"/>
  <c r="J302" i="24"/>
  <c r="I302" i="24" s="1"/>
  <c r="J303" i="24"/>
  <c r="I303" i="24" s="1"/>
  <c r="J304" i="24"/>
  <c r="I304" i="24" s="1"/>
  <c r="J305" i="24"/>
  <c r="I305" i="24" s="1"/>
  <c r="J306" i="24"/>
  <c r="I306" i="24" s="1"/>
  <c r="J307" i="24"/>
  <c r="I307" i="24" s="1"/>
  <c r="J308" i="24"/>
  <c r="I308" i="24" s="1"/>
  <c r="J309" i="24"/>
  <c r="I309" i="24" s="1"/>
  <c r="J310" i="24"/>
  <c r="I310" i="24" s="1"/>
  <c r="J311" i="24"/>
  <c r="I311" i="24" s="1"/>
  <c r="J312" i="24"/>
  <c r="I312" i="24" s="1"/>
  <c r="J313" i="24"/>
  <c r="I313" i="24" s="1"/>
  <c r="J314" i="24"/>
  <c r="I314" i="24" s="1"/>
  <c r="J315" i="24"/>
  <c r="I315" i="24" s="1"/>
  <c r="J316" i="24"/>
  <c r="I316" i="24" s="1"/>
  <c r="J317" i="24"/>
  <c r="I317" i="24" s="1"/>
  <c r="J318" i="24"/>
  <c r="I318" i="24" s="1"/>
  <c r="J319" i="24"/>
  <c r="I319" i="24" s="1"/>
  <c r="J320" i="24"/>
  <c r="I320" i="24" s="1"/>
  <c r="J321" i="24"/>
  <c r="I321" i="24" s="1"/>
  <c r="J322" i="24"/>
  <c r="I322" i="24" s="1"/>
  <c r="J323" i="24"/>
  <c r="I323" i="24" s="1"/>
  <c r="J324" i="24"/>
  <c r="I324" i="24" s="1"/>
  <c r="J325" i="24"/>
  <c r="I325" i="24" s="1"/>
  <c r="J326" i="24"/>
  <c r="I326" i="24" s="1"/>
  <c r="J327" i="24"/>
  <c r="I327" i="24" s="1"/>
  <c r="J328" i="24"/>
  <c r="I328" i="24" s="1"/>
  <c r="J329" i="24"/>
  <c r="I329" i="24" s="1"/>
  <c r="J330" i="24"/>
  <c r="I330" i="24" s="1"/>
  <c r="J331" i="24"/>
  <c r="I331" i="24" s="1"/>
  <c r="J332" i="24"/>
  <c r="I332" i="24" s="1"/>
  <c r="J333" i="24"/>
  <c r="I333" i="24" s="1"/>
  <c r="J334" i="24"/>
  <c r="I334" i="24" s="1"/>
  <c r="J335" i="24"/>
  <c r="I335" i="24" s="1"/>
  <c r="J336" i="24"/>
  <c r="I336" i="24" s="1"/>
  <c r="J337" i="24"/>
  <c r="I337" i="24" s="1"/>
  <c r="J338" i="24"/>
  <c r="I338" i="24" s="1"/>
  <c r="J339" i="24"/>
  <c r="I339" i="24" s="1"/>
  <c r="J340" i="24"/>
  <c r="I340" i="24" s="1"/>
  <c r="J341" i="24"/>
  <c r="I341" i="24" s="1"/>
  <c r="J342" i="24"/>
  <c r="I342" i="24" s="1"/>
  <c r="J343" i="24"/>
  <c r="I343" i="24" s="1"/>
  <c r="J344" i="24"/>
  <c r="I344" i="24" s="1"/>
  <c r="J345" i="24"/>
  <c r="I345" i="24" s="1"/>
  <c r="J346" i="24"/>
  <c r="I346" i="24" s="1"/>
  <c r="J347" i="24"/>
  <c r="I347" i="24" s="1"/>
  <c r="J348" i="24"/>
  <c r="I348" i="24" s="1"/>
  <c r="J349" i="24"/>
  <c r="I349" i="24" s="1"/>
  <c r="J350" i="24"/>
  <c r="I350" i="24" s="1"/>
  <c r="J351" i="24"/>
  <c r="I351" i="24" s="1"/>
  <c r="J352" i="24"/>
  <c r="I352" i="24" s="1"/>
  <c r="J353" i="24"/>
  <c r="I353" i="24" s="1"/>
  <c r="J354" i="24"/>
  <c r="I354" i="24" s="1"/>
  <c r="J355" i="24"/>
  <c r="I355" i="24" s="1"/>
  <c r="J356" i="24"/>
  <c r="I356" i="24" s="1"/>
  <c r="J357" i="24"/>
  <c r="I357" i="24" s="1"/>
  <c r="J358" i="24"/>
  <c r="I358" i="24" s="1"/>
  <c r="J359" i="24"/>
  <c r="I359" i="24" s="1"/>
  <c r="J360" i="24"/>
  <c r="I360" i="24" s="1"/>
  <c r="J361" i="24"/>
  <c r="I361" i="24" s="1"/>
  <c r="J362" i="24"/>
  <c r="I362" i="24" s="1"/>
  <c r="J363" i="24"/>
  <c r="I363" i="24" s="1"/>
  <c r="J364" i="24"/>
  <c r="I364" i="24" s="1"/>
  <c r="J365" i="24"/>
  <c r="I365" i="24" s="1"/>
  <c r="J366" i="24"/>
  <c r="I366" i="24" s="1"/>
  <c r="J367" i="24"/>
  <c r="I367" i="24" s="1"/>
  <c r="J368" i="24"/>
  <c r="I368" i="24" s="1"/>
  <c r="J369" i="24"/>
  <c r="I369" i="24" s="1"/>
  <c r="J370" i="24"/>
  <c r="I370" i="24" s="1"/>
  <c r="J371" i="24"/>
  <c r="I371" i="24" s="1"/>
  <c r="J372" i="24"/>
  <c r="I372" i="24" s="1"/>
  <c r="J373" i="24"/>
  <c r="I373" i="24" s="1"/>
  <c r="J374" i="24"/>
  <c r="I374" i="24" s="1"/>
  <c r="J375" i="24"/>
  <c r="I375" i="24" s="1"/>
  <c r="J376" i="24"/>
  <c r="I376" i="24" s="1"/>
  <c r="J377" i="24"/>
  <c r="I377" i="24" s="1"/>
  <c r="J378" i="24"/>
  <c r="I378" i="24" s="1"/>
  <c r="J379" i="24"/>
  <c r="I379" i="24" s="1"/>
  <c r="J380" i="24"/>
  <c r="I380" i="24" s="1"/>
  <c r="J381" i="24"/>
  <c r="I381" i="24" s="1"/>
  <c r="J382" i="24"/>
  <c r="I382" i="24" s="1"/>
  <c r="J383" i="24"/>
  <c r="I383" i="24" s="1"/>
  <c r="J384" i="24"/>
  <c r="I384" i="24" s="1"/>
  <c r="J385" i="24"/>
  <c r="I385" i="24" s="1"/>
  <c r="J386" i="24"/>
  <c r="I386" i="24" s="1"/>
  <c r="J387" i="24"/>
  <c r="I387" i="24" s="1"/>
  <c r="J388" i="24"/>
  <c r="I388" i="24" s="1"/>
  <c r="J389" i="24"/>
  <c r="I389" i="24" s="1"/>
  <c r="J390" i="24"/>
  <c r="I390" i="24" s="1"/>
  <c r="J391" i="24"/>
  <c r="I391" i="24" s="1"/>
  <c r="J392" i="24"/>
  <c r="I392" i="24" s="1"/>
  <c r="J393" i="24"/>
  <c r="I393" i="24" s="1"/>
  <c r="J394" i="24"/>
  <c r="I394" i="24" s="1"/>
  <c r="J395" i="24"/>
  <c r="I395" i="24" s="1"/>
  <c r="J396" i="24"/>
  <c r="I396" i="24" s="1"/>
  <c r="J397" i="24"/>
  <c r="I397" i="24" s="1"/>
  <c r="J398" i="24"/>
  <c r="I398" i="24" s="1"/>
  <c r="J399" i="24"/>
  <c r="I399" i="24" s="1"/>
  <c r="J400" i="24"/>
  <c r="I400" i="24" s="1"/>
  <c r="J401" i="24"/>
  <c r="I401" i="24" s="1"/>
  <c r="J402" i="24"/>
  <c r="I402" i="24" s="1"/>
  <c r="J403" i="24"/>
  <c r="I403" i="24" s="1"/>
  <c r="J404" i="24"/>
  <c r="I404" i="24" s="1"/>
  <c r="J405" i="24"/>
  <c r="I405" i="24" s="1"/>
  <c r="J406" i="24"/>
  <c r="I406" i="24" s="1"/>
  <c r="J407" i="24"/>
  <c r="I407" i="24" s="1"/>
  <c r="J408" i="24"/>
  <c r="I408" i="24" s="1"/>
  <c r="J409" i="24"/>
  <c r="I409" i="24" s="1"/>
  <c r="J410" i="24"/>
  <c r="I410" i="24" s="1"/>
  <c r="J411" i="24"/>
  <c r="I411" i="24" s="1"/>
  <c r="J412" i="24"/>
  <c r="I412" i="24" s="1"/>
  <c r="J413" i="24"/>
  <c r="I413" i="24" s="1"/>
  <c r="J414" i="24"/>
  <c r="I414" i="24" s="1"/>
  <c r="J415" i="24"/>
  <c r="I415" i="24" s="1"/>
  <c r="J416" i="24"/>
  <c r="I416" i="24" s="1"/>
  <c r="J417" i="24"/>
  <c r="I417" i="24" s="1"/>
  <c r="J418" i="24"/>
  <c r="I418" i="24" s="1"/>
  <c r="J419" i="24"/>
  <c r="I419" i="24" s="1"/>
  <c r="J420" i="24"/>
  <c r="I420" i="24" s="1"/>
  <c r="J421" i="24"/>
  <c r="I421" i="24" s="1"/>
  <c r="J422" i="24"/>
  <c r="I422" i="24" s="1"/>
  <c r="J423" i="24"/>
  <c r="I423" i="24" s="1"/>
  <c r="J424" i="24"/>
  <c r="I424" i="24" s="1"/>
  <c r="J425" i="24"/>
  <c r="I425" i="24" s="1"/>
  <c r="J426" i="24"/>
  <c r="I426" i="24" s="1"/>
  <c r="J427" i="24"/>
  <c r="I427" i="24" s="1"/>
  <c r="J428" i="24"/>
  <c r="I428" i="24" s="1"/>
  <c r="J429" i="24"/>
  <c r="I429" i="24" s="1"/>
  <c r="J430" i="24"/>
  <c r="I430" i="24" s="1"/>
  <c r="J431" i="24"/>
  <c r="I431" i="24" s="1"/>
  <c r="J432" i="24"/>
  <c r="I432" i="24" s="1"/>
  <c r="J433" i="24"/>
  <c r="I433" i="24" s="1"/>
  <c r="J434" i="24"/>
  <c r="I434" i="24" s="1"/>
  <c r="J435" i="24"/>
  <c r="I435" i="24" s="1"/>
  <c r="J436" i="24"/>
  <c r="I436" i="24" s="1"/>
  <c r="J437" i="24"/>
  <c r="I437" i="24" s="1"/>
  <c r="J438" i="24"/>
  <c r="I438" i="24" s="1"/>
  <c r="J439" i="24"/>
  <c r="I439" i="24" s="1"/>
  <c r="J440" i="24"/>
  <c r="I440" i="24" s="1"/>
  <c r="J441" i="24"/>
  <c r="I441" i="24" s="1"/>
  <c r="J442" i="24"/>
  <c r="I442" i="24" s="1"/>
  <c r="J443" i="24"/>
  <c r="I443" i="24" s="1"/>
  <c r="J444" i="24"/>
  <c r="I444" i="24" s="1"/>
  <c r="J445" i="24"/>
  <c r="I445" i="24" s="1"/>
  <c r="J446" i="24"/>
  <c r="I446" i="24" s="1"/>
  <c r="J447" i="24"/>
  <c r="I447" i="24" s="1"/>
  <c r="J448" i="24"/>
  <c r="I448" i="24" s="1"/>
  <c r="J449" i="24"/>
  <c r="I449" i="24" s="1"/>
  <c r="J450" i="24"/>
  <c r="I450" i="24" s="1"/>
  <c r="J451" i="24"/>
  <c r="I451" i="24" s="1"/>
  <c r="J452" i="24"/>
  <c r="I452" i="24" s="1"/>
  <c r="J453" i="24"/>
  <c r="I453" i="24" s="1"/>
  <c r="J454" i="24"/>
  <c r="I454" i="24" s="1"/>
  <c r="J455" i="24"/>
  <c r="I455" i="24" s="1"/>
  <c r="J456" i="24"/>
  <c r="I456" i="24" s="1"/>
  <c r="J457" i="24"/>
  <c r="I457" i="24" s="1"/>
  <c r="J458" i="24"/>
  <c r="I458" i="24" s="1"/>
  <c r="J459" i="24"/>
  <c r="I459" i="24" s="1"/>
  <c r="J460" i="24"/>
  <c r="I460" i="24" s="1"/>
  <c r="J461" i="24"/>
  <c r="I461" i="24" s="1"/>
  <c r="J462" i="24"/>
  <c r="I462" i="24" s="1"/>
  <c r="J463" i="24"/>
  <c r="I463" i="24" s="1"/>
  <c r="J464" i="24"/>
  <c r="I464" i="24" s="1"/>
  <c r="J465" i="24"/>
  <c r="I465" i="24" s="1"/>
  <c r="J466" i="24"/>
  <c r="I466" i="24" s="1"/>
  <c r="J467" i="24"/>
  <c r="I467" i="24" s="1"/>
  <c r="J468" i="24"/>
  <c r="I468" i="24" s="1"/>
  <c r="J469" i="24"/>
  <c r="I469" i="24" s="1"/>
  <c r="J470" i="24"/>
  <c r="I470" i="24" s="1"/>
  <c r="J471" i="24"/>
  <c r="I471" i="24" s="1"/>
  <c r="J472" i="24"/>
  <c r="I472" i="24" s="1"/>
  <c r="J473" i="24"/>
  <c r="I473" i="24" s="1"/>
  <c r="J474" i="24"/>
  <c r="I474" i="24" s="1"/>
  <c r="J475" i="24"/>
  <c r="I475" i="24" s="1"/>
  <c r="J476" i="24"/>
  <c r="I476" i="24" s="1"/>
  <c r="J477" i="24"/>
  <c r="I477" i="24" s="1"/>
  <c r="J478" i="24"/>
  <c r="I478" i="24" s="1"/>
  <c r="J479" i="24"/>
  <c r="I479" i="24" s="1"/>
  <c r="J480" i="24"/>
  <c r="I480" i="24" s="1"/>
  <c r="J481" i="24"/>
  <c r="I481" i="24" s="1"/>
  <c r="J482" i="24"/>
  <c r="I482" i="24" s="1"/>
  <c r="J483" i="24"/>
  <c r="I483" i="24" s="1"/>
  <c r="J484" i="24"/>
  <c r="I484" i="24" s="1"/>
  <c r="J485" i="24"/>
  <c r="I485" i="24" s="1"/>
  <c r="J486" i="24"/>
  <c r="I486" i="24" s="1"/>
  <c r="J487" i="24"/>
  <c r="I487" i="24" s="1"/>
  <c r="J488" i="24"/>
  <c r="I488" i="24" s="1"/>
  <c r="J489" i="24"/>
  <c r="I489" i="24" s="1"/>
  <c r="J490" i="24"/>
  <c r="I490" i="24" s="1"/>
  <c r="J491" i="24"/>
  <c r="I491" i="24" s="1"/>
  <c r="J492" i="24"/>
  <c r="I492" i="24" s="1"/>
  <c r="J493" i="24"/>
  <c r="I493" i="24" s="1"/>
  <c r="J494" i="24"/>
  <c r="I494" i="24" s="1"/>
  <c r="J495" i="24"/>
  <c r="I495" i="24" s="1"/>
  <c r="J496" i="24"/>
  <c r="I496" i="24" s="1"/>
  <c r="J497" i="24"/>
  <c r="I497" i="24" s="1"/>
  <c r="J498" i="24"/>
  <c r="I498" i="24" s="1"/>
  <c r="J499" i="24"/>
  <c r="I499" i="24" s="1"/>
  <c r="J500" i="24"/>
  <c r="I500" i="24" s="1"/>
  <c r="J501" i="24"/>
  <c r="I501" i="24" s="1"/>
  <c r="J502" i="24"/>
  <c r="I502" i="24" s="1"/>
  <c r="J503" i="24"/>
  <c r="I503" i="24" s="1"/>
  <c r="J504" i="24"/>
  <c r="I504" i="24" s="1"/>
  <c r="J505" i="24"/>
  <c r="I505" i="24" s="1"/>
  <c r="J506" i="24"/>
  <c r="I506" i="24" s="1"/>
  <c r="J507" i="24"/>
  <c r="I507" i="24" s="1"/>
  <c r="J508" i="24"/>
  <c r="I508" i="24" s="1"/>
  <c r="J509" i="24"/>
  <c r="I509" i="24" s="1"/>
  <c r="J510" i="24"/>
  <c r="I510" i="24" s="1"/>
  <c r="J511" i="24"/>
  <c r="I511" i="24" s="1"/>
  <c r="J512" i="24"/>
  <c r="I512" i="24" s="1"/>
  <c r="J513" i="24"/>
  <c r="I513" i="24" s="1"/>
  <c r="J514" i="24"/>
  <c r="I514" i="24" s="1"/>
  <c r="J515" i="24"/>
  <c r="I515" i="24" s="1"/>
  <c r="J516" i="24"/>
  <c r="I516" i="24" s="1"/>
  <c r="J517" i="24"/>
  <c r="I517" i="24" s="1"/>
  <c r="J518" i="24"/>
  <c r="I518" i="24" s="1"/>
  <c r="J519" i="24"/>
  <c r="I519" i="24" s="1"/>
  <c r="J520" i="24"/>
  <c r="I520" i="24" s="1"/>
  <c r="J521" i="24"/>
  <c r="I521" i="24" s="1"/>
  <c r="J522" i="24"/>
  <c r="I522" i="24" s="1"/>
  <c r="J523" i="24"/>
  <c r="I523" i="24" s="1"/>
  <c r="J524" i="24"/>
  <c r="I524" i="24" s="1"/>
  <c r="J525" i="24"/>
  <c r="I525" i="24" s="1"/>
  <c r="J526" i="24"/>
  <c r="I526" i="24" s="1"/>
  <c r="J527" i="24"/>
  <c r="I527" i="24" s="1"/>
  <c r="J528" i="24"/>
  <c r="I528" i="24" s="1"/>
  <c r="J529" i="24"/>
  <c r="I529" i="24" s="1"/>
  <c r="J530" i="24"/>
  <c r="I530" i="24" s="1"/>
  <c r="J531" i="24"/>
  <c r="I531" i="24" s="1"/>
  <c r="J532" i="24"/>
  <c r="I532" i="24" s="1"/>
  <c r="J533" i="24"/>
  <c r="I533" i="24" s="1"/>
  <c r="J534" i="24"/>
  <c r="I534" i="24" s="1"/>
  <c r="J535" i="24"/>
  <c r="I535" i="24" s="1"/>
  <c r="J536" i="24"/>
  <c r="I536" i="24" s="1"/>
  <c r="J537" i="24"/>
  <c r="I537" i="24" s="1"/>
  <c r="J538" i="24"/>
  <c r="I538" i="24" s="1"/>
  <c r="J539" i="24"/>
  <c r="I539" i="24" s="1"/>
  <c r="J540" i="24"/>
  <c r="I540" i="24" s="1"/>
  <c r="J541" i="24"/>
  <c r="I541" i="24" s="1"/>
  <c r="J542" i="24"/>
  <c r="I542" i="24" s="1"/>
  <c r="J543" i="24"/>
  <c r="I543" i="24" s="1"/>
  <c r="J544" i="24"/>
  <c r="I544" i="24" s="1"/>
  <c r="J545" i="24"/>
  <c r="I545" i="24" s="1"/>
  <c r="J546" i="24"/>
  <c r="I546" i="24" s="1"/>
  <c r="J547" i="24"/>
  <c r="I547" i="24" s="1"/>
  <c r="J548" i="24"/>
  <c r="I548" i="24" s="1"/>
  <c r="J549" i="24"/>
  <c r="I549" i="24" s="1"/>
  <c r="J550" i="24"/>
  <c r="I550" i="24" s="1"/>
  <c r="J551" i="24"/>
  <c r="I551" i="24" s="1"/>
  <c r="J552" i="24"/>
  <c r="I552" i="24" s="1"/>
  <c r="J553" i="24"/>
  <c r="I553" i="24" s="1"/>
  <c r="J554" i="24"/>
  <c r="I554" i="24" s="1"/>
  <c r="J555" i="24"/>
  <c r="I555" i="24" s="1"/>
  <c r="J556" i="24"/>
  <c r="I556" i="24" s="1"/>
  <c r="J557" i="24"/>
  <c r="I557" i="24" s="1"/>
  <c r="J558" i="24"/>
  <c r="I558" i="24" s="1"/>
  <c r="J559" i="24"/>
  <c r="I559" i="24" s="1"/>
  <c r="J560" i="24"/>
  <c r="I560" i="24" s="1"/>
  <c r="J561" i="24"/>
  <c r="I561" i="24" s="1"/>
  <c r="J562" i="24"/>
  <c r="I562" i="24" s="1"/>
  <c r="J563" i="24"/>
  <c r="I563" i="24" s="1"/>
  <c r="J564" i="24"/>
  <c r="I564" i="24" s="1"/>
  <c r="J565" i="24"/>
  <c r="I565" i="24" s="1"/>
  <c r="J566" i="24"/>
  <c r="I566" i="24" s="1"/>
  <c r="J567" i="24"/>
  <c r="I567" i="24" s="1"/>
  <c r="J568" i="24"/>
  <c r="I568" i="24" s="1"/>
  <c r="J569" i="24"/>
  <c r="I569" i="24" s="1"/>
  <c r="J570" i="24"/>
  <c r="I570" i="24" s="1"/>
  <c r="J571" i="24"/>
  <c r="I571" i="24" s="1"/>
  <c r="J572" i="24"/>
  <c r="I572" i="24" s="1"/>
  <c r="J573" i="24"/>
  <c r="I573" i="24" s="1"/>
  <c r="J574" i="24"/>
  <c r="I574" i="24" s="1"/>
  <c r="J575" i="24"/>
  <c r="I575" i="24" s="1"/>
  <c r="J576" i="24"/>
  <c r="I576" i="24" s="1"/>
  <c r="J577" i="24"/>
  <c r="I577" i="24" s="1"/>
  <c r="J578" i="24"/>
  <c r="I578" i="24" s="1"/>
  <c r="J579" i="24"/>
  <c r="I579" i="24" s="1"/>
  <c r="J580" i="24"/>
  <c r="I580" i="24" s="1"/>
  <c r="J581" i="24"/>
  <c r="I581" i="24" s="1"/>
  <c r="J582" i="24"/>
  <c r="I582" i="24" s="1"/>
  <c r="J583" i="24"/>
  <c r="I583" i="24" s="1"/>
  <c r="J584" i="24"/>
  <c r="I584" i="24" s="1"/>
  <c r="J585" i="24"/>
  <c r="I585" i="24" s="1"/>
  <c r="J586" i="24"/>
  <c r="I586" i="24" s="1"/>
  <c r="J587" i="24"/>
  <c r="I587" i="24" s="1"/>
  <c r="J588" i="24"/>
  <c r="I588" i="24" s="1"/>
  <c r="J589" i="24"/>
  <c r="I589" i="24" s="1"/>
  <c r="J590" i="24"/>
  <c r="I590" i="24" s="1"/>
  <c r="J591" i="24"/>
  <c r="I591" i="24" s="1"/>
  <c r="J592" i="24"/>
  <c r="I592" i="24" s="1"/>
  <c r="J593" i="24"/>
  <c r="I593" i="24" s="1"/>
  <c r="J594" i="24"/>
  <c r="I594" i="24" s="1"/>
  <c r="J595" i="24"/>
  <c r="I595" i="24" s="1"/>
  <c r="J596" i="24"/>
  <c r="I596" i="24" s="1"/>
  <c r="J597" i="24"/>
  <c r="I597" i="24" s="1"/>
  <c r="J598" i="24"/>
  <c r="I598" i="24" s="1"/>
  <c r="J599" i="24"/>
  <c r="I599" i="24" s="1"/>
  <c r="J600" i="24"/>
  <c r="I600" i="24" s="1"/>
  <c r="J601" i="24"/>
  <c r="I601" i="24" s="1"/>
  <c r="J602" i="24"/>
  <c r="I602" i="24" s="1"/>
  <c r="J603" i="24"/>
  <c r="I603" i="24" s="1"/>
  <c r="J604" i="24"/>
  <c r="I604" i="24" s="1"/>
  <c r="J605" i="24"/>
  <c r="I605" i="24" s="1"/>
  <c r="J606" i="24"/>
  <c r="I606" i="24" s="1"/>
  <c r="J607" i="24"/>
  <c r="I607" i="24" s="1"/>
  <c r="J608" i="24"/>
  <c r="I608" i="24" s="1"/>
  <c r="J609" i="24"/>
  <c r="I609" i="24" s="1"/>
  <c r="J610" i="24"/>
  <c r="I610" i="24" s="1"/>
  <c r="J611" i="24"/>
  <c r="I611" i="24" s="1"/>
  <c r="J612" i="24"/>
  <c r="I612" i="24" s="1"/>
  <c r="J613" i="24"/>
  <c r="I613" i="24" s="1"/>
  <c r="J614" i="24"/>
  <c r="I614" i="24" s="1"/>
  <c r="J615" i="24"/>
  <c r="I615" i="24" s="1"/>
  <c r="J616" i="24"/>
  <c r="I616" i="24" s="1"/>
  <c r="J617" i="24"/>
  <c r="I617" i="24" s="1"/>
  <c r="J618" i="24"/>
  <c r="I618" i="24" s="1"/>
  <c r="J619" i="24"/>
  <c r="I619" i="24" s="1"/>
  <c r="J620" i="24"/>
  <c r="I620" i="24" s="1"/>
  <c r="J621" i="24"/>
  <c r="I621" i="24" s="1"/>
  <c r="J622" i="24"/>
  <c r="I622" i="24" s="1"/>
  <c r="J623" i="24"/>
  <c r="I623" i="24" s="1"/>
  <c r="J624" i="24"/>
  <c r="I624" i="24" s="1"/>
  <c r="J625" i="24"/>
  <c r="I625" i="24" s="1"/>
  <c r="J626" i="24"/>
  <c r="I626" i="24" s="1"/>
  <c r="J627" i="24"/>
  <c r="I627" i="24" s="1"/>
  <c r="J628" i="24"/>
  <c r="I628" i="24" s="1"/>
  <c r="J629" i="24"/>
  <c r="I629" i="24" s="1"/>
  <c r="J630" i="24"/>
  <c r="I630" i="24" s="1"/>
  <c r="J631" i="24"/>
  <c r="I631" i="24" s="1"/>
  <c r="J632" i="24"/>
  <c r="I632" i="24" s="1"/>
  <c r="J633" i="24"/>
  <c r="I633" i="24" s="1"/>
  <c r="J634" i="24"/>
  <c r="I634" i="24" s="1"/>
  <c r="J635" i="24"/>
  <c r="I635" i="24" s="1"/>
  <c r="J636" i="24"/>
  <c r="I636" i="24" s="1"/>
  <c r="J637" i="24"/>
  <c r="I637" i="24" s="1"/>
  <c r="J638" i="24"/>
  <c r="I638" i="24" s="1"/>
  <c r="J639" i="24"/>
  <c r="I639" i="24" s="1"/>
  <c r="J640" i="24"/>
  <c r="I640" i="24" s="1"/>
  <c r="J641" i="24"/>
  <c r="I641" i="24" s="1"/>
  <c r="J642" i="24"/>
  <c r="I642" i="24" s="1"/>
  <c r="J643" i="24"/>
  <c r="I643" i="24" s="1"/>
  <c r="J644" i="24"/>
  <c r="I644" i="24" s="1"/>
  <c r="J645" i="24"/>
  <c r="I645" i="24" s="1"/>
  <c r="J646" i="24"/>
  <c r="I646" i="24" s="1"/>
  <c r="J647" i="24"/>
  <c r="I647" i="24" s="1"/>
  <c r="J648" i="24"/>
  <c r="I648" i="24" s="1"/>
  <c r="J649" i="24"/>
  <c r="I649" i="24" s="1"/>
  <c r="J650" i="24"/>
  <c r="I650" i="24" s="1"/>
  <c r="J651" i="24"/>
  <c r="I651" i="24" s="1"/>
  <c r="J652" i="24"/>
  <c r="I652" i="24" s="1"/>
  <c r="J653" i="24"/>
  <c r="I653" i="24" s="1"/>
  <c r="J654" i="24"/>
  <c r="I654" i="24" s="1"/>
  <c r="J655" i="24"/>
  <c r="I655" i="24" s="1"/>
  <c r="J656" i="24"/>
  <c r="I656" i="24" s="1"/>
  <c r="J657" i="24"/>
  <c r="I657" i="24" s="1"/>
  <c r="J658" i="24"/>
  <c r="I658" i="24" s="1"/>
  <c r="J659" i="24"/>
  <c r="I659" i="24" s="1"/>
  <c r="J660" i="24"/>
  <c r="I660" i="24" s="1"/>
  <c r="J661" i="24"/>
  <c r="I661" i="24" s="1"/>
  <c r="J662" i="24"/>
  <c r="I662" i="24" s="1"/>
  <c r="J663" i="24"/>
  <c r="I663" i="24" s="1"/>
  <c r="J664" i="24"/>
  <c r="I664" i="24" s="1"/>
  <c r="J665" i="24"/>
  <c r="I665" i="24" s="1"/>
  <c r="J666" i="24"/>
  <c r="I666" i="24" s="1"/>
  <c r="J667" i="24"/>
  <c r="I667" i="24" s="1"/>
  <c r="J668" i="24"/>
  <c r="I668" i="24" s="1"/>
  <c r="J669" i="24"/>
  <c r="I669" i="24" s="1"/>
  <c r="J670" i="24"/>
  <c r="I670" i="24" s="1"/>
  <c r="J671" i="24"/>
  <c r="I671" i="24" s="1"/>
  <c r="J672" i="24"/>
  <c r="I672" i="24" s="1"/>
  <c r="J673" i="24"/>
  <c r="I673" i="24" s="1"/>
  <c r="J674" i="24"/>
  <c r="I674" i="24" s="1"/>
  <c r="J675" i="24"/>
  <c r="I675" i="24" s="1"/>
  <c r="J676" i="24"/>
  <c r="I676" i="24" s="1"/>
  <c r="J677" i="24"/>
  <c r="I677" i="24" s="1"/>
  <c r="J678" i="24"/>
  <c r="I678" i="24" s="1"/>
  <c r="J679" i="24"/>
  <c r="I679" i="24" s="1"/>
  <c r="J680" i="24"/>
  <c r="I680" i="24" s="1"/>
  <c r="J681" i="24"/>
  <c r="I681" i="24" s="1"/>
  <c r="J682" i="24"/>
  <c r="I682" i="24" s="1"/>
  <c r="J683" i="24"/>
  <c r="I683" i="24" s="1"/>
  <c r="J684" i="24"/>
  <c r="I684" i="24" s="1"/>
  <c r="J685" i="24"/>
  <c r="I685" i="24" s="1"/>
  <c r="J686" i="24"/>
  <c r="I686" i="24" s="1"/>
  <c r="J687" i="24"/>
  <c r="I687" i="24" s="1"/>
  <c r="J688" i="24"/>
  <c r="I688" i="24" s="1"/>
  <c r="J689" i="24"/>
  <c r="I689" i="24" s="1"/>
  <c r="J690" i="24"/>
  <c r="I690" i="24" s="1"/>
  <c r="J691" i="24"/>
  <c r="I691" i="24" s="1"/>
  <c r="J692" i="24"/>
  <c r="I692" i="24" s="1"/>
  <c r="J693" i="24"/>
  <c r="I693" i="24" s="1"/>
  <c r="J694" i="24"/>
  <c r="I694" i="24" s="1"/>
  <c r="J695" i="24"/>
  <c r="I695" i="24" s="1"/>
  <c r="J696" i="24"/>
  <c r="I696" i="24" s="1"/>
  <c r="J697" i="24"/>
  <c r="I697" i="24" s="1"/>
  <c r="J698" i="24"/>
  <c r="I698" i="24" s="1"/>
  <c r="J699" i="24"/>
  <c r="I699" i="24" s="1"/>
  <c r="J700" i="24"/>
  <c r="I700" i="24" s="1"/>
  <c r="J701" i="24"/>
  <c r="I701" i="24" s="1"/>
  <c r="J702" i="24"/>
  <c r="I702" i="24" s="1"/>
  <c r="J703" i="24"/>
  <c r="I703" i="24" s="1"/>
  <c r="J704" i="24"/>
  <c r="I704" i="24" s="1"/>
  <c r="J705" i="24"/>
  <c r="I705" i="24" s="1"/>
  <c r="J706" i="24"/>
  <c r="I706" i="24" s="1"/>
  <c r="J707" i="24"/>
  <c r="I707" i="24" s="1"/>
  <c r="J708" i="24"/>
  <c r="I708" i="24" s="1"/>
  <c r="J709" i="24"/>
  <c r="I709" i="24" s="1"/>
  <c r="J710" i="24"/>
  <c r="I710" i="24" s="1"/>
  <c r="J711" i="24"/>
  <c r="I711" i="24" s="1"/>
  <c r="J712" i="24"/>
  <c r="I712" i="24" s="1"/>
  <c r="J713" i="24"/>
  <c r="I713" i="24" s="1"/>
  <c r="J714" i="24"/>
  <c r="I714" i="24" s="1"/>
  <c r="J715" i="24"/>
  <c r="I715" i="24" s="1"/>
  <c r="J716" i="24"/>
  <c r="I716" i="24" s="1"/>
  <c r="J717" i="24"/>
  <c r="I717" i="24" s="1"/>
  <c r="J718" i="24"/>
  <c r="I718" i="24" s="1"/>
  <c r="J719" i="24"/>
  <c r="I719" i="24" s="1"/>
  <c r="J720" i="24"/>
  <c r="I720" i="24" s="1"/>
  <c r="J721" i="24"/>
  <c r="I721" i="24" s="1"/>
  <c r="J722" i="24"/>
  <c r="I722" i="24" s="1"/>
  <c r="J723" i="24"/>
  <c r="I723" i="24" s="1"/>
  <c r="J724" i="24"/>
  <c r="I724" i="24" s="1"/>
  <c r="J725" i="24"/>
  <c r="I725" i="24" s="1"/>
  <c r="J726" i="24"/>
  <c r="I726" i="24" s="1"/>
  <c r="J727" i="24"/>
  <c r="I727" i="24" s="1"/>
  <c r="J728" i="24"/>
  <c r="I728" i="24" s="1"/>
  <c r="J729" i="24"/>
  <c r="I729" i="24" s="1"/>
  <c r="J730" i="24"/>
  <c r="I730" i="24" s="1"/>
  <c r="J731" i="24"/>
  <c r="I731" i="24" s="1"/>
  <c r="J732" i="24"/>
  <c r="I732" i="24" s="1"/>
  <c r="J733" i="24"/>
  <c r="I733" i="24" s="1"/>
  <c r="J734" i="24"/>
  <c r="I734" i="24" s="1"/>
  <c r="J735" i="24"/>
  <c r="I735" i="24" s="1"/>
  <c r="J736" i="24"/>
  <c r="I736" i="24" s="1"/>
  <c r="J737" i="24"/>
  <c r="I737" i="24" s="1"/>
  <c r="J738" i="24"/>
  <c r="I738" i="24" s="1"/>
  <c r="J739" i="24"/>
  <c r="I739" i="24" s="1"/>
  <c r="J740" i="24"/>
  <c r="I740" i="24" s="1"/>
  <c r="J741" i="24"/>
  <c r="I741" i="24" s="1"/>
  <c r="J742" i="24"/>
  <c r="I742" i="24" s="1"/>
  <c r="J743" i="24"/>
  <c r="I743" i="24" s="1"/>
  <c r="J744" i="24"/>
  <c r="I744" i="24" s="1"/>
  <c r="J745" i="24"/>
  <c r="I745" i="24" s="1"/>
  <c r="J746" i="24"/>
  <c r="I746" i="24" s="1"/>
  <c r="J747" i="24"/>
  <c r="I747" i="24" s="1"/>
  <c r="J748" i="24"/>
  <c r="I748" i="24" s="1"/>
  <c r="J749" i="24"/>
  <c r="I749" i="24" s="1"/>
  <c r="J750" i="24"/>
  <c r="I750" i="24" s="1"/>
  <c r="J751" i="24"/>
  <c r="I751" i="24" s="1"/>
  <c r="J752" i="24"/>
  <c r="I752" i="24" s="1"/>
  <c r="J753" i="24"/>
  <c r="I753" i="24" s="1"/>
  <c r="J754" i="24"/>
  <c r="I754" i="24" s="1"/>
  <c r="J755" i="24"/>
  <c r="I755" i="24" s="1"/>
  <c r="J756" i="24"/>
  <c r="I756" i="24" s="1"/>
  <c r="J757" i="24"/>
  <c r="I757" i="24" s="1"/>
  <c r="J758" i="24"/>
  <c r="I758" i="24" s="1"/>
  <c r="J759" i="24"/>
  <c r="I759" i="24" s="1"/>
  <c r="J760" i="24"/>
  <c r="I760" i="24" s="1"/>
  <c r="J761" i="24"/>
  <c r="I761" i="24" s="1"/>
  <c r="J762" i="24"/>
  <c r="I762" i="24" s="1"/>
  <c r="J763" i="24"/>
  <c r="I763" i="24" s="1"/>
  <c r="J764" i="24"/>
  <c r="I764" i="24" s="1"/>
  <c r="J765" i="24"/>
  <c r="I765" i="24" s="1"/>
  <c r="J766" i="24"/>
  <c r="I766" i="24" s="1"/>
  <c r="J767" i="24"/>
  <c r="I767" i="24" s="1"/>
  <c r="J768" i="24"/>
  <c r="I768" i="24" s="1"/>
  <c r="J769" i="24"/>
  <c r="I769" i="24" s="1"/>
  <c r="J770" i="24"/>
  <c r="I770" i="24" s="1"/>
  <c r="J771" i="24"/>
  <c r="I771" i="24" s="1"/>
  <c r="J772" i="24"/>
  <c r="I772" i="24" s="1"/>
  <c r="J773" i="24"/>
  <c r="I773" i="24" s="1"/>
  <c r="J774" i="24"/>
  <c r="I774" i="24" s="1"/>
  <c r="J775" i="24"/>
  <c r="I775" i="24" s="1"/>
  <c r="J776" i="24"/>
  <c r="I776" i="24" s="1"/>
  <c r="J777" i="24"/>
  <c r="I777" i="24" s="1"/>
  <c r="J778" i="24"/>
  <c r="I778" i="24" s="1"/>
  <c r="J779" i="24"/>
  <c r="I779" i="24" s="1"/>
  <c r="J780" i="24"/>
  <c r="I780" i="24" s="1"/>
  <c r="J781" i="24"/>
  <c r="I781" i="24" s="1"/>
  <c r="J782" i="24"/>
  <c r="I782" i="24" s="1"/>
  <c r="J783" i="24"/>
  <c r="I783" i="24" s="1"/>
  <c r="J784" i="24"/>
  <c r="I784" i="24" s="1"/>
  <c r="J785" i="24"/>
  <c r="I785" i="24" s="1"/>
  <c r="J786" i="24"/>
  <c r="I786" i="24" s="1"/>
  <c r="J787" i="24"/>
  <c r="I787" i="24" s="1"/>
  <c r="J788" i="24"/>
  <c r="I788" i="24" s="1"/>
  <c r="J789" i="24"/>
  <c r="I789" i="24" s="1"/>
  <c r="J790" i="24"/>
  <c r="I790" i="24" s="1"/>
  <c r="J791" i="24"/>
  <c r="I791" i="24" s="1"/>
  <c r="J792" i="24"/>
  <c r="I792" i="24" s="1"/>
  <c r="J793" i="24"/>
  <c r="I793" i="24" s="1"/>
  <c r="J794" i="24"/>
  <c r="I794" i="24" s="1"/>
  <c r="J795" i="24"/>
  <c r="I795" i="24" s="1"/>
  <c r="J796" i="24"/>
  <c r="I796" i="24" s="1"/>
  <c r="J797" i="24"/>
  <c r="I797" i="24" s="1"/>
  <c r="J798" i="24"/>
  <c r="I798" i="24" s="1"/>
  <c r="J799" i="24"/>
  <c r="I799" i="24" s="1"/>
  <c r="J800" i="24"/>
  <c r="I800" i="24" s="1"/>
  <c r="J801" i="24"/>
  <c r="I801" i="24" s="1"/>
  <c r="J802" i="24"/>
  <c r="I802" i="24" s="1"/>
  <c r="J803" i="24"/>
  <c r="I803" i="24" s="1"/>
  <c r="J804" i="24"/>
  <c r="I804" i="24" s="1"/>
  <c r="J805" i="24"/>
  <c r="I805" i="24" s="1"/>
  <c r="J806" i="24"/>
  <c r="I806" i="24" s="1"/>
  <c r="J807" i="24"/>
  <c r="I807" i="24" s="1"/>
  <c r="J808" i="24"/>
  <c r="I808" i="24" s="1"/>
  <c r="J809" i="24"/>
  <c r="I809" i="24" s="1"/>
  <c r="J810" i="24"/>
  <c r="I810" i="24" s="1"/>
  <c r="J811" i="24"/>
  <c r="I811" i="24" s="1"/>
  <c r="J812" i="24"/>
  <c r="I812" i="24" s="1"/>
  <c r="J813" i="24"/>
  <c r="I813" i="24" s="1"/>
  <c r="J814" i="24"/>
  <c r="I814" i="24" s="1"/>
  <c r="J815" i="24"/>
  <c r="I815" i="24" s="1"/>
  <c r="J816" i="24"/>
  <c r="I816" i="24" s="1"/>
  <c r="J817" i="24"/>
  <c r="I817" i="24" s="1"/>
  <c r="J818" i="24"/>
  <c r="I818" i="24" s="1"/>
  <c r="J819" i="24"/>
  <c r="I819" i="24" s="1"/>
  <c r="J820" i="24"/>
  <c r="I820" i="24" s="1"/>
  <c r="J821" i="24"/>
  <c r="I821" i="24" s="1"/>
  <c r="J822" i="24"/>
  <c r="I822" i="24" s="1"/>
  <c r="J823" i="24"/>
  <c r="I823" i="24" s="1"/>
  <c r="J824" i="24"/>
  <c r="I824" i="24" s="1"/>
  <c r="J825" i="24"/>
  <c r="I825" i="24" s="1"/>
  <c r="J826" i="24"/>
  <c r="I826" i="24" s="1"/>
  <c r="J827" i="24"/>
  <c r="I827" i="24" s="1"/>
  <c r="J828" i="24"/>
  <c r="I828" i="24" s="1"/>
  <c r="J829" i="24"/>
  <c r="I829" i="24" s="1"/>
  <c r="J830" i="24"/>
  <c r="I830" i="24" s="1"/>
  <c r="J831" i="24"/>
  <c r="I831" i="24" s="1"/>
  <c r="J832" i="24"/>
  <c r="I832" i="24" s="1"/>
  <c r="J833" i="24"/>
  <c r="I833" i="24" s="1"/>
  <c r="J834" i="24"/>
  <c r="I834" i="24" s="1"/>
  <c r="J835" i="24"/>
  <c r="I835" i="24" s="1"/>
  <c r="J836" i="24"/>
  <c r="I836" i="24" s="1"/>
  <c r="J837" i="24"/>
  <c r="I837" i="24" s="1"/>
  <c r="J838" i="24"/>
  <c r="I838" i="24" s="1"/>
  <c r="J839" i="24"/>
  <c r="I839" i="24" s="1"/>
  <c r="J840" i="24"/>
  <c r="I840" i="24" s="1"/>
  <c r="J841" i="24"/>
  <c r="I841" i="24" s="1"/>
  <c r="J842" i="24"/>
  <c r="I842" i="24" s="1"/>
  <c r="J843" i="24"/>
  <c r="I843" i="24" s="1"/>
  <c r="J844" i="24"/>
  <c r="I844" i="24" s="1"/>
  <c r="J845" i="24"/>
  <c r="I845" i="24" s="1"/>
  <c r="J846" i="24"/>
  <c r="I846" i="24" s="1"/>
  <c r="J847" i="24"/>
  <c r="I847" i="24" s="1"/>
  <c r="J848" i="24"/>
  <c r="I848" i="24" s="1"/>
  <c r="J849" i="24"/>
  <c r="I849" i="24" s="1"/>
  <c r="J850" i="24"/>
  <c r="I850" i="24" s="1"/>
  <c r="J851" i="24"/>
  <c r="I851" i="24" s="1"/>
  <c r="J852" i="24"/>
  <c r="I852" i="24" s="1"/>
  <c r="J853" i="24"/>
  <c r="I853" i="24" s="1"/>
  <c r="J854" i="24"/>
  <c r="I854" i="24" s="1"/>
  <c r="J855" i="24"/>
  <c r="I855" i="24" s="1"/>
  <c r="J856" i="24"/>
  <c r="I856" i="24" s="1"/>
  <c r="J857" i="24"/>
  <c r="I857" i="24" s="1"/>
  <c r="J858" i="24"/>
  <c r="I858" i="24" s="1"/>
  <c r="J859" i="24"/>
  <c r="I859" i="24" s="1"/>
  <c r="J860" i="24"/>
  <c r="I860" i="24" s="1"/>
  <c r="J861" i="24"/>
  <c r="I861" i="24" s="1"/>
  <c r="J862" i="24"/>
  <c r="I862" i="24" s="1"/>
  <c r="J863" i="24"/>
  <c r="I863" i="24" s="1"/>
  <c r="J864" i="24"/>
  <c r="I864" i="24" s="1"/>
  <c r="J865" i="24"/>
  <c r="I865" i="24" s="1"/>
  <c r="J866" i="24"/>
  <c r="I866" i="24" s="1"/>
  <c r="J867" i="24"/>
  <c r="I867" i="24" s="1"/>
  <c r="J868" i="24"/>
  <c r="I868" i="24" s="1"/>
  <c r="J869" i="24"/>
  <c r="I869" i="24" s="1"/>
  <c r="J870" i="24"/>
  <c r="I870" i="24" s="1"/>
  <c r="J871" i="24"/>
  <c r="I871" i="24" s="1"/>
  <c r="J872" i="24"/>
  <c r="I872" i="24" s="1"/>
  <c r="J873" i="24"/>
  <c r="I873" i="24" s="1"/>
  <c r="J874" i="24"/>
  <c r="I874" i="24" s="1"/>
  <c r="J875" i="24"/>
  <c r="I875" i="24" s="1"/>
  <c r="J876" i="24"/>
  <c r="I876" i="24" s="1"/>
  <c r="J877" i="24"/>
  <c r="I877" i="24" s="1"/>
  <c r="J878" i="24"/>
  <c r="I878" i="24" s="1"/>
  <c r="J879" i="24"/>
  <c r="I879" i="24" s="1"/>
  <c r="J880" i="24"/>
  <c r="I880" i="24" s="1"/>
  <c r="J881" i="24"/>
  <c r="I881" i="24" s="1"/>
  <c r="J882" i="24"/>
  <c r="I882" i="24" s="1"/>
  <c r="J883" i="24"/>
  <c r="I883" i="24" s="1"/>
  <c r="J884" i="24"/>
  <c r="I884" i="24" s="1"/>
  <c r="J885" i="24"/>
  <c r="I885" i="24" s="1"/>
  <c r="J886" i="24"/>
  <c r="I886" i="24" s="1"/>
  <c r="J887" i="24"/>
  <c r="I887" i="24" s="1"/>
  <c r="J888" i="24"/>
  <c r="I888" i="24" s="1"/>
  <c r="J889" i="24"/>
  <c r="I889" i="24" s="1"/>
  <c r="J890" i="24"/>
  <c r="I890" i="24" s="1"/>
  <c r="J891" i="24"/>
  <c r="I891" i="24" s="1"/>
  <c r="J892" i="24"/>
  <c r="I892" i="24" s="1"/>
  <c r="J893" i="24"/>
  <c r="I893" i="24" s="1"/>
  <c r="J894" i="24"/>
  <c r="I894" i="24" s="1"/>
  <c r="J895" i="24"/>
  <c r="I895" i="24" s="1"/>
  <c r="J896" i="24"/>
  <c r="I896" i="24" s="1"/>
  <c r="J897" i="24"/>
  <c r="I897" i="24" s="1"/>
  <c r="J898" i="24"/>
  <c r="I898" i="24" s="1"/>
  <c r="J899" i="24"/>
  <c r="I899" i="24" s="1"/>
  <c r="J900" i="24"/>
  <c r="I900" i="24" s="1"/>
  <c r="J901" i="24"/>
  <c r="I901" i="24" s="1"/>
  <c r="J902" i="24"/>
  <c r="I902" i="24" s="1"/>
  <c r="J903" i="24"/>
  <c r="I903" i="24" s="1"/>
  <c r="J904" i="24"/>
  <c r="I904" i="24" s="1"/>
  <c r="J905" i="24"/>
  <c r="I905" i="24" s="1"/>
  <c r="J906" i="24"/>
  <c r="I906" i="24" s="1"/>
  <c r="J907" i="24"/>
  <c r="I907" i="24" s="1"/>
  <c r="J908" i="24"/>
  <c r="I908" i="24" s="1"/>
  <c r="J909" i="24"/>
  <c r="I909" i="24" s="1"/>
  <c r="J910" i="24"/>
  <c r="I910" i="24" s="1"/>
  <c r="J911" i="24"/>
  <c r="I911" i="24" s="1"/>
  <c r="J912" i="24"/>
  <c r="I912" i="24" s="1"/>
  <c r="J913" i="24"/>
  <c r="I913" i="24" s="1"/>
  <c r="J914" i="24"/>
  <c r="I914" i="24" s="1"/>
  <c r="J915" i="24"/>
  <c r="I915" i="24" s="1"/>
  <c r="J916" i="24"/>
  <c r="I916" i="24" s="1"/>
  <c r="J917" i="24"/>
  <c r="I917" i="24" s="1"/>
  <c r="J918" i="24"/>
  <c r="I918" i="24" s="1"/>
  <c r="J919" i="24"/>
  <c r="I919" i="24" s="1"/>
  <c r="J920" i="24"/>
  <c r="I920" i="24" s="1"/>
  <c r="J921" i="24"/>
  <c r="I921" i="24" s="1"/>
  <c r="J922" i="24"/>
  <c r="I922" i="24" s="1"/>
  <c r="J923" i="24"/>
  <c r="I923" i="24" s="1"/>
  <c r="J924" i="24"/>
  <c r="I924" i="24" s="1"/>
  <c r="J925" i="24"/>
  <c r="I925" i="24" s="1"/>
  <c r="J926" i="24"/>
  <c r="I926" i="24" s="1"/>
  <c r="J927" i="24"/>
  <c r="I927" i="24" s="1"/>
  <c r="J928" i="24"/>
  <c r="I928" i="24" s="1"/>
  <c r="J929" i="24"/>
  <c r="I929" i="24" s="1"/>
  <c r="J930" i="24"/>
  <c r="I930" i="24" s="1"/>
  <c r="J931" i="24"/>
  <c r="I931" i="24" s="1"/>
  <c r="J932" i="24"/>
  <c r="I932" i="24" s="1"/>
  <c r="J933" i="24"/>
  <c r="I933" i="24" s="1"/>
  <c r="J934" i="24"/>
  <c r="I934" i="24" s="1"/>
  <c r="J935" i="24"/>
  <c r="I935" i="24" s="1"/>
  <c r="J936" i="24"/>
  <c r="I936" i="24" s="1"/>
  <c r="J937" i="24"/>
  <c r="I937" i="24" s="1"/>
  <c r="J938" i="24"/>
  <c r="I938" i="24" s="1"/>
  <c r="J939" i="24"/>
  <c r="I939" i="24" s="1"/>
  <c r="J940" i="24"/>
  <c r="I940" i="24" s="1"/>
  <c r="J941" i="24"/>
  <c r="I941" i="24" s="1"/>
  <c r="J942" i="24"/>
  <c r="I942" i="24" s="1"/>
  <c r="J943" i="24"/>
  <c r="I943" i="24" s="1"/>
  <c r="J944" i="24"/>
  <c r="I944" i="24" s="1"/>
  <c r="J945" i="24"/>
  <c r="I945" i="24" s="1"/>
  <c r="J946" i="24"/>
  <c r="I946" i="24" s="1"/>
  <c r="J947" i="24"/>
  <c r="I947" i="24" s="1"/>
  <c r="J948" i="24"/>
  <c r="I948" i="24" s="1"/>
  <c r="J949" i="24"/>
  <c r="I949" i="24" s="1"/>
  <c r="J950" i="24"/>
  <c r="I950" i="24" s="1"/>
  <c r="J951" i="24"/>
  <c r="I951" i="24" s="1"/>
  <c r="J952" i="24"/>
  <c r="I952" i="24" s="1"/>
  <c r="J953" i="24"/>
  <c r="I953" i="24" s="1"/>
  <c r="J954" i="24"/>
  <c r="I954" i="24" s="1"/>
  <c r="J955" i="24"/>
  <c r="I955" i="24" s="1"/>
  <c r="J956" i="24"/>
  <c r="I956" i="24" s="1"/>
  <c r="J957" i="24"/>
  <c r="I957" i="24" s="1"/>
  <c r="J958" i="24"/>
  <c r="I958" i="24" s="1"/>
  <c r="J959" i="24"/>
  <c r="I959" i="24" s="1"/>
  <c r="J960" i="24"/>
  <c r="I960" i="24" s="1"/>
  <c r="J961" i="24"/>
  <c r="I961" i="24" s="1"/>
  <c r="J962" i="24"/>
  <c r="I962" i="24" s="1"/>
  <c r="J963" i="24"/>
  <c r="I963" i="24" s="1"/>
  <c r="J964" i="24"/>
  <c r="I964" i="24" s="1"/>
  <c r="J965" i="24"/>
  <c r="I965" i="24" s="1"/>
  <c r="J966" i="24"/>
  <c r="I966" i="24" s="1"/>
  <c r="J967" i="24"/>
  <c r="I967" i="24" s="1"/>
  <c r="J968" i="24"/>
  <c r="I968" i="24" s="1"/>
  <c r="J969" i="24"/>
  <c r="I969" i="24" s="1"/>
  <c r="J970" i="24"/>
  <c r="I970" i="24" s="1"/>
  <c r="J971" i="24"/>
  <c r="I971" i="24" s="1"/>
  <c r="J972" i="24"/>
  <c r="I972" i="24" s="1"/>
  <c r="J973" i="24"/>
  <c r="I973" i="24" s="1"/>
  <c r="J974" i="24"/>
  <c r="I974" i="24" s="1"/>
  <c r="J975" i="24"/>
  <c r="I975" i="24" s="1"/>
  <c r="J976" i="24"/>
  <c r="I976" i="24" s="1"/>
  <c r="J977" i="24"/>
  <c r="I977" i="24" s="1"/>
  <c r="J978" i="24"/>
  <c r="I978" i="24" s="1"/>
  <c r="J979" i="24"/>
  <c r="I979" i="24" s="1"/>
  <c r="J980" i="24"/>
  <c r="I980" i="24" s="1"/>
  <c r="J981" i="24"/>
  <c r="I981" i="24" s="1"/>
  <c r="J982" i="24"/>
  <c r="I982" i="24" s="1"/>
  <c r="J983" i="24"/>
  <c r="I983" i="24" s="1"/>
  <c r="J984" i="24"/>
  <c r="I984" i="24" s="1"/>
  <c r="J985" i="24"/>
  <c r="I985" i="24" s="1"/>
  <c r="J986" i="24"/>
  <c r="I986" i="24" s="1"/>
  <c r="J987" i="24"/>
  <c r="I987" i="24" s="1"/>
  <c r="J988" i="24"/>
  <c r="I988" i="24" s="1"/>
  <c r="J989" i="24"/>
  <c r="I989" i="24" s="1"/>
  <c r="J990" i="24"/>
  <c r="I990" i="24" s="1"/>
  <c r="J991" i="24"/>
  <c r="I991" i="24" s="1"/>
  <c r="J992" i="24"/>
  <c r="I992" i="24" s="1"/>
  <c r="J993" i="24"/>
  <c r="I993" i="24" s="1"/>
  <c r="J994" i="24"/>
  <c r="I994" i="24" s="1"/>
  <c r="J995" i="24"/>
  <c r="I995" i="24" s="1"/>
  <c r="J996" i="24"/>
  <c r="I996" i="24" s="1"/>
  <c r="J997" i="24"/>
  <c r="I997" i="24" s="1"/>
  <c r="J998" i="24"/>
  <c r="I998" i="24" s="1"/>
  <c r="J999" i="24"/>
  <c r="I999" i="24" s="1"/>
  <c r="J1000" i="24"/>
  <c r="I1000" i="24" s="1"/>
  <c r="J1001" i="24"/>
  <c r="I1001" i="24" s="1"/>
  <c r="J1002" i="24"/>
  <c r="I1002" i="24" s="1"/>
  <c r="J1003" i="24"/>
  <c r="I1003" i="24" s="1"/>
  <c r="J1004" i="24"/>
  <c r="I1004" i="24" s="1"/>
  <c r="J1005" i="24"/>
  <c r="I1005" i="24" s="1"/>
  <c r="J1006" i="24"/>
  <c r="I1006" i="24" s="1"/>
  <c r="J1007" i="24"/>
  <c r="I1007" i="24" s="1"/>
  <c r="J1008" i="24"/>
  <c r="I1008" i="24" s="1"/>
  <c r="J1009" i="24"/>
  <c r="I1009" i="24" s="1"/>
  <c r="J1010" i="24"/>
  <c r="I1010" i="24" s="1"/>
  <c r="J1011" i="24"/>
  <c r="I1011" i="24" s="1"/>
  <c r="J1012" i="24"/>
  <c r="I1012" i="24" s="1"/>
  <c r="J1013" i="24"/>
  <c r="I1013" i="24" s="1"/>
  <c r="J1014" i="24"/>
  <c r="I1014" i="24" s="1"/>
  <c r="J1015" i="24"/>
  <c r="I1015" i="24" s="1"/>
  <c r="J1016" i="24"/>
  <c r="I1016" i="24" s="1"/>
  <c r="J1017" i="24"/>
  <c r="I1017" i="24" s="1"/>
  <c r="J1018" i="24"/>
  <c r="I1018" i="24" s="1"/>
  <c r="J1019" i="24"/>
  <c r="I1019" i="24" s="1"/>
  <c r="J1020" i="24"/>
  <c r="I1020" i="24" s="1"/>
  <c r="J1021" i="24"/>
  <c r="I1021" i="24" s="1"/>
  <c r="J1022" i="24"/>
  <c r="I1022" i="24" s="1"/>
  <c r="J1023" i="24"/>
  <c r="I1023" i="24" s="1"/>
  <c r="J1024" i="24"/>
  <c r="I1024" i="24" s="1"/>
  <c r="J1025" i="24"/>
  <c r="I1025" i="24" s="1"/>
  <c r="J1026" i="24"/>
  <c r="I1026" i="24" s="1"/>
  <c r="J1027" i="24"/>
  <c r="I1027" i="24" s="1"/>
  <c r="J1028" i="24"/>
  <c r="I1028" i="24" s="1"/>
  <c r="J1029" i="24"/>
  <c r="I1029" i="24" s="1"/>
  <c r="J1030" i="24"/>
  <c r="I1030" i="24" s="1"/>
  <c r="J1031" i="24"/>
  <c r="I1031" i="24" s="1"/>
  <c r="J1032" i="24"/>
  <c r="I1032" i="24" s="1"/>
  <c r="J1033" i="24"/>
  <c r="I1033" i="24" s="1"/>
  <c r="J1034" i="24"/>
  <c r="I1034" i="24" s="1"/>
  <c r="J1035" i="24"/>
  <c r="I1035" i="24" s="1"/>
  <c r="J1036" i="24"/>
  <c r="I1036" i="24" s="1"/>
  <c r="J1037" i="24"/>
  <c r="I1037" i="24" s="1"/>
  <c r="J1038" i="24"/>
  <c r="I1038" i="24" s="1"/>
  <c r="J1039" i="24"/>
  <c r="I1039" i="24" s="1"/>
  <c r="J1040" i="24"/>
  <c r="I1040" i="24" s="1"/>
  <c r="J1041" i="24"/>
  <c r="I1041" i="24" s="1"/>
  <c r="J1042" i="24"/>
  <c r="I1042" i="24" s="1"/>
  <c r="J1043" i="24"/>
  <c r="I1043" i="24" s="1"/>
  <c r="J1044" i="24"/>
  <c r="I1044" i="24" s="1"/>
  <c r="J1045" i="24"/>
  <c r="I1045" i="24" s="1"/>
  <c r="J1046" i="24"/>
  <c r="I1046" i="24" s="1"/>
  <c r="J1047" i="24"/>
  <c r="I1047" i="24" s="1"/>
  <c r="J1048" i="24"/>
  <c r="I1048" i="24" s="1"/>
  <c r="J1049" i="24"/>
  <c r="I1049" i="24" s="1"/>
  <c r="J1050" i="24"/>
  <c r="I1050" i="24" s="1"/>
  <c r="J1051" i="24"/>
  <c r="I1051" i="24" s="1"/>
  <c r="J1052" i="24"/>
  <c r="I1052" i="24" s="1"/>
  <c r="J1053" i="24"/>
  <c r="I1053" i="24" s="1"/>
  <c r="J1054" i="24"/>
  <c r="I1054" i="24" s="1"/>
  <c r="J1055" i="24"/>
  <c r="I1055" i="24" s="1"/>
  <c r="J1056" i="24"/>
  <c r="I1056" i="24" s="1"/>
  <c r="J1057" i="24"/>
  <c r="I1057" i="24" s="1"/>
  <c r="J1058" i="24"/>
  <c r="I1058" i="24" s="1"/>
  <c r="J1059" i="24"/>
  <c r="I1059" i="24" s="1"/>
  <c r="J1060" i="24"/>
  <c r="I1060" i="24" s="1"/>
  <c r="J1061" i="24"/>
  <c r="I1061" i="24" s="1"/>
  <c r="J1062" i="24"/>
  <c r="I1062" i="24" s="1"/>
  <c r="J1063" i="24"/>
  <c r="I1063" i="24" s="1"/>
  <c r="J1064" i="24"/>
  <c r="I1064" i="24" s="1"/>
  <c r="J1065" i="24"/>
  <c r="I1065" i="24" s="1"/>
  <c r="J1066" i="24"/>
  <c r="I1066" i="24" s="1"/>
  <c r="J1067" i="24"/>
  <c r="I1067" i="24" s="1"/>
  <c r="J1068" i="24"/>
  <c r="I1068" i="24" s="1"/>
  <c r="J1069" i="24"/>
  <c r="I1069" i="24" s="1"/>
  <c r="J1070" i="24"/>
  <c r="I1070" i="24" s="1"/>
  <c r="J1071" i="24"/>
  <c r="I1071" i="24" s="1"/>
  <c r="J1072" i="24"/>
  <c r="I1072" i="24" s="1"/>
  <c r="J1073" i="24"/>
  <c r="I1073" i="24" s="1"/>
  <c r="J1074" i="24"/>
  <c r="I1074" i="24" s="1"/>
  <c r="J1075" i="24"/>
  <c r="I1075" i="24" s="1"/>
  <c r="J1076" i="24"/>
  <c r="I1076" i="24" s="1"/>
  <c r="J1077" i="24"/>
  <c r="I1077" i="24" s="1"/>
  <c r="J1078" i="24"/>
  <c r="I1078" i="24" s="1"/>
  <c r="J1079" i="24"/>
  <c r="I1079" i="24" s="1"/>
  <c r="J1080" i="24"/>
  <c r="I1080" i="24" s="1"/>
  <c r="J1081" i="24"/>
  <c r="I1081" i="24" s="1"/>
  <c r="J1082" i="24"/>
  <c r="I1082" i="24" s="1"/>
  <c r="J1083" i="24"/>
  <c r="I1083" i="24" s="1"/>
  <c r="J1084" i="24"/>
  <c r="I1084" i="24" s="1"/>
  <c r="J1085" i="24"/>
  <c r="I1085" i="24" s="1"/>
  <c r="J1086" i="24"/>
  <c r="I1086" i="24" s="1"/>
  <c r="J1087" i="24"/>
  <c r="I1087" i="24" s="1"/>
  <c r="J1088" i="24"/>
  <c r="I1088" i="24" s="1"/>
  <c r="J1089" i="24"/>
  <c r="I1089" i="24" s="1"/>
  <c r="J1090" i="24"/>
  <c r="I1090" i="24" s="1"/>
  <c r="J1091" i="24"/>
  <c r="I1091" i="24" s="1"/>
  <c r="J1092" i="24"/>
  <c r="I1092" i="24" s="1"/>
  <c r="J1093" i="24"/>
  <c r="I1093" i="24" s="1"/>
  <c r="J1094" i="24"/>
  <c r="I1094" i="24" s="1"/>
  <c r="J1095" i="24"/>
  <c r="I1095" i="24" s="1"/>
  <c r="J1096" i="24"/>
  <c r="I1096" i="24" s="1"/>
  <c r="J1097" i="24"/>
  <c r="I1097" i="24" s="1"/>
  <c r="J1098" i="24"/>
  <c r="I1098" i="24" s="1"/>
  <c r="J1099" i="24"/>
  <c r="I1099" i="24" s="1"/>
  <c r="J1100" i="24"/>
  <c r="I1100" i="24" s="1"/>
  <c r="J1101" i="24"/>
  <c r="I1101" i="24" s="1"/>
  <c r="J1102" i="24"/>
  <c r="I1102" i="24" s="1"/>
  <c r="J1103" i="24"/>
  <c r="I1103" i="24" s="1"/>
  <c r="J1104" i="24"/>
  <c r="I1104" i="24" s="1"/>
  <c r="J1105" i="24"/>
  <c r="I1105" i="24" s="1"/>
  <c r="J1106" i="24"/>
  <c r="I1106" i="24" s="1"/>
  <c r="J1107" i="24"/>
  <c r="I1107" i="24" s="1"/>
  <c r="J1108" i="24"/>
  <c r="I1108" i="24" s="1"/>
  <c r="J1109" i="24"/>
  <c r="I1109" i="24" s="1"/>
  <c r="J1110" i="24"/>
  <c r="I1110" i="24" s="1"/>
  <c r="J1111" i="24"/>
  <c r="I1111" i="24" s="1"/>
  <c r="J1112" i="24"/>
  <c r="I1112" i="24" s="1"/>
  <c r="J1113" i="24"/>
  <c r="I1113" i="24" s="1"/>
  <c r="J1114" i="24"/>
  <c r="I1114" i="24" s="1"/>
  <c r="J1115" i="24"/>
  <c r="I1115" i="24" s="1"/>
  <c r="J1116" i="24"/>
  <c r="I1116" i="24" s="1"/>
  <c r="J1117" i="24"/>
  <c r="I1117" i="24" s="1"/>
  <c r="J1118" i="24"/>
  <c r="I1118" i="24" s="1"/>
  <c r="J1119" i="24"/>
  <c r="I1119" i="24" s="1"/>
  <c r="J1120" i="24"/>
  <c r="I1120" i="24" s="1"/>
  <c r="J1121" i="24"/>
  <c r="I1121" i="24" s="1"/>
  <c r="J1122" i="24"/>
  <c r="I1122" i="24" s="1"/>
  <c r="J1123" i="24"/>
  <c r="I1123" i="24" s="1"/>
  <c r="J1124" i="24"/>
  <c r="I1124" i="24" s="1"/>
  <c r="J1125" i="24"/>
  <c r="I1125" i="24" s="1"/>
  <c r="J1126" i="24"/>
  <c r="I1126" i="24" s="1"/>
  <c r="J1127" i="24"/>
  <c r="I1127" i="24" s="1"/>
  <c r="J1128" i="24"/>
  <c r="I1128" i="24" s="1"/>
  <c r="J1129" i="24"/>
  <c r="I1129" i="24" s="1"/>
  <c r="J1130" i="24"/>
  <c r="I1130" i="24" s="1"/>
  <c r="J1131" i="24"/>
  <c r="I1131" i="24" s="1"/>
  <c r="J1132" i="24"/>
  <c r="I1132" i="24" s="1"/>
  <c r="J1133" i="24"/>
  <c r="I1133" i="24" s="1"/>
  <c r="J1134" i="24"/>
  <c r="I1134" i="24" s="1"/>
  <c r="J1135" i="24"/>
  <c r="I1135" i="24" s="1"/>
  <c r="J1136" i="24"/>
  <c r="I1136" i="24" s="1"/>
  <c r="J1137" i="24"/>
  <c r="I1137" i="24" s="1"/>
  <c r="J1138" i="24"/>
  <c r="I1138" i="24" s="1"/>
  <c r="J1139" i="24"/>
  <c r="I1139" i="24" s="1"/>
  <c r="J1140" i="24"/>
  <c r="I1140" i="24" s="1"/>
  <c r="J1141" i="24"/>
  <c r="I1141" i="24" s="1"/>
  <c r="J1142" i="24"/>
  <c r="I1142" i="24" s="1"/>
  <c r="J1143" i="24"/>
  <c r="I1143" i="24" s="1"/>
  <c r="J1144" i="24"/>
  <c r="I1144" i="24" s="1"/>
  <c r="J1145" i="24"/>
  <c r="I1145" i="24" s="1"/>
  <c r="J1146" i="24"/>
  <c r="I1146" i="24" s="1"/>
  <c r="J1147" i="24"/>
  <c r="I1147" i="24" s="1"/>
  <c r="J1148" i="24"/>
  <c r="I1148" i="24" s="1"/>
  <c r="J1149" i="24"/>
  <c r="I1149" i="24" s="1"/>
  <c r="J1150" i="24"/>
  <c r="I1150" i="24" s="1"/>
  <c r="J1151" i="24"/>
  <c r="I1151" i="24" s="1"/>
  <c r="J1152" i="24"/>
  <c r="I1152" i="24" s="1"/>
  <c r="J1153" i="24"/>
  <c r="I1153" i="24" s="1"/>
  <c r="J1154" i="24"/>
  <c r="I1154" i="24" s="1"/>
  <c r="J1155" i="24"/>
  <c r="I1155" i="24" s="1"/>
  <c r="J1156" i="24"/>
  <c r="I1156" i="24" s="1"/>
  <c r="J1157" i="24"/>
  <c r="I1157" i="24" s="1"/>
  <c r="J1158" i="24"/>
  <c r="I1158" i="24" s="1"/>
  <c r="J1159" i="24"/>
  <c r="I1159" i="24" s="1"/>
  <c r="J1160" i="24"/>
  <c r="I1160" i="24" s="1"/>
  <c r="J1161" i="24"/>
  <c r="I1161" i="24" s="1"/>
  <c r="J1162" i="24"/>
  <c r="I1162" i="24" s="1"/>
  <c r="J1163" i="24"/>
  <c r="I1163" i="24" s="1"/>
  <c r="J1164" i="24"/>
  <c r="I1164" i="24" s="1"/>
  <c r="J1165" i="24"/>
  <c r="I1165" i="24" s="1"/>
  <c r="J1166" i="24"/>
  <c r="I1166" i="24" s="1"/>
  <c r="J1167" i="24"/>
  <c r="I1167" i="24" s="1"/>
  <c r="J1168" i="24"/>
  <c r="I1168" i="24" s="1"/>
  <c r="J1169" i="24"/>
  <c r="I1169" i="24" s="1"/>
  <c r="J1170" i="24"/>
  <c r="I1170" i="24" s="1"/>
  <c r="J1171" i="24"/>
  <c r="I1171" i="24" s="1"/>
  <c r="J1172" i="24"/>
  <c r="I1172" i="24" s="1"/>
  <c r="J1173" i="24"/>
  <c r="I1173" i="24" s="1"/>
  <c r="J1174" i="24"/>
  <c r="I1174" i="24" s="1"/>
  <c r="J1175" i="24"/>
  <c r="I1175" i="24" s="1"/>
  <c r="J1176" i="24"/>
  <c r="I1176" i="24" s="1"/>
  <c r="J1177" i="24"/>
  <c r="I1177" i="24" s="1"/>
  <c r="J1178" i="24"/>
  <c r="I1178" i="24" s="1"/>
  <c r="J1179" i="24"/>
  <c r="I1179" i="24" s="1"/>
  <c r="J1180" i="24"/>
  <c r="I1180" i="24" s="1"/>
  <c r="J1181" i="24"/>
  <c r="I1181" i="24" s="1"/>
  <c r="J1182" i="24"/>
  <c r="I1182" i="24" s="1"/>
  <c r="J1183" i="24"/>
  <c r="I1183" i="24" s="1"/>
  <c r="J1184" i="24"/>
  <c r="I1184" i="24" s="1"/>
  <c r="J1185" i="24"/>
  <c r="I1185" i="24" s="1"/>
  <c r="J1186" i="24"/>
  <c r="I1186" i="24" s="1"/>
  <c r="J1187" i="24"/>
  <c r="I1187" i="24" s="1"/>
  <c r="J1188" i="24"/>
  <c r="I1188" i="24" s="1"/>
  <c r="J1189" i="24"/>
  <c r="I1189" i="24" s="1"/>
  <c r="J1190" i="24"/>
  <c r="I1190" i="24" s="1"/>
  <c r="J1191" i="24"/>
  <c r="I1191" i="24" s="1"/>
  <c r="J1192" i="24"/>
  <c r="I1192" i="24" s="1"/>
  <c r="J1193" i="24"/>
  <c r="I1193" i="24" s="1"/>
  <c r="J1194" i="24"/>
  <c r="I1194" i="24" s="1"/>
  <c r="J1195" i="24"/>
  <c r="I1195" i="24" s="1"/>
  <c r="J1196" i="24"/>
  <c r="I1196" i="24" s="1"/>
  <c r="J1197" i="24"/>
  <c r="I1197" i="24" s="1"/>
  <c r="J1198" i="24"/>
  <c r="I1198" i="24" s="1"/>
  <c r="J1199" i="24"/>
  <c r="I1199" i="24" s="1"/>
  <c r="J1200" i="24"/>
  <c r="I1200" i="24" s="1"/>
  <c r="J1201" i="24"/>
  <c r="I1201" i="24" s="1"/>
  <c r="J1202" i="24"/>
  <c r="I1202" i="24" s="1"/>
  <c r="J1203" i="24"/>
  <c r="I1203" i="24" s="1"/>
  <c r="J1204" i="24"/>
  <c r="I1204" i="24" s="1"/>
  <c r="J1205" i="24"/>
  <c r="I1205" i="24" s="1"/>
  <c r="J1206" i="24"/>
  <c r="I1206" i="24" s="1"/>
  <c r="J1207" i="24"/>
  <c r="I1207" i="24" s="1"/>
  <c r="J1208" i="24"/>
  <c r="I1208" i="24" s="1"/>
  <c r="J1209" i="24"/>
  <c r="I1209" i="24" s="1"/>
  <c r="J1210" i="24"/>
  <c r="I1210" i="24" s="1"/>
  <c r="J1211" i="24"/>
  <c r="I1211" i="24" s="1"/>
  <c r="J1212" i="24"/>
  <c r="I1212" i="24" s="1"/>
  <c r="J1213" i="24"/>
  <c r="I1213" i="24" s="1"/>
  <c r="J1214" i="24"/>
  <c r="I1214" i="24" s="1"/>
  <c r="J1215" i="24"/>
  <c r="I1215" i="24" s="1"/>
  <c r="J1216" i="24"/>
  <c r="I1216" i="24" s="1"/>
  <c r="J1217" i="24"/>
  <c r="I1217" i="24" s="1"/>
  <c r="J1218" i="24"/>
  <c r="I1218" i="24" s="1"/>
  <c r="J1219" i="24"/>
  <c r="I1219" i="24" s="1"/>
  <c r="J1220" i="24"/>
  <c r="I1220" i="24" s="1"/>
  <c r="J1221" i="24"/>
  <c r="I1221" i="24" s="1"/>
  <c r="J1222" i="24"/>
  <c r="I1222" i="24" s="1"/>
  <c r="J1223" i="24"/>
  <c r="I1223" i="24" s="1"/>
  <c r="J1224" i="24"/>
  <c r="I1224" i="24" s="1"/>
  <c r="J1225" i="24"/>
  <c r="I1225" i="24" s="1"/>
  <c r="J1226" i="24"/>
  <c r="I1226" i="24" s="1"/>
  <c r="J1227" i="24"/>
  <c r="I1227" i="24" s="1"/>
  <c r="J1228" i="24"/>
  <c r="I1228" i="24" s="1"/>
  <c r="J1229" i="24"/>
  <c r="I1229" i="24" s="1"/>
  <c r="J1230" i="24"/>
  <c r="I1230" i="24" s="1"/>
  <c r="J1231" i="24"/>
  <c r="I1231" i="24" s="1"/>
  <c r="J1232" i="24"/>
  <c r="I1232" i="24" s="1"/>
  <c r="J1233" i="24"/>
  <c r="I1233" i="24" s="1"/>
  <c r="J1234" i="24"/>
  <c r="I1234" i="24" s="1"/>
  <c r="J1235" i="24"/>
  <c r="I1235" i="24" s="1"/>
  <c r="J1236" i="24"/>
  <c r="I1236" i="24" s="1"/>
  <c r="J1237" i="24"/>
  <c r="I1237" i="24" s="1"/>
  <c r="J1238" i="24"/>
  <c r="I1238" i="24" s="1"/>
  <c r="J1239" i="24"/>
  <c r="I1239" i="24" s="1"/>
  <c r="J1240" i="24"/>
  <c r="I1240" i="24" s="1"/>
  <c r="J1241" i="24"/>
  <c r="I1241" i="24" s="1"/>
  <c r="J1242" i="24"/>
  <c r="I1242" i="24" s="1"/>
  <c r="J1243" i="24"/>
  <c r="I1243" i="24" s="1"/>
  <c r="J1244" i="24"/>
  <c r="I1244" i="24" s="1"/>
  <c r="J1245" i="24"/>
  <c r="I1245" i="24" s="1"/>
  <c r="J1246" i="24"/>
  <c r="I1246" i="24" s="1"/>
  <c r="J1247" i="24"/>
  <c r="I1247" i="24" s="1"/>
  <c r="J1248" i="24"/>
  <c r="I1248" i="24" s="1"/>
  <c r="J1249" i="24"/>
  <c r="I1249" i="24" s="1"/>
  <c r="J1250" i="24"/>
  <c r="I1250" i="24" s="1"/>
  <c r="J1251" i="24"/>
  <c r="I1251" i="24" s="1"/>
  <c r="J1252" i="24"/>
  <c r="I1252" i="24" s="1"/>
  <c r="J1253" i="24"/>
  <c r="I1253" i="24" s="1"/>
  <c r="J1254" i="24"/>
  <c r="I1254" i="24" s="1"/>
  <c r="J1255" i="24"/>
  <c r="I1255" i="24" s="1"/>
  <c r="J1256" i="24"/>
  <c r="I1256" i="24" s="1"/>
  <c r="J1257" i="24"/>
  <c r="I1257" i="24" s="1"/>
  <c r="J1258" i="24"/>
  <c r="I1258" i="24" s="1"/>
  <c r="J1259" i="24"/>
  <c r="I1259" i="24" s="1"/>
  <c r="J1260" i="24"/>
  <c r="I1260" i="24" s="1"/>
  <c r="J1261" i="24"/>
  <c r="I1261" i="24" s="1"/>
  <c r="J1262" i="24"/>
  <c r="I1262" i="24" s="1"/>
  <c r="J1263" i="24"/>
  <c r="I1263" i="24" s="1"/>
  <c r="J1264" i="24"/>
  <c r="I1264" i="24" s="1"/>
  <c r="J1265" i="24"/>
  <c r="I1265" i="24" s="1"/>
  <c r="J1266" i="24"/>
  <c r="I1266" i="24" s="1"/>
  <c r="J1267" i="24"/>
  <c r="I1267" i="24" s="1"/>
  <c r="J1268" i="24"/>
  <c r="I1268" i="24" s="1"/>
  <c r="J1269" i="24"/>
  <c r="I1269" i="24" s="1"/>
  <c r="J1270" i="24"/>
  <c r="I1270" i="24" s="1"/>
  <c r="J1271" i="24"/>
  <c r="I1271" i="24" s="1"/>
  <c r="J1272" i="24"/>
  <c r="I1272" i="24" s="1"/>
  <c r="J1273" i="24"/>
  <c r="I1273" i="24" s="1"/>
  <c r="J1274" i="24"/>
  <c r="I1274" i="24" s="1"/>
  <c r="J1275" i="24"/>
  <c r="I1275" i="24" s="1"/>
  <c r="J1276" i="24"/>
  <c r="I1276" i="24" s="1"/>
  <c r="J1277" i="24"/>
  <c r="I1277" i="24" s="1"/>
  <c r="J1278" i="24"/>
  <c r="I1278" i="24" s="1"/>
  <c r="J1279" i="24"/>
  <c r="I1279" i="24" s="1"/>
  <c r="J1280" i="24"/>
  <c r="I1280" i="24" s="1"/>
  <c r="J1281" i="24"/>
  <c r="I1281" i="24" s="1"/>
  <c r="J1282" i="24"/>
  <c r="I1282" i="24" s="1"/>
  <c r="J1283" i="24"/>
  <c r="I1283" i="24" s="1"/>
  <c r="J1284" i="24"/>
  <c r="I1284" i="24" s="1"/>
  <c r="J1285" i="24"/>
  <c r="I1285" i="24" s="1"/>
  <c r="J1286" i="24"/>
  <c r="I1286" i="24" s="1"/>
  <c r="J1287" i="24"/>
  <c r="I1287" i="24" s="1"/>
  <c r="J1288" i="24"/>
  <c r="I1288" i="24" s="1"/>
  <c r="J1289" i="24"/>
  <c r="I1289" i="24" s="1"/>
  <c r="J1290" i="24"/>
  <c r="I1290" i="24" s="1"/>
  <c r="J1291" i="24"/>
  <c r="I1291" i="24" s="1"/>
  <c r="J1292" i="24"/>
  <c r="I1292" i="24" s="1"/>
  <c r="J1293" i="24"/>
  <c r="I1293" i="24" s="1"/>
  <c r="J1294" i="24"/>
  <c r="I1294" i="24" s="1"/>
  <c r="J1295" i="24"/>
  <c r="I1295" i="24" s="1"/>
  <c r="J1296" i="24"/>
  <c r="I1296" i="24" s="1"/>
  <c r="J1297" i="24"/>
  <c r="I1297" i="24" s="1"/>
  <c r="J1298" i="24"/>
  <c r="I1298" i="24" s="1"/>
  <c r="J1299" i="24"/>
  <c r="I1299" i="24" s="1"/>
  <c r="J1300" i="24"/>
  <c r="I1300" i="24" s="1"/>
  <c r="J1301" i="24"/>
  <c r="I1301" i="24" s="1"/>
  <c r="J1302" i="24"/>
  <c r="I1302" i="24" s="1"/>
  <c r="J1303" i="24"/>
  <c r="I1303" i="24" s="1"/>
  <c r="J1304" i="24"/>
  <c r="I1304" i="24" s="1"/>
  <c r="J1305" i="24"/>
  <c r="I1305" i="24" s="1"/>
  <c r="J1306" i="24"/>
  <c r="I1306" i="24" s="1"/>
  <c r="J1307" i="24"/>
  <c r="I1307" i="24" s="1"/>
  <c r="J1308" i="24"/>
  <c r="I1308" i="24" s="1"/>
  <c r="J1309" i="24"/>
  <c r="I1309" i="24" s="1"/>
  <c r="J1310" i="24"/>
  <c r="I1310" i="24" s="1"/>
  <c r="J1311" i="24"/>
  <c r="I1311" i="24" s="1"/>
  <c r="J1312" i="24"/>
  <c r="I1312" i="24" s="1"/>
  <c r="J1313" i="24"/>
  <c r="I1313" i="24" s="1"/>
  <c r="J1314" i="24"/>
  <c r="I1314" i="24" s="1"/>
  <c r="J1315" i="24"/>
  <c r="I1315" i="24" s="1"/>
  <c r="J1316" i="24"/>
  <c r="I1316" i="24" s="1"/>
  <c r="J1317" i="24"/>
  <c r="I1317" i="24" s="1"/>
  <c r="J1318" i="24"/>
  <c r="I1318" i="24" s="1"/>
  <c r="J1319" i="24"/>
  <c r="I1319" i="24" s="1"/>
  <c r="J1320" i="24"/>
  <c r="I1320" i="24" s="1"/>
  <c r="J1321" i="24"/>
  <c r="I1321" i="24" s="1"/>
  <c r="J1322" i="24"/>
  <c r="I1322" i="24" s="1"/>
  <c r="J1323" i="24"/>
  <c r="I1323" i="24" s="1"/>
  <c r="J1324" i="24"/>
  <c r="I1324" i="24" s="1"/>
  <c r="J1325" i="24"/>
  <c r="I1325" i="24" s="1"/>
  <c r="J1326" i="24"/>
  <c r="I1326" i="24" s="1"/>
  <c r="J1327" i="24"/>
  <c r="I1327" i="24" s="1"/>
  <c r="J1328" i="24"/>
  <c r="I1328" i="24" s="1"/>
  <c r="J1329" i="24"/>
  <c r="I1329" i="24" s="1"/>
  <c r="J1330" i="24"/>
  <c r="I1330" i="24" s="1"/>
  <c r="J1331" i="24"/>
  <c r="I1331" i="24" s="1"/>
  <c r="J1332" i="24"/>
  <c r="I1332" i="24" s="1"/>
  <c r="J1333" i="24"/>
  <c r="I1333" i="24" s="1"/>
  <c r="J1334" i="24"/>
  <c r="I1334" i="24" s="1"/>
  <c r="J1335" i="24"/>
  <c r="I1335" i="24" s="1"/>
  <c r="J1336" i="24"/>
  <c r="I1336" i="24" s="1"/>
  <c r="J1337" i="24"/>
  <c r="I1337" i="24" s="1"/>
  <c r="J1338" i="24"/>
  <c r="I1338" i="24" s="1"/>
  <c r="J1339" i="24"/>
  <c r="I1339" i="24" s="1"/>
  <c r="J1340" i="24"/>
  <c r="I1340" i="24" s="1"/>
  <c r="J1341" i="24"/>
  <c r="I1341" i="24" s="1"/>
  <c r="J1342" i="24"/>
  <c r="I1342" i="24" s="1"/>
  <c r="J1343" i="24"/>
  <c r="I1343" i="24" s="1"/>
  <c r="J1344" i="24"/>
  <c r="I1344" i="24" s="1"/>
  <c r="J1345" i="24"/>
  <c r="I1345" i="24" s="1"/>
  <c r="J1346" i="24"/>
  <c r="I1346" i="24" s="1"/>
  <c r="J1347" i="24"/>
  <c r="I1347" i="24" s="1"/>
  <c r="J1348" i="24"/>
  <c r="I1348" i="24" s="1"/>
  <c r="J1349" i="24"/>
  <c r="I1349" i="24" s="1"/>
  <c r="J1350" i="24"/>
  <c r="I1350" i="24" s="1"/>
  <c r="J1351" i="24"/>
  <c r="I1351" i="24" s="1"/>
  <c r="J1352" i="24"/>
  <c r="I1352" i="24" s="1"/>
  <c r="J1353" i="24"/>
  <c r="I1353" i="24" s="1"/>
  <c r="J1354" i="24"/>
  <c r="I1354" i="24" s="1"/>
  <c r="J1355" i="24"/>
  <c r="I1355" i="24" s="1"/>
  <c r="J1356" i="24"/>
  <c r="I1356" i="24" s="1"/>
  <c r="J1357" i="24"/>
  <c r="I1357" i="24" s="1"/>
  <c r="J1358" i="24"/>
  <c r="I1358" i="24" s="1"/>
  <c r="J1359" i="24"/>
  <c r="I1359" i="24" s="1"/>
  <c r="J1360" i="24"/>
  <c r="I1360" i="24" s="1"/>
  <c r="J1361" i="24"/>
  <c r="I1361" i="24" s="1"/>
  <c r="J1362" i="24"/>
  <c r="I1362" i="24" s="1"/>
  <c r="J1363" i="24"/>
  <c r="I1363" i="24" s="1"/>
  <c r="J1364" i="24"/>
  <c r="I1364" i="24" s="1"/>
  <c r="J1365" i="24"/>
  <c r="I1365" i="24" s="1"/>
  <c r="J1366" i="24"/>
  <c r="I1366" i="24" s="1"/>
  <c r="J1367" i="24"/>
  <c r="I1367" i="24" s="1"/>
  <c r="J1368" i="24"/>
  <c r="I1368" i="24" s="1"/>
  <c r="J1369" i="24"/>
  <c r="I1369" i="24" s="1"/>
  <c r="J1370" i="24"/>
  <c r="I1370" i="24" s="1"/>
  <c r="J1371" i="24"/>
  <c r="I1371" i="24" s="1"/>
  <c r="J1372" i="24"/>
  <c r="I1372" i="24" s="1"/>
  <c r="J1373" i="24"/>
  <c r="I1373" i="24" s="1"/>
  <c r="J1374" i="24"/>
  <c r="I1374" i="24" s="1"/>
  <c r="J1375" i="24"/>
  <c r="I1375" i="24" s="1"/>
  <c r="J1376" i="24"/>
  <c r="I1376" i="24" s="1"/>
  <c r="J1377" i="24"/>
  <c r="I1377" i="24" s="1"/>
  <c r="J1378" i="24"/>
  <c r="I1378" i="24" s="1"/>
  <c r="J1379" i="24"/>
  <c r="I1379" i="24" s="1"/>
  <c r="J1380" i="24"/>
  <c r="I1380" i="24" s="1"/>
  <c r="J1381" i="24"/>
  <c r="I1381" i="24" s="1"/>
  <c r="J1382" i="24"/>
  <c r="I1382" i="24" s="1"/>
  <c r="J1383" i="24"/>
  <c r="I1383" i="24" s="1"/>
  <c r="J1384" i="24"/>
  <c r="I1384" i="24" s="1"/>
  <c r="J1385" i="24"/>
  <c r="I1385" i="24" s="1"/>
  <c r="J1386" i="24"/>
  <c r="I1386" i="24" s="1"/>
  <c r="J1387" i="24"/>
  <c r="I1387" i="24" s="1"/>
  <c r="J1388" i="24"/>
  <c r="I1388" i="24" s="1"/>
  <c r="J1389" i="24"/>
  <c r="I1389" i="24" s="1"/>
  <c r="J1390" i="24"/>
  <c r="I1390" i="24" s="1"/>
  <c r="J1391" i="24"/>
  <c r="I1391" i="24" s="1"/>
  <c r="J1392" i="24"/>
  <c r="I1392" i="24" s="1"/>
  <c r="J1393" i="24"/>
  <c r="I1393" i="24" s="1"/>
  <c r="J1394" i="24"/>
  <c r="I1394" i="24" s="1"/>
  <c r="J1395" i="24"/>
  <c r="I1395" i="24" s="1"/>
  <c r="J1396" i="24"/>
  <c r="I1396" i="24" s="1"/>
  <c r="J1397" i="24"/>
  <c r="I1397" i="24" s="1"/>
  <c r="J1398" i="24"/>
  <c r="I1398" i="24" s="1"/>
  <c r="J1399" i="24"/>
  <c r="I1399" i="24" s="1"/>
  <c r="J1400" i="24"/>
  <c r="I1400" i="24" s="1"/>
  <c r="J1401" i="24"/>
  <c r="I1401" i="24" s="1"/>
  <c r="J1402" i="24"/>
  <c r="I1402" i="24" s="1"/>
  <c r="J1403" i="24"/>
  <c r="I1403" i="24" s="1"/>
  <c r="J1404" i="24"/>
  <c r="I1404" i="24" s="1"/>
  <c r="J1405" i="24"/>
  <c r="I1405" i="24" s="1"/>
  <c r="J1406" i="24"/>
  <c r="I1406" i="24" s="1"/>
  <c r="J1407" i="24"/>
  <c r="I1407" i="24" s="1"/>
  <c r="J1408" i="24"/>
  <c r="I1408" i="24" s="1"/>
  <c r="J1409" i="24"/>
  <c r="I1409" i="24" s="1"/>
  <c r="J1410" i="24"/>
  <c r="I1410" i="24" s="1"/>
  <c r="J1411" i="24"/>
  <c r="I1411" i="24" s="1"/>
  <c r="J1412" i="24"/>
  <c r="I1412" i="24" s="1"/>
  <c r="J1413" i="24"/>
  <c r="I1413" i="24" s="1"/>
  <c r="J1414" i="24"/>
  <c r="I1414" i="24" s="1"/>
  <c r="J1415" i="24"/>
  <c r="I1415" i="24" s="1"/>
  <c r="J1416" i="24"/>
  <c r="I1416" i="24" s="1"/>
  <c r="J1417" i="24"/>
  <c r="I1417" i="24" s="1"/>
  <c r="J1418" i="24"/>
  <c r="I1418" i="24" s="1"/>
  <c r="J1419" i="24"/>
  <c r="I1419" i="24" s="1"/>
  <c r="J1420" i="24"/>
  <c r="I1420" i="24" s="1"/>
  <c r="J1421" i="24"/>
  <c r="I1421" i="24" s="1"/>
  <c r="J1422" i="24"/>
  <c r="I1422" i="24" s="1"/>
  <c r="J1423" i="24"/>
  <c r="I1423" i="24" s="1"/>
  <c r="J1424" i="24"/>
  <c r="I1424" i="24" s="1"/>
  <c r="J1425" i="24"/>
  <c r="I1425" i="24" s="1"/>
  <c r="J1426" i="24"/>
  <c r="I1426" i="24" s="1"/>
  <c r="J1427" i="24"/>
  <c r="I1427" i="24" s="1"/>
  <c r="J1428" i="24"/>
  <c r="I1428" i="24" s="1"/>
  <c r="J1429" i="24"/>
  <c r="I1429" i="24" s="1"/>
  <c r="J1430" i="24"/>
  <c r="I1430" i="24" s="1"/>
  <c r="J1431" i="24"/>
  <c r="I1431" i="24" s="1"/>
  <c r="J1432" i="24"/>
  <c r="I1432" i="24" s="1"/>
  <c r="J1433" i="24"/>
  <c r="I1433" i="24" s="1"/>
  <c r="J1434" i="24"/>
  <c r="I1434" i="24" s="1"/>
  <c r="J1435" i="24"/>
  <c r="I1435" i="24" s="1"/>
  <c r="J1436" i="24"/>
  <c r="I1436" i="24" s="1"/>
  <c r="J1437" i="24"/>
  <c r="I1437" i="24" s="1"/>
  <c r="J1438" i="24"/>
  <c r="I1438" i="24" s="1"/>
  <c r="J1439" i="24"/>
  <c r="I1439" i="24" s="1"/>
  <c r="J1440" i="24"/>
  <c r="I1440" i="24" s="1"/>
  <c r="J1441" i="24"/>
  <c r="I1441" i="24" s="1"/>
  <c r="J1442" i="24"/>
  <c r="I1442" i="24" s="1"/>
  <c r="J1443" i="24"/>
  <c r="I1443" i="24" s="1"/>
  <c r="J1444" i="24"/>
  <c r="I1444" i="24" s="1"/>
  <c r="J1445" i="24"/>
  <c r="I1445" i="24" s="1"/>
  <c r="J1446" i="24"/>
  <c r="I1446" i="24" s="1"/>
  <c r="J1447" i="24"/>
  <c r="I1447" i="24" s="1"/>
  <c r="J1448" i="24"/>
  <c r="I1448" i="24" s="1"/>
  <c r="J1449" i="24"/>
  <c r="I1449" i="24" s="1"/>
  <c r="J1450" i="24"/>
  <c r="I1450" i="24" s="1"/>
  <c r="J1451" i="24"/>
  <c r="I1451" i="24" s="1"/>
  <c r="J1452" i="24"/>
  <c r="I1452" i="24" s="1"/>
  <c r="J1453" i="24"/>
  <c r="I1453" i="24" s="1"/>
  <c r="J1454" i="24"/>
  <c r="I1454" i="24" s="1"/>
  <c r="J1455" i="24"/>
  <c r="I1455" i="24" s="1"/>
  <c r="J1456" i="24"/>
  <c r="I1456" i="24" s="1"/>
  <c r="J1457" i="24"/>
  <c r="I1457" i="24" s="1"/>
  <c r="J1458" i="24"/>
  <c r="I1458" i="24" s="1"/>
  <c r="J1459" i="24"/>
  <c r="I1459" i="24" s="1"/>
  <c r="J1460" i="24"/>
  <c r="I1460" i="24" s="1"/>
  <c r="J1461" i="24"/>
  <c r="I1461" i="24" s="1"/>
  <c r="J1462" i="24"/>
  <c r="I1462" i="24" s="1"/>
  <c r="J1463" i="24"/>
  <c r="I1463" i="24" s="1"/>
  <c r="J1464" i="24"/>
  <c r="I1464" i="24" s="1"/>
  <c r="J1465" i="24"/>
  <c r="I1465" i="24" s="1"/>
  <c r="J1466" i="24"/>
  <c r="I1466" i="24" s="1"/>
  <c r="J1467" i="24"/>
  <c r="I1467" i="24" s="1"/>
  <c r="J1468" i="24"/>
  <c r="I1468" i="24" s="1"/>
  <c r="J1469" i="24"/>
  <c r="I1469" i="24" s="1"/>
  <c r="J1470" i="24"/>
  <c r="I1470" i="24" s="1"/>
  <c r="J1471" i="24"/>
  <c r="I1471" i="24" s="1"/>
  <c r="J1472" i="24"/>
  <c r="I1472" i="24" s="1"/>
  <c r="J1473" i="24"/>
  <c r="I1473" i="24" s="1"/>
  <c r="J1474" i="24"/>
  <c r="I1474" i="24" s="1"/>
  <c r="J1475" i="24"/>
  <c r="I1475" i="24" s="1"/>
  <c r="J1476" i="24"/>
  <c r="I1476" i="24" s="1"/>
  <c r="J1477" i="24"/>
  <c r="I1477" i="24" s="1"/>
  <c r="J1478" i="24"/>
  <c r="I1478" i="24" s="1"/>
  <c r="J1479" i="24"/>
  <c r="I1479" i="24" s="1"/>
  <c r="J1480" i="24"/>
  <c r="I1480" i="24" s="1"/>
  <c r="J1481" i="24"/>
  <c r="I1481" i="24" s="1"/>
  <c r="J1482" i="24"/>
  <c r="I1482" i="24" s="1"/>
  <c r="J1483" i="24"/>
  <c r="I1483" i="24" s="1"/>
  <c r="J1484" i="24"/>
  <c r="I1484" i="24" s="1"/>
  <c r="J1485" i="24"/>
  <c r="I1485" i="24" s="1"/>
  <c r="J1486" i="24"/>
  <c r="I1486" i="24" s="1"/>
  <c r="J1487" i="24"/>
  <c r="I1487" i="24" s="1"/>
  <c r="J1488" i="24"/>
  <c r="I1488" i="24" s="1"/>
  <c r="J1489" i="24"/>
  <c r="I1489" i="24" s="1"/>
  <c r="J1490" i="24"/>
  <c r="I1490" i="24" s="1"/>
  <c r="J1491" i="24"/>
  <c r="I1491" i="24" s="1"/>
  <c r="J1492" i="24"/>
  <c r="I1492" i="24" s="1"/>
  <c r="J1493" i="24"/>
  <c r="I1493" i="24" s="1"/>
  <c r="J1494" i="24"/>
  <c r="I1494" i="24" s="1"/>
  <c r="J1495" i="24"/>
  <c r="I1495" i="24" s="1"/>
  <c r="J1496" i="24"/>
  <c r="I1496" i="24" s="1"/>
  <c r="J1497" i="24"/>
  <c r="I1497" i="24" s="1"/>
  <c r="J1498" i="24"/>
  <c r="I1498" i="24" s="1"/>
  <c r="J1499" i="24"/>
  <c r="I1499" i="24" s="1"/>
  <c r="J1500" i="24"/>
  <c r="I1500" i="24" s="1"/>
  <c r="J1501" i="24"/>
  <c r="I1501" i="24" s="1"/>
  <c r="J1502" i="24"/>
  <c r="I1502" i="24" s="1"/>
  <c r="J1503" i="24"/>
  <c r="I1503" i="24" s="1"/>
  <c r="J1504" i="24"/>
  <c r="I1504" i="24" s="1"/>
  <c r="J1505" i="24"/>
  <c r="I1505" i="24" s="1"/>
  <c r="J1506" i="24"/>
  <c r="I1506" i="24" s="1"/>
  <c r="J1507" i="24"/>
  <c r="I1507" i="24" s="1"/>
  <c r="J1508" i="24"/>
  <c r="I1508" i="24" s="1"/>
  <c r="J1509" i="24"/>
  <c r="I1509" i="24" s="1"/>
  <c r="J1510" i="24"/>
  <c r="I1510" i="24" s="1"/>
  <c r="J1511" i="24"/>
  <c r="I1511" i="24" s="1"/>
  <c r="J1512" i="24"/>
  <c r="I1512" i="24" s="1"/>
  <c r="J1513" i="24"/>
  <c r="I1513" i="24" s="1"/>
  <c r="J1514" i="24"/>
  <c r="I1514" i="24" s="1"/>
  <c r="J1515" i="24"/>
  <c r="I1515" i="24" s="1"/>
  <c r="J1516" i="24"/>
  <c r="I1516" i="24" s="1"/>
  <c r="J1517" i="24"/>
  <c r="I1517" i="24" s="1"/>
  <c r="J1518" i="24"/>
  <c r="I1518" i="24" s="1"/>
  <c r="J1519" i="24"/>
  <c r="I1519" i="24" s="1"/>
  <c r="J1520" i="24"/>
  <c r="I1520" i="24" s="1"/>
  <c r="J1521" i="24"/>
  <c r="I1521" i="24" s="1"/>
  <c r="J1522" i="24"/>
  <c r="I1522" i="24" s="1"/>
  <c r="J1523" i="24"/>
  <c r="I1523" i="24" s="1"/>
  <c r="J1524" i="24"/>
  <c r="I1524" i="24" s="1"/>
  <c r="J1525" i="24"/>
  <c r="I1525" i="24" s="1"/>
  <c r="J1526" i="24"/>
  <c r="I1526" i="24" s="1"/>
  <c r="J1527" i="24"/>
  <c r="I1527" i="24" s="1"/>
  <c r="J1528" i="24"/>
  <c r="I1528" i="24" s="1"/>
  <c r="J1529" i="24"/>
  <c r="I1529" i="24" s="1"/>
  <c r="J1530" i="24"/>
  <c r="I1530" i="24" s="1"/>
  <c r="J1531" i="24"/>
  <c r="I1531" i="24" s="1"/>
  <c r="J1532" i="24"/>
  <c r="I1532" i="24" s="1"/>
  <c r="J1533" i="24"/>
  <c r="I1533" i="24" s="1"/>
  <c r="J1534" i="24"/>
  <c r="I1534" i="24" s="1"/>
  <c r="J1535" i="24"/>
  <c r="I1535" i="24" s="1"/>
  <c r="J1536" i="24"/>
  <c r="I1536" i="24" s="1"/>
  <c r="J1537" i="24"/>
  <c r="I1537" i="24" s="1"/>
  <c r="J1538" i="24"/>
  <c r="I1538" i="24" s="1"/>
  <c r="J1539" i="24"/>
  <c r="I1539" i="24" s="1"/>
  <c r="J1540" i="24"/>
  <c r="I1540" i="24" s="1"/>
  <c r="J1541" i="24"/>
  <c r="I1541" i="24" s="1"/>
  <c r="J1542" i="24"/>
  <c r="I1542" i="24" s="1"/>
  <c r="J1543" i="24"/>
  <c r="I1543" i="24" s="1"/>
  <c r="J1544" i="24"/>
  <c r="I1544" i="24" s="1"/>
  <c r="J1545" i="24"/>
  <c r="I1545" i="24" s="1"/>
  <c r="J1546" i="24"/>
  <c r="I1546" i="24" s="1"/>
  <c r="J1547" i="24"/>
  <c r="I1547" i="24" s="1"/>
  <c r="J1548" i="24"/>
  <c r="I1548" i="24" s="1"/>
  <c r="J1549" i="24"/>
  <c r="I1549" i="24" s="1"/>
  <c r="J1550" i="24"/>
  <c r="I1550" i="24" s="1"/>
  <c r="J1551" i="24"/>
  <c r="I1551" i="24" s="1"/>
  <c r="J1552" i="24"/>
  <c r="I1552" i="24" s="1"/>
  <c r="J1553" i="24"/>
  <c r="I1553" i="24" s="1"/>
  <c r="J1554" i="24"/>
  <c r="I1554" i="24" s="1"/>
  <c r="J1555" i="24"/>
  <c r="I1555" i="24" s="1"/>
  <c r="J1556" i="24"/>
  <c r="I1556" i="24" s="1"/>
  <c r="J1557" i="24"/>
  <c r="I1557" i="24" s="1"/>
  <c r="J1558" i="24"/>
  <c r="I1558" i="24" s="1"/>
  <c r="J1559" i="24"/>
  <c r="I1559" i="24" s="1"/>
  <c r="J1560" i="24"/>
  <c r="I1560" i="24" s="1"/>
  <c r="J1561" i="24"/>
  <c r="I1561" i="24" s="1"/>
  <c r="J1562" i="24"/>
  <c r="I1562" i="24" s="1"/>
  <c r="J1563" i="24"/>
  <c r="I1563" i="24" s="1"/>
  <c r="J1564" i="24"/>
  <c r="I1564" i="24" s="1"/>
  <c r="J1565" i="24"/>
  <c r="I1565" i="24" s="1"/>
  <c r="J1566" i="24"/>
  <c r="I1566" i="24" s="1"/>
  <c r="J1567" i="24"/>
  <c r="I1567" i="24" s="1"/>
  <c r="J1568" i="24"/>
  <c r="I1568" i="24" s="1"/>
  <c r="J1569" i="24"/>
  <c r="I1569" i="24" s="1"/>
  <c r="J1570" i="24"/>
  <c r="I1570" i="24" s="1"/>
  <c r="J1571" i="24"/>
  <c r="I1571" i="24" s="1"/>
  <c r="J1572" i="24"/>
  <c r="I1572" i="24" s="1"/>
  <c r="J1573" i="24"/>
  <c r="I1573" i="24" s="1"/>
  <c r="J1574" i="24"/>
  <c r="I1574" i="24" s="1"/>
  <c r="J1575" i="24"/>
  <c r="I1575" i="24" s="1"/>
  <c r="J1576" i="24"/>
  <c r="I1576" i="24" s="1"/>
  <c r="J1577" i="24"/>
  <c r="I1577" i="24" s="1"/>
  <c r="J1578" i="24"/>
  <c r="I1578" i="24" s="1"/>
  <c r="J1579" i="24"/>
  <c r="I1579" i="24" s="1"/>
  <c r="J1580" i="24"/>
  <c r="I1580" i="24" s="1"/>
  <c r="J1581" i="24"/>
  <c r="I1581" i="24" s="1"/>
  <c r="J1582" i="24"/>
  <c r="I1582" i="24" s="1"/>
  <c r="J1583" i="24"/>
  <c r="I1583" i="24" s="1"/>
  <c r="J1584" i="24"/>
  <c r="I1584" i="24" s="1"/>
  <c r="J1585" i="24"/>
  <c r="I1585" i="24" s="1"/>
  <c r="J1586" i="24"/>
  <c r="I1586" i="24" s="1"/>
  <c r="J1587" i="24"/>
  <c r="I1587" i="24" s="1"/>
  <c r="J1588" i="24"/>
  <c r="I1588" i="24" s="1"/>
  <c r="J1589" i="24"/>
  <c r="I1589" i="24" s="1"/>
  <c r="J1590" i="24"/>
  <c r="I1590" i="24" s="1"/>
  <c r="J1591" i="24"/>
  <c r="I1591" i="24" s="1"/>
  <c r="J1592" i="24"/>
  <c r="I1592" i="24" s="1"/>
  <c r="J1593" i="24"/>
  <c r="I1593" i="24" s="1"/>
  <c r="J1594" i="24"/>
  <c r="I1594" i="24" s="1"/>
  <c r="J1595" i="24"/>
  <c r="I1595" i="24" s="1"/>
  <c r="J1596" i="24"/>
  <c r="I1596" i="24" s="1"/>
  <c r="J1597" i="24"/>
  <c r="I1597" i="24" s="1"/>
  <c r="J1598" i="24"/>
  <c r="I1598" i="24" s="1"/>
  <c r="J1599" i="24"/>
  <c r="I1599" i="24" s="1"/>
  <c r="J1600" i="24"/>
  <c r="I1600" i="24" s="1"/>
  <c r="J1601" i="24"/>
  <c r="I1601" i="24" s="1"/>
  <c r="J1602" i="24"/>
  <c r="I1602" i="24" s="1"/>
  <c r="J1603" i="24"/>
  <c r="I1603" i="24" s="1"/>
  <c r="J1604" i="24"/>
  <c r="I1604" i="24" s="1"/>
  <c r="J1605" i="24"/>
  <c r="I1605" i="24" s="1"/>
  <c r="J1606" i="24"/>
  <c r="I1606" i="24" s="1"/>
  <c r="J1607" i="24"/>
  <c r="I1607" i="24" s="1"/>
  <c r="J1608" i="24"/>
  <c r="I1608" i="24" s="1"/>
  <c r="J1609" i="24"/>
  <c r="I1609" i="24" s="1"/>
  <c r="J1610" i="24"/>
  <c r="I1610" i="24" s="1"/>
  <c r="J1611" i="24"/>
  <c r="I1611" i="24" s="1"/>
  <c r="J1612" i="24"/>
  <c r="I1612" i="24" s="1"/>
  <c r="J1613" i="24"/>
  <c r="I1613" i="24" s="1"/>
  <c r="J1614" i="24"/>
  <c r="I1614" i="24" s="1"/>
  <c r="J1615" i="24"/>
  <c r="I1615" i="24" s="1"/>
  <c r="J1616" i="24"/>
  <c r="I1616" i="24" s="1"/>
  <c r="J1617" i="24"/>
  <c r="I1617" i="24" s="1"/>
  <c r="J1618" i="24"/>
  <c r="I1618" i="24" s="1"/>
  <c r="J1619" i="24"/>
  <c r="I1619" i="24" s="1"/>
  <c r="J1620" i="24"/>
  <c r="I1620" i="24" s="1"/>
  <c r="J1621" i="24"/>
  <c r="I1621" i="24" s="1"/>
  <c r="J1622" i="24"/>
  <c r="I1622" i="24" s="1"/>
  <c r="J1623" i="24"/>
  <c r="I1623" i="24" s="1"/>
  <c r="J1624" i="24"/>
  <c r="I1624" i="24" s="1"/>
  <c r="J1625" i="24"/>
  <c r="I1625" i="24" s="1"/>
  <c r="J1626" i="24"/>
  <c r="I1626" i="24" s="1"/>
  <c r="J1627" i="24"/>
  <c r="I1627" i="24" s="1"/>
  <c r="J1628" i="24"/>
  <c r="I1628" i="24" s="1"/>
  <c r="J1629" i="24"/>
  <c r="I1629" i="24" s="1"/>
  <c r="J1630" i="24"/>
  <c r="I1630" i="24" s="1"/>
  <c r="J1631" i="24"/>
  <c r="I1631" i="24" s="1"/>
  <c r="J1632" i="24"/>
  <c r="I1632" i="24" s="1"/>
  <c r="J1633" i="24"/>
  <c r="I1633" i="24" s="1"/>
  <c r="J1634" i="24"/>
  <c r="I1634" i="24" s="1"/>
  <c r="J1635" i="24"/>
  <c r="I1635" i="24" s="1"/>
  <c r="J1636" i="24"/>
  <c r="I1636" i="24" s="1"/>
  <c r="J1637" i="24"/>
  <c r="I1637" i="24" s="1"/>
  <c r="J1638" i="24"/>
  <c r="I1638" i="24" s="1"/>
  <c r="J1639" i="24"/>
  <c r="I1639" i="24" s="1"/>
  <c r="J1640" i="24"/>
  <c r="I1640" i="24" s="1"/>
  <c r="J1641" i="24"/>
  <c r="I1641" i="24" s="1"/>
  <c r="J1642" i="24"/>
  <c r="I1642" i="24" s="1"/>
  <c r="J1643" i="24"/>
  <c r="I1643" i="24" s="1"/>
  <c r="J1644" i="24"/>
  <c r="I1644" i="24" s="1"/>
  <c r="J1645" i="24"/>
  <c r="I1645" i="24" s="1"/>
  <c r="J1646" i="24"/>
  <c r="I1646" i="24" s="1"/>
  <c r="J1647" i="24"/>
  <c r="I1647" i="24" s="1"/>
  <c r="J1648" i="24"/>
  <c r="I1648" i="24" s="1"/>
  <c r="J1649" i="24"/>
  <c r="I1649" i="24" s="1"/>
  <c r="J1650" i="24"/>
  <c r="I1650" i="24" s="1"/>
  <c r="J1651" i="24"/>
  <c r="I1651" i="24" s="1"/>
  <c r="J1652" i="24"/>
  <c r="I1652" i="24" s="1"/>
  <c r="J1653" i="24"/>
  <c r="I1653" i="24" s="1"/>
  <c r="J1654" i="24"/>
  <c r="I1654" i="24" s="1"/>
  <c r="J1655" i="24"/>
  <c r="I1655" i="24" s="1"/>
  <c r="J1656" i="24"/>
  <c r="I1656" i="24" s="1"/>
  <c r="J1657" i="24"/>
  <c r="I1657" i="24" s="1"/>
  <c r="J1658" i="24"/>
  <c r="I1658" i="24" s="1"/>
  <c r="J1659" i="24"/>
  <c r="I1659" i="24" s="1"/>
  <c r="J1660" i="24"/>
  <c r="I1660" i="24" s="1"/>
  <c r="J1661" i="24"/>
  <c r="I1661" i="24" s="1"/>
  <c r="J1662" i="24"/>
  <c r="I1662" i="24" s="1"/>
  <c r="J1663" i="24"/>
  <c r="I1663" i="24" s="1"/>
  <c r="J1664" i="24"/>
  <c r="I1664" i="24" s="1"/>
  <c r="J1665" i="24"/>
  <c r="I1665" i="24" s="1"/>
  <c r="J1666" i="24"/>
  <c r="I1666" i="24" s="1"/>
  <c r="J1667" i="24"/>
  <c r="I1667" i="24" s="1"/>
  <c r="J1668" i="24"/>
  <c r="I1668" i="24" s="1"/>
  <c r="J1669" i="24"/>
  <c r="I1669" i="24" s="1"/>
  <c r="J1670" i="24"/>
  <c r="I1670" i="24" s="1"/>
  <c r="J1671" i="24"/>
  <c r="I1671" i="24" s="1"/>
  <c r="J1672" i="24"/>
  <c r="I1672" i="24" s="1"/>
  <c r="J1673" i="24"/>
  <c r="I1673" i="24" s="1"/>
  <c r="J1674" i="24"/>
  <c r="I1674" i="24" s="1"/>
  <c r="J1675" i="24"/>
  <c r="I1675" i="24" s="1"/>
  <c r="J1676" i="24"/>
  <c r="I1676" i="24" s="1"/>
  <c r="J1677" i="24"/>
  <c r="I1677" i="24" s="1"/>
  <c r="J1678" i="24"/>
  <c r="I1678" i="24" s="1"/>
  <c r="J1679" i="24"/>
  <c r="I1679" i="24" s="1"/>
  <c r="J1680" i="24"/>
  <c r="I1680" i="24" s="1"/>
  <c r="J1681" i="24"/>
  <c r="I1681" i="24" s="1"/>
  <c r="J1682" i="24"/>
  <c r="I1682" i="24" s="1"/>
  <c r="J1683" i="24"/>
  <c r="I1683" i="24" s="1"/>
  <c r="J1684" i="24"/>
  <c r="I1684" i="24" s="1"/>
  <c r="J1685" i="24"/>
  <c r="I1685" i="24" s="1"/>
  <c r="J1686" i="24"/>
  <c r="I1686" i="24" s="1"/>
  <c r="J1687" i="24"/>
  <c r="I1687" i="24" s="1"/>
  <c r="J1688" i="24"/>
  <c r="I1688" i="24" s="1"/>
  <c r="J1689" i="24"/>
  <c r="I1689" i="24" s="1"/>
  <c r="J1690" i="24"/>
  <c r="I1690" i="24" s="1"/>
  <c r="J1691" i="24"/>
  <c r="I1691" i="24" s="1"/>
  <c r="J1692" i="24"/>
  <c r="I1692" i="24" s="1"/>
  <c r="J1693" i="24"/>
  <c r="I1693" i="24" s="1"/>
  <c r="J1694" i="24"/>
  <c r="I1694" i="24" s="1"/>
  <c r="J1695" i="24"/>
  <c r="I1695" i="24" s="1"/>
  <c r="J1696" i="24"/>
  <c r="I1696" i="24" s="1"/>
  <c r="J1697" i="24"/>
  <c r="I1697" i="24" s="1"/>
  <c r="J1698" i="24"/>
  <c r="I1698" i="24" s="1"/>
  <c r="J1699" i="24"/>
  <c r="I1699" i="24" s="1"/>
  <c r="J1700" i="24"/>
  <c r="I1700" i="24" s="1"/>
  <c r="J1701" i="24"/>
  <c r="I1701" i="24" s="1"/>
  <c r="J1702" i="24"/>
  <c r="I1702" i="24" s="1"/>
  <c r="J1703" i="24"/>
  <c r="I1703" i="24" s="1"/>
  <c r="J1704" i="24"/>
  <c r="I1704" i="24" s="1"/>
  <c r="J1705" i="24"/>
  <c r="I1705" i="24" s="1"/>
  <c r="J1706" i="24"/>
  <c r="I1706" i="24" s="1"/>
  <c r="J1707" i="24"/>
  <c r="I1707" i="24" s="1"/>
  <c r="J1708" i="24"/>
  <c r="I1708" i="24" s="1"/>
  <c r="J1709" i="24"/>
  <c r="I1709" i="24" s="1"/>
  <c r="J1710" i="24"/>
  <c r="I1710" i="24" s="1"/>
  <c r="J1711" i="24"/>
  <c r="I1711" i="24" s="1"/>
  <c r="J1712" i="24"/>
  <c r="I1712" i="24" s="1"/>
  <c r="J1713" i="24"/>
  <c r="I1713" i="24" s="1"/>
  <c r="J1714" i="24"/>
  <c r="I1714" i="24" s="1"/>
  <c r="J1715" i="24"/>
  <c r="I1715" i="24" s="1"/>
  <c r="J1716" i="24"/>
  <c r="I1716" i="24" s="1"/>
  <c r="J1717" i="24"/>
  <c r="I1717" i="24" s="1"/>
  <c r="J1718" i="24"/>
  <c r="I1718" i="24" s="1"/>
  <c r="J1719" i="24"/>
  <c r="I1719" i="24" s="1"/>
  <c r="J1720" i="24"/>
  <c r="I1720" i="24" s="1"/>
  <c r="J1721" i="24"/>
  <c r="I1721" i="24" s="1"/>
  <c r="J1722" i="24"/>
  <c r="I1722" i="24" s="1"/>
  <c r="J1723" i="24"/>
  <c r="I1723" i="24" s="1"/>
  <c r="J1724" i="24"/>
  <c r="I1724" i="24" s="1"/>
  <c r="J1725" i="24"/>
  <c r="I1725" i="24" s="1"/>
  <c r="J1726" i="24"/>
  <c r="I1726" i="24" s="1"/>
  <c r="J1727" i="24"/>
  <c r="I1727" i="24" s="1"/>
  <c r="J1728" i="24"/>
  <c r="I1728" i="24" s="1"/>
  <c r="J1729" i="24"/>
  <c r="I1729" i="24" s="1"/>
  <c r="J1730" i="24"/>
  <c r="I1730" i="24" s="1"/>
  <c r="J1731" i="24"/>
  <c r="I1731" i="24" s="1"/>
  <c r="J1732" i="24"/>
  <c r="I1732" i="24" s="1"/>
  <c r="J1733" i="24"/>
  <c r="I1733" i="24" s="1"/>
  <c r="J1734" i="24"/>
  <c r="I1734" i="24" s="1"/>
  <c r="J1735" i="24"/>
  <c r="I1735" i="24" s="1"/>
  <c r="J1736" i="24"/>
  <c r="I1736" i="24" s="1"/>
  <c r="J1737" i="24"/>
  <c r="I1737" i="24" s="1"/>
  <c r="J1738" i="24"/>
  <c r="I1738" i="24" s="1"/>
  <c r="J1739" i="24"/>
  <c r="I1739" i="24" s="1"/>
  <c r="J1740" i="24"/>
  <c r="I1740" i="24" s="1"/>
  <c r="J1741" i="24"/>
  <c r="I1741" i="24" s="1"/>
  <c r="J1742" i="24"/>
  <c r="I1742" i="24" s="1"/>
  <c r="J1743" i="24"/>
  <c r="I1743" i="24" s="1"/>
  <c r="J1744" i="24"/>
  <c r="I1744" i="24" s="1"/>
  <c r="J1745" i="24"/>
  <c r="I1745" i="24" s="1"/>
  <c r="J1746" i="24"/>
  <c r="I1746" i="24" s="1"/>
  <c r="J1747" i="24"/>
  <c r="I1747" i="24" s="1"/>
  <c r="J1748" i="24"/>
  <c r="I1748" i="24" s="1"/>
  <c r="J1749" i="24"/>
  <c r="I1749" i="24" s="1"/>
  <c r="J1750" i="24"/>
  <c r="I1750" i="24" s="1"/>
  <c r="J1751" i="24"/>
  <c r="I1751" i="24" s="1"/>
  <c r="J1752" i="24"/>
  <c r="I1752" i="24" s="1"/>
  <c r="J1753" i="24"/>
  <c r="I1753" i="24" s="1"/>
  <c r="J1754" i="24"/>
  <c r="I1754" i="24" s="1"/>
  <c r="J1755" i="24"/>
  <c r="I1755" i="24" s="1"/>
  <c r="J1756" i="24"/>
  <c r="I1756" i="24" s="1"/>
  <c r="J1757" i="24"/>
  <c r="I1757" i="24" s="1"/>
  <c r="J1758" i="24"/>
  <c r="I1758" i="24" s="1"/>
  <c r="J1759" i="24"/>
  <c r="I1759" i="24" s="1"/>
  <c r="J1760" i="24"/>
  <c r="I1760" i="24" s="1"/>
  <c r="J1761" i="24"/>
  <c r="I1761" i="24" s="1"/>
  <c r="J1762" i="24"/>
  <c r="I1762" i="24" s="1"/>
  <c r="J1763" i="24"/>
  <c r="I1763" i="24" s="1"/>
  <c r="J1764" i="24"/>
  <c r="I1764" i="24" s="1"/>
  <c r="J1765" i="24"/>
  <c r="I1765" i="24" s="1"/>
  <c r="J1766" i="24"/>
  <c r="I1766" i="24" s="1"/>
  <c r="J1767" i="24"/>
  <c r="I1767" i="24" s="1"/>
  <c r="J1768" i="24"/>
  <c r="I1768" i="24" s="1"/>
  <c r="J1769" i="24"/>
  <c r="I1769" i="24" s="1"/>
  <c r="J1770" i="24"/>
  <c r="I1770" i="24" s="1"/>
  <c r="J1771" i="24"/>
  <c r="I1771" i="24" s="1"/>
  <c r="J1772" i="24"/>
  <c r="I1772" i="24" s="1"/>
  <c r="J1773" i="24"/>
  <c r="I1773" i="24" s="1"/>
  <c r="J1774" i="24"/>
  <c r="I1774" i="24" s="1"/>
  <c r="J1775" i="24"/>
  <c r="I1775" i="24" s="1"/>
  <c r="J1776" i="24"/>
  <c r="I1776" i="24" s="1"/>
  <c r="J1777" i="24"/>
  <c r="I1777" i="24" s="1"/>
  <c r="J1778" i="24"/>
  <c r="I1778" i="24" s="1"/>
  <c r="J1779" i="24"/>
  <c r="I1779" i="24" s="1"/>
  <c r="J1780" i="24"/>
  <c r="I1780" i="24" s="1"/>
  <c r="J1781" i="24"/>
  <c r="I1781" i="24" s="1"/>
  <c r="J1782" i="24"/>
  <c r="I1782" i="24" s="1"/>
  <c r="J1783" i="24"/>
  <c r="I1783" i="24" s="1"/>
  <c r="J1784" i="24"/>
  <c r="I1784" i="24" s="1"/>
  <c r="J1785" i="24"/>
  <c r="I1785" i="24" s="1"/>
  <c r="J1786" i="24"/>
  <c r="I1786" i="24" s="1"/>
  <c r="J1787" i="24"/>
  <c r="I1787" i="24" s="1"/>
  <c r="J1788" i="24"/>
  <c r="I1788" i="24" s="1"/>
  <c r="J1789" i="24"/>
  <c r="I1789" i="24" s="1"/>
  <c r="J1790" i="24"/>
  <c r="I1790" i="24" s="1"/>
  <c r="J1791" i="24"/>
  <c r="I1791" i="24" s="1"/>
  <c r="J1792" i="24"/>
  <c r="I1792" i="24" s="1"/>
  <c r="J1793" i="24"/>
  <c r="I1793" i="24" s="1"/>
  <c r="J1794" i="24"/>
  <c r="I1794" i="24" s="1"/>
  <c r="J1795" i="24"/>
  <c r="I1795" i="24" s="1"/>
  <c r="J1796" i="24"/>
  <c r="I1796" i="24" s="1"/>
  <c r="J1797" i="24"/>
  <c r="I1797" i="24" s="1"/>
  <c r="J1798" i="24"/>
  <c r="I1798" i="24" s="1"/>
  <c r="J1799" i="24"/>
  <c r="I1799" i="24" s="1"/>
  <c r="J1800" i="24"/>
  <c r="I1800" i="24" s="1"/>
  <c r="J1801" i="24"/>
  <c r="I1801" i="24" s="1"/>
  <c r="J1802" i="24"/>
  <c r="I1802" i="24" s="1"/>
  <c r="J1803" i="24"/>
  <c r="I1803" i="24" s="1"/>
  <c r="J1804" i="24"/>
  <c r="I1804" i="24" s="1"/>
  <c r="J1805" i="24"/>
  <c r="I1805" i="24" s="1"/>
  <c r="J1806" i="24"/>
  <c r="I1806" i="24" s="1"/>
  <c r="J1807" i="24"/>
  <c r="I1807" i="24" s="1"/>
  <c r="J1808" i="24"/>
  <c r="I1808" i="24" s="1"/>
  <c r="J1809" i="24"/>
  <c r="I1809" i="24" s="1"/>
  <c r="J1810" i="24"/>
  <c r="I1810" i="24" s="1"/>
  <c r="J1811" i="24"/>
  <c r="I1811" i="24" s="1"/>
  <c r="J1812" i="24"/>
  <c r="I1812" i="24" s="1"/>
  <c r="J1813" i="24"/>
  <c r="I1813" i="24" s="1"/>
  <c r="J1814" i="24"/>
  <c r="I1814" i="24" s="1"/>
  <c r="J1815" i="24"/>
  <c r="I1815" i="24" s="1"/>
  <c r="J1816" i="24"/>
  <c r="I1816" i="24" s="1"/>
  <c r="J1817" i="24"/>
  <c r="I1817" i="24" s="1"/>
  <c r="J1818" i="24"/>
  <c r="I1818" i="24" s="1"/>
  <c r="J1819" i="24"/>
  <c r="I1819" i="24" s="1"/>
  <c r="J1820" i="24"/>
  <c r="I1820" i="24" s="1"/>
  <c r="J1821" i="24"/>
  <c r="I1821" i="24" s="1"/>
  <c r="J1822" i="24"/>
  <c r="I1822" i="24" s="1"/>
  <c r="J1823" i="24"/>
  <c r="I1823" i="24" s="1"/>
  <c r="J1824" i="24"/>
  <c r="I1824" i="24" s="1"/>
  <c r="J1825" i="24"/>
  <c r="I1825" i="24" s="1"/>
  <c r="J1826" i="24"/>
  <c r="I1826" i="24" s="1"/>
  <c r="J1827" i="24"/>
  <c r="I1827" i="24" s="1"/>
  <c r="J1828" i="24"/>
  <c r="I1828" i="24" s="1"/>
  <c r="J1829" i="24"/>
  <c r="I1829" i="24" s="1"/>
  <c r="J1830" i="24"/>
  <c r="I1830" i="24" s="1"/>
  <c r="J1831" i="24"/>
  <c r="I1831" i="24" s="1"/>
  <c r="J1832" i="24"/>
  <c r="I1832" i="24" s="1"/>
  <c r="J1833" i="24"/>
  <c r="I1833" i="24" s="1"/>
  <c r="J1834" i="24"/>
  <c r="I1834" i="24" s="1"/>
  <c r="J1835" i="24"/>
  <c r="I1835" i="24" s="1"/>
  <c r="J1836" i="24"/>
  <c r="I1836" i="24" s="1"/>
  <c r="J1837" i="24"/>
  <c r="I1837" i="24" s="1"/>
  <c r="J1838" i="24"/>
  <c r="I1838" i="24" s="1"/>
  <c r="J1839" i="24"/>
  <c r="I1839" i="24" s="1"/>
  <c r="J1840" i="24"/>
  <c r="I1840" i="24" s="1"/>
  <c r="J1841" i="24"/>
  <c r="I1841" i="24" s="1"/>
  <c r="J1842" i="24"/>
  <c r="I1842" i="24" s="1"/>
  <c r="J1843" i="24"/>
  <c r="I1843" i="24" s="1"/>
  <c r="J1844" i="24"/>
  <c r="I1844" i="24" s="1"/>
  <c r="J1845" i="24"/>
  <c r="I1845" i="24" s="1"/>
  <c r="J1846" i="24"/>
  <c r="I1846" i="24" s="1"/>
  <c r="J1847" i="24"/>
  <c r="I1847" i="24" s="1"/>
  <c r="J1848" i="24"/>
  <c r="I1848" i="24" s="1"/>
  <c r="J1849" i="24"/>
  <c r="I1849" i="24" s="1"/>
  <c r="J1850" i="24"/>
  <c r="I1850" i="24" s="1"/>
  <c r="J1851" i="24"/>
  <c r="I1851" i="24" s="1"/>
  <c r="J1852" i="24"/>
  <c r="I1852" i="24" s="1"/>
  <c r="J1853" i="24"/>
  <c r="I1853" i="24" s="1"/>
  <c r="J1854" i="24"/>
  <c r="I1854" i="24" s="1"/>
  <c r="J1855" i="24"/>
  <c r="I1855" i="24" s="1"/>
  <c r="J1856" i="24"/>
  <c r="I1856" i="24" s="1"/>
  <c r="J1857" i="24"/>
  <c r="I1857" i="24" s="1"/>
  <c r="J1858" i="24"/>
  <c r="I1858" i="24" s="1"/>
  <c r="J1859" i="24"/>
  <c r="I1859" i="24" s="1"/>
  <c r="J1860" i="24"/>
  <c r="I1860" i="24" s="1"/>
  <c r="J1861" i="24"/>
  <c r="I1861" i="24" s="1"/>
  <c r="J1862" i="24"/>
  <c r="I1862" i="24" s="1"/>
  <c r="J1863" i="24"/>
  <c r="I1863" i="24" s="1"/>
  <c r="J1864" i="24"/>
  <c r="I1864" i="24" s="1"/>
  <c r="J1865" i="24"/>
  <c r="I1865" i="24" s="1"/>
  <c r="J1866" i="24"/>
  <c r="I1866" i="24" s="1"/>
  <c r="J1867" i="24"/>
  <c r="I1867" i="24" s="1"/>
  <c r="J1868" i="24"/>
  <c r="I1868" i="24" s="1"/>
  <c r="J1869" i="24"/>
  <c r="I1869" i="24" s="1"/>
  <c r="J1870" i="24"/>
  <c r="I1870" i="24" s="1"/>
  <c r="J1871" i="24"/>
  <c r="I1871" i="24" s="1"/>
  <c r="J1872" i="24"/>
  <c r="I1872" i="24" s="1"/>
  <c r="J1873" i="24"/>
  <c r="I1873" i="24" s="1"/>
  <c r="J1874" i="24"/>
  <c r="I1874" i="24" s="1"/>
  <c r="J1875" i="24"/>
  <c r="I1875" i="24" s="1"/>
  <c r="J1876" i="24"/>
  <c r="I1876" i="24" s="1"/>
  <c r="J1877" i="24"/>
  <c r="I1877" i="24" s="1"/>
  <c r="J1878" i="24"/>
  <c r="I1878" i="24" s="1"/>
  <c r="J1879" i="24"/>
  <c r="I1879" i="24" s="1"/>
  <c r="J1880" i="24"/>
  <c r="I1880" i="24" s="1"/>
  <c r="J1881" i="24"/>
  <c r="I1881" i="24" s="1"/>
  <c r="J1882" i="24"/>
  <c r="I1882" i="24" s="1"/>
  <c r="J1883" i="24"/>
  <c r="I1883" i="24" s="1"/>
  <c r="J1884" i="24"/>
  <c r="I1884" i="24" s="1"/>
  <c r="J1885" i="24"/>
  <c r="I1885" i="24" s="1"/>
  <c r="J1886" i="24"/>
  <c r="I1886" i="24" s="1"/>
  <c r="J1887" i="24"/>
  <c r="I1887" i="24" s="1"/>
  <c r="J1888" i="24"/>
  <c r="I1888" i="24" s="1"/>
  <c r="J1889" i="24"/>
  <c r="I1889" i="24" s="1"/>
  <c r="J1890" i="24"/>
  <c r="I1890" i="24" s="1"/>
  <c r="J1891" i="24"/>
  <c r="I1891" i="24" s="1"/>
  <c r="J1892" i="24"/>
  <c r="I1892" i="24" s="1"/>
  <c r="J1893" i="24"/>
  <c r="I1893" i="24" s="1"/>
  <c r="J1894" i="24"/>
  <c r="I1894" i="24" s="1"/>
  <c r="J1895" i="24"/>
  <c r="I1895" i="24" s="1"/>
  <c r="J1896" i="24"/>
  <c r="I1896" i="24" s="1"/>
  <c r="J1897" i="24"/>
  <c r="I1897" i="24" s="1"/>
  <c r="J1898" i="24"/>
  <c r="I1898" i="24" s="1"/>
  <c r="J1899" i="24"/>
  <c r="I1899" i="24" s="1"/>
  <c r="J1900" i="24"/>
  <c r="I1900" i="24" s="1"/>
  <c r="J1901" i="24"/>
  <c r="I1901" i="24" s="1"/>
  <c r="J1902" i="24"/>
  <c r="I1902" i="24" s="1"/>
  <c r="J1903" i="24"/>
  <c r="I1903" i="24" s="1"/>
  <c r="J1904" i="24"/>
  <c r="I1904" i="24" s="1"/>
  <c r="J1905" i="24"/>
  <c r="I1905" i="24" s="1"/>
  <c r="J1906" i="24"/>
  <c r="I1906" i="24" s="1"/>
  <c r="J1907" i="24"/>
  <c r="I1907" i="24" s="1"/>
  <c r="J1908" i="24"/>
  <c r="I1908" i="24" s="1"/>
  <c r="J1909" i="24"/>
  <c r="I1909" i="24" s="1"/>
  <c r="J1910" i="24"/>
  <c r="I1910" i="24" s="1"/>
  <c r="J1911" i="24"/>
  <c r="I1911" i="24" s="1"/>
  <c r="J1912" i="24"/>
  <c r="I1912" i="24" s="1"/>
  <c r="J1913" i="24"/>
  <c r="I1913" i="24" s="1"/>
  <c r="J1914" i="24"/>
  <c r="I1914" i="24" s="1"/>
  <c r="J1915" i="24"/>
  <c r="I1915" i="24" s="1"/>
  <c r="J1916" i="24"/>
  <c r="I1916" i="24" s="1"/>
  <c r="J1917" i="24"/>
  <c r="I1917" i="24" s="1"/>
  <c r="J1918" i="24"/>
  <c r="I1918" i="24" s="1"/>
  <c r="J1919" i="24"/>
  <c r="I1919" i="24" s="1"/>
  <c r="J1920" i="24"/>
  <c r="I1920" i="24" s="1"/>
  <c r="J1921" i="24"/>
  <c r="I1921" i="24" s="1"/>
  <c r="J1922" i="24"/>
  <c r="I1922" i="24" s="1"/>
  <c r="J1923" i="24"/>
  <c r="I1923" i="24" s="1"/>
  <c r="J1924" i="24"/>
  <c r="I1924" i="24" s="1"/>
  <c r="J1925" i="24"/>
  <c r="I1925" i="24" s="1"/>
  <c r="J1926" i="24"/>
  <c r="I1926" i="24" s="1"/>
  <c r="J1927" i="24"/>
  <c r="I1927" i="24" s="1"/>
  <c r="J1928" i="24"/>
  <c r="I1928" i="24" s="1"/>
  <c r="J1929" i="24"/>
  <c r="I1929" i="24" s="1"/>
  <c r="J1930" i="24"/>
  <c r="I1930" i="24" s="1"/>
  <c r="J1931" i="24"/>
  <c r="I1931" i="24" s="1"/>
  <c r="J1932" i="24"/>
  <c r="I1932" i="24" s="1"/>
  <c r="J1933" i="24"/>
  <c r="I1933" i="24" s="1"/>
  <c r="J1934" i="24"/>
  <c r="I1934" i="24" s="1"/>
  <c r="J1935" i="24"/>
  <c r="I1935" i="24" s="1"/>
  <c r="J1936" i="24"/>
  <c r="I1936" i="24" s="1"/>
  <c r="J1937" i="24"/>
  <c r="I1937" i="24" s="1"/>
  <c r="J1938" i="24"/>
  <c r="I1938" i="24" s="1"/>
  <c r="J1939" i="24"/>
  <c r="I1939" i="24" s="1"/>
  <c r="J1940" i="24"/>
  <c r="I1940" i="24" s="1"/>
  <c r="J1941" i="24"/>
  <c r="I1941" i="24" s="1"/>
  <c r="J1942" i="24"/>
  <c r="I1942" i="24" s="1"/>
  <c r="J1943" i="24"/>
  <c r="I1943" i="24" s="1"/>
  <c r="J1944" i="24"/>
  <c r="I1944" i="24" s="1"/>
  <c r="J1945" i="24"/>
  <c r="I1945" i="24" s="1"/>
  <c r="J1946" i="24"/>
  <c r="I1946" i="24" s="1"/>
  <c r="J1947" i="24"/>
  <c r="I1947" i="24" s="1"/>
  <c r="J1948" i="24"/>
  <c r="I1948" i="24" s="1"/>
  <c r="J1949" i="24"/>
  <c r="I1949" i="24" s="1"/>
  <c r="J1950" i="24"/>
  <c r="I1950" i="24" s="1"/>
  <c r="J1951" i="24"/>
  <c r="I1951" i="24" s="1"/>
  <c r="J1952" i="24"/>
  <c r="I1952" i="24" s="1"/>
  <c r="J1953" i="24"/>
  <c r="I1953" i="24" s="1"/>
  <c r="J1954" i="24"/>
  <c r="I1954" i="24" s="1"/>
  <c r="J1955" i="24"/>
  <c r="I1955" i="24" s="1"/>
  <c r="J1956" i="24"/>
  <c r="I1956" i="24" s="1"/>
  <c r="J1957" i="24"/>
  <c r="I1957" i="24" s="1"/>
  <c r="J1958" i="24"/>
  <c r="I1958" i="24" s="1"/>
  <c r="J1959" i="24"/>
  <c r="I1959" i="24" s="1"/>
  <c r="J1960" i="24"/>
  <c r="I1960" i="24" s="1"/>
  <c r="J1961" i="24"/>
  <c r="I1961" i="24" s="1"/>
  <c r="J1962" i="24"/>
  <c r="I1962" i="24" s="1"/>
  <c r="J1963" i="24"/>
  <c r="I1963" i="24" s="1"/>
  <c r="J1964" i="24"/>
  <c r="I1964" i="24" s="1"/>
  <c r="J1965" i="24"/>
  <c r="I1965" i="24" s="1"/>
  <c r="J1966" i="24"/>
  <c r="I1966" i="24" s="1"/>
  <c r="J1967" i="24"/>
  <c r="I1967" i="24" s="1"/>
  <c r="J1968" i="24"/>
  <c r="I1968" i="24" s="1"/>
  <c r="J1969" i="24"/>
  <c r="I1969" i="24" s="1"/>
  <c r="J1970" i="24"/>
  <c r="I1970" i="24" s="1"/>
  <c r="J1971" i="24"/>
  <c r="I1971" i="24" s="1"/>
  <c r="J1972" i="24"/>
  <c r="I1972" i="24" s="1"/>
  <c r="J1973" i="24"/>
  <c r="I1973" i="24" s="1"/>
  <c r="J1974" i="24"/>
  <c r="I1974" i="24" s="1"/>
  <c r="J1975" i="24"/>
  <c r="I1975" i="24" s="1"/>
  <c r="J1976" i="24"/>
  <c r="I1976" i="24" s="1"/>
  <c r="J1977" i="24"/>
  <c r="I1977" i="24" s="1"/>
  <c r="J1978" i="24"/>
  <c r="I1978" i="24" s="1"/>
  <c r="J1979" i="24"/>
  <c r="I1979" i="24" s="1"/>
  <c r="J1980" i="24"/>
  <c r="I1980" i="24" s="1"/>
  <c r="J1981" i="24"/>
  <c r="I1981" i="24" s="1"/>
  <c r="J1982" i="24"/>
  <c r="I1982" i="24" s="1"/>
  <c r="J1983" i="24"/>
  <c r="I1983" i="24" s="1"/>
  <c r="J1984" i="24"/>
  <c r="I1984" i="24" s="1"/>
  <c r="J1985" i="24"/>
  <c r="I1985" i="24" s="1"/>
  <c r="J1986" i="24"/>
  <c r="I1986" i="24" s="1"/>
  <c r="J1987" i="24"/>
  <c r="I1987" i="24" s="1"/>
  <c r="J1988" i="24"/>
  <c r="I1988" i="24" s="1"/>
  <c r="J1989" i="24"/>
  <c r="I1989" i="24" s="1"/>
  <c r="J1990" i="24"/>
  <c r="I1990" i="24" s="1"/>
  <c r="J1991" i="24"/>
  <c r="I1991" i="24" s="1"/>
  <c r="J1992" i="24"/>
  <c r="I1992" i="24" s="1"/>
  <c r="J1993" i="24"/>
  <c r="I1993" i="24" s="1"/>
  <c r="J1994" i="24"/>
  <c r="I1994" i="24" s="1"/>
  <c r="J1995" i="24"/>
  <c r="I1995" i="24" s="1"/>
  <c r="J1996" i="24"/>
  <c r="I1996" i="24" s="1"/>
  <c r="J1997" i="24"/>
  <c r="I1997" i="24" s="1"/>
  <c r="J1998" i="24"/>
  <c r="I1998" i="24" s="1"/>
  <c r="J1999" i="24"/>
  <c r="I1999" i="24" s="1"/>
  <c r="J2000" i="24"/>
  <c r="I2000" i="24" s="1"/>
  <c r="J2001" i="24"/>
  <c r="I2001" i="24" s="1"/>
  <c r="J2002" i="24"/>
  <c r="I2002" i="24" s="1"/>
  <c r="J2003" i="24"/>
  <c r="I2003" i="24" s="1"/>
  <c r="J2004" i="24"/>
  <c r="I2004" i="24" s="1"/>
  <c r="J2005" i="24"/>
  <c r="I2005" i="24" s="1"/>
  <c r="J2006" i="24"/>
  <c r="I2006" i="24" s="1"/>
  <c r="J2007" i="24"/>
  <c r="I2007" i="24" s="1"/>
  <c r="J2008" i="24"/>
  <c r="I2008" i="24" s="1"/>
  <c r="J2009" i="24"/>
  <c r="I2009" i="24" s="1"/>
  <c r="J2010" i="24"/>
  <c r="I2010" i="24" s="1"/>
  <c r="J2011" i="24"/>
  <c r="I2011" i="24" s="1"/>
  <c r="J2012" i="24"/>
  <c r="I2012" i="24" s="1"/>
  <c r="J2013" i="24"/>
  <c r="I2013" i="24" s="1"/>
  <c r="J2014" i="24"/>
  <c r="I2014" i="24" s="1"/>
  <c r="J2015" i="24"/>
  <c r="I2015" i="24" s="1"/>
  <c r="J2016" i="24"/>
  <c r="I2016" i="24" s="1"/>
  <c r="J2017" i="24"/>
  <c r="I2017" i="24" s="1"/>
  <c r="J2018" i="24"/>
  <c r="I2018" i="24" s="1"/>
  <c r="J2019" i="24"/>
  <c r="I2019" i="24" s="1"/>
  <c r="J2020" i="24"/>
  <c r="I2020" i="24" s="1"/>
  <c r="J2021" i="24"/>
  <c r="I2021" i="24" s="1"/>
  <c r="J2022" i="24"/>
  <c r="I2022" i="24" s="1"/>
  <c r="J2023" i="24"/>
  <c r="I2023" i="24" s="1"/>
  <c r="J2024" i="24"/>
  <c r="I2024" i="24" s="1"/>
  <c r="J2025" i="24"/>
  <c r="I2025" i="24" s="1"/>
  <c r="J2026" i="24"/>
  <c r="I2026" i="24" s="1"/>
  <c r="J2027" i="24"/>
  <c r="I2027" i="24" s="1"/>
  <c r="J2028" i="24"/>
  <c r="I2028" i="24" s="1"/>
  <c r="J2029" i="24"/>
  <c r="I2029" i="24" s="1"/>
  <c r="J2030" i="24"/>
  <c r="I2030" i="24" s="1"/>
  <c r="J2031" i="24"/>
  <c r="I2031" i="24" s="1"/>
  <c r="J2032" i="24"/>
  <c r="I2032" i="24" s="1"/>
  <c r="J2033" i="24"/>
  <c r="I2033" i="24" s="1"/>
  <c r="J2034" i="24"/>
  <c r="I2034" i="24" s="1"/>
  <c r="J2035" i="24"/>
  <c r="I2035" i="24" s="1"/>
  <c r="J2036" i="24"/>
  <c r="I2036" i="24" s="1"/>
  <c r="J2037" i="24"/>
  <c r="I2037" i="24" s="1"/>
  <c r="J2038" i="24"/>
  <c r="I2038" i="24" s="1"/>
  <c r="J2039" i="24"/>
  <c r="I2039" i="24" s="1"/>
  <c r="J2040" i="24"/>
  <c r="I2040" i="24" s="1"/>
  <c r="J2041" i="24"/>
  <c r="I2041" i="24" s="1"/>
  <c r="J2042" i="24"/>
  <c r="I2042" i="24" s="1"/>
  <c r="J2043" i="24"/>
  <c r="I2043" i="24" s="1"/>
  <c r="J2044" i="24"/>
  <c r="I2044" i="24" s="1"/>
  <c r="J2045" i="24"/>
  <c r="I2045" i="24" s="1"/>
  <c r="J2046" i="24"/>
  <c r="I2046" i="24" s="1"/>
  <c r="J2047" i="24"/>
  <c r="I2047" i="24" s="1"/>
  <c r="J2048" i="24"/>
  <c r="I2048" i="24" s="1"/>
  <c r="J2049" i="24"/>
  <c r="I2049" i="24" s="1"/>
  <c r="J2050" i="24"/>
  <c r="I2050" i="24" s="1"/>
  <c r="J2051" i="24"/>
  <c r="I2051" i="24" s="1"/>
  <c r="J2052" i="24"/>
  <c r="I2052" i="24" s="1"/>
  <c r="J2053" i="24"/>
  <c r="I2053" i="24" s="1"/>
  <c r="J2054" i="24"/>
  <c r="I2054" i="24" s="1"/>
  <c r="J2055" i="24"/>
  <c r="I2055" i="24" s="1"/>
  <c r="J2056" i="24"/>
  <c r="I2056" i="24" s="1"/>
  <c r="J2057" i="24"/>
  <c r="I2057" i="24" s="1"/>
  <c r="J2058" i="24"/>
  <c r="I2058" i="24" s="1"/>
  <c r="J2059" i="24"/>
  <c r="I2059" i="24" s="1"/>
  <c r="J2060" i="24"/>
  <c r="I2060" i="24" s="1"/>
  <c r="J2061" i="24"/>
  <c r="I2061" i="24" s="1"/>
  <c r="J2062" i="24"/>
  <c r="I2062" i="24" s="1"/>
  <c r="J2063" i="24"/>
  <c r="I2063" i="24" s="1"/>
  <c r="J2064" i="24"/>
  <c r="I2064" i="24" s="1"/>
  <c r="J2065" i="24"/>
  <c r="I2065" i="24" s="1"/>
  <c r="J2066" i="24"/>
  <c r="I2066" i="24" s="1"/>
  <c r="J2067" i="24"/>
  <c r="I2067" i="24" s="1"/>
  <c r="J2068" i="24"/>
  <c r="I2068" i="24" s="1"/>
  <c r="J2069" i="24"/>
  <c r="I2069" i="24" s="1"/>
  <c r="J2070" i="24"/>
  <c r="I2070" i="24" s="1"/>
  <c r="J2071" i="24"/>
  <c r="I2071" i="24" s="1"/>
  <c r="J2072" i="24"/>
  <c r="I2072" i="24" s="1"/>
  <c r="J2073" i="24"/>
  <c r="I2073" i="24" s="1"/>
  <c r="J2074" i="24"/>
  <c r="I2074" i="24" s="1"/>
  <c r="J2075" i="24"/>
  <c r="I2075" i="24" s="1"/>
  <c r="J2076" i="24"/>
  <c r="I2076" i="24" s="1"/>
  <c r="J2077" i="24"/>
  <c r="I2077" i="24" s="1"/>
  <c r="J2078" i="24"/>
  <c r="I2078" i="24" s="1"/>
  <c r="J2079" i="24"/>
  <c r="I2079" i="24" s="1"/>
  <c r="J2080" i="24"/>
  <c r="I2080" i="24" s="1"/>
  <c r="J2081" i="24"/>
  <c r="I2081" i="24" s="1"/>
  <c r="J2082" i="24"/>
  <c r="I2082" i="24" s="1"/>
  <c r="J2083" i="24"/>
  <c r="I2083" i="24" s="1"/>
  <c r="J2084" i="24"/>
  <c r="I2084" i="24" s="1"/>
  <c r="J2085" i="24"/>
  <c r="I2085" i="24" s="1"/>
  <c r="J2086" i="24"/>
  <c r="I2086" i="24" s="1"/>
  <c r="J2087" i="24"/>
  <c r="I2087" i="24" s="1"/>
  <c r="J2088" i="24"/>
  <c r="I2088" i="24" s="1"/>
  <c r="J2089" i="24"/>
  <c r="I2089" i="24" s="1"/>
  <c r="J2090" i="24"/>
  <c r="I2090" i="24" s="1"/>
  <c r="J2091" i="24"/>
  <c r="I2091" i="24" s="1"/>
  <c r="J2092" i="24"/>
  <c r="I2092" i="24" s="1"/>
  <c r="J2093" i="24"/>
  <c r="I2093" i="24" s="1"/>
  <c r="J2094" i="24"/>
  <c r="I2094" i="24" s="1"/>
  <c r="J2095" i="24"/>
  <c r="I2095" i="24" s="1"/>
  <c r="J2096" i="24"/>
  <c r="I2096" i="24" s="1"/>
  <c r="J2097" i="24"/>
  <c r="I2097" i="24" s="1"/>
  <c r="J2098" i="24"/>
  <c r="I2098" i="24" s="1"/>
  <c r="J2099" i="24"/>
  <c r="I2099" i="24" s="1"/>
  <c r="J2100" i="24"/>
  <c r="I2100" i="24" s="1"/>
  <c r="J2101" i="24"/>
  <c r="I2101" i="24" s="1"/>
  <c r="J2102" i="24"/>
  <c r="I2102" i="24" s="1"/>
  <c r="J2103" i="24"/>
  <c r="I2103" i="24" s="1"/>
  <c r="J2104" i="24"/>
  <c r="I2104" i="24" s="1"/>
  <c r="J2105" i="24"/>
  <c r="I2105" i="24" s="1"/>
  <c r="J2106" i="24"/>
  <c r="I2106" i="24" s="1"/>
  <c r="J2107" i="24"/>
  <c r="I2107" i="24" s="1"/>
  <c r="J2108" i="24"/>
  <c r="I2108" i="24" s="1"/>
  <c r="J2109" i="24"/>
  <c r="I2109" i="24" s="1"/>
  <c r="J2110" i="24"/>
  <c r="I2110" i="24" s="1"/>
  <c r="J2111" i="24"/>
  <c r="I2111" i="24" s="1"/>
  <c r="J2112" i="24"/>
  <c r="I2112" i="24" s="1"/>
  <c r="J2113" i="24"/>
  <c r="I2113" i="24" s="1"/>
  <c r="J2114" i="24"/>
  <c r="I2114" i="24" s="1"/>
  <c r="J2115" i="24"/>
  <c r="I2115" i="24" s="1"/>
  <c r="J2116" i="24"/>
  <c r="I2116" i="24" s="1"/>
  <c r="J2117" i="24"/>
  <c r="I2117" i="24" s="1"/>
  <c r="J2118" i="24"/>
  <c r="I2118" i="24" s="1"/>
  <c r="J2119" i="24"/>
  <c r="I2119" i="24" s="1"/>
  <c r="J2120" i="24"/>
  <c r="I2120" i="24" s="1"/>
  <c r="J2121" i="24"/>
  <c r="I2121" i="24" s="1"/>
  <c r="J2122" i="24"/>
  <c r="I2122" i="24" s="1"/>
  <c r="J2123" i="24"/>
  <c r="I2123" i="24" s="1"/>
  <c r="J2124" i="24"/>
  <c r="I2124" i="24" s="1"/>
  <c r="J2125" i="24"/>
  <c r="I2125" i="24" s="1"/>
  <c r="J2126" i="24"/>
  <c r="I2126" i="24" s="1"/>
  <c r="J2127" i="24"/>
  <c r="I2127" i="24" s="1"/>
  <c r="J2128" i="24"/>
  <c r="I2128" i="24" s="1"/>
  <c r="J2129" i="24"/>
  <c r="I2129" i="24" s="1"/>
  <c r="J2130" i="24"/>
  <c r="I2130" i="24" s="1"/>
  <c r="J2131" i="24"/>
  <c r="I2131" i="24" s="1"/>
  <c r="J2132" i="24"/>
  <c r="I2132" i="24" s="1"/>
  <c r="J2133" i="24"/>
  <c r="I2133" i="24" s="1"/>
  <c r="J2134" i="24"/>
  <c r="I2134" i="24" s="1"/>
  <c r="J2135" i="24"/>
  <c r="I2135" i="24" s="1"/>
  <c r="J2136" i="24"/>
  <c r="I2136" i="24" s="1"/>
  <c r="J2137" i="24"/>
  <c r="I2137" i="24" s="1"/>
  <c r="J2138" i="24"/>
  <c r="I2138" i="24" s="1"/>
  <c r="J2139" i="24"/>
  <c r="I2139" i="24" s="1"/>
  <c r="J2140" i="24"/>
  <c r="I2140" i="24" s="1"/>
  <c r="J2141" i="24"/>
  <c r="I2141" i="24" s="1"/>
  <c r="J2142" i="24"/>
  <c r="I2142" i="24" s="1"/>
  <c r="J2143" i="24"/>
  <c r="I2143" i="24" s="1"/>
  <c r="J2144" i="24"/>
  <c r="I2144" i="24" s="1"/>
  <c r="J2145" i="24"/>
  <c r="I2145" i="24" s="1"/>
  <c r="J2146" i="24"/>
  <c r="I2146" i="24" s="1"/>
  <c r="J2147" i="24"/>
  <c r="I2147" i="24" s="1"/>
  <c r="J2148" i="24"/>
  <c r="I2148" i="24" s="1"/>
  <c r="J2149" i="24"/>
  <c r="I2149" i="24" s="1"/>
  <c r="J2150" i="24"/>
  <c r="I2150" i="24" s="1"/>
  <c r="J2151" i="24"/>
  <c r="I2151" i="24" s="1"/>
  <c r="J2152" i="24"/>
  <c r="I2152" i="24" s="1"/>
  <c r="J2153" i="24"/>
  <c r="I2153" i="24" s="1"/>
  <c r="J2154" i="24"/>
  <c r="I2154" i="24" s="1"/>
  <c r="J2155" i="24"/>
  <c r="I2155" i="24" s="1"/>
  <c r="J2156" i="24"/>
  <c r="I2156" i="24" s="1"/>
  <c r="J2157" i="24"/>
  <c r="I2157" i="24" s="1"/>
  <c r="J2158" i="24"/>
  <c r="I2158" i="24" s="1"/>
  <c r="J2159" i="24"/>
  <c r="I2159" i="24" s="1"/>
  <c r="J2160" i="24"/>
  <c r="I2160" i="24" s="1"/>
  <c r="J2161" i="24"/>
  <c r="I2161" i="24" s="1"/>
  <c r="J2162" i="24"/>
  <c r="I2162" i="24" s="1"/>
  <c r="J2163" i="24"/>
  <c r="I2163" i="24" s="1"/>
  <c r="J2164" i="24"/>
  <c r="I2164" i="24" s="1"/>
  <c r="J2165" i="24"/>
  <c r="I2165" i="24" s="1"/>
  <c r="J2166" i="24"/>
  <c r="I2166" i="24" s="1"/>
  <c r="J2167" i="24"/>
  <c r="I2167" i="24" s="1"/>
  <c r="J2168" i="24"/>
  <c r="I2168" i="24" s="1"/>
  <c r="J2169" i="24"/>
  <c r="I2169" i="24" s="1"/>
  <c r="J2170" i="24"/>
  <c r="I2170" i="24" s="1"/>
  <c r="J2171" i="24"/>
  <c r="I2171" i="24" s="1"/>
  <c r="J2172" i="24"/>
  <c r="I2172" i="24" s="1"/>
  <c r="J2173" i="24"/>
  <c r="I2173" i="24" s="1"/>
  <c r="J2174" i="24"/>
  <c r="I2174" i="24" s="1"/>
  <c r="J2175" i="24"/>
  <c r="I2175" i="24" s="1"/>
  <c r="J2176" i="24"/>
  <c r="I2176" i="24" s="1"/>
  <c r="J2177" i="24"/>
  <c r="I2177" i="24" s="1"/>
  <c r="J2178" i="24"/>
  <c r="I2178" i="24" s="1"/>
  <c r="J2179" i="24"/>
  <c r="I2179" i="24" s="1"/>
  <c r="J2180" i="24"/>
  <c r="I2180" i="24" s="1"/>
  <c r="J2181" i="24"/>
  <c r="I2181" i="24" s="1"/>
  <c r="J2182" i="24"/>
  <c r="I2182" i="24" s="1"/>
  <c r="J2183" i="24"/>
  <c r="I2183" i="24" s="1"/>
  <c r="J2184" i="24"/>
  <c r="I2184" i="24" s="1"/>
  <c r="J2185" i="24"/>
  <c r="I2185" i="24" s="1"/>
  <c r="J2186" i="24"/>
  <c r="I2186" i="24" s="1"/>
  <c r="J2187" i="24"/>
  <c r="I2187" i="24" s="1"/>
  <c r="J2188" i="24"/>
  <c r="I2188" i="24" s="1"/>
  <c r="J2189" i="24"/>
  <c r="I2189" i="24" s="1"/>
  <c r="J2190" i="24"/>
  <c r="I2190" i="24" s="1"/>
  <c r="J2191" i="24"/>
  <c r="I2191" i="24" s="1"/>
  <c r="J2192" i="24"/>
  <c r="I2192" i="24" s="1"/>
  <c r="J2193" i="24"/>
  <c r="I2193" i="24" s="1"/>
  <c r="J2194" i="24"/>
  <c r="I2194" i="24" s="1"/>
  <c r="J2195" i="24"/>
  <c r="I2195" i="24" s="1"/>
  <c r="J2196" i="24"/>
  <c r="I2196" i="24" s="1"/>
  <c r="J2197" i="24"/>
  <c r="I2197" i="24" s="1"/>
  <c r="J2198" i="24"/>
  <c r="I2198" i="24" s="1"/>
  <c r="J2199" i="24"/>
  <c r="I2199" i="24" s="1"/>
  <c r="J2200" i="24"/>
  <c r="I2200" i="24" s="1"/>
  <c r="J2201" i="24"/>
  <c r="I2201" i="24" s="1"/>
  <c r="J2202" i="24"/>
  <c r="I2202" i="24" s="1"/>
  <c r="J2203" i="24"/>
  <c r="I2203" i="24" s="1"/>
  <c r="J2204" i="24"/>
  <c r="I2204" i="24" s="1"/>
  <c r="J2205" i="24"/>
  <c r="I2205" i="24" s="1"/>
  <c r="J2206" i="24"/>
  <c r="I2206" i="24" s="1"/>
  <c r="J2207" i="24"/>
  <c r="I2207" i="24" s="1"/>
  <c r="J2208" i="24"/>
  <c r="I2208" i="24" s="1"/>
  <c r="J2209" i="24"/>
  <c r="I2209" i="24" s="1"/>
  <c r="J2210" i="24"/>
  <c r="I2210" i="24" s="1"/>
  <c r="J2211" i="24"/>
  <c r="I2211" i="24" s="1"/>
  <c r="J2212" i="24"/>
  <c r="I2212" i="24" s="1"/>
  <c r="J2213" i="24"/>
  <c r="I2213" i="24" s="1"/>
  <c r="J2214" i="24"/>
  <c r="I2214" i="24" s="1"/>
  <c r="J2215" i="24"/>
  <c r="I2215" i="24" s="1"/>
  <c r="J2216" i="24"/>
  <c r="I2216" i="24" s="1"/>
  <c r="J2217" i="24"/>
  <c r="I2217" i="24" s="1"/>
  <c r="J2218" i="24"/>
  <c r="I2218" i="24" s="1"/>
  <c r="J2219" i="24"/>
  <c r="I2219" i="24" s="1"/>
  <c r="J2220" i="24"/>
  <c r="I2220" i="24" s="1"/>
  <c r="J2221" i="24"/>
  <c r="I2221" i="24" s="1"/>
  <c r="J2222" i="24"/>
  <c r="I2222" i="24" s="1"/>
  <c r="J2223" i="24"/>
  <c r="I2223" i="24" s="1"/>
  <c r="J2224" i="24"/>
  <c r="I2224" i="24" s="1"/>
  <c r="J2225" i="24"/>
  <c r="I2225" i="24" s="1"/>
  <c r="J2226" i="24"/>
  <c r="I2226" i="24" s="1"/>
  <c r="J2227" i="24"/>
  <c r="I2227" i="24" s="1"/>
  <c r="J2228" i="24"/>
  <c r="I2228" i="24" s="1"/>
  <c r="J2229" i="24"/>
  <c r="I2229" i="24" s="1"/>
  <c r="J2230" i="24"/>
  <c r="I2230" i="24" s="1"/>
  <c r="J2231" i="24"/>
  <c r="I2231" i="24" s="1"/>
  <c r="J2232" i="24"/>
  <c r="I2232" i="24" s="1"/>
  <c r="J2233" i="24"/>
  <c r="I2233" i="24" s="1"/>
  <c r="J2234" i="24"/>
  <c r="I2234" i="24" s="1"/>
  <c r="J2235" i="24"/>
  <c r="I2235" i="24" s="1"/>
  <c r="J2236" i="24"/>
  <c r="I2236" i="24" s="1"/>
  <c r="J2237" i="24"/>
  <c r="I2237" i="24" s="1"/>
  <c r="J2238" i="24"/>
  <c r="I2238" i="24" s="1"/>
  <c r="J2239" i="24"/>
  <c r="I2239" i="24" s="1"/>
  <c r="J2240" i="24"/>
  <c r="I2240" i="24" s="1"/>
  <c r="J2241" i="24"/>
  <c r="I2241" i="24" s="1"/>
  <c r="J2242" i="24"/>
  <c r="I2242" i="24" s="1"/>
  <c r="J2243" i="24"/>
  <c r="I2243" i="24" s="1"/>
  <c r="J2244" i="24"/>
  <c r="I2244" i="24" s="1"/>
  <c r="J2245" i="24"/>
  <c r="I2245" i="24" s="1"/>
  <c r="J2246" i="24"/>
  <c r="I2246" i="24" s="1"/>
  <c r="J2247" i="24"/>
  <c r="I2247" i="24" s="1"/>
  <c r="J2248" i="24"/>
  <c r="I2248" i="24" s="1"/>
  <c r="J2249" i="24"/>
  <c r="I2249" i="24" s="1"/>
  <c r="J2250" i="24"/>
  <c r="I2250" i="24" s="1"/>
  <c r="J2251" i="24"/>
  <c r="I2251" i="24" s="1"/>
  <c r="J2252" i="24"/>
  <c r="I2252" i="24" s="1"/>
  <c r="J2253" i="24"/>
  <c r="I2253" i="24" s="1"/>
  <c r="J2254" i="24"/>
  <c r="I2254" i="24" s="1"/>
  <c r="J2255" i="24"/>
  <c r="I2255" i="24" s="1"/>
  <c r="J2256" i="24"/>
  <c r="I2256" i="24" s="1"/>
  <c r="J2257" i="24"/>
  <c r="I2257" i="24" s="1"/>
  <c r="J2258" i="24"/>
  <c r="I2258" i="24" s="1"/>
  <c r="J2259" i="24"/>
  <c r="I2259" i="24" s="1"/>
  <c r="J2260" i="24"/>
  <c r="I2260" i="24" s="1"/>
  <c r="J2261" i="24"/>
  <c r="I2261" i="24" s="1"/>
  <c r="J2262" i="24"/>
  <c r="I2262" i="24" s="1"/>
  <c r="J2263" i="24"/>
  <c r="I2263" i="24" s="1"/>
  <c r="J2264" i="24"/>
  <c r="I2264" i="24" s="1"/>
  <c r="J2265" i="24"/>
  <c r="I2265" i="24" s="1"/>
  <c r="J2266" i="24"/>
  <c r="I2266" i="24" s="1"/>
  <c r="J2267" i="24"/>
  <c r="I2267" i="24" s="1"/>
  <c r="J2268" i="24"/>
  <c r="I2268" i="24" s="1"/>
  <c r="J2269" i="24"/>
  <c r="I2269" i="24" s="1"/>
  <c r="J2270" i="24"/>
  <c r="I2270" i="24" s="1"/>
  <c r="J2271" i="24"/>
  <c r="I2271" i="24" s="1"/>
  <c r="J2272" i="24"/>
  <c r="I2272" i="24" s="1"/>
  <c r="J2273" i="24"/>
  <c r="I2273" i="24" s="1"/>
  <c r="J2274" i="24"/>
  <c r="I2274" i="24" s="1"/>
  <c r="J2275" i="24"/>
  <c r="I2275" i="24" s="1"/>
  <c r="J2276" i="24"/>
  <c r="I2276" i="24" s="1"/>
  <c r="J2277" i="24"/>
  <c r="I2277" i="24" s="1"/>
  <c r="J2278" i="24"/>
  <c r="I2278" i="24" s="1"/>
  <c r="J2279" i="24"/>
  <c r="I2279" i="24" s="1"/>
  <c r="J2280" i="24"/>
  <c r="I2280" i="24" s="1"/>
  <c r="J2281" i="24"/>
  <c r="I2281" i="24" s="1"/>
  <c r="J2282" i="24"/>
  <c r="I2282" i="24" s="1"/>
  <c r="J2283" i="24"/>
  <c r="I2283" i="24" s="1"/>
  <c r="J2284" i="24"/>
  <c r="I2284" i="24" s="1"/>
  <c r="J2285" i="24"/>
  <c r="I2285" i="24" s="1"/>
  <c r="J2286" i="24"/>
  <c r="I2286" i="24" s="1"/>
  <c r="J2287" i="24"/>
  <c r="I2287" i="24" s="1"/>
  <c r="J2288" i="24"/>
  <c r="I2288" i="24" s="1"/>
  <c r="J2289" i="24"/>
  <c r="I2289" i="24" s="1"/>
  <c r="J2290" i="24"/>
  <c r="I2290" i="24" s="1"/>
  <c r="J2291" i="24"/>
  <c r="I2291" i="24" s="1"/>
  <c r="J2292" i="24"/>
  <c r="I2292" i="24" s="1"/>
  <c r="J2293" i="24"/>
  <c r="I2293" i="24" s="1"/>
  <c r="J2294" i="24"/>
  <c r="I2294" i="24" s="1"/>
  <c r="J2295" i="24"/>
  <c r="I2295" i="24" s="1"/>
  <c r="J2296" i="24"/>
  <c r="I2296" i="24" s="1"/>
  <c r="J2297" i="24"/>
  <c r="I2297" i="24" s="1"/>
  <c r="J2298" i="24"/>
  <c r="I2298" i="24" s="1"/>
  <c r="J2299" i="24"/>
  <c r="I2299" i="24" s="1"/>
  <c r="J2300" i="24"/>
  <c r="I2300" i="24" s="1"/>
  <c r="J2301" i="24"/>
  <c r="I2301" i="24" s="1"/>
  <c r="J2302" i="24"/>
  <c r="I2302" i="24" s="1"/>
  <c r="J2303" i="24"/>
  <c r="I2303" i="24" s="1"/>
  <c r="J2304" i="24"/>
  <c r="I2304" i="24" s="1"/>
  <c r="J2305" i="24"/>
  <c r="I2305" i="24" s="1"/>
  <c r="J2306" i="24"/>
  <c r="I2306" i="24" s="1"/>
  <c r="J2307" i="24"/>
  <c r="I2307" i="24" s="1"/>
  <c r="J2308" i="24"/>
  <c r="I2308" i="24" s="1"/>
  <c r="J2309" i="24"/>
  <c r="I2309" i="24" s="1"/>
  <c r="J2310" i="24"/>
  <c r="I2310" i="24" s="1"/>
  <c r="J2311" i="24"/>
  <c r="I2311" i="24" s="1"/>
  <c r="J2312" i="24"/>
  <c r="I2312" i="24" s="1"/>
  <c r="J2313" i="24"/>
  <c r="I2313" i="24" s="1"/>
  <c r="J2314" i="24"/>
  <c r="I2314" i="24" s="1"/>
  <c r="J2315" i="24"/>
  <c r="I2315" i="24" s="1"/>
  <c r="J2316" i="24"/>
  <c r="I2316" i="24" s="1"/>
  <c r="J2317" i="24"/>
  <c r="I2317" i="24" s="1"/>
  <c r="J2318" i="24"/>
  <c r="I2318" i="24" s="1"/>
  <c r="J2319" i="24"/>
  <c r="I2319" i="24" s="1"/>
  <c r="J2320" i="24"/>
  <c r="I2320" i="24" s="1"/>
  <c r="J2321" i="24"/>
  <c r="I2321" i="24" s="1"/>
  <c r="J2322" i="24"/>
  <c r="I2322" i="24" s="1"/>
  <c r="J2323" i="24"/>
  <c r="I2323" i="24" s="1"/>
  <c r="J2324" i="24"/>
  <c r="I2324" i="24" s="1"/>
  <c r="J2325" i="24"/>
  <c r="I2325" i="24" s="1"/>
  <c r="J2326" i="24"/>
  <c r="I2326" i="24" s="1"/>
  <c r="J2327" i="24"/>
  <c r="I2327" i="24" s="1"/>
  <c r="J2328" i="24"/>
  <c r="I2328" i="24" s="1"/>
  <c r="J2329" i="24"/>
  <c r="I2329" i="24" s="1"/>
  <c r="J2330" i="24"/>
  <c r="I2330" i="24" s="1"/>
  <c r="J2331" i="24"/>
  <c r="I2331" i="24" s="1"/>
  <c r="J2332" i="24"/>
  <c r="I2332" i="24" s="1"/>
  <c r="J2333" i="24"/>
  <c r="I2333" i="24" s="1"/>
  <c r="J2334" i="24"/>
  <c r="I2334" i="24" s="1"/>
  <c r="J2335" i="24"/>
  <c r="I2335" i="24" s="1"/>
  <c r="J2336" i="24"/>
  <c r="I2336" i="24" s="1"/>
  <c r="J2337" i="24"/>
  <c r="I2337" i="24" s="1"/>
  <c r="J2338" i="24"/>
  <c r="I2338" i="24" s="1"/>
  <c r="J2339" i="24"/>
  <c r="I2339" i="24" s="1"/>
  <c r="J2340" i="24"/>
  <c r="I2340" i="24" s="1"/>
  <c r="J2341" i="24"/>
  <c r="I2341" i="24" s="1"/>
  <c r="J2342" i="24"/>
  <c r="I2342" i="24" s="1"/>
  <c r="J2343" i="24"/>
  <c r="I2343" i="24" s="1"/>
  <c r="J2344" i="24"/>
  <c r="I2344" i="24" s="1"/>
  <c r="J2345" i="24"/>
  <c r="I2345" i="24" s="1"/>
  <c r="J2346" i="24"/>
  <c r="I2346" i="24" s="1"/>
  <c r="J2347" i="24"/>
  <c r="I2347" i="24" s="1"/>
  <c r="J2348" i="24"/>
  <c r="I2348" i="24" s="1"/>
  <c r="J2349" i="24"/>
  <c r="I2349" i="24" s="1"/>
  <c r="J2350" i="24"/>
  <c r="I2350" i="24" s="1"/>
  <c r="J2351" i="24"/>
  <c r="I2351" i="24" s="1"/>
  <c r="J2352" i="24"/>
  <c r="I2352" i="24" s="1"/>
  <c r="J2353" i="24"/>
  <c r="I2353" i="24" s="1"/>
  <c r="J2354" i="24"/>
  <c r="I2354" i="24" s="1"/>
  <c r="J2355" i="24"/>
  <c r="I2355" i="24" s="1"/>
  <c r="J2356" i="24"/>
  <c r="I2356" i="24" s="1"/>
  <c r="J2357" i="24"/>
  <c r="I2357" i="24" s="1"/>
  <c r="J2358" i="24"/>
  <c r="I2358" i="24" s="1"/>
  <c r="J2359" i="24"/>
  <c r="I2359" i="24" s="1"/>
  <c r="J2360" i="24"/>
  <c r="I2360" i="24" s="1"/>
  <c r="J2361" i="24"/>
  <c r="I2361" i="24" s="1"/>
  <c r="J2362" i="24"/>
  <c r="I2362" i="24" s="1"/>
  <c r="J2363" i="24"/>
  <c r="I2363" i="24" s="1"/>
  <c r="J2364" i="24"/>
  <c r="I2364" i="24" s="1"/>
  <c r="J2365" i="24"/>
  <c r="I2365" i="24" s="1"/>
  <c r="J2366" i="24"/>
  <c r="I2366" i="24" s="1"/>
  <c r="J2367" i="24"/>
  <c r="I2367" i="24" s="1"/>
  <c r="J2368" i="24"/>
  <c r="I2368" i="24" s="1"/>
  <c r="J2369" i="24"/>
  <c r="I2369" i="24" s="1"/>
  <c r="J2370" i="24"/>
  <c r="I2370" i="24" s="1"/>
  <c r="J2371" i="24"/>
  <c r="I2371" i="24" s="1"/>
  <c r="J2372" i="24"/>
  <c r="I2372" i="24" s="1"/>
  <c r="J2373" i="24"/>
  <c r="I2373" i="24" s="1"/>
  <c r="J2374" i="24"/>
  <c r="I2374" i="24" s="1"/>
  <c r="J2375" i="24"/>
  <c r="I2375" i="24" s="1"/>
  <c r="J2376" i="24"/>
  <c r="I2376" i="24" s="1"/>
  <c r="J2377" i="24"/>
  <c r="I2377" i="24" s="1"/>
  <c r="J2378" i="24"/>
  <c r="I2378" i="24" s="1"/>
  <c r="J2379" i="24"/>
  <c r="I2379" i="24" s="1"/>
  <c r="J2380" i="24"/>
  <c r="I2380" i="24" s="1"/>
  <c r="J2381" i="24"/>
  <c r="I2381" i="24" s="1"/>
  <c r="J2382" i="24"/>
  <c r="I2382" i="24" s="1"/>
  <c r="J2383" i="24"/>
  <c r="I2383" i="24" s="1"/>
  <c r="J2384" i="24"/>
  <c r="I2384" i="24" s="1"/>
  <c r="J2385" i="24"/>
  <c r="I2385" i="24" s="1"/>
  <c r="J2386" i="24"/>
  <c r="I2386" i="24" s="1"/>
  <c r="J2387" i="24"/>
  <c r="I2387" i="24" s="1"/>
  <c r="J2388" i="24"/>
  <c r="I2388" i="24" s="1"/>
  <c r="J2389" i="24"/>
  <c r="I2389" i="24" s="1"/>
  <c r="J2390" i="24"/>
  <c r="I2390" i="24" s="1"/>
  <c r="J2391" i="24"/>
  <c r="I2391" i="24" s="1"/>
  <c r="J2392" i="24"/>
  <c r="I2392" i="24" s="1"/>
  <c r="J2393" i="24"/>
  <c r="I2393" i="24" s="1"/>
  <c r="J2394" i="24"/>
  <c r="I2394" i="24" s="1"/>
  <c r="J2395" i="24"/>
  <c r="I2395" i="24" s="1"/>
  <c r="J2396" i="24"/>
  <c r="I2396" i="24" s="1"/>
  <c r="J2397" i="24"/>
  <c r="I2397" i="24" s="1"/>
  <c r="J2398" i="24"/>
  <c r="I2398" i="24" s="1"/>
  <c r="J2399" i="24"/>
  <c r="I2399" i="24" s="1"/>
  <c r="J2400" i="24"/>
  <c r="I2400" i="24" s="1"/>
  <c r="J2401" i="24"/>
  <c r="I2401" i="24" s="1"/>
  <c r="J2402" i="24"/>
  <c r="I2402" i="24" s="1"/>
  <c r="J2403" i="24"/>
  <c r="I2403" i="24" s="1"/>
  <c r="J2404" i="24"/>
  <c r="I2404" i="24" s="1"/>
  <c r="J2405" i="24"/>
  <c r="I2405" i="24" s="1"/>
  <c r="J2406" i="24"/>
  <c r="I2406" i="24" s="1"/>
  <c r="J2407" i="24"/>
  <c r="I2407" i="24" s="1"/>
  <c r="J2408" i="24"/>
  <c r="I2408" i="24" s="1"/>
  <c r="J2409" i="24"/>
  <c r="I2409" i="24" s="1"/>
  <c r="J2410" i="24"/>
  <c r="I2410" i="24" s="1"/>
  <c r="J2411" i="24"/>
  <c r="I2411" i="24" s="1"/>
  <c r="J2412" i="24"/>
  <c r="I2412" i="24" s="1"/>
  <c r="J2413" i="24"/>
  <c r="I2413" i="24" s="1"/>
  <c r="J2414" i="24"/>
  <c r="I2414" i="24" s="1"/>
  <c r="J2415" i="24"/>
  <c r="I2415" i="24" s="1"/>
  <c r="J2416" i="24"/>
  <c r="I2416" i="24" s="1"/>
  <c r="J2417" i="24"/>
  <c r="I2417" i="24" s="1"/>
  <c r="J2418" i="24"/>
  <c r="I2418" i="24" s="1"/>
  <c r="J2419" i="24"/>
  <c r="I2419" i="24" s="1"/>
  <c r="J2420" i="24"/>
  <c r="I2420" i="24" s="1"/>
  <c r="J2421" i="24"/>
  <c r="I2421" i="24" s="1"/>
  <c r="J2422" i="24"/>
  <c r="I2422" i="24" s="1"/>
  <c r="J2423" i="24"/>
  <c r="I2423" i="24" s="1"/>
  <c r="J2424" i="24"/>
  <c r="I2424" i="24" s="1"/>
  <c r="J2425" i="24"/>
  <c r="I2425" i="24" s="1"/>
  <c r="J2426" i="24"/>
  <c r="I2426" i="24" s="1"/>
  <c r="J2427" i="24"/>
  <c r="I2427" i="24" s="1"/>
  <c r="J2428" i="24"/>
  <c r="I2428" i="24" s="1"/>
  <c r="J2429" i="24"/>
  <c r="I2429" i="24" s="1"/>
  <c r="J2430" i="24"/>
  <c r="I2430" i="24" s="1"/>
  <c r="J2431" i="24"/>
  <c r="I2431" i="24" s="1"/>
  <c r="J2432" i="24"/>
  <c r="I2432" i="24" s="1"/>
  <c r="J2433" i="24"/>
  <c r="I2433" i="24" s="1"/>
  <c r="J2434" i="24"/>
  <c r="I2434" i="24" s="1"/>
  <c r="J2435" i="24"/>
  <c r="I2435" i="24" s="1"/>
  <c r="J2436" i="24"/>
  <c r="I2436" i="24" s="1"/>
  <c r="J2437" i="24"/>
  <c r="I2437" i="24" s="1"/>
  <c r="J2438" i="24"/>
  <c r="I2438" i="24" s="1"/>
  <c r="J2439" i="24"/>
  <c r="I2439" i="24" s="1"/>
  <c r="J2440" i="24"/>
  <c r="I2440" i="24" s="1"/>
  <c r="J2441" i="24"/>
  <c r="I2441" i="24" s="1"/>
  <c r="J2442" i="24"/>
  <c r="I2442" i="24" s="1"/>
  <c r="J2443" i="24"/>
  <c r="I2443" i="24" s="1"/>
  <c r="J2444" i="24"/>
  <c r="I2444" i="24" s="1"/>
  <c r="J2445" i="24"/>
  <c r="I2445" i="24" s="1"/>
  <c r="J2446" i="24"/>
  <c r="I2446" i="24" s="1"/>
  <c r="J2447" i="24"/>
  <c r="I2447" i="24" s="1"/>
  <c r="J2448" i="24"/>
  <c r="I2448" i="24" s="1"/>
  <c r="J2449" i="24"/>
  <c r="I2449" i="24" s="1"/>
  <c r="J2450" i="24"/>
  <c r="I2450" i="24" s="1"/>
  <c r="J2451" i="24"/>
  <c r="I2451" i="24" s="1"/>
  <c r="J2452" i="24"/>
  <c r="I2452" i="24" s="1"/>
  <c r="J2453" i="24"/>
  <c r="I2453" i="24" s="1"/>
  <c r="J2454" i="24"/>
  <c r="I2454" i="24" s="1"/>
  <c r="J2455" i="24"/>
  <c r="I2455" i="24" s="1"/>
  <c r="J2456" i="24"/>
  <c r="I2456" i="24" s="1"/>
  <c r="J2457" i="24"/>
  <c r="I2457" i="24" s="1"/>
  <c r="J2458" i="24"/>
  <c r="I2458" i="24" s="1"/>
  <c r="J2459" i="24"/>
  <c r="I2459" i="24" s="1"/>
  <c r="J2460" i="24"/>
  <c r="I2460" i="24" s="1"/>
  <c r="J2461" i="24"/>
  <c r="I2461" i="24" s="1"/>
  <c r="J2462" i="24"/>
  <c r="I2462" i="24" s="1"/>
  <c r="J2463" i="24"/>
  <c r="I2463" i="24" s="1"/>
  <c r="J2464" i="24"/>
  <c r="I2464" i="24" s="1"/>
  <c r="J2465" i="24"/>
  <c r="I2465" i="24" s="1"/>
  <c r="J2466" i="24"/>
  <c r="I2466" i="24" s="1"/>
  <c r="J2467" i="24"/>
  <c r="I2467" i="24" s="1"/>
  <c r="J2468" i="24"/>
  <c r="I2468" i="24" s="1"/>
  <c r="J2469" i="24"/>
  <c r="I2469" i="24" s="1"/>
  <c r="J2470" i="24"/>
  <c r="I2470" i="24" s="1"/>
  <c r="J2471" i="24"/>
  <c r="I2471" i="24" s="1"/>
  <c r="J2472" i="24"/>
  <c r="I2472" i="24" s="1"/>
  <c r="J2473" i="24"/>
  <c r="I2473" i="24" s="1"/>
  <c r="J2474" i="24"/>
  <c r="I2474" i="24" s="1"/>
  <c r="J2475" i="24"/>
  <c r="I2475" i="24" s="1"/>
  <c r="J2476" i="24"/>
  <c r="I2476" i="24" s="1"/>
  <c r="J2477" i="24"/>
  <c r="I2477" i="24" s="1"/>
  <c r="J2478" i="24"/>
  <c r="I2478" i="24" s="1"/>
  <c r="J2479" i="24"/>
  <c r="I2479" i="24" s="1"/>
  <c r="J2480" i="24"/>
  <c r="I2480" i="24" s="1"/>
  <c r="J2481" i="24"/>
  <c r="I2481" i="24" s="1"/>
  <c r="J2482" i="24"/>
  <c r="I2482" i="24" s="1"/>
  <c r="J2483" i="24"/>
  <c r="I2483" i="24" s="1"/>
  <c r="J2484" i="24"/>
  <c r="I2484" i="24" s="1"/>
  <c r="J2485" i="24"/>
  <c r="I2485" i="24" s="1"/>
  <c r="J2486" i="24"/>
  <c r="I2486" i="24" s="1"/>
  <c r="J2487" i="24"/>
  <c r="I2487" i="24" s="1"/>
  <c r="J2488" i="24"/>
  <c r="I2488" i="24" s="1"/>
  <c r="J2489" i="24"/>
  <c r="I2489" i="24" s="1"/>
  <c r="J2490" i="24"/>
  <c r="I2490" i="24" s="1"/>
  <c r="J2491" i="24"/>
  <c r="I2491" i="24" s="1"/>
  <c r="J2492" i="24"/>
  <c r="I2492" i="24" s="1"/>
  <c r="J2493" i="24"/>
  <c r="I2493" i="24" s="1"/>
  <c r="J2494" i="24"/>
  <c r="I2494" i="24" s="1"/>
  <c r="J2495" i="24"/>
  <c r="I2495" i="24" s="1"/>
  <c r="J2496" i="24"/>
  <c r="I2496" i="24" s="1"/>
  <c r="J2497" i="24"/>
  <c r="I2497" i="24" s="1"/>
  <c r="J2498" i="24"/>
  <c r="I2498" i="24" s="1"/>
  <c r="J2499" i="24"/>
  <c r="I2499" i="24" s="1"/>
  <c r="J2500" i="24"/>
  <c r="I2500" i="24" s="1"/>
  <c r="J2501" i="24"/>
  <c r="I2501" i="24" s="1"/>
  <c r="J2502" i="24"/>
  <c r="I2502" i="24" s="1"/>
  <c r="J2503" i="24"/>
  <c r="I2503" i="24" s="1"/>
  <c r="J2504" i="24"/>
  <c r="I2504" i="24" s="1"/>
  <c r="J2505" i="24"/>
  <c r="I2505" i="24" s="1"/>
  <c r="J2506" i="24"/>
  <c r="I2506" i="24" s="1"/>
  <c r="J2507" i="24"/>
  <c r="I2507" i="24" s="1"/>
  <c r="J2508" i="24"/>
  <c r="I2508" i="24" s="1"/>
  <c r="J2509" i="24"/>
  <c r="I2509" i="24" s="1"/>
  <c r="J2510" i="24"/>
  <c r="I2510" i="24" s="1"/>
  <c r="J2511" i="24"/>
  <c r="I2511" i="24" s="1"/>
  <c r="J2512" i="24"/>
  <c r="I2512" i="24" s="1"/>
  <c r="J2513" i="24"/>
  <c r="I2513" i="24" s="1"/>
  <c r="J2514" i="24"/>
  <c r="I2514" i="24" s="1"/>
  <c r="J2515" i="24"/>
  <c r="I2515" i="24" s="1"/>
  <c r="J2516" i="24"/>
  <c r="I2516" i="24" s="1"/>
  <c r="J2517" i="24"/>
  <c r="I2517" i="24" s="1"/>
  <c r="J2518" i="24"/>
  <c r="I2518" i="24" s="1"/>
  <c r="J2519" i="24"/>
  <c r="I2519" i="24" s="1"/>
  <c r="J2520" i="24"/>
  <c r="I2520" i="24" s="1"/>
  <c r="J2521" i="24"/>
  <c r="I2521" i="24" s="1"/>
  <c r="J2522" i="24"/>
  <c r="I2522" i="24" s="1"/>
  <c r="J2523" i="24"/>
  <c r="I2523" i="24" s="1"/>
  <c r="J2524" i="24"/>
  <c r="I2524" i="24" s="1"/>
  <c r="J2525" i="24"/>
  <c r="I2525" i="24" s="1"/>
  <c r="J2526" i="24"/>
  <c r="I2526" i="24" s="1"/>
  <c r="J2527" i="24"/>
  <c r="I2527" i="24" s="1"/>
  <c r="J2528" i="24"/>
  <c r="I2528" i="24" s="1"/>
  <c r="J2529" i="24"/>
  <c r="I2529" i="24" s="1"/>
  <c r="J2530" i="24"/>
  <c r="I2530" i="24" s="1"/>
  <c r="J2531" i="24"/>
  <c r="I2531" i="24" s="1"/>
  <c r="J2532" i="24"/>
  <c r="I2532" i="24" s="1"/>
  <c r="J2533" i="24"/>
  <c r="I2533" i="24" s="1"/>
  <c r="J2534" i="24"/>
  <c r="I2534" i="24" s="1"/>
  <c r="J2535" i="24"/>
  <c r="I2535" i="24" s="1"/>
  <c r="J2536" i="24"/>
  <c r="I2536" i="24" s="1"/>
  <c r="J2537" i="24"/>
  <c r="I2537" i="24" s="1"/>
  <c r="J2538" i="24"/>
  <c r="I2538" i="24" s="1"/>
  <c r="J2539" i="24"/>
  <c r="I2539" i="24" s="1"/>
  <c r="J2540" i="24"/>
  <c r="I2540" i="24" s="1"/>
  <c r="J2541" i="24"/>
  <c r="I2541" i="24" s="1"/>
  <c r="J2542" i="24"/>
  <c r="I2542" i="24" s="1"/>
  <c r="J2543" i="24"/>
  <c r="I2543" i="24" s="1"/>
  <c r="J2544" i="24"/>
  <c r="I2544" i="24" s="1"/>
  <c r="J2545" i="24"/>
  <c r="I2545" i="24" s="1"/>
  <c r="J2546" i="24"/>
  <c r="I2546" i="24" s="1"/>
  <c r="J2547" i="24"/>
  <c r="I2547" i="24" s="1"/>
  <c r="J2548" i="24"/>
  <c r="I2548" i="24" s="1"/>
  <c r="J2549" i="24"/>
  <c r="I2549" i="24" s="1"/>
  <c r="J2550" i="24"/>
  <c r="I2550" i="24" s="1"/>
  <c r="J2551" i="24"/>
  <c r="I2551" i="24" s="1"/>
  <c r="J2552" i="24"/>
  <c r="I2552" i="24" s="1"/>
  <c r="J2553" i="24"/>
  <c r="I2553" i="24" s="1"/>
  <c r="J2554" i="24"/>
  <c r="I2554" i="24" s="1"/>
  <c r="J2555" i="24"/>
  <c r="I2555" i="24" s="1"/>
  <c r="J2556" i="24"/>
  <c r="I2556" i="24" s="1"/>
  <c r="J2557" i="24"/>
  <c r="I2557" i="24" s="1"/>
  <c r="J2558" i="24"/>
  <c r="I2558" i="24" s="1"/>
  <c r="J2559" i="24"/>
  <c r="I2559" i="24" s="1"/>
  <c r="J2560" i="24"/>
  <c r="I2560" i="24" s="1"/>
  <c r="J2561" i="24"/>
  <c r="I2561" i="24" s="1"/>
  <c r="J2562" i="24"/>
  <c r="I2562" i="24" s="1"/>
  <c r="J2563" i="24"/>
  <c r="I2563" i="24" s="1"/>
  <c r="J2564" i="24"/>
  <c r="I2564" i="24" s="1"/>
  <c r="J2565" i="24"/>
  <c r="I2565" i="24" s="1"/>
  <c r="J2566" i="24"/>
  <c r="I2566" i="24" s="1"/>
  <c r="J2567" i="24"/>
  <c r="I2567" i="24" s="1"/>
  <c r="J2568" i="24"/>
  <c r="I2568" i="24" s="1"/>
  <c r="J2569" i="24"/>
  <c r="I2569" i="24" s="1"/>
  <c r="J2570" i="24"/>
  <c r="I2570" i="24" s="1"/>
  <c r="J2571" i="24"/>
  <c r="I2571" i="24" s="1"/>
  <c r="J2572" i="24"/>
  <c r="I2572" i="24" s="1"/>
  <c r="J2573" i="24"/>
  <c r="I2573" i="24" s="1"/>
  <c r="J2574" i="24"/>
  <c r="I2574" i="24" s="1"/>
  <c r="J2575" i="24"/>
  <c r="I2575" i="24" s="1"/>
  <c r="J2576" i="24"/>
  <c r="I2576" i="24" s="1"/>
  <c r="J2577" i="24"/>
  <c r="I2577" i="24" s="1"/>
  <c r="J2578" i="24"/>
  <c r="I2578" i="24" s="1"/>
  <c r="J2579" i="24"/>
  <c r="I2579" i="24" s="1"/>
  <c r="J2580" i="24"/>
  <c r="I2580" i="24" s="1"/>
  <c r="J2581" i="24"/>
  <c r="I2581" i="24" s="1"/>
  <c r="J2582" i="24"/>
  <c r="I2582" i="24" s="1"/>
  <c r="J2583" i="24"/>
  <c r="I2583" i="24" s="1"/>
  <c r="J2584" i="24"/>
  <c r="I2584" i="24" s="1"/>
  <c r="J2585" i="24"/>
  <c r="I2585" i="24" s="1"/>
  <c r="J2586" i="24"/>
  <c r="I2586" i="24" s="1"/>
  <c r="J2587" i="24"/>
  <c r="I2587" i="24" s="1"/>
  <c r="J2588" i="24"/>
  <c r="I2588" i="24" s="1"/>
  <c r="J2589" i="24"/>
  <c r="I2589" i="24" s="1"/>
  <c r="J2590" i="24"/>
  <c r="I2590" i="24" s="1"/>
  <c r="J2591" i="24"/>
  <c r="I2591" i="24" s="1"/>
  <c r="J2592" i="24"/>
  <c r="I2592" i="24" s="1"/>
  <c r="J2593" i="24"/>
  <c r="I2593" i="24" s="1"/>
  <c r="J2594" i="24"/>
  <c r="I2594" i="24" s="1"/>
  <c r="J2595" i="24"/>
  <c r="I2595" i="24" s="1"/>
  <c r="J2596" i="24"/>
  <c r="I2596" i="24" s="1"/>
  <c r="J2597" i="24"/>
  <c r="I2597" i="24" s="1"/>
  <c r="J2598" i="24"/>
  <c r="I2598" i="24" s="1"/>
  <c r="J2599" i="24"/>
  <c r="I2599" i="24" s="1"/>
  <c r="J2600" i="24"/>
  <c r="I2600" i="24" s="1"/>
  <c r="J2601" i="24"/>
  <c r="I2601" i="24" s="1"/>
  <c r="J2602" i="24"/>
  <c r="I2602" i="24" s="1"/>
  <c r="J2603" i="24"/>
  <c r="I2603" i="24" s="1"/>
  <c r="J2604" i="24"/>
  <c r="I2604" i="24" s="1"/>
  <c r="J2605" i="24"/>
  <c r="I2605" i="24" s="1"/>
  <c r="J2606" i="24"/>
  <c r="I2606" i="24" s="1"/>
  <c r="J2607" i="24"/>
  <c r="I2607" i="24" s="1"/>
  <c r="J2608" i="24"/>
  <c r="I2608" i="24" s="1"/>
  <c r="J2609" i="24"/>
  <c r="I2609" i="24" s="1"/>
  <c r="J2610" i="24"/>
  <c r="I2610" i="24" s="1"/>
  <c r="J2611" i="24"/>
  <c r="I2611" i="24" s="1"/>
  <c r="J2612" i="24"/>
  <c r="I2612" i="24" s="1"/>
  <c r="J2613" i="24"/>
  <c r="I2613" i="24" s="1"/>
  <c r="J2614" i="24"/>
  <c r="I2614" i="24" s="1"/>
  <c r="J2615" i="24"/>
  <c r="I2615" i="24" s="1"/>
  <c r="J2616" i="24"/>
  <c r="I2616" i="24" s="1"/>
  <c r="J2617" i="24"/>
  <c r="I2617" i="24" s="1"/>
  <c r="J2618" i="24"/>
  <c r="I2618" i="24" s="1"/>
  <c r="J2619" i="24"/>
  <c r="I2619" i="24" s="1"/>
  <c r="J2620" i="24"/>
  <c r="I2620" i="24" s="1"/>
  <c r="J2621" i="24"/>
  <c r="I2621" i="24" s="1"/>
  <c r="J2622" i="24"/>
  <c r="I2622" i="24" s="1"/>
  <c r="J2623" i="24"/>
  <c r="I2623" i="24" s="1"/>
  <c r="J2624" i="24"/>
  <c r="I2624" i="24" s="1"/>
  <c r="J2625" i="24"/>
  <c r="I2625" i="24" s="1"/>
  <c r="J2626" i="24"/>
  <c r="I2626" i="24" s="1"/>
  <c r="J2627" i="24"/>
  <c r="I2627" i="24" s="1"/>
  <c r="J2628" i="24"/>
  <c r="I2628" i="24" s="1"/>
  <c r="J2629" i="24"/>
  <c r="I2629" i="24" s="1"/>
  <c r="J2630" i="24"/>
  <c r="I2630" i="24" s="1"/>
  <c r="J2631" i="24"/>
  <c r="I2631" i="24" s="1"/>
  <c r="J2632" i="24"/>
  <c r="I2632" i="24" s="1"/>
  <c r="J2633" i="24"/>
  <c r="I2633" i="24" s="1"/>
  <c r="J2634" i="24"/>
  <c r="I2634" i="24" s="1"/>
  <c r="J2635" i="24"/>
  <c r="I2635" i="24" s="1"/>
  <c r="J2636" i="24"/>
  <c r="I2636" i="24" s="1"/>
  <c r="J2637" i="24"/>
  <c r="I2637" i="24" s="1"/>
  <c r="J2638" i="24"/>
  <c r="I2638" i="24" s="1"/>
  <c r="J2639" i="24"/>
  <c r="I2639" i="24" s="1"/>
  <c r="J2640" i="24"/>
  <c r="I2640" i="24" s="1"/>
  <c r="J2641" i="24"/>
  <c r="I2641" i="24" s="1"/>
  <c r="J2642" i="24"/>
  <c r="I2642" i="24" s="1"/>
  <c r="J2643" i="24"/>
  <c r="I2643" i="24" s="1"/>
  <c r="J2644" i="24"/>
  <c r="I2644" i="24" s="1"/>
  <c r="J2645" i="24"/>
  <c r="I2645" i="24" s="1"/>
  <c r="J2646" i="24"/>
  <c r="I2646" i="24" s="1"/>
  <c r="J2647" i="24"/>
  <c r="I2647" i="24" s="1"/>
  <c r="J2648" i="24"/>
  <c r="I2648" i="24" s="1"/>
  <c r="J2649" i="24"/>
  <c r="I2649" i="24" s="1"/>
  <c r="J2650" i="24"/>
  <c r="I2650" i="24" s="1"/>
  <c r="J2651" i="24"/>
  <c r="I2651" i="24" s="1"/>
  <c r="J2652" i="24"/>
  <c r="I2652" i="24" s="1"/>
  <c r="J2653" i="24"/>
  <c r="I2653" i="24" s="1"/>
  <c r="J2654" i="24"/>
  <c r="I2654" i="24" s="1"/>
  <c r="J2655" i="24"/>
  <c r="I2655" i="24" s="1"/>
  <c r="J2656" i="24"/>
  <c r="I2656" i="24" s="1"/>
  <c r="J2657" i="24"/>
  <c r="I2657" i="24" s="1"/>
  <c r="J2658" i="24"/>
  <c r="I2658" i="24" s="1"/>
  <c r="J2659" i="24"/>
  <c r="I2659" i="24" s="1"/>
  <c r="J2660" i="24"/>
  <c r="I2660" i="24" s="1"/>
  <c r="J2661" i="24"/>
  <c r="I2661" i="24" s="1"/>
  <c r="J2662" i="24"/>
  <c r="I2662" i="24" s="1"/>
  <c r="J2663" i="24"/>
  <c r="I2663" i="24" s="1"/>
  <c r="J2664" i="24"/>
  <c r="I2664" i="24" s="1"/>
  <c r="J2665" i="24"/>
  <c r="I2665" i="24" s="1"/>
  <c r="J2666" i="24"/>
  <c r="I2666" i="24" s="1"/>
  <c r="J2667" i="24"/>
  <c r="I2667" i="24" s="1"/>
  <c r="J2668" i="24"/>
  <c r="I2668" i="24" s="1"/>
  <c r="J2669" i="24"/>
  <c r="I2669" i="24" s="1"/>
  <c r="J2670" i="24"/>
  <c r="I2670" i="24" s="1"/>
  <c r="J2671" i="24"/>
  <c r="I2671" i="24" s="1"/>
  <c r="J2672" i="24"/>
  <c r="I2672" i="24"/>
  <c r="J140" i="22" l="1"/>
  <c r="I140" i="22" s="1"/>
  <c r="J141" i="22"/>
  <c r="I141" i="22" s="1"/>
  <c r="J142" i="22"/>
  <c r="I142" i="22" s="1"/>
  <c r="J143" i="22"/>
  <c r="I143" i="22" s="1"/>
  <c r="J144" i="22"/>
  <c r="I144" i="22" s="1"/>
  <c r="J145" i="22"/>
  <c r="I145" i="22" s="1"/>
  <c r="J146" i="22"/>
  <c r="I146" i="22" s="1"/>
  <c r="J147" i="22"/>
  <c r="I147" i="22" s="1"/>
  <c r="J148" i="22"/>
  <c r="I148" i="22" s="1"/>
  <c r="J149" i="22"/>
  <c r="I149" i="22" s="1"/>
  <c r="J150" i="22"/>
  <c r="I150" i="22" s="1"/>
  <c r="J151" i="22"/>
  <c r="I151" i="22" s="1"/>
  <c r="J152" i="22"/>
  <c r="I152" i="22" s="1"/>
  <c r="J153" i="22"/>
  <c r="I153" i="22" s="1"/>
  <c r="J154" i="22"/>
  <c r="I154" i="22" s="1"/>
  <c r="J155" i="22"/>
  <c r="I155" i="22" s="1"/>
  <c r="J156" i="22"/>
  <c r="I156" i="22" s="1"/>
  <c r="J157" i="22"/>
  <c r="I157" i="22" s="1"/>
  <c r="J158" i="22"/>
  <c r="I158" i="22" s="1"/>
  <c r="J159" i="22"/>
  <c r="I159" i="22" s="1"/>
  <c r="J160" i="22"/>
  <c r="I160" i="22" s="1"/>
  <c r="J161" i="22"/>
  <c r="I161" i="22" s="1"/>
  <c r="J162" i="22"/>
  <c r="I162" i="22" s="1"/>
  <c r="J163" i="22"/>
  <c r="I163" i="22" s="1"/>
  <c r="J164" i="22"/>
  <c r="I164" i="22" s="1"/>
  <c r="J165" i="22"/>
  <c r="I165" i="22" s="1"/>
  <c r="J166" i="22"/>
  <c r="I166" i="22" s="1"/>
  <c r="J167" i="22"/>
  <c r="I167" i="22" s="1"/>
  <c r="J168" i="22"/>
  <c r="I168" i="22" s="1"/>
  <c r="J169" i="22"/>
  <c r="I169" i="22" s="1"/>
  <c r="J170" i="22"/>
  <c r="I170" i="22" s="1"/>
  <c r="J171" i="22"/>
  <c r="I171" i="22" s="1"/>
  <c r="J172" i="22"/>
  <c r="I172" i="22" s="1"/>
  <c r="J173" i="22"/>
  <c r="I173" i="22" s="1"/>
  <c r="J174" i="22"/>
  <c r="I174" i="22" s="1"/>
  <c r="J175" i="22"/>
  <c r="I175" i="22" s="1"/>
  <c r="J176" i="22"/>
  <c r="I176" i="22" s="1"/>
  <c r="J177" i="22"/>
  <c r="I177" i="22" s="1"/>
  <c r="J178" i="22"/>
  <c r="I178" i="22" s="1"/>
  <c r="J179" i="22"/>
  <c r="I179" i="22" s="1"/>
  <c r="J180" i="22"/>
  <c r="I180" i="22" s="1"/>
  <c r="J181" i="22"/>
  <c r="I181" i="22" s="1"/>
  <c r="J182" i="22"/>
  <c r="I182" i="22" s="1"/>
  <c r="J183" i="22"/>
  <c r="I183" i="22" s="1"/>
  <c r="J184" i="22"/>
  <c r="I184" i="22" s="1"/>
  <c r="J185" i="22"/>
  <c r="I185" i="22" s="1"/>
  <c r="J186" i="22"/>
  <c r="I186" i="22" s="1"/>
  <c r="J187" i="22"/>
  <c r="I187" i="22" s="1"/>
  <c r="J188" i="22"/>
  <c r="I188" i="22" s="1"/>
  <c r="J189" i="22"/>
  <c r="I189" i="22" s="1"/>
  <c r="J190" i="22"/>
  <c r="I190" i="22" s="1"/>
  <c r="J191" i="22"/>
  <c r="I191" i="22" s="1"/>
  <c r="J192" i="22"/>
  <c r="I192" i="22" s="1"/>
  <c r="J193" i="22"/>
  <c r="I193" i="22" s="1"/>
  <c r="J194" i="22"/>
  <c r="I194" i="22" s="1"/>
  <c r="J195" i="22"/>
  <c r="I195" i="22" s="1"/>
  <c r="J196" i="22"/>
  <c r="I196" i="22" s="1"/>
  <c r="J197" i="22"/>
  <c r="I197" i="22" s="1"/>
  <c r="J198" i="22"/>
  <c r="I198" i="22" s="1"/>
  <c r="J199" i="22"/>
  <c r="I199" i="22" s="1"/>
  <c r="J200" i="22"/>
  <c r="I200" i="22" s="1"/>
  <c r="J201" i="22"/>
  <c r="I201" i="22" s="1"/>
  <c r="J202" i="22"/>
  <c r="I202" i="22" s="1"/>
  <c r="J203" i="22"/>
  <c r="I203" i="22" s="1"/>
  <c r="J204" i="22"/>
  <c r="I204" i="22" s="1"/>
  <c r="J205" i="22"/>
  <c r="I205" i="22" s="1"/>
  <c r="J206" i="22"/>
  <c r="I206" i="22" s="1"/>
  <c r="J207" i="22"/>
  <c r="I207" i="22" s="1"/>
  <c r="J208" i="22"/>
  <c r="I208" i="22" s="1"/>
  <c r="J209" i="22"/>
  <c r="I209" i="22" s="1"/>
  <c r="J210" i="22"/>
  <c r="I210" i="22" s="1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136" i="22"/>
  <c r="J137" i="22"/>
  <c r="J138" i="22"/>
  <c r="J139" i="22"/>
  <c r="I364" i="22"/>
  <c r="J216" i="21"/>
  <c r="I216" i="21" s="1"/>
  <c r="J178" i="21"/>
  <c r="I178" i="21" s="1"/>
  <c r="J173" i="21"/>
  <c r="I173" i="21" s="1"/>
  <c r="J174" i="21"/>
  <c r="I174" i="21" s="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5" i="21"/>
  <c r="J176" i="21"/>
  <c r="J177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94" i="21"/>
  <c r="J95" i="21"/>
  <c r="J96" i="21"/>
  <c r="J97" i="21"/>
  <c r="J98" i="21"/>
  <c r="J99" i="21"/>
  <c r="J100" i="21"/>
  <c r="J101" i="21"/>
  <c r="J77" i="21"/>
  <c r="I77" i="21" s="1"/>
  <c r="J47" i="21"/>
  <c r="I47" i="21" s="1"/>
  <c r="J48" i="23" l="1"/>
  <c r="I48" i="23" s="1"/>
  <c r="J59" i="19"/>
  <c r="I59" i="19" s="1"/>
  <c r="J218" i="14" l="1"/>
  <c r="I218" i="14" s="1"/>
  <c r="J215" i="14"/>
  <c r="I215" i="14" s="1"/>
  <c r="J216" i="14"/>
  <c r="I216" i="14" s="1"/>
  <c r="J153" i="14"/>
  <c r="I153" i="14" s="1"/>
  <c r="J125" i="18" l="1"/>
  <c r="I125" i="18" s="1"/>
  <c r="J267" i="12"/>
  <c r="I267" i="12" s="1"/>
  <c r="J175" i="12"/>
  <c r="I175" i="12" s="1"/>
  <c r="J363" i="23" l="1"/>
  <c r="I363" i="23" s="1"/>
  <c r="J362" i="23"/>
  <c r="I362" i="23" s="1"/>
  <c r="F362" i="23"/>
  <c r="F363" i="23" s="1"/>
  <c r="E362" i="23"/>
  <c r="E364" i="23" s="1"/>
  <c r="J361" i="23"/>
  <c r="I361" i="23" s="1"/>
  <c r="J360" i="23"/>
  <c r="I360" i="23"/>
  <c r="J359" i="23"/>
  <c r="I359" i="23" s="1"/>
  <c r="J358" i="23"/>
  <c r="I358" i="23"/>
  <c r="J357" i="23"/>
  <c r="I357" i="23" s="1"/>
  <c r="J356" i="23"/>
  <c r="I356" i="23" s="1"/>
  <c r="J355" i="23"/>
  <c r="I355" i="23" s="1"/>
  <c r="J354" i="23"/>
  <c r="I354" i="23"/>
  <c r="J353" i="23"/>
  <c r="I353" i="23" s="1"/>
  <c r="J352" i="23"/>
  <c r="I352" i="23" s="1"/>
  <c r="J351" i="23"/>
  <c r="I351" i="23" s="1"/>
  <c r="J350" i="23"/>
  <c r="I350" i="23" s="1"/>
  <c r="J349" i="23"/>
  <c r="I349" i="23" s="1"/>
  <c r="J348" i="23"/>
  <c r="I348" i="23" s="1"/>
  <c r="J347" i="23"/>
  <c r="I347" i="23" s="1"/>
  <c r="J346" i="23"/>
  <c r="I346" i="23"/>
  <c r="J345" i="23"/>
  <c r="I345" i="23" s="1"/>
  <c r="J344" i="23"/>
  <c r="I344" i="23"/>
  <c r="J343" i="23"/>
  <c r="I343" i="23" s="1"/>
  <c r="J342" i="23"/>
  <c r="I342" i="23" s="1"/>
  <c r="J341" i="23"/>
  <c r="I341" i="23" s="1"/>
  <c r="J340" i="23"/>
  <c r="I340" i="23" s="1"/>
  <c r="J339" i="23"/>
  <c r="I339" i="23" s="1"/>
  <c r="J338" i="23"/>
  <c r="I338" i="23" s="1"/>
  <c r="J337" i="23"/>
  <c r="I337" i="23" s="1"/>
  <c r="J336" i="23"/>
  <c r="I336" i="23"/>
  <c r="J335" i="23"/>
  <c r="I335" i="23" s="1"/>
  <c r="J334" i="23"/>
  <c r="I334" i="23" s="1"/>
  <c r="J333" i="23"/>
  <c r="I333" i="23" s="1"/>
  <c r="J332" i="23"/>
  <c r="I332" i="23" s="1"/>
  <c r="J331" i="23"/>
  <c r="I331" i="23" s="1"/>
  <c r="J330" i="23"/>
  <c r="I330" i="23" s="1"/>
  <c r="J329" i="23"/>
  <c r="I329" i="23" s="1"/>
  <c r="J328" i="23"/>
  <c r="I328" i="23"/>
  <c r="J327" i="23"/>
  <c r="I327" i="23" s="1"/>
  <c r="J326" i="23"/>
  <c r="I326" i="23" s="1"/>
  <c r="J325" i="23"/>
  <c r="I325" i="23" s="1"/>
  <c r="J324" i="23"/>
  <c r="I324" i="23" s="1"/>
  <c r="J323" i="23"/>
  <c r="I323" i="23" s="1"/>
  <c r="J322" i="23"/>
  <c r="I322" i="23" s="1"/>
  <c r="J321" i="23"/>
  <c r="I321" i="23" s="1"/>
  <c r="J320" i="23"/>
  <c r="I320" i="23"/>
  <c r="J319" i="23"/>
  <c r="I319" i="23" s="1"/>
  <c r="J318" i="23"/>
  <c r="I318" i="23" s="1"/>
  <c r="J317" i="23"/>
  <c r="I317" i="23" s="1"/>
  <c r="J316" i="23"/>
  <c r="I316" i="23" s="1"/>
  <c r="J315" i="23"/>
  <c r="I315" i="23" s="1"/>
  <c r="J314" i="23"/>
  <c r="I314" i="23" s="1"/>
  <c r="J313" i="23"/>
  <c r="I313" i="23" s="1"/>
  <c r="J312" i="23"/>
  <c r="I312" i="23"/>
  <c r="J311" i="23"/>
  <c r="I311" i="23" s="1"/>
  <c r="J310" i="23"/>
  <c r="I310" i="23" s="1"/>
  <c r="J309" i="23"/>
  <c r="I309" i="23" s="1"/>
  <c r="J308" i="23"/>
  <c r="I308" i="23" s="1"/>
  <c r="J307" i="23"/>
  <c r="I307" i="23" s="1"/>
  <c r="J306" i="23"/>
  <c r="I306" i="23" s="1"/>
  <c r="J305" i="23"/>
  <c r="I305" i="23" s="1"/>
  <c r="J304" i="23"/>
  <c r="I304" i="23"/>
  <c r="J303" i="23"/>
  <c r="I303" i="23" s="1"/>
  <c r="J302" i="23"/>
  <c r="I302" i="23" s="1"/>
  <c r="J301" i="23"/>
  <c r="I301" i="23" s="1"/>
  <c r="J300" i="23"/>
  <c r="I300" i="23" s="1"/>
  <c r="J299" i="23"/>
  <c r="I299" i="23" s="1"/>
  <c r="J298" i="23"/>
  <c r="I298" i="23" s="1"/>
  <c r="J297" i="23"/>
  <c r="I297" i="23" s="1"/>
  <c r="J296" i="23"/>
  <c r="I296" i="23"/>
  <c r="J295" i="23"/>
  <c r="I295" i="23" s="1"/>
  <c r="J294" i="23"/>
  <c r="I294" i="23" s="1"/>
  <c r="J293" i="23"/>
  <c r="I293" i="23" s="1"/>
  <c r="J292" i="23"/>
  <c r="I292" i="23" s="1"/>
  <c r="J291" i="23"/>
  <c r="I291" i="23" s="1"/>
  <c r="J290" i="23"/>
  <c r="I290" i="23" s="1"/>
  <c r="J289" i="23"/>
  <c r="I289" i="23" s="1"/>
  <c r="J288" i="23"/>
  <c r="I288" i="23"/>
  <c r="J287" i="23"/>
  <c r="I287" i="23" s="1"/>
  <c r="J286" i="23"/>
  <c r="I286" i="23" s="1"/>
  <c r="J285" i="23"/>
  <c r="I285" i="23" s="1"/>
  <c r="J284" i="23"/>
  <c r="I284" i="23" s="1"/>
  <c r="J283" i="23"/>
  <c r="I283" i="23" s="1"/>
  <c r="J282" i="23"/>
  <c r="I282" i="23" s="1"/>
  <c r="J281" i="23"/>
  <c r="I281" i="23" s="1"/>
  <c r="J280" i="23"/>
  <c r="I280" i="23"/>
  <c r="J279" i="23"/>
  <c r="I279" i="23" s="1"/>
  <c r="J278" i="23"/>
  <c r="I278" i="23" s="1"/>
  <c r="J277" i="23"/>
  <c r="I277" i="23" s="1"/>
  <c r="J276" i="23"/>
  <c r="I276" i="23" s="1"/>
  <c r="J275" i="23"/>
  <c r="I275" i="23" s="1"/>
  <c r="J274" i="23"/>
  <c r="I274" i="23" s="1"/>
  <c r="J273" i="23"/>
  <c r="I273" i="23" s="1"/>
  <c r="J272" i="23"/>
  <c r="I272" i="23"/>
  <c r="J271" i="23"/>
  <c r="I271" i="23" s="1"/>
  <c r="J270" i="23"/>
  <c r="I270" i="23" s="1"/>
  <c r="J269" i="23"/>
  <c r="I269" i="23" s="1"/>
  <c r="J268" i="23"/>
  <c r="I268" i="23" s="1"/>
  <c r="J267" i="23"/>
  <c r="I267" i="23" s="1"/>
  <c r="J266" i="23"/>
  <c r="I266" i="23" s="1"/>
  <c r="J265" i="23"/>
  <c r="I265" i="23" s="1"/>
  <c r="J264" i="23"/>
  <c r="I264" i="23"/>
  <c r="J263" i="23"/>
  <c r="I263" i="23" s="1"/>
  <c r="J262" i="23"/>
  <c r="I262" i="23" s="1"/>
  <c r="J261" i="23"/>
  <c r="I261" i="23" s="1"/>
  <c r="J260" i="23"/>
  <c r="I260" i="23" s="1"/>
  <c r="J259" i="23"/>
  <c r="I259" i="23" s="1"/>
  <c r="J258" i="23"/>
  <c r="I258" i="23" s="1"/>
  <c r="J257" i="23"/>
  <c r="I257" i="23" s="1"/>
  <c r="J256" i="23"/>
  <c r="I256" i="23"/>
  <c r="J255" i="23"/>
  <c r="I255" i="23" s="1"/>
  <c r="J254" i="23"/>
  <c r="I254" i="23" s="1"/>
  <c r="J253" i="23"/>
  <c r="I253" i="23" s="1"/>
  <c r="J252" i="23"/>
  <c r="I252" i="23" s="1"/>
  <c r="J251" i="23"/>
  <c r="I251" i="23" s="1"/>
  <c r="J250" i="23"/>
  <c r="I250" i="23" s="1"/>
  <c r="J249" i="23"/>
  <c r="I249" i="23" s="1"/>
  <c r="J248" i="23"/>
  <c r="I248" i="23"/>
  <c r="J247" i="23"/>
  <c r="I247" i="23" s="1"/>
  <c r="J246" i="23"/>
  <c r="I246" i="23" s="1"/>
  <c r="J245" i="23"/>
  <c r="I245" i="23" s="1"/>
  <c r="J244" i="23"/>
  <c r="I244" i="23" s="1"/>
  <c r="J243" i="23"/>
  <c r="I243" i="23" s="1"/>
  <c r="J242" i="23"/>
  <c r="I242" i="23" s="1"/>
  <c r="J241" i="23"/>
  <c r="I241" i="23" s="1"/>
  <c r="J240" i="23"/>
  <c r="I240" i="23"/>
  <c r="J239" i="23"/>
  <c r="I239" i="23" s="1"/>
  <c r="J238" i="23"/>
  <c r="I238" i="23" s="1"/>
  <c r="J237" i="23"/>
  <c r="I237" i="23" s="1"/>
  <c r="J236" i="23"/>
  <c r="I236" i="23" s="1"/>
  <c r="J235" i="23"/>
  <c r="I235" i="23" s="1"/>
  <c r="J234" i="23"/>
  <c r="I234" i="23" s="1"/>
  <c r="J233" i="23"/>
  <c r="I233" i="23" s="1"/>
  <c r="J232" i="23"/>
  <c r="I232" i="23"/>
  <c r="J231" i="23"/>
  <c r="I231" i="23" s="1"/>
  <c r="J230" i="23"/>
  <c r="I230" i="23" s="1"/>
  <c r="J229" i="23"/>
  <c r="I229" i="23" s="1"/>
  <c r="J228" i="23"/>
  <c r="I228" i="23" s="1"/>
  <c r="J227" i="23"/>
  <c r="I227" i="23" s="1"/>
  <c r="J226" i="23"/>
  <c r="I226" i="23" s="1"/>
  <c r="J225" i="23"/>
  <c r="I225" i="23" s="1"/>
  <c r="J224" i="23"/>
  <c r="I224" i="23"/>
  <c r="J223" i="23"/>
  <c r="I223" i="23" s="1"/>
  <c r="J222" i="23"/>
  <c r="I222" i="23" s="1"/>
  <c r="J221" i="23"/>
  <c r="I221" i="23" s="1"/>
  <c r="J220" i="23"/>
  <c r="I220" i="23" s="1"/>
  <c r="J219" i="23"/>
  <c r="I219" i="23" s="1"/>
  <c r="J218" i="23"/>
  <c r="I218" i="23" s="1"/>
  <c r="J217" i="23"/>
  <c r="I217" i="23" s="1"/>
  <c r="J216" i="23"/>
  <c r="I216" i="23"/>
  <c r="J215" i="23"/>
  <c r="I215" i="23" s="1"/>
  <c r="J214" i="23"/>
  <c r="I214" i="23" s="1"/>
  <c r="J213" i="23"/>
  <c r="I213" i="23" s="1"/>
  <c r="J212" i="23"/>
  <c r="I212" i="23" s="1"/>
  <c r="J211" i="23"/>
  <c r="I211" i="23" s="1"/>
  <c r="J210" i="23"/>
  <c r="I210" i="23" s="1"/>
  <c r="J209" i="23"/>
  <c r="I209" i="23" s="1"/>
  <c r="J208" i="23"/>
  <c r="I208" i="23"/>
  <c r="J207" i="23"/>
  <c r="I207" i="23" s="1"/>
  <c r="J206" i="23"/>
  <c r="I206" i="23" s="1"/>
  <c r="J205" i="23"/>
  <c r="I205" i="23" s="1"/>
  <c r="J204" i="23"/>
  <c r="I204" i="23" s="1"/>
  <c r="J203" i="23"/>
  <c r="I203" i="23" s="1"/>
  <c r="J202" i="23"/>
  <c r="I202" i="23" s="1"/>
  <c r="J201" i="23"/>
  <c r="I201" i="23" s="1"/>
  <c r="J200" i="23"/>
  <c r="I200" i="23"/>
  <c r="J199" i="23"/>
  <c r="I199" i="23" s="1"/>
  <c r="J198" i="23"/>
  <c r="I198" i="23" s="1"/>
  <c r="J197" i="23"/>
  <c r="I197" i="23" s="1"/>
  <c r="J196" i="23"/>
  <c r="I196" i="23" s="1"/>
  <c r="J195" i="23"/>
  <c r="I195" i="23"/>
  <c r="J194" i="23"/>
  <c r="I194" i="23" s="1"/>
  <c r="J193" i="23"/>
  <c r="I193" i="23"/>
  <c r="J192" i="23"/>
  <c r="I192" i="23" s="1"/>
  <c r="J191" i="23"/>
  <c r="I191" i="23"/>
  <c r="J190" i="23"/>
  <c r="I190" i="23" s="1"/>
  <c r="J189" i="23"/>
  <c r="I189" i="23"/>
  <c r="J188" i="23"/>
  <c r="I188" i="23" s="1"/>
  <c r="J187" i="23"/>
  <c r="I187" i="23"/>
  <c r="J186" i="23"/>
  <c r="I186" i="23" s="1"/>
  <c r="J185" i="23"/>
  <c r="I185" i="23"/>
  <c r="J184" i="23"/>
  <c r="I184" i="23" s="1"/>
  <c r="J183" i="23"/>
  <c r="I183" i="23"/>
  <c r="J182" i="23"/>
  <c r="I182" i="23" s="1"/>
  <c r="J181" i="23"/>
  <c r="I181" i="23"/>
  <c r="J180" i="23"/>
  <c r="I180" i="23" s="1"/>
  <c r="J179" i="23"/>
  <c r="I179" i="23"/>
  <c r="J178" i="23"/>
  <c r="I178" i="23" s="1"/>
  <c r="J177" i="23"/>
  <c r="I177" i="23"/>
  <c r="J176" i="23"/>
  <c r="I176" i="23" s="1"/>
  <c r="J175" i="23"/>
  <c r="I175" i="23" s="1"/>
  <c r="J174" i="23"/>
  <c r="I174" i="23" s="1"/>
  <c r="J173" i="23"/>
  <c r="I173" i="23"/>
  <c r="J172" i="23"/>
  <c r="I172" i="23" s="1"/>
  <c r="J171" i="23"/>
  <c r="I171" i="23" s="1"/>
  <c r="J170" i="23"/>
  <c r="I170" i="23" s="1"/>
  <c r="J169" i="23"/>
  <c r="I169" i="23" s="1"/>
  <c r="J168" i="23"/>
  <c r="I168" i="23" s="1"/>
  <c r="J167" i="23"/>
  <c r="I167" i="23" s="1"/>
  <c r="J166" i="23"/>
  <c r="I166" i="23" s="1"/>
  <c r="J165" i="23"/>
  <c r="I165" i="23" s="1"/>
  <c r="J164" i="23"/>
  <c r="I164" i="23" s="1"/>
  <c r="J163" i="23"/>
  <c r="I163" i="23" s="1"/>
  <c r="J162" i="23"/>
  <c r="I162" i="23" s="1"/>
  <c r="J161" i="23"/>
  <c r="I161" i="23" s="1"/>
  <c r="J160" i="23"/>
  <c r="I160" i="23" s="1"/>
  <c r="J159" i="23"/>
  <c r="I159" i="23" s="1"/>
  <c r="J158" i="23"/>
  <c r="I158" i="23" s="1"/>
  <c r="J157" i="23"/>
  <c r="I157" i="23" s="1"/>
  <c r="J156" i="23"/>
  <c r="I156" i="23" s="1"/>
  <c r="J155" i="23"/>
  <c r="I155" i="23" s="1"/>
  <c r="J154" i="23"/>
  <c r="I154" i="23" s="1"/>
  <c r="J153" i="23"/>
  <c r="I153" i="23" s="1"/>
  <c r="J152" i="23"/>
  <c r="I152" i="23" s="1"/>
  <c r="J151" i="23"/>
  <c r="I151" i="23" s="1"/>
  <c r="J150" i="23"/>
  <c r="I150" i="23" s="1"/>
  <c r="J149" i="23"/>
  <c r="I149" i="23" s="1"/>
  <c r="J148" i="23"/>
  <c r="I148" i="23" s="1"/>
  <c r="J147" i="23"/>
  <c r="I147" i="23" s="1"/>
  <c r="J146" i="23"/>
  <c r="I146" i="23" s="1"/>
  <c r="J145" i="23"/>
  <c r="I145" i="23" s="1"/>
  <c r="J144" i="23"/>
  <c r="I144" i="23" s="1"/>
  <c r="J143" i="23"/>
  <c r="I143" i="23" s="1"/>
  <c r="J142" i="23"/>
  <c r="I142" i="23" s="1"/>
  <c r="J141" i="23"/>
  <c r="I141" i="23" s="1"/>
  <c r="J140" i="23"/>
  <c r="I140" i="23" s="1"/>
  <c r="J139" i="23"/>
  <c r="I139" i="23" s="1"/>
  <c r="J138" i="23"/>
  <c r="I138" i="23" s="1"/>
  <c r="J137" i="23"/>
  <c r="I137" i="23" s="1"/>
  <c r="J136" i="23"/>
  <c r="I136" i="23" s="1"/>
  <c r="J135" i="23"/>
  <c r="I135" i="23" s="1"/>
  <c r="J134" i="23"/>
  <c r="I134" i="23" s="1"/>
  <c r="J133" i="23"/>
  <c r="I133" i="23" s="1"/>
  <c r="J132" i="23"/>
  <c r="I132" i="23" s="1"/>
  <c r="J131" i="23"/>
  <c r="I131" i="23" s="1"/>
  <c r="J130" i="23"/>
  <c r="I130" i="23" s="1"/>
  <c r="J129" i="23"/>
  <c r="I129" i="23" s="1"/>
  <c r="J128" i="23"/>
  <c r="I128" i="23" s="1"/>
  <c r="J127" i="23"/>
  <c r="I127" i="23" s="1"/>
  <c r="J126" i="23"/>
  <c r="I126" i="23" s="1"/>
  <c r="J125" i="23"/>
  <c r="I125" i="23" s="1"/>
  <c r="J124" i="23"/>
  <c r="I124" i="23" s="1"/>
  <c r="J123" i="23"/>
  <c r="I123" i="23" s="1"/>
  <c r="J122" i="23"/>
  <c r="I122" i="23" s="1"/>
  <c r="J121" i="23"/>
  <c r="I121" i="23" s="1"/>
  <c r="J120" i="23"/>
  <c r="I120" i="23" s="1"/>
  <c r="J119" i="23"/>
  <c r="I119" i="23" s="1"/>
  <c r="J118" i="23"/>
  <c r="I118" i="23" s="1"/>
  <c r="J117" i="23"/>
  <c r="I117" i="23" s="1"/>
  <c r="J116" i="23"/>
  <c r="I116" i="23" s="1"/>
  <c r="J115" i="23"/>
  <c r="I115" i="23" s="1"/>
  <c r="J114" i="23"/>
  <c r="I114" i="23" s="1"/>
  <c r="J113" i="23"/>
  <c r="I113" i="23" s="1"/>
  <c r="J112" i="23"/>
  <c r="I112" i="23" s="1"/>
  <c r="J111" i="23"/>
  <c r="I111" i="23" s="1"/>
  <c r="J110" i="23"/>
  <c r="I110" i="23" s="1"/>
  <c r="J109" i="23"/>
  <c r="I109" i="23" s="1"/>
  <c r="J108" i="23"/>
  <c r="I108" i="23" s="1"/>
  <c r="J107" i="23"/>
  <c r="I107" i="23" s="1"/>
  <c r="J106" i="23"/>
  <c r="I106" i="23" s="1"/>
  <c r="J105" i="23"/>
  <c r="I105" i="23" s="1"/>
  <c r="J104" i="23"/>
  <c r="I104" i="23" s="1"/>
  <c r="J103" i="23"/>
  <c r="I103" i="23" s="1"/>
  <c r="J102" i="23"/>
  <c r="I102" i="23" s="1"/>
  <c r="J101" i="23"/>
  <c r="I101" i="23" s="1"/>
  <c r="J100" i="23"/>
  <c r="I100" i="23" s="1"/>
  <c r="J99" i="23"/>
  <c r="I99" i="23" s="1"/>
  <c r="J98" i="23"/>
  <c r="I98" i="23" s="1"/>
  <c r="J97" i="23"/>
  <c r="I97" i="23" s="1"/>
  <c r="J96" i="23"/>
  <c r="I96" i="23" s="1"/>
  <c r="J95" i="23"/>
  <c r="I95" i="23" s="1"/>
  <c r="J94" i="23"/>
  <c r="I94" i="23" s="1"/>
  <c r="J93" i="23"/>
  <c r="I93" i="23" s="1"/>
  <c r="J92" i="23"/>
  <c r="I92" i="23" s="1"/>
  <c r="J91" i="23"/>
  <c r="I91" i="23" s="1"/>
  <c r="J90" i="23"/>
  <c r="I90" i="23" s="1"/>
  <c r="J89" i="23"/>
  <c r="I89" i="23" s="1"/>
  <c r="J88" i="23"/>
  <c r="I88" i="23" s="1"/>
  <c r="J87" i="23"/>
  <c r="I87" i="23" s="1"/>
  <c r="J86" i="23"/>
  <c r="I86" i="23" s="1"/>
  <c r="J85" i="23"/>
  <c r="I85" i="23" s="1"/>
  <c r="J84" i="23"/>
  <c r="I84" i="23" s="1"/>
  <c r="J83" i="23"/>
  <c r="I83" i="23" s="1"/>
  <c r="J82" i="23"/>
  <c r="I82" i="23" s="1"/>
  <c r="J81" i="23"/>
  <c r="I81" i="23" s="1"/>
  <c r="J80" i="23"/>
  <c r="I80" i="23" s="1"/>
  <c r="J79" i="23"/>
  <c r="I79" i="23" s="1"/>
  <c r="J78" i="23"/>
  <c r="I78" i="23" s="1"/>
  <c r="J77" i="23"/>
  <c r="I77" i="23" s="1"/>
  <c r="J76" i="23"/>
  <c r="I76" i="23" s="1"/>
  <c r="J75" i="23"/>
  <c r="I75" i="23" s="1"/>
  <c r="J74" i="23"/>
  <c r="I74" i="23" s="1"/>
  <c r="J73" i="23"/>
  <c r="I73" i="23" s="1"/>
  <c r="J72" i="23"/>
  <c r="I72" i="23" s="1"/>
  <c r="J71" i="23"/>
  <c r="I71" i="23" s="1"/>
  <c r="J70" i="23"/>
  <c r="I70" i="23" s="1"/>
  <c r="J69" i="23"/>
  <c r="I69" i="23" s="1"/>
  <c r="J68" i="23"/>
  <c r="I68" i="23" s="1"/>
  <c r="J67" i="23"/>
  <c r="I67" i="23" s="1"/>
  <c r="J66" i="23"/>
  <c r="I66" i="23" s="1"/>
  <c r="J65" i="23"/>
  <c r="I65" i="23" s="1"/>
  <c r="J64" i="23"/>
  <c r="I64" i="23" s="1"/>
  <c r="J63" i="23"/>
  <c r="I63" i="23" s="1"/>
  <c r="J62" i="23"/>
  <c r="I62" i="23" s="1"/>
  <c r="J61" i="23"/>
  <c r="I61" i="23" s="1"/>
  <c r="J60" i="23"/>
  <c r="I60" i="23" s="1"/>
  <c r="J59" i="23"/>
  <c r="I59" i="23" s="1"/>
  <c r="J58" i="23"/>
  <c r="I58" i="23" s="1"/>
  <c r="J57" i="23"/>
  <c r="I57" i="23" s="1"/>
  <c r="J56" i="23"/>
  <c r="I56" i="23" s="1"/>
  <c r="J55" i="23"/>
  <c r="I55" i="23" s="1"/>
  <c r="J54" i="23"/>
  <c r="I54" i="23" s="1"/>
  <c r="J53" i="23"/>
  <c r="I53" i="23" s="1"/>
  <c r="J52" i="23"/>
  <c r="I52" i="23" s="1"/>
  <c r="J51" i="23"/>
  <c r="I51" i="23" s="1"/>
  <c r="J50" i="23"/>
  <c r="I50" i="23" s="1"/>
  <c r="J49" i="23"/>
  <c r="I49" i="23" s="1"/>
  <c r="J47" i="23"/>
  <c r="I47" i="23" s="1"/>
  <c r="J46" i="23"/>
  <c r="I46" i="23" s="1"/>
  <c r="J45" i="23"/>
  <c r="I45" i="23" s="1"/>
  <c r="J44" i="23"/>
  <c r="I44" i="23" s="1"/>
  <c r="J43" i="23"/>
  <c r="I43" i="23" s="1"/>
  <c r="J42" i="23"/>
  <c r="I42" i="23" s="1"/>
  <c r="J41" i="23"/>
  <c r="I41" i="23" s="1"/>
  <c r="J40" i="23"/>
  <c r="I40" i="23" s="1"/>
  <c r="J39" i="23"/>
  <c r="I39" i="23" s="1"/>
  <c r="J38" i="23"/>
  <c r="I38" i="23" s="1"/>
  <c r="J37" i="23"/>
  <c r="I37" i="23" s="1"/>
  <c r="J36" i="23"/>
  <c r="I36" i="23" s="1"/>
  <c r="J35" i="23"/>
  <c r="I35" i="23" s="1"/>
  <c r="J34" i="23"/>
  <c r="I34" i="23" s="1"/>
  <c r="J33" i="23"/>
  <c r="I33" i="23" s="1"/>
  <c r="J32" i="23"/>
  <c r="I32" i="23" s="1"/>
  <c r="J31" i="23"/>
  <c r="I31" i="23" s="1"/>
  <c r="J30" i="23"/>
  <c r="I30" i="23" s="1"/>
  <c r="J29" i="23"/>
  <c r="I29" i="23" s="1"/>
  <c r="J28" i="23"/>
  <c r="I28" i="23" s="1"/>
  <c r="J27" i="23"/>
  <c r="I27" i="23" s="1"/>
  <c r="J26" i="23"/>
  <c r="I26" i="23" s="1"/>
  <c r="J25" i="23"/>
  <c r="I25" i="23" s="1"/>
  <c r="J24" i="23"/>
  <c r="I24" i="23" s="1"/>
  <c r="J23" i="23"/>
  <c r="I23" i="23" s="1"/>
  <c r="J22" i="23"/>
  <c r="I22" i="23" s="1"/>
  <c r="J21" i="23"/>
  <c r="I21" i="23" s="1"/>
  <c r="J20" i="23"/>
  <c r="I20" i="23" s="1"/>
  <c r="J19" i="23"/>
  <c r="I19" i="23" s="1"/>
  <c r="J18" i="23"/>
  <c r="I18" i="23" s="1"/>
  <c r="J17" i="23"/>
  <c r="I17" i="23" s="1"/>
  <c r="J16" i="23"/>
  <c r="I16" i="23" s="1"/>
  <c r="J15" i="23"/>
  <c r="I15" i="23" s="1"/>
  <c r="J14" i="23"/>
  <c r="I14" i="23" s="1"/>
  <c r="J13" i="23"/>
  <c r="I13" i="23" s="1"/>
  <c r="J12" i="23"/>
  <c r="I12" i="23" s="1"/>
  <c r="J11" i="23"/>
  <c r="I11" i="23" s="1"/>
  <c r="J10" i="23"/>
  <c r="I10" i="23" s="1"/>
  <c r="J9" i="23"/>
  <c r="I9" i="23" s="1"/>
  <c r="J8" i="23"/>
  <c r="I8" i="23" s="1"/>
  <c r="J7" i="23"/>
  <c r="I7" i="23" s="1"/>
  <c r="J6" i="23"/>
  <c r="I6" i="23"/>
  <c r="J5" i="23"/>
  <c r="I5" i="23" s="1"/>
  <c r="J4" i="23"/>
  <c r="I4" i="23" s="1"/>
  <c r="J3" i="23"/>
  <c r="I3" i="23" s="1"/>
  <c r="J2" i="23"/>
  <c r="I2" i="23" s="1"/>
  <c r="I363" i="22"/>
  <c r="F363" i="22"/>
  <c r="F364" i="22" s="1"/>
  <c r="E363" i="22"/>
  <c r="E365" i="22" s="1"/>
  <c r="I362" i="22"/>
  <c r="I361" i="22"/>
  <c r="I360" i="22"/>
  <c r="I359" i="22"/>
  <c r="I358" i="22"/>
  <c r="I357" i="22"/>
  <c r="I356" i="22"/>
  <c r="I355" i="22"/>
  <c r="I354" i="22"/>
  <c r="I353" i="22"/>
  <c r="I352" i="22"/>
  <c r="I351" i="22"/>
  <c r="I350" i="22"/>
  <c r="I349" i="22"/>
  <c r="I348" i="22"/>
  <c r="I347" i="22"/>
  <c r="I346" i="22"/>
  <c r="I345" i="22"/>
  <c r="I344" i="22"/>
  <c r="I343" i="22"/>
  <c r="I342" i="22"/>
  <c r="I341" i="22"/>
  <c r="I340" i="22"/>
  <c r="I339" i="22"/>
  <c r="I338" i="22"/>
  <c r="I337" i="22"/>
  <c r="I336" i="22"/>
  <c r="I335" i="22"/>
  <c r="I334" i="22"/>
  <c r="I333" i="22"/>
  <c r="I332" i="22"/>
  <c r="I331" i="22"/>
  <c r="I330" i="22"/>
  <c r="I329" i="22"/>
  <c r="I328" i="22"/>
  <c r="I327" i="22"/>
  <c r="I326" i="22"/>
  <c r="I325" i="22"/>
  <c r="I324" i="22"/>
  <c r="I323" i="22"/>
  <c r="I322" i="22"/>
  <c r="I321" i="22"/>
  <c r="I320" i="22"/>
  <c r="I319" i="22"/>
  <c r="I318" i="22"/>
  <c r="I317" i="22"/>
  <c r="I316" i="22"/>
  <c r="I315" i="22"/>
  <c r="I314" i="22"/>
  <c r="I313" i="22"/>
  <c r="I312" i="22"/>
  <c r="I311" i="22"/>
  <c r="I310" i="22"/>
  <c r="I309" i="22"/>
  <c r="I308" i="22"/>
  <c r="I307" i="22"/>
  <c r="I306" i="22"/>
  <c r="I305" i="22"/>
  <c r="I304" i="22"/>
  <c r="I303" i="22"/>
  <c r="I302" i="22"/>
  <c r="I301" i="22"/>
  <c r="I300" i="22"/>
  <c r="I299" i="22"/>
  <c r="I298" i="22"/>
  <c r="I297" i="22"/>
  <c r="I296" i="22"/>
  <c r="I295" i="22"/>
  <c r="I294" i="22"/>
  <c r="I293" i="22"/>
  <c r="I292" i="22"/>
  <c r="I291" i="22"/>
  <c r="I290" i="22"/>
  <c r="I289" i="22"/>
  <c r="I288" i="22"/>
  <c r="I287" i="22"/>
  <c r="I286" i="22"/>
  <c r="I285" i="22"/>
  <c r="I284" i="22"/>
  <c r="I283" i="22"/>
  <c r="I282" i="22"/>
  <c r="I281" i="22"/>
  <c r="I280" i="22"/>
  <c r="I279" i="22"/>
  <c r="I278" i="22"/>
  <c r="I277" i="22"/>
  <c r="I276" i="22"/>
  <c r="I275" i="22"/>
  <c r="I274" i="22"/>
  <c r="I273" i="22"/>
  <c r="I272" i="22"/>
  <c r="I271" i="22"/>
  <c r="I270" i="22"/>
  <c r="I269" i="22"/>
  <c r="I268" i="22"/>
  <c r="I267" i="22"/>
  <c r="I266" i="22"/>
  <c r="I265" i="22"/>
  <c r="I264" i="22"/>
  <c r="I263" i="22"/>
  <c r="I262" i="22"/>
  <c r="I261" i="22"/>
  <c r="I260" i="22"/>
  <c r="I259" i="22"/>
  <c r="I258" i="22"/>
  <c r="I257" i="22"/>
  <c r="I256" i="22"/>
  <c r="I255" i="22"/>
  <c r="I254" i="22"/>
  <c r="I253" i="22"/>
  <c r="I252" i="22"/>
  <c r="I251" i="22"/>
  <c r="I250" i="22"/>
  <c r="I249" i="22"/>
  <c r="I248" i="22"/>
  <c r="I247" i="22"/>
  <c r="I246" i="22"/>
  <c r="I245" i="22"/>
  <c r="I244" i="22"/>
  <c r="I243" i="22"/>
  <c r="I242" i="22"/>
  <c r="I241" i="22"/>
  <c r="I240" i="22"/>
  <c r="I239" i="22"/>
  <c r="I238" i="22"/>
  <c r="I237" i="22"/>
  <c r="I236" i="22"/>
  <c r="I235" i="22"/>
  <c r="I234" i="22"/>
  <c r="I233" i="22"/>
  <c r="I232" i="22"/>
  <c r="I231" i="22"/>
  <c r="I230" i="22"/>
  <c r="I229" i="22"/>
  <c r="I228" i="22"/>
  <c r="I227" i="22"/>
  <c r="I226" i="22"/>
  <c r="I225" i="22"/>
  <c r="I224" i="22"/>
  <c r="I223" i="22"/>
  <c r="I222" i="22"/>
  <c r="I221" i="22"/>
  <c r="I220" i="22"/>
  <c r="I219" i="22"/>
  <c r="I218" i="22"/>
  <c r="I217" i="22"/>
  <c r="I216" i="22"/>
  <c r="I215" i="22"/>
  <c r="I214" i="22"/>
  <c r="I213" i="22"/>
  <c r="I212" i="22"/>
  <c r="I211" i="22"/>
  <c r="I139" i="22"/>
  <c r="I138" i="22"/>
  <c r="I137" i="22"/>
  <c r="I136" i="22"/>
  <c r="J135" i="22"/>
  <c r="I135" i="22" s="1"/>
  <c r="J134" i="22"/>
  <c r="I134" i="22" s="1"/>
  <c r="J133" i="22"/>
  <c r="I133" i="22"/>
  <c r="J132" i="22"/>
  <c r="I132" i="22" s="1"/>
  <c r="J131" i="22"/>
  <c r="I131" i="22" s="1"/>
  <c r="J130" i="22"/>
  <c r="I130" i="22" s="1"/>
  <c r="J129" i="22"/>
  <c r="I129" i="22" s="1"/>
  <c r="J128" i="22"/>
  <c r="I128" i="22" s="1"/>
  <c r="J127" i="22"/>
  <c r="I127" i="22" s="1"/>
  <c r="J126" i="22"/>
  <c r="I126" i="22" s="1"/>
  <c r="J125" i="22"/>
  <c r="I125" i="22"/>
  <c r="J124" i="22"/>
  <c r="I124" i="22" s="1"/>
  <c r="J123" i="22"/>
  <c r="I123" i="22" s="1"/>
  <c r="J122" i="22"/>
  <c r="I122" i="22" s="1"/>
  <c r="J121" i="22"/>
  <c r="I121" i="22" s="1"/>
  <c r="J120" i="22"/>
  <c r="I120" i="22" s="1"/>
  <c r="J119" i="22"/>
  <c r="I119" i="22" s="1"/>
  <c r="J118" i="22"/>
  <c r="I118" i="22" s="1"/>
  <c r="J117" i="22"/>
  <c r="I117" i="22"/>
  <c r="J116" i="22"/>
  <c r="I116" i="22" s="1"/>
  <c r="J115" i="22"/>
  <c r="I115" i="22" s="1"/>
  <c r="J114" i="22"/>
  <c r="I114" i="22" s="1"/>
  <c r="J113" i="22"/>
  <c r="I113" i="22" s="1"/>
  <c r="J112" i="22"/>
  <c r="I112" i="22" s="1"/>
  <c r="J111" i="22"/>
  <c r="I111" i="22" s="1"/>
  <c r="J110" i="22"/>
  <c r="I110" i="22" s="1"/>
  <c r="J109" i="22"/>
  <c r="I109" i="22"/>
  <c r="J108" i="22"/>
  <c r="I108" i="22" s="1"/>
  <c r="J107" i="22"/>
  <c r="I107" i="22" s="1"/>
  <c r="J106" i="22"/>
  <c r="I106" i="22" s="1"/>
  <c r="J105" i="22"/>
  <c r="I105" i="22" s="1"/>
  <c r="J104" i="22"/>
  <c r="I104" i="22" s="1"/>
  <c r="J103" i="22"/>
  <c r="I103" i="22" s="1"/>
  <c r="J102" i="22"/>
  <c r="I102" i="22" s="1"/>
  <c r="J101" i="22"/>
  <c r="I101" i="22"/>
  <c r="J100" i="22"/>
  <c r="I100" i="22" s="1"/>
  <c r="J99" i="22"/>
  <c r="I99" i="22" s="1"/>
  <c r="J98" i="22"/>
  <c r="I98" i="22" s="1"/>
  <c r="J97" i="22"/>
  <c r="I97" i="22" s="1"/>
  <c r="J96" i="22"/>
  <c r="I96" i="22" s="1"/>
  <c r="J95" i="22"/>
  <c r="I95" i="22" s="1"/>
  <c r="J94" i="22"/>
  <c r="I94" i="22" s="1"/>
  <c r="J93" i="22"/>
  <c r="I93" i="22"/>
  <c r="J92" i="22"/>
  <c r="I92" i="22" s="1"/>
  <c r="J91" i="22"/>
  <c r="I91" i="22" s="1"/>
  <c r="J90" i="22"/>
  <c r="I90" i="22" s="1"/>
  <c r="J89" i="22"/>
  <c r="I89" i="22" s="1"/>
  <c r="J88" i="22"/>
  <c r="I88" i="22" s="1"/>
  <c r="J87" i="22"/>
  <c r="I87" i="22" s="1"/>
  <c r="J86" i="22"/>
  <c r="I86" i="22" s="1"/>
  <c r="J85" i="22"/>
  <c r="I85" i="22"/>
  <c r="J84" i="22"/>
  <c r="I84" i="22" s="1"/>
  <c r="J83" i="22"/>
  <c r="I83" i="22" s="1"/>
  <c r="J82" i="22"/>
  <c r="I82" i="22" s="1"/>
  <c r="J81" i="22"/>
  <c r="I81" i="22" s="1"/>
  <c r="J80" i="22"/>
  <c r="I80" i="22" s="1"/>
  <c r="J79" i="22"/>
  <c r="I79" i="22" s="1"/>
  <c r="J78" i="22"/>
  <c r="I78" i="22" s="1"/>
  <c r="J77" i="22"/>
  <c r="I77" i="22"/>
  <c r="J76" i="22"/>
  <c r="I76" i="22" s="1"/>
  <c r="J75" i="22"/>
  <c r="I75" i="22" s="1"/>
  <c r="J74" i="22"/>
  <c r="I74" i="22" s="1"/>
  <c r="J73" i="22"/>
  <c r="I73" i="22" s="1"/>
  <c r="J72" i="22"/>
  <c r="I72" i="22" s="1"/>
  <c r="J71" i="22"/>
  <c r="I71" i="22" s="1"/>
  <c r="J70" i="22"/>
  <c r="I70" i="22" s="1"/>
  <c r="J69" i="22"/>
  <c r="I69" i="22"/>
  <c r="J68" i="22"/>
  <c r="I68" i="22" s="1"/>
  <c r="J67" i="22"/>
  <c r="I67" i="22"/>
  <c r="J66" i="22"/>
  <c r="I66" i="22" s="1"/>
  <c r="J65" i="22"/>
  <c r="I65" i="22"/>
  <c r="J64" i="22"/>
  <c r="I64" i="22" s="1"/>
  <c r="J63" i="22"/>
  <c r="I63" i="22"/>
  <c r="J62" i="22"/>
  <c r="I62" i="22" s="1"/>
  <c r="J61" i="22"/>
  <c r="I61" i="22"/>
  <c r="J60" i="22"/>
  <c r="I60" i="22" s="1"/>
  <c r="J59" i="22"/>
  <c r="I59" i="22"/>
  <c r="J58" i="22"/>
  <c r="I58" i="22" s="1"/>
  <c r="J57" i="22"/>
  <c r="I57" i="22"/>
  <c r="J56" i="22"/>
  <c r="I56" i="22" s="1"/>
  <c r="J55" i="22"/>
  <c r="I55" i="22" s="1"/>
  <c r="J54" i="22"/>
  <c r="I54" i="22" s="1"/>
  <c r="J53" i="22"/>
  <c r="I53" i="22"/>
  <c r="J52" i="22"/>
  <c r="I52" i="22" s="1"/>
  <c r="J51" i="22"/>
  <c r="I51" i="22" s="1"/>
  <c r="J50" i="22"/>
  <c r="I50" i="22" s="1"/>
  <c r="J49" i="22"/>
  <c r="I49" i="22" s="1"/>
  <c r="J48" i="22"/>
  <c r="I48" i="22" s="1"/>
  <c r="J47" i="22"/>
  <c r="I47" i="22" s="1"/>
  <c r="J46" i="22"/>
  <c r="I46" i="22" s="1"/>
  <c r="J45" i="22"/>
  <c r="I45" i="22" s="1"/>
  <c r="J44" i="22"/>
  <c r="I44" i="22" s="1"/>
  <c r="J43" i="22"/>
  <c r="I43" i="22" s="1"/>
  <c r="J42" i="22"/>
  <c r="I42" i="22" s="1"/>
  <c r="J41" i="22"/>
  <c r="I41" i="22" s="1"/>
  <c r="J40" i="22"/>
  <c r="I40" i="22" s="1"/>
  <c r="J39" i="22"/>
  <c r="I39" i="22" s="1"/>
  <c r="J38" i="22"/>
  <c r="I38" i="22" s="1"/>
  <c r="J37" i="22"/>
  <c r="I37" i="22" s="1"/>
  <c r="J36" i="22"/>
  <c r="I36" i="22" s="1"/>
  <c r="J35" i="22"/>
  <c r="I35" i="22" s="1"/>
  <c r="J34" i="22"/>
  <c r="I34" i="22" s="1"/>
  <c r="J33" i="22"/>
  <c r="I33" i="22" s="1"/>
  <c r="J32" i="22"/>
  <c r="I32" i="22" s="1"/>
  <c r="J31" i="22"/>
  <c r="I31" i="22" s="1"/>
  <c r="J30" i="22"/>
  <c r="I30" i="22" s="1"/>
  <c r="J29" i="22"/>
  <c r="I29" i="22" s="1"/>
  <c r="J28" i="22"/>
  <c r="I28" i="22" s="1"/>
  <c r="J27" i="22"/>
  <c r="I27" i="22" s="1"/>
  <c r="J26" i="22"/>
  <c r="I26" i="22" s="1"/>
  <c r="J25" i="22"/>
  <c r="I25" i="22" s="1"/>
  <c r="J24" i="22"/>
  <c r="I24" i="22" s="1"/>
  <c r="J23" i="22"/>
  <c r="I23" i="22" s="1"/>
  <c r="J22" i="22"/>
  <c r="I22" i="22" s="1"/>
  <c r="J21" i="22"/>
  <c r="I21" i="22" s="1"/>
  <c r="J20" i="22"/>
  <c r="I20" i="22" s="1"/>
  <c r="J19" i="22"/>
  <c r="I19" i="22" s="1"/>
  <c r="J18" i="22"/>
  <c r="I18" i="22" s="1"/>
  <c r="J17" i="22"/>
  <c r="I17" i="22" s="1"/>
  <c r="J16" i="22"/>
  <c r="I16" i="22" s="1"/>
  <c r="J15" i="22"/>
  <c r="I15" i="22" s="1"/>
  <c r="J14" i="22"/>
  <c r="I14" i="22" s="1"/>
  <c r="J13" i="22"/>
  <c r="I13" i="22" s="1"/>
  <c r="J12" i="22"/>
  <c r="I12" i="22" s="1"/>
  <c r="J11" i="22"/>
  <c r="I11" i="22" s="1"/>
  <c r="J10" i="22"/>
  <c r="I10" i="22" s="1"/>
  <c r="J9" i="22"/>
  <c r="I9" i="22" s="1"/>
  <c r="J8" i="22"/>
  <c r="I8" i="22" s="1"/>
  <c r="J7" i="22"/>
  <c r="I7" i="22" s="1"/>
  <c r="J6" i="22"/>
  <c r="I6" i="22" s="1"/>
  <c r="J5" i="22"/>
  <c r="I5" i="22" s="1"/>
  <c r="J4" i="22"/>
  <c r="I4" i="22" s="1"/>
  <c r="J3" i="22"/>
  <c r="I3" i="22" s="1"/>
  <c r="J2" i="22"/>
  <c r="I2" i="22" s="1"/>
  <c r="I368" i="21"/>
  <c r="I367" i="21"/>
  <c r="F367" i="21"/>
  <c r="F368" i="21" s="1"/>
  <c r="E367" i="21"/>
  <c r="E369" i="21" s="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I313" i="21"/>
  <c r="I312" i="21"/>
  <c r="I311" i="21"/>
  <c r="I310" i="21"/>
  <c r="I309" i="21"/>
  <c r="I308" i="21"/>
  <c r="I307" i="21"/>
  <c r="I306" i="21"/>
  <c r="I305" i="21"/>
  <c r="I304" i="21"/>
  <c r="I303" i="21"/>
  <c r="I302" i="21"/>
  <c r="I301" i="21"/>
  <c r="I300" i="21"/>
  <c r="I299" i="21"/>
  <c r="I298" i="21"/>
  <c r="I297" i="21"/>
  <c r="I296" i="21"/>
  <c r="I295" i="21"/>
  <c r="I294" i="21"/>
  <c r="I293" i="21"/>
  <c r="I292" i="21"/>
  <c r="I291" i="21"/>
  <c r="I290" i="21"/>
  <c r="I289" i="21"/>
  <c r="I288" i="21"/>
  <c r="I287" i="21"/>
  <c r="I286" i="21"/>
  <c r="I285" i="21"/>
  <c r="I284" i="21"/>
  <c r="I283" i="21"/>
  <c r="I282" i="21"/>
  <c r="I281" i="21"/>
  <c r="I280" i="21"/>
  <c r="I279" i="21"/>
  <c r="I278" i="21"/>
  <c r="I277" i="21"/>
  <c r="I276" i="21"/>
  <c r="I275" i="21"/>
  <c r="I274" i="21"/>
  <c r="I273" i="21"/>
  <c r="I272" i="21"/>
  <c r="I271" i="21"/>
  <c r="I270" i="21"/>
  <c r="I269" i="21"/>
  <c r="I268" i="21"/>
  <c r="I267" i="21"/>
  <c r="I266" i="21"/>
  <c r="I265" i="21"/>
  <c r="I264" i="21"/>
  <c r="I263" i="21"/>
  <c r="I262" i="21"/>
  <c r="I261" i="21"/>
  <c r="I260" i="21"/>
  <c r="I259" i="21"/>
  <c r="I258" i="21"/>
  <c r="I257" i="21"/>
  <c r="I256" i="21"/>
  <c r="I255" i="21"/>
  <c r="I254" i="21"/>
  <c r="I253" i="21"/>
  <c r="I252" i="21"/>
  <c r="I251" i="21"/>
  <c r="I250" i="21"/>
  <c r="I249" i="21"/>
  <c r="I248" i="21"/>
  <c r="I247" i="21"/>
  <c r="I246" i="21"/>
  <c r="I245" i="21"/>
  <c r="I244" i="21"/>
  <c r="I243" i="21"/>
  <c r="I242" i="21"/>
  <c r="I241" i="21"/>
  <c r="I240" i="21"/>
  <c r="I239" i="21"/>
  <c r="I238" i="21"/>
  <c r="I237" i="21"/>
  <c r="I236" i="21"/>
  <c r="I235" i="21"/>
  <c r="I234" i="21"/>
  <c r="I233" i="21"/>
  <c r="I232" i="21"/>
  <c r="I231" i="21"/>
  <c r="I230" i="21"/>
  <c r="I229" i="21"/>
  <c r="I228" i="21"/>
  <c r="I227" i="21"/>
  <c r="I226" i="21"/>
  <c r="I225" i="21"/>
  <c r="I224" i="21"/>
  <c r="I223" i="21"/>
  <c r="I222" i="21"/>
  <c r="I221" i="21"/>
  <c r="I220" i="21"/>
  <c r="I219" i="21"/>
  <c r="I218" i="21"/>
  <c r="I217" i="21"/>
  <c r="I215" i="21"/>
  <c r="I214" i="21"/>
  <c r="I213" i="21"/>
  <c r="I212" i="21"/>
  <c r="I211" i="21"/>
  <c r="I210" i="21"/>
  <c r="I209" i="21"/>
  <c r="I208" i="21"/>
  <c r="I207" i="21"/>
  <c r="I206" i="21"/>
  <c r="I205" i="21"/>
  <c r="I204" i="21"/>
  <c r="I203" i="21"/>
  <c r="I202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3" i="21"/>
  <c r="I182" i="21"/>
  <c r="I181" i="21"/>
  <c r="I180" i="21"/>
  <c r="I179" i="21"/>
  <c r="I177" i="21"/>
  <c r="I176" i="21"/>
  <c r="I175" i="21"/>
  <c r="I172" i="21"/>
  <c r="I171" i="21"/>
  <c r="I170" i="21"/>
  <c r="I169" i="21"/>
  <c r="I168" i="21"/>
  <c r="I167" i="21"/>
  <c r="I166" i="21"/>
  <c r="I165" i="21"/>
  <c r="I164" i="21"/>
  <c r="I163" i="21"/>
  <c r="I162" i="21"/>
  <c r="I161" i="21"/>
  <c r="I160" i="21"/>
  <c r="I159" i="21"/>
  <c r="I158" i="21"/>
  <c r="I157" i="21"/>
  <c r="I156" i="21"/>
  <c r="I155" i="21"/>
  <c r="I154" i="21"/>
  <c r="I153" i="21"/>
  <c r="I152" i="21"/>
  <c r="I151" i="21"/>
  <c r="I150" i="21"/>
  <c r="I149" i="21"/>
  <c r="I148" i="21"/>
  <c r="I147" i="21"/>
  <c r="I146" i="21"/>
  <c r="I145" i="21"/>
  <c r="I144" i="21"/>
  <c r="I143" i="21"/>
  <c r="I142" i="21"/>
  <c r="I141" i="21"/>
  <c r="I140" i="21"/>
  <c r="I139" i="21"/>
  <c r="I138" i="21"/>
  <c r="I137" i="21"/>
  <c r="I136" i="21"/>
  <c r="I135" i="21"/>
  <c r="I134" i="21"/>
  <c r="I133" i="21"/>
  <c r="I132" i="21"/>
  <c r="I131" i="21"/>
  <c r="I130" i="21"/>
  <c r="I129" i="21"/>
  <c r="I128" i="21"/>
  <c r="I127" i="21"/>
  <c r="I126" i="21"/>
  <c r="I125" i="21"/>
  <c r="I124" i="21"/>
  <c r="I123" i="21"/>
  <c r="I122" i="21"/>
  <c r="I121" i="21"/>
  <c r="I120" i="21"/>
  <c r="I119" i="21"/>
  <c r="I118" i="21"/>
  <c r="I117" i="21"/>
  <c r="I116" i="21"/>
  <c r="I115" i="21"/>
  <c r="I114" i="21"/>
  <c r="I113" i="21"/>
  <c r="I112" i="21"/>
  <c r="I111" i="21"/>
  <c r="I110" i="21"/>
  <c r="I109" i="21"/>
  <c r="I108" i="21"/>
  <c r="I107" i="21"/>
  <c r="I106" i="21"/>
  <c r="I105" i="21"/>
  <c r="I104" i="21"/>
  <c r="I103" i="21"/>
  <c r="I102" i="21"/>
  <c r="I101" i="21"/>
  <c r="I100" i="21"/>
  <c r="I99" i="21"/>
  <c r="I98" i="21"/>
  <c r="I97" i="21"/>
  <c r="I96" i="21"/>
  <c r="I95" i="21"/>
  <c r="I94" i="21"/>
  <c r="J93" i="21"/>
  <c r="I93" i="21" s="1"/>
  <c r="J92" i="21"/>
  <c r="I92" i="21" s="1"/>
  <c r="J91" i="21"/>
  <c r="I91" i="21" s="1"/>
  <c r="J90" i="21"/>
  <c r="I90" i="21" s="1"/>
  <c r="J89" i="21"/>
  <c r="I89" i="21" s="1"/>
  <c r="J88" i="21"/>
  <c r="I88" i="21" s="1"/>
  <c r="J87" i="21"/>
  <c r="I87" i="21" s="1"/>
  <c r="J86" i="21"/>
  <c r="I86" i="21" s="1"/>
  <c r="J85" i="21"/>
  <c r="I85" i="21" s="1"/>
  <c r="J84" i="21"/>
  <c r="I84" i="21" s="1"/>
  <c r="J83" i="21"/>
  <c r="I83" i="21" s="1"/>
  <c r="J82" i="21"/>
  <c r="I82" i="21" s="1"/>
  <c r="J81" i="21"/>
  <c r="I81" i="21" s="1"/>
  <c r="J80" i="21"/>
  <c r="I80" i="21" s="1"/>
  <c r="J79" i="21"/>
  <c r="I79" i="21" s="1"/>
  <c r="J78" i="21"/>
  <c r="I78" i="21" s="1"/>
  <c r="J76" i="21"/>
  <c r="I76" i="21" s="1"/>
  <c r="J75" i="21"/>
  <c r="I75" i="21" s="1"/>
  <c r="J74" i="21"/>
  <c r="I74" i="21" s="1"/>
  <c r="J73" i="21"/>
  <c r="I73" i="21" s="1"/>
  <c r="J72" i="21"/>
  <c r="I72" i="21" s="1"/>
  <c r="J71" i="21"/>
  <c r="I71" i="21" s="1"/>
  <c r="J70" i="21"/>
  <c r="I70" i="21" s="1"/>
  <c r="J69" i="21"/>
  <c r="I69" i="21" s="1"/>
  <c r="J68" i="21"/>
  <c r="I68" i="21" s="1"/>
  <c r="J67" i="21"/>
  <c r="I67" i="21" s="1"/>
  <c r="J66" i="21"/>
  <c r="I66" i="21" s="1"/>
  <c r="J65" i="21"/>
  <c r="I65" i="21" s="1"/>
  <c r="J64" i="21"/>
  <c r="I64" i="21" s="1"/>
  <c r="J63" i="21"/>
  <c r="I63" i="21" s="1"/>
  <c r="J62" i="21"/>
  <c r="I62" i="21" s="1"/>
  <c r="J61" i="21"/>
  <c r="I61" i="21" s="1"/>
  <c r="J60" i="21"/>
  <c r="I60" i="21" s="1"/>
  <c r="J59" i="21"/>
  <c r="I59" i="21" s="1"/>
  <c r="J58" i="21"/>
  <c r="I58" i="21" s="1"/>
  <c r="J57" i="21"/>
  <c r="I57" i="21" s="1"/>
  <c r="J56" i="21"/>
  <c r="I56" i="21" s="1"/>
  <c r="J55" i="21"/>
  <c r="I55" i="21" s="1"/>
  <c r="J54" i="21"/>
  <c r="I54" i="21" s="1"/>
  <c r="J53" i="21"/>
  <c r="I53" i="21" s="1"/>
  <c r="J52" i="21"/>
  <c r="I52" i="21" s="1"/>
  <c r="J51" i="21"/>
  <c r="I51" i="21" s="1"/>
  <c r="J50" i="21"/>
  <c r="I50" i="21" s="1"/>
  <c r="J49" i="21"/>
  <c r="I49" i="21" s="1"/>
  <c r="J48" i="21"/>
  <c r="I48" i="21" s="1"/>
  <c r="J46" i="21"/>
  <c r="I46" i="21" s="1"/>
  <c r="J45" i="21"/>
  <c r="I45" i="21" s="1"/>
  <c r="J44" i="21"/>
  <c r="I44" i="21" s="1"/>
  <c r="J43" i="21"/>
  <c r="I43" i="21" s="1"/>
  <c r="J42" i="21"/>
  <c r="I42" i="21" s="1"/>
  <c r="J41" i="21"/>
  <c r="I41" i="21" s="1"/>
  <c r="J40" i="21"/>
  <c r="I40" i="21" s="1"/>
  <c r="J39" i="21"/>
  <c r="I39" i="21" s="1"/>
  <c r="J38" i="21"/>
  <c r="I38" i="21" s="1"/>
  <c r="J37" i="21"/>
  <c r="I37" i="21" s="1"/>
  <c r="J36" i="21"/>
  <c r="I36" i="21" s="1"/>
  <c r="J35" i="21"/>
  <c r="I35" i="21" s="1"/>
  <c r="J34" i="21"/>
  <c r="I34" i="21" s="1"/>
  <c r="J33" i="21"/>
  <c r="I33" i="21" s="1"/>
  <c r="J32" i="21"/>
  <c r="I32" i="21" s="1"/>
  <c r="J31" i="21"/>
  <c r="I31" i="21" s="1"/>
  <c r="J30" i="21"/>
  <c r="I30" i="21" s="1"/>
  <c r="J29" i="21"/>
  <c r="I29" i="21" s="1"/>
  <c r="J28" i="21"/>
  <c r="I28" i="21" s="1"/>
  <c r="J27" i="21"/>
  <c r="I27" i="21" s="1"/>
  <c r="J26" i="21"/>
  <c r="I26" i="21" s="1"/>
  <c r="J25" i="21"/>
  <c r="I25" i="21" s="1"/>
  <c r="J24" i="21"/>
  <c r="I24" i="21" s="1"/>
  <c r="J23" i="21"/>
  <c r="I23" i="21" s="1"/>
  <c r="J22" i="21"/>
  <c r="I22" i="21" s="1"/>
  <c r="J21" i="21"/>
  <c r="I21" i="21" s="1"/>
  <c r="J20" i="21"/>
  <c r="I20" i="21" s="1"/>
  <c r="J19" i="21"/>
  <c r="I19" i="21" s="1"/>
  <c r="J18" i="21"/>
  <c r="I18" i="21" s="1"/>
  <c r="J17" i="21"/>
  <c r="I17" i="21" s="1"/>
  <c r="J16" i="21"/>
  <c r="I16" i="21" s="1"/>
  <c r="J15" i="21"/>
  <c r="I15" i="21" s="1"/>
  <c r="J14" i="21"/>
  <c r="I14" i="21" s="1"/>
  <c r="J13" i="21"/>
  <c r="I13" i="21" s="1"/>
  <c r="J12" i="21"/>
  <c r="I12" i="21" s="1"/>
  <c r="J11" i="21"/>
  <c r="I11" i="21" s="1"/>
  <c r="J10" i="21"/>
  <c r="I10" i="21" s="1"/>
  <c r="J9" i="21"/>
  <c r="I9" i="21" s="1"/>
  <c r="J8" i="21"/>
  <c r="I8" i="21" s="1"/>
  <c r="J7" i="21"/>
  <c r="I7" i="21" s="1"/>
  <c r="J6" i="21"/>
  <c r="I6" i="21" s="1"/>
  <c r="J5" i="21"/>
  <c r="I5" i="21" s="1"/>
  <c r="J4" i="21"/>
  <c r="I4" i="21" s="1"/>
  <c r="J3" i="21"/>
  <c r="I3" i="21" s="1"/>
  <c r="J2" i="21"/>
  <c r="I2" i="21" s="1"/>
  <c r="J362" i="20"/>
  <c r="I362" i="20"/>
  <c r="J361" i="20"/>
  <c r="I361" i="20"/>
  <c r="F361" i="20"/>
  <c r="F362" i="20" s="1"/>
  <c r="E361" i="20"/>
  <c r="E363" i="20" s="1"/>
  <c r="J360" i="20"/>
  <c r="I360" i="20" s="1"/>
  <c r="J359" i="20"/>
  <c r="I359" i="20" s="1"/>
  <c r="J358" i="20"/>
  <c r="I358" i="20"/>
  <c r="J357" i="20"/>
  <c r="I357" i="20" s="1"/>
  <c r="J356" i="20"/>
  <c r="I356" i="20" s="1"/>
  <c r="J355" i="20"/>
  <c r="I355" i="20" s="1"/>
  <c r="J354" i="20"/>
  <c r="I354" i="20" s="1"/>
  <c r="J353" i="20"/>
  <c r="I353" i="20" s="1"/>
  <c r="J352" i="20"/>
  <c r="I352" i="20" s="1"/>
  <c r="J351" i="20"/>
  <c r="I351" i="20" s="1"/>
  <c r="J350" i="20"/>
  <c r="I350" i="20"/>
  <c r="J349" i="20"/>
  <c r="I349" i="20" s="1"/>
  <c r="J348" i="20"/>
  <c r="I348" i="20" s="1"/>
  <c r="J347" i="20"/>
  <c r="I347" i="20" s="1"/>
  <c r="J346" i="20"/>
  <c r="I346" i="20" s="1"/>
  <c r="J345" i="20"/>
  <c r="I345" i="20" s="1"/>
  <c r="J344" i="20"/>
  <c r="I344" i="20" s="1"/>
  <c r="J343" i="20"/>
  <c r="I343" i="20" s="1"/>
  <c r="J342" i="20"/>
  <c r="I342" i="20"/>
  <c r="J341" i="20"/>
  <c r="I341" i="20" s="1"/>
  <c r="J340" i="20"/>
  <c r="I340" i="20" s="1"/>
  <c r="J339" i="20"/>
  <c r="I339" i="20" s="1"/>
  <c r="J338" i="20"/>
  <c r="I338" i="20" s="1"/>
  <c r="J337" i="20"/>
  <c r="I337" i="20" s="1"/>
  <c r="J336" i="20"/>
  <c r="I336" i="20" s="1"/>
  <c r="J335" i="20"/>
  <c r="I335" i="20" s="1"/>
  <c r="J334" i="20"/>
  <c r="I334" i="20"/>
  <c r="J333" i="20"/>
  <c r="I333" i="20" s="1"/>
  <c r="J332" i="20"/>
  <c r="I332" i="20" s="1"/>
  <c r="J331" i="20"/>
  <c r="I331" i="20" s="1"/>
  <c r="J330" i="20"/>
  <c r="I330" i="20" s="1"/>
  <c r="J329" i="20"/>
  <c r="I329" i="20" s="1"/>
  <c r="J328" i="20"/>
  <c r="I328" i="20" s="1"/>
  <c r="J327" i="20"/>
  <c r="I327" i="20" s="1"/>
  <c r="J326" i="20"/>
  <c r="I326" i="20"/>
  <c r="J325" i="20"/>
  <c r="I325" i="20" s="1"/>
  <c r="J324" i="20"/>
  <c r="I324" i="20" s="1"/>
  <c r="J323" i="20"/>
  <c r="I323" i="20" s="1"/>
  <c r="J322" i="20"/>
  <c r="I322" i="20" s="1"/>
  <c r="J321" i="20"/>
  <c r="I321" i="20" s="1"/>
  <c r="J320" i="20"/>
  <c r="I320" i="20" s="1"/>
  <c r="J319" i="20"/>
  <c r="I319" i="20" s="1"/>
  <c r="J318" i="20"/>
  <c r="I318" i="20"/>
  <c r="J317" i="20"/>
  <c r="I317" i="20" s="1"/>
  <c r="J316" i="20"/>
  <c r="I316" i="20" s="1"/>
  <c r="J315" i="20"/>
  <c r="I315" i="20" s="1"/>
  <c r="J314" i="20"/>
  <c r="I314" i="20" s="1"/>
  <c r="J313" i="20"/>
  <c r="I313" i="20" s="1"/>
  <c r="J312" i="20"/>
  <c r="I312" i="20" s="1"/>
  <c r="J311" i="20"/>
  <c r="I311" i="20" s="1"/>
  <c r="J310" i="20"/>
  <c r="I310" i="20"/>
  <c r="J309" i="20"/>
  <c r="I309" i="20" s="1"/>
  <c r="J308" i="20"/>
  <c r="I308" i="20" s="1"/>
  <c r="J307" i="20"/>
  <c r="I307" i="20" s="1"/>
  <c r="J306" i="20"/>
  <c r="I306" i="20" s="1"/>
  <c r="J305" i="20"/>
  <c r="I305" i="20" s="1"/>
  <c r="J304" i="20"/>
  <c r="I304" i="20" s="1"/>
  <c r="J303" i="20"/>
  <c r="I303" i="20" s="1"/>
  <c r="J302" i="20"/>
  <c r="I302" i="20"/>
  <c r="J301" i="20"/>
  <c r="I301" i="20" s="1"/>
  <c r="J300" i="20"/>
  <c r="I300" i="20" s="1"/>
  <c r="J299" i="20"/>
  <c r="I299" i="20" s="1"/>
  <c r="J298" i="20"/>
  <c r="I298" i="20" s="1"/>
  <c r="J297" i="20"/>
  <c r="I297" i="20" s="1"/>
  <c r="J296" i="20"/>
  <c r="I296" i="20" s="1"/>
  <c r="J295" i="20"/>
  <c r="I295" i="20" s="1"/>
  <c r="J294" i="20"/>
  <c r="I294" i="20"/>
  <c r="J293" i="20"/>
  <c r="I293" i="20" s="1"/>
  <c r="J292" i="20"/>
  <c r="I292" i="20" s="1"/>
  <c r="J291" i="20"/>
  <c r="I291" i="20" s="1"/>
  <c r="J290" i="20"/>
  <c r="I290" i="20" s="1"/>
  <c r="J289" i="20"/>
  <c r="I289" i="20" s="1"/>
  <c r="J288" i="20"/>
  <c r="I288" i="20" s="1"/>
  <c r="J287" i="20"/>
  <c r="I287" i="20" s="1"/>
  <c r="J286" i="20"/>
  <c r="I286" i="20"/>
  <c r="J285" i="20"/>
  <c r="I285" i="20" s="1"/>
  <c r="J284" i="20"/>
  <c r="I284" i="20" s="1"/>
  <c r="J283" i="20"/>
  <c r="I283" i="20" s="1"/>
  <c r="J282" i="20"/>
  <c r="I282" i="20" s="1"/>
  <c r="J281" i="20"/>
  <c r="I281" i="20" s="1"/>
  <c r="J280" i="20"/>
  <c r="I280" i="20" s="1"/>
  <c r="J279" i="20"/>
  <c r="I279" i="20" s="1"/>
  <c r="J278" i="20"/>
  <c r="I278" i="20"/>
  <c r="J277" i="20"/>
  <c r="I277" i="20" s="1"/>
  <c r="J276" i="20"/>
  <c r="I276" i="20" s="1"/>
  <c r="J275" i="20"/>
  <c r="I275" i="20" s="1"/>
  <c r="J274" i="20"/>
  <c r="I274" i="20" s="1"/>
  <c r="J273" i="20"/>
  <c r="I273" i="20" s="1"/>
  <c r="J272" i="20"/>
  <c r="I272" i="20" s="1"/>
  <c r="J271" i="20"/>
  <c r="I271" i="20" s="1"/>
  <c r="J270" i="20"/>
  <c r="I270" i="20"/>
  <c r="J269" i="20"/>
  <c r="I269" i="20" s="1"/>
  <c r="J268" i="20"/>
  <c r="I268" i="20" s="1"/>
  <c r="J267" i="20"/>
  <c r="I267" i="20" s="1"/>
  <c r="J266" i="20"/>
  <c r="I266" i="20" s="1"/>
  <c r="J265" i="20"/>
  <c r="I265" i="20" s="1"/>
  <c r="J264" i="20"/>
  <c r="I264" i="20" s="1"/>
  <c r="J263" i="20"/>
  <c r="I263" i="20" s="1"/>
  <c r="J262" i="20"/>
  <c r="I262" i="20"/>
  <c r="J261" i="20"/>
  <c r="I261" i="20" s="1"/>
  <c r="J260" i="20"/>
  <c r="I260" i="20" s="1"/>
  <c r="J259" i="20"/>
  <c r="I259" i="20" s="1"/>
  <c r="J258" i="20"/>
  <c r="I258" i="20" s="1"/>
  <c r="J257" i="20"/>
  <c r="I257" i="20" s="1"/>
  <c r="J256" i="20"/>
  <c r="I256" i="20" s="1"/>
  <c r="J255" i="20"/>
  <c r="I255" i="20" s="1"/>
  <c r="J254" i="20"/>
  <c r="I254" i="20"/>
  <c r="J253" i="20"/>
  <c r="I253" i="20" s="1"/>
  <c r="J252" i="20"/>
  <c r="I252" i="20" s="1"/>
  <c r="J251" i="20"/>
  <c r="I251" i="20" s="1"/>
  <c r="J250" i="20"/>
  <c r="I250" i="20" s="1"/>
  <c r="J249" i="20"/>
  <c r="I249" i="20" s="1"/>
  <c r="J248" i="20"/>
  <c r="I248" i="20" s="1"/>
  <c r="J247" i="20"/>
  <c r="I247" i="20" s="1"/>
  <c r="J246" i="20"/>
  <c r="I246" i="20"/>
  <c r="J245" i="20"/>
  <c r="I245" i="20" s="1"/>
  <c r="J244" i="20"/>
  <c r="I244" i="20" s="1"/>
  <c r="J243" i="20"/>
  <c r="I243" i="20" s="1"/>
  <c r="J242" i="20"/>
  <c r="I242" i="20" s="1"/>
  <c r="J241" i="20"/>
  <c r="I241" i="20" s="1"/>
  <c r="J240" i="20"/>
  <c r="I240" i="20" s="1"/>
  <c r="J239" i="20"/>
  <c r="I239" i="20" s="1"/>
  <c r="J238" i="20"/>
  <c r="I238" i="20"/>
  <c r="J237" i="20"/>
  <c r="I237" i="20" s="1"/>
  <c r="J236" i="20"/>
  <c r="I236" i="20" s="1"/>
  <c r="J235" i="20"/>
  <c r="I235" i="20" s="1"/>
  <c r="J234" i="20"/>
  <c r="I234" i="20" s="1"/>
  <c r="J233" i="20"/>
  <c r="I233" i="20" s="1"/>
  <c r="J232" i="20"/>
  <c r="I232" i="20" s="1"/>
  <c r="J231" i="20"/>
  <c r="I231" i="20" s="1"/>
  <c r="J230" i="20"/>
  <c r="I230" i="20"/>
  <c r="J229" i="20"/>
  <c r="I229" i="20" s="1"/>
  <c r="J228" i="20"/>
  <c r="I228" i="20" s="1"/>
  <c r="J227" i="20"/>
  <c r="I227" i="20" s="1"/>
  <c r="J226" i="20"/>
  <c r="I226" i="20" s="1"/>
  <c r="J225" i="20"/>
  <c r="I225" i="20" s="1"/>
  <c r="J224" i="20"/>
  <c r="I224" i="20" s="1"/>
  <c r="J223" i="20"/>
  <c r="I223" i="20" s="1"/>
  <c r="J222" i="20"/>
  <c r="I222" i="20"/>
  <c r="J221" i="20"/>
  <c r="I221" i="20" s="1"/>
  <c r="J220" i="20"/>
  <c r="I220" i="20" s="1"/>
  <c r="J219" i="20"/>
  <c r="I219" i="20" s="1"/>
  <c r="J218" i="20"/>
  <c r="I218" i="20" s="1"/>
  <c r="J217" i="20"/>
  <c r="I217" i="20" s="1"/>
  <c r="J216" i="20"/>
  <c r="I216" i="20" s="1"/>
  <c r="J215" i="20"/>
  <c r="I215" i="20" s="1"/>
  <c r="J214" i="20"/>
  <c r="I214" i="20"/>
  <c r="J213" i="20"/>
  <c r="I213" i="20" s="1"/>
  <c r="J212" i="20"/>
  <c r="I212" i="20" s="1"/>
  <c r="J211" i="20"/>
  <c r="I211" i="20" s="1"/>
  <c r="J210" i="20"/>
  <c r="I210" i="20" s="1"/>
  <c r="J209" i="20"/>
  <c r="I209" i="20" s="1"/>
  <c r="J208" i="20"/>
  <c r="I208" i="20" s="1"/>
  <c r="J207" i="20"/>
  <c r="I207" i="20" s="1"/>
  <c r="J206" i="20"/>
  <c r="I206" i="20"/>
  <c r="J205" i="20"/>
  <c r="I205" i="20" s="1"/>
  <c r="J204" i="20"/>
  <c r="I204" i="20" s="1"/>
  <c r="J203" i="20"/>
  <c r="I203" i="20" s="1"/>
  <c r="J202" i="20"/>
  <c r="I202" i="20" s="1"/>
  <c r="J201" i="20"/>
  <c r="I201" i="20" s="1"/>
  <c r="J200" i="20"/>
  <c r="I200" i="20" s="1"/>
  <c r="J199" i="20"/>
  <c r="I199" i="20" s="1"/>
  <c r="J198" i="20"/>
  <c r="I198" i="20"/>
  <c r="J197" i="20"/>
  <c r="I197" i="20" s="1"/>
  <c r="J196" i="20"/>
  <c r="I196" i="20" s="1"/>
  <c r="J195" i="20"/>
  <c r="I195" i="20" s="1"/>
  <c r="J194" i="20"/>
  <c r="I194" i="20" s="1"/>
  <c r="J193" i="20"/>
  <c r="I193" i="20"/>
  <c r="J192" i="20"/>
  <c r="I192" i="20" s="1"/>
  <c r="J191" i="20"/>
  <c r="I191" i="20"/>
  <c r="J190" i="20"/>
  <c r="I190" i="20" s="1"/>
  <c r="J189" i="20"/>
  <c r="I189" i="20"/>
  <c r="J188" i="20"/>
  <c r="I188" i="20" s="1"/>
  <c r="J187" i="20"/>
  <c r="I187" i="20"/>
  <c r="J186" i="20"/>
  <c r="I186" i="20" s="1"/>
  <c r="J185" i="20"/>
  <c r="I185" i="20"/>
  <c r="J184" i="20"/>
  <c r="I184" i="20" s="1"/>
  <c r="J183" i="20"/>
  <c r="I183" i="20"/>
  <c r="J182" i="20"/>
  <c r="I182" i="20" s="1"/>
  <c r="J181" i="20"/>
  <c r="I181" i="20"/>
  <c r="J180" i="20"/>
  <c r="I180" i="20" s="1"/>
  <c r="J179" i="20"/>
  <c r="I179" i="20"/>
  <c r="J178" i="20"/>
  <c r="I178" i="20" s="1"/>
  <c r="J177" i="20"/>
  <c r="I177" i="20"/>
  <c r="J176" i="20"/>
  <c r="I176" i="20" s="1"/>
  <c r="J175" i="20"/>
  <c r="I175" i="20"/>
  <c r="J174" i="20"/>
  <c r="I174" i="20" s="1"/>
  <c r="J173" i="20"/>
  <c r="I173" i="20"/>
  <c r="J172" i="20"/>
  <c r="I172" i="20" s="1"/>
  <c r="J171" i="20"/>
  <c r="I171" i="20"/>
  <c r="J170" i="20"/>
  <c r="I170" i="20" s="1"/>
  <c r="J169" i="20"/>
  <c r="I169" i="20"/>
  <c r="J168" i="20"/>
  <c r="I168" i="20" s="1"/>
  <c r="J167" i="20"/>
  <c r="I167" i="20"/>
  <c r="J166" i="20"/>
  <c r="I166" i="20" s="1"/>
  <c r="J165" i="20"/>
  <c r="I165" i="20"/>
  <c r="J164" i="20"/>
  <c r="I164" i="20" s="1"/>
  <c r="J163" i="20"/>
  <c r="I163" i="20"/>
  <c r="J162" i="20"/>
  <c r="I162" i="20" s="1"/>
  <c r="J161" i="20"/>
  <c r="I161" i="20"/>
  <c r="J160" i="20"/>
  <c r="I160" i="20" s="1"/>
  <c r="J159" i="20"/>
  <c r="I159" i="20"/>
  <c r="J158" i="20"/>
  <c r="I158" i="20" s="1"/>
  <c r="J157" i="20"/>
  <c r="I157" i="20"/>
  <c r="J156" i="20"/>
  <c r="I156" i="20" s="1"/>
  <c r="J155" i="20"/>
  <c r="I155" i="20"/>
  <c r="J154" i="20"/>
  <c r="I154" i="20" s="1"/>
  <c r="J153" i="20"/>
  <c r="I153" i="20"/>
  <c r="J152" i="20"/>
  <c r="I152" i="20" s="1"/>
  <c r="J151" i="20"/>
  <c r="I151" i="20"/>
  <c r="J150" i="20"/>
  <c r="I150" i="20" s="1"/>
  <c r="J149" i="20"/>
  <c r="I149" i="20"/>
  <c r="J148" i="20"/>
  <c r="I148" i="20" s="1"/>
  <c r="J147" i="20"/>
  <c r="I147" i="20"/>
  <c r="J146" i="20"/>
  <c r="I146" i="20" s="1"/>
  <c r="J145" i="20"/>
  <c r="I145" i="20"/>
  <c r="J144" i="20"/>
  <c r="I144" i="20" s="1"/>
  <c r="J143" i="20"/>
  <c r="I143" i="20"/>
  <c r="J142" i="20"/>
  <c r="I142" i="20" s="1"/>
  <c r="J141" i="20"/>
  <c r="I141" i="20"/>
  <c r="J140" i="20"/>
  <c r="I140" i="20" s="1"/>
  <c r="J139" i="20"/>
  <c r="I139" i="20"/>
  <c r="J138" i="20"/>
  <c r="I138" i="20" s="1"/>
  <c r="J137" i="20"/>
  <c r="I137" i="20"/>
  <c r="J136" i="20"/>
  <c r="I136" i="20" s="1"/>
  <c r="J135" i="20"/>
  <c r="I135" i="20"/>
  <c r="J134" i="20"/>
  <c r="I134" i="20" s="1"/>
  <c r="J133" i="20"/>
  <c r="I133" i="20"/>
  <c r="J132" i="20"/>
  <c r="I132" i="20" s="1"/>
  <c r="J131" i="20"/>
  <c r="I131" i="20"/>
  <c r="J130" i="20"/>
  <c r="I130" i="20" s="1"/>
  <c r="J129" i="20"/>
  <c r="I129" i="20"/>
  <c r="J128" i="20"/>
  <c r="I128" i="20" s="1"/>
  <c r="J127" i="20"/>
  <c r="I127" i="20" s="1"/>
  <c r="J126" i="20"/>
  <c r="I126" i="20" s="1"/>
  <c r="J125" i="20"/>
  <c r="I125" i="20" s="1"/>
  <c r="J124" i="20"/>
  <c r="I124" i="20" s="1"/>
  <c r="J123" i="20"/>
  <c r="I123" i="20" s="1"/>
  <c r="J122" i="20"/>
  <c r="I122" i="20" s="1"/>
  <c r="J121" i="20"/>
  <c r="I121" i="20" s="1"/>
  <c r="J120" i="20"/>
  <c r="I120" i="20" s="1"/>
  <c r="J119" i="20"/>
  <c r="I119" i="20" s="1"/>
  <c r="J118" i="20"/>
  <c r="I118" i="20" s="1"/>
  <c r="J117" i="20"/>
  <c r="I117" i="20" s="1"/>
  <c r="J116" i="20"/>
  <c r="I116" i="20" s="1"/>
  <c r="J115" i="20"/>
  <c r="I115" i="20" s="1"/>
  <c r="J114" i="20"/>
  <c r="I114" i="20" s="1"/>
  <c r="J113" i="20"/>
  <c r="I113" i="20" s="1"/>
  <c r="J112" i="20"/>
  <c r="I112" i="20" s="1"/>
  <c r="J111" i="20"/>
  <c r="I111" i="20" s="1"/>
  <c r="J110" i="20"/>
  <c r="I110" i="20" s="1"/>
  <c r="J109" i="20"/>
  <c r="I109" i="20" s="1"/>
  <c r="J108" i="20"/>
  <c r="I108" i="20" s="1"/>
  <c r="J107" i="20"/>
  <c r="I107" i="20" s="1"/>
  <c r="J106" i="20"/>
  <c r="I106" i="20" s="1"/>
  <c r="J105" i="20"/>
  <c r="I105" i="20" s="1"/>
  <c r="J104" i="20"/>
  <c r="I104" i="20" s="1"/>
  <c r="J103" i="20"/>
  <c r="I103" i="20" s="1"/>
  <c r="J102" i="20"/>
  <c r="I102" i="20" s="1"/>
  <c r="J101" i="20"/>
  <c r="I101" i="20" s="1"/>
  <c r="J100" i="20"/>
  <c r="I100" i="20" s="1"/>
  <c r="J99" i="20"/>
  <c r="I99" i="20" s="1"/>
  <c r="J98" i="20"/>
  <c r="I98" i="20" s="1"/>
  <c r="J97" i="20"/>
  <c r="I97" i="20" s="1"/>
  <c r="J96" i="20"/>
  <c r="I96" i="20" s="1"/>
  <c r="J95" i="20"/>
  <c r="I95" i="20" s="1"/>
  <c r="J94" i="20"/>
  <c r="I94" i="20" s="1"/>
  <c r="J93" i="20"/>
  <c r="I93" i="20" s="1"/>
  <c r="J92" i="20"/>
  <c r="I92" i="20" s="1"/>
  <c r="J91" i="20"/>
  <c r="I91" i="20" s="1"/>
  <c r="J90" i="20"/>
  <c r="I90" i="20" s="1"/>
  <c r="J89" i="20"/>
  <c r="I89" i="20" s="1"/>
  <c r="J88" i="20"/>
  <c r="I88" i="20" s="1"/>
  <c r="J87" i="20"/>
  <c r="I87" i="20" s="1"/>
  <c r="J86" i="20"/>
  <c r="I86" i="20" s="1"/>
  <c r="J85" i="20"/>
  <c r="I85" i="20" s="1"/>
  <c r="J84" i="20"/>
  <c r="I84" i="20" s="1"/>
  <c r="J83" i="20"/>
  <c r="I83" i="20" s="1"/>
  <c r="J82" i="20"/>
  <c r="I82" i="20" s="1"/>
  <c r="J81" i="20"/>
  <c r="I81" i="20" s="1"/>
  <c r="J80" i="20"/>
  <c r="I80" i="20" s="1"/>
  <c r="J79" i="20"/>
  <c r="I79" i="20" s="1"/>
  <c r="J78" i="20"/>
  <c r="I78" i="20" s="1"/>
  <c r="J77" i="20"/>
  <c r="I77" i="20" s="1"/>
  <c r="J76" i="20"/>
  <c r="I76" i="20" s="1"/>
  <c r="J75" i="20"/>
  <c r="I75" i="20" s="1"/>
  <c r="J74" i="20"/>
  <c r="I74" i="20" s="1"/>
  <c r="J73" i="20"/>
  <c r="I73" i="20" s="1"/>
  <c r="J72" i="20"/>
  <c r="I72" i="20" s="1"/>
  <c r="J71" i="20"/>
  <c r="I71" i="20" s="1"/>
  <c r="J70" i="20"/>
  <c r="I70" i="20" s="1"/>
  <c r="J69" i="20"/>
  <c r="I69" i="20" s="1"/>
  <c r="J68" i="20"/>
  <c r="I68" i="20" s="1"/>
  <c r="J67" i="20"/>
  <c r="I67" i="20" s="1"/>
  <c r="J66" i="20"/>
  <c r="I66" i="20" s="1"/>
  <c r="J65" i="20"/>
  <c r="I65" i="20" s="1"/>
  <c r="J64" i="20"/>
  <c r="I64" i="20" s="1"/>
  <c r="J63" i="20"/>
  <c r="I63" i="20" s="1"/>
  <c r="J62" i="20"/>
  <c r="I62" i="20" s="1"/>
  <c r="J61" i="20"/>
  <c r="I61" i="20" s="1"/>
  <c r="J60" i="20"/>
  <c r="I60" i="20" s="1"/>
  <c r="J59" i="20"/>
  <c r="I59" i="20" s="1"/>
  <c r="J58" i="20"/>
  <c r="I58" i="20" s="1"/>
  <c r="J57" i="20"/>
  <c r="I57" i="20" s="1"/>
  <c r="J56" i="20"/>
  <c r="I56" i="20" s="1"/>
  <c r="J55" i="20"/>
  <c r="I55" i="20" s="1"/>
  <c r="J54" i="20"/>
  <c r="I54" i="20" s="1"/>
  <c r="J53" i="20"/>
  <c r="I53" i="20" s="1"/>
  <c r="J52" i="20"/>
  <c r="I52" i="20" s="1"/>
  <c r="J51" i="20"/>
  <c r="I51" i="20" s="1"/>
  <c r="J50" i="20"/>
  <c r="I50" i="20" s="1"/>
  <c r="J49" i="20"/>
  <c r="I49" i="20" s="1"/>
  <c r="J48" i="20"/>
  <c r="I48" i="20" s="1"/>
  <c r="J47" i="20"/>
  <c r="I47" i="20" s="1"/>
  <c r="J46" i="20"/>
  <c r="I46" i="20" s="1"/>
  <c r="J45" i="20"/>
  <c r="I45" i="20" s="1"/>
  <c r="J44" i="20"/>
  <c r="I44" i="20" s="1"/>
  <c r="J43" i="20"/>
  <c r="I43" i="20" s="1"/>
  <c r="J42" i="20"/>
  <c r="I42" i="20" s="1"/>
  <c r="J41" i="20"/>
  <c r="I41" i="20" s="1"/>
  <c r="J40" i="20"/>
  <c r="I40" i="20" s="1"/>
  <c r="J39" i="20"/>
  <c r="I39" i="20" s="1"/>
  <c r="J38" i="20"/>
  <c r="I38" i="20" s="1"/>
  <c r="J37" i="20"/>
  <c r="I37" i="20" s="1"/>
  <c r="J36" i="20"/>
  <c r="I36" i="20" s="1"/>
  <c r="J35" i="20"/>
  <c r="I35" i="20" s="1"/>
  <c r="J34" i="20"/>
  <c r="I34" i="20" s="1"/>
  <c r="J33" i="20"/>
  <c r="I33" i="20" s="1"/>
  <c r="J32" i="20"/>
  <c r="I32" i="20" s="1"/>
  <c r="J31" i="20"/>
  <c r="I31" i="20" s="1"/>
  <c r="J30" i="20"/>
  <c r="I30" i="20" s="1"/>
  <c r="J29" i="20"/>
  <c r="I29" i="20" s="1"/>
  <c r="J28" i="20"/>
  <c r="I28" i="20" s="1"/>
  <c r="J27" i="20"/>
  <c r="I27" i="20" s="1"/>
  <c r="J26" i="20"/>
  <c r="I26" i="20" s="1"/>
  <c r="J25" i="20"/>
  <c r="I25" i="20" s="1"/>
  <c r="J24" i="20"/>
  <c r="I24" i="20" s="1"/>
  <c r="J23" i="20"/>
  <c r="I23" i="20" s="1"/>
  <c r="J22" i="20"/>
  <c r="I22" i="20" s="1"/>
  <c r="J21" i="20"/>
  <c r="I21" i="20" s="1"/>
  <c r="J20" i="20"/>
  <c r="I20" i="20" s="1"/>
  <c r="J19" i="20"/>
  <c r="I19" i="20" s="1"/>
  <c r="J18" i="20"/>
  <c r="I18" i="20" s="1"/>
  <c r="J17" i="20"/>
  <c r="I17" i="20" s="1"/>
  <c r="J16" i="20"/>
  <c r="I16" i="20" s="1"/>
  <c r="J15" i="20"/>
  <c r="I15" i="20" s="1"/>
  <c r="J14" i="20"/>
  <c r="I14" i="20" s="1"/>
  <c r="J13" i="20"/>
  <c r="I13" i="20" s="1"/>
  <c r="J12" i="20"/>
  <c r="I12" i="20" s="1"/>
  <c r="J11" i="20"/>
  <c r="I11" i="20" s="1"/>
  <c r="J10" i="20"/>
  <c r="I10" i="20" s="1"/>
  <c r="J9" i="20"/>
  <c r="I9" i="20" s="1"/>
  <c r="J8" i="20"/>
  <c r="I8" i="20" s="1"/>
  <c r="J7" i="20"/>
  <c r="I7" i="20" s="1"/>
  <c r="J6" i="20"/>
  <c r="I6" i="20" s="1"/>
  <c r="J5" i="20"/>
  <c r="I5" i="20" s="1"/>
  <c r="J4" i="20"/>
  <c r="I4" i="20" s="1"/>
  <c r="J3" i="20"/>
  <c r="I3" i="20" s="1"/>
  <c r="J2" i="20"/>
  <c r="I2" i="20" s="1"/>
  <c r="J363" i="19"/>
  <c r="I363" i="19" s="1"/>
  <c r="J362" i="19"/>
  <c r="I362" i="19" s="1"/>
  <c r="F362" i="19"/>
  <c r="F363" i="19" s="1"/>
  <c r="E362" i="19"/>
  <c r="E364" i="19" s="1"/>
  <c r="J361" i="19"/>
  <c r="I361" i="19" s="1"/>
  <c r="J360" i="19"/>
  <c r="I360" i="19"/>
  <c r="J359" i="19"/>
  <c r="I359" i="19" s="1"/>
  <c r="J358" i="19"/>
  <c r="I358" i="19" s="1"/>
  <c r="J357" i="19"/>
  <c r="I357" i="19" s="1"/>
  <c r="J356" i="19"/>
  <c r="I356" i="19" s="1"/>
  <c r="J355" i="19"/>
  <c r="I355" i="19" s="1"/>
  <c r="J354" i="19"/>
  <c r="I354" i="19"/>
  <c r="J353" i="19"/>
  <c r="I353" i="19" s="1"/>
  <c r="J352" i="19"/>
  <c r="I352" i="19" s="1"/>
  <c r="J351" i="19"/>
  <c r="I351" i="19" s="1"/>
  <c r="J350" i="19"/>
  <c r="I350" i="19" s="1"/>
  <c r="J349" i="19"/>
  <c r="I349" i="19" s="1"/>
  <c r="J348" i="19"/>
  <c r="I348" i="19" s="1"/>
  <c r="J347" i="19"/>
  <c r="I347" i="19" s="1"/>
  <c r="J346" i="19"/>
  <c r="I346" i="19"/>
  <c r="J345" i="19"/>
  <c r="I345" i="19" s="1"/>
  <c r="J344" i="19"/>
  <c r="I344" i="19" s="1"/>
  <c r="J343" i="19"/>
  <c r="I343" i="19" s="1"/>
  <c r="J342" i="19"/>
  <c r="I342" i="19" s="1"/>
  <c r="J341" i="19"/>
  <c r="I341" i="19" s="1"/>
  <c r="J340" i="19"/>
  <c r="I340" i="19" s="1"/>
  <c r="J339" i="19"/>
  <c r="I339" i="19" s="1"/>
  <c r="J338" i="19"/>
  <c r="I338" i="19"/>
  <c r="J337" i="19"/>
  <c r="I337" i="19" s="1"/>
  <c r="J336" i="19"/>
  <c r="I336" i="19" s="1"/>
  <c r="J335" i="19"/>
  <c r="I335" i="19" s="1"/>
  <c r="J334" i="19"/>
  <c r="I334" i="19" s="1"/>
  <c r="J333" i="19"/>
  <c r="I333" i="19" s="1"/>
  <c r="J332" i="19"/>
  <c r="I332" i="19" s="1"/>
  <c r="J331" i="19"/>
  <c r="I331" i="19" s="1"/>
  <c r="J330" i="19"/>
  <c r="I330" i="19"/>
  <c r="J329" i="19"/>
  <c r="I329" i="19" s="1"/>
  <c r="J328" i="19"/>
  <c r="I328" i="19" s="1"/>
  <c r="J327" i="19"/>
  <c r="I327" i="19" s="1"/>
  <c r="J326" i="19"/>
  <c r="I326" i="19" s="1"/>
  <c r="J325" i="19"/>
  <c r="I325" i="19" s="1"/>
  <c r="J324" i="19"/>
  <c r="I324" i="19" s="1"/>
  <c r="J323" i="19"/>
  <c r="I323" i="19" s="1"/>
  <c r="J322" i="19"/>
  <c r="I322" i="19"/>
  <c r="J321" i="19"/>
  <c r="I321" i="19" s="1"/>
  <c r="J320" i="19"/>
  <c r="I320" i="19" s="1"/>
  <c r="J319" i="19"/>
  <c r="I319" i="19" s="1"/>
  <c r="J318" i="19"/>
  <c r="I318" i="19" s="1"/>
  <c r="J317" i="19"/>
  <c r="I317" i="19" s="1"/>
  <c r="J316" i="19"/>
  <c r="I316" i="19" s="1"/>
  <c r="J315" i="19"/>
  <c r="I315" i="19" s="1"/>
  <c r="J314" i="19"/>
  <c r="I314" i="19"/>
  <c r="J313" i="19"/>
  <c r="I313" i="19" s="1"/>
  <c r="J312" i="19"/>
  <c r="I312" i="19" s="1"/>
  <c r="J311" i="19"/>
  <c r="I311" i="19" s="1"/>
  <c r="J310" i="19"/>
  <c r="I310" i="19" s="1"/>
  <c r="J309" i="19"/>
  <c r="I309" i="19" s="1"/>
  <c r="J308" i="19"/>
  <c r="I308" i="19" s="1"/>
  <c r="J307" i="19"/>
  <c r="I307" i="19" s="1"/>
  <c r="J306" i="19"/>
  <c r="I306" i="19"/>
  <c r="J305" i="19"/>
  <c r="I305" i="19" s="1"/>
  <c r="J304" i="19"/>
  <c r="I304" i="19" s="1"/>
  <c r="J303" i="19"/>
  <c r="I303" i="19" s="1"/>
  <c r="J302" i="19"/>
  <c r="I302" i="19" s="1"/>
  <c r="J301" i="19"/>
  <c r="I301" i="19" s="1"/>
  <c r="J300" i="19"/>
  <c r="I300" i="19" s="1"/>
  <c r="J299" i="19"/>
  <c r="I299" i="19" s="1"/>
  <c r="J298" i="19"/>
  <c r="I298" i="19"/>
  <c r="J297" i="19"/>
  <c r="I297" i="19" s="1"/>
  <c r="J296" i="19"/>
  <c r="I296" i="19" s="1"/>
  <c r="J295" i="19"/>
  <c r="I295" i="19" s="1"/>
  <c r="J294" i="19"/>
  <c r="I294" i="19" s="1"/>
  <c r="J293" i="19"/>
  <c r="I293" i="19" s="1"/>
  <c r="J292" i="19"/>
  <c r="I292" i="19" s="1"/>
  <c r="J291" i="19"/>
  <c r="I291" i="19" s="1"/>
  <c r="J290" i="19"/>
  <c r="I290" i="19"/>
  <c r="J289" i="19"/>
  <c r="I289" i="19" s="1"/>
  <c r="J288" i="19"/>
  <c r="I288" i="19" s="1"/>
  <c r="J287" i="19"/>
  <c r="I287" i="19" s="1"/>
  <c r="J286" i="19"/>
  <c r="I286" i="19" s="1"/>
  <c r="J285" i="19"/>
  <c r="I285" i="19" s="1"/>
  <c r="J284" i="19"/>
  <c r="I284" i="19" s="1"/>
  <c r="J283" i="19"/>
  <c r="I283" i="19" s="1"/>
  <c r="J282" i="19"/>
  <c r="I282" i="19"/>
  <c r="J281" i="19"/>
  <c r="I281" i="19" s="1"/>
  <c r="J280" i="19"/>
  <c r="I280" i="19" s="1"/>
  <c r="J279" i="19"/>
  <c r="I279" i="19" s="1"/>
  <c r="J278" i="19"/>
  <c r="I278" i="19" s="1"/>
  <c r="J277" i="19"/>
  <c r="I277" i="19" s="1"/>
  <c r="J276" i="19"/>
  <c r="I276" i="19" s="1"/>
  <c r="J275" i="19"/>
  <c r="I275" i="19" s="1"/>
  <c r="J274" i="19"/>
  <c r="I274" i="19"/>
  <c r="J273" i="19"/>
  <c r="I273" i="19" s="1"/>
  <c r="J272" i="19"/>
  <c r="I272" i="19" s="1"/>
  <c r="J271" i="19"/>
  <c r="I271" i="19" s="1"/>
  <c r="J270" i="19"/>
  <c r="I270" i="19" s="1"/>
  <c r="J269" i="19"/>
  <c r="I269" i="19" s="1"/>
  <c r="J268" i="19"/>
  <c r="I268" i="19" s="1"/>
  <c r="J267" i="19"/>
  <c r="I267" i="19" s="1"/>
  <c r="J266" i="19"/>
  <c r="I266" i="19"/>
  <c r="J265" i="19"/>
  <c r="I265" i="19" s="1"/>
  <c r="J264" i="19"/>
  <c r="I264" i="19" s="1"/>
  <c r="J263" i="19"/>
  <c r="I263" i="19" s="1"/>
  <c r="J262" i="19"/>
  <c r="I262" i="19" s="1"/>
  <c r="J261" i="19"/>
  <c r="I261" i="19" s="1"/>
  <c r="J260" i="19"/>
  <c r="I260" i="19" s="1"/>
  <c r="J259" i="19"/>
  <c r="I259" i="19" s="1"/>
  <c r="J258" i="19"/>
  <c r="I258" i="19"/>
  <c r="J257" i="19"/>
  <c r="I257" i="19" s="1"/>
  <c r="J256" i="19"/>
  <c r="I256" i="19" s="1"/>
  <c r="J255" i="19"/>
  <c r="I255" i="19" s="1"/>
  <c r="J254" i="19"/>
  <c r="I254" i="19" s="1"/>
  <c r="J253" i="19"/>
  <c r="I253" i="19" s="1"/>
  <c r="J252" i="19"/>
  <c r="I252" i="19" s="1"/>
  <c r="J251" i="19"/>
  <c r="I251" i="19" s="1"/>
  <c r="J250" i="19"/>
  <c r="I250" i="19"/>
  <c r="J249" i="19"/>
  <c r="I249" i="19" s="1"/>
  <c r="J248" i="19"/>
  <c r="I248" i="19" s="1"/>
  <c r="J247" i="19"/>
  <c r="I247" i="19" s="1"/>
  <c r="J246" i="19"/>
  <c r="I246" i="19" s="1"/>
  <c r="J245" i="19"/>
  <c r="I245" i="19" s="1"/>
  <c r="J244" i="19"/>
  <c r="I244" i="19" s="1"/>
  <c r="J243" i="19"/>
  <c r="I243" i="19" s="1"/>
  <c r="J242" i="19"/>
  <c r="I242" i="19"/>
  <c r="J241" i="19"/>
  <c r="I241" i="19" s="1"/>
  <c r="J240" i="19"/>
  <c r="I240" i="19"/>
  <c r="J239" i="19"/>
  <c r="I239" i="19" s="1"/>
  <c r="J238" i="19"/>
  <c r="I238" i="19" s="1"/>
  <c r="J237" i="19"/>
  <c r="I237" i="19" s="1"/>
  <c r="J236" i="19"/>
  <c r="I236" i="19" s="1"/>
  <c r="J235" i="19"/>
  <c r="I235" i="19" s="1"/>
  <c r="J234" i="19"/>
  <c r="I234" i="19"/>
  <c r="J233" i="19"/>
  <c r="I233" i="19" s="1"/>
  <c r="J232" i="19"/>
  <c r="I232" i="19"/>
  <c r="J231" i="19"/>
  <c r="I231" i="19" s="1"/>
  <c r="J230" i="19"/>
  <c r="I230" i="19" s="1"/>
  <c r="J229" i="19"/>
  <c r="I229" i="19" s="1"/>
  <c r="J228" i="19"/>
  <c r="I228" i="19" s="1"/>
  <c r="J227" i="19"/>
  <c r="I227" i="19" s="1"/>
  <c r="J226" i="19"/>
  <c r="I226" i="19"/>
  <c r="J225" i="19"/>
  <c r="I225" i="19" s="1"/>
  <c r="J224" i="19"/>
  <c r="I224" i="19"/>
  <c r="J223" i="19"/>
  <c r="I223" i="19" s="1"/>
  <c r="J222" i="19"/>
  <c r="I222" i="19" s="1"/>
  <c r="J221" i="19"/>
  <c r="I221" i="19" s="1"/>
  <c r="J220" i="19"/>
  <c r="I220" i="19" s="1"/>
  <c r="J219" i="19"/>
  <c r="I219" i="19" s="1"/>
  <c r="J218" i="19"/>
  <c r="I218" i="19"/>
  <c r="J217" i="19"/>
  <c r="I217" i="19" s="1"/>
  <c r="J216" i="19"/>
  <c r="I216" i="19"/>
  <c r="J215" i="19"/>
  <c r="I215" i="19" s="1"/>
  <c r="J214" i="19"/>
  <c r="I214" i="19" s="1"/>
  <c r="J213" i="19"/>
  <c r="I213" i="19" s="1"/>
  <c r="J212" i="19"/>
  <c r="I212" i="19" s="1"/>
  <c r="J211" i="19"/>
  <c r="I211" i="19" s="1"/>
  <c r="J210" i="19"/>
  <c r="I210" i="19"/>
  <c r="J209" i="19"/>
  <c r="I209" i="19" s="1"/>
  <c r="J208" i="19"/>
  <c r="I208" i="19"/>
  <c r="J207" i="19"/>
  <c r="I207" i="19" s="1"/>
  <c r="J206" i="19"/>
  <c r="I206" i="19" s="1"/>
  <c r="J205" i="19"/>
  <c r="I205" i="19" s="1"/>
  <c r="J204" i="19"/>
  <c r="I204" i="19" s="1"/>
  <c r="J203" i="19"/>
  <c r="I203" i="19" s="1"/>
  <c r="J202" i="19"/>
  <c r="I202" i="19"/>
  <c r="J201" i="19"/>
  <c r="I201" i="19" s="1"/>
  <c r="J200" i="19"/>
  <c r="I200" i="19"/>
  <c r="J199" i="19"/>
  <c r="I199" i="19" s="1"/>
  <c r="J198" i="19"/>
  <c r="I198" i="19" s="1"/>
  <c r="J197" i="19"/>
  <c r="I197" i="19" s="1"/>
  <c r="J196" i="19"/>
  <c r="I196" i="19" s="1"/>
  <c r="J195" i="19"/>
  <c r="I195" i="19"/>
  <c r="J194" i="19"/>
  <c r="I194" i="19" s="1"/>
  <c r="J193" i="19"/>
  <c r="I193" i="19"/>
  <c r="J192" i="19"/>
  <c r="I192" i="19" s="1"/>
  <c r="J191" i="19"/>
  <c r="I191" i="19"/>
  <c r="J190" i="19"/>
  <c r="I190" i="19" s="1"/>
  <c r="J189" i="19"/>
  <c r="I189" i="19"/>
  <c r="J188" i="19"/>
  <c r="I188" i="19" s="1"/>
  <c r="J187" i="19"/>
  <c r="I187" i="19" s="1"/>
  <c r="J186" i="19"/>
  <c r="I186" i="19" s="1"/>
  <c r="J185" i="19"/>
  <c r="I185" i="19" s="1"/>
  <c r="J184" i="19"/>
  <c r="I184" i="19" s="1"/>
  <c r="J183" i="19"/>
  <c r="I183" i="19" s="1"/>
  <c r="J182" i="19"/>
  <c r="I182" i="19" s="1"/>
  <c r="J181" i="19"/>
  <c r="I181" i="19" s="1"/>
  <c r="J180" i="19"/>
  <c r="I180" i="19" s="1"/>
  <c r="J179" i="19"/>
  <c r="I179" i="19" s="1"/>
  <c r="J178" i="19"/>
  <c r="I178" i="19" s="1"/>
  <c r="J177" i="19"/>
  <c r="I177" i="19" s="1"/>
  <c r="J176" i="19"/>
  <c r="I176" i="19" s="1"/>
  <c r="J175" i="19"/>
  <c r="I175" i="19" s="1"/>
  <c r="J174" i="19"/>
  <c r="I174" i="19" s="1"/>
  <c r="J173" i="19"/>
  <c r="I173" i="19" s="1"/>
  <c r="J172" i="19"/>
  <c r="I172" i="19" s="1"/>
  <c r="J171" i="19"/>
  <c r="I171" i="19" s="1"/>
  <c r="J170" i="19"/>
  <c r="I170" i="19" s="1"/>
  <c r="J169" i="19"/>
  <c r="I169" i="19" s="1"/>
  <c r="J168" i="19"/>
  <c r="I168" i="19" s="1"/>
  <c r="J167" i="19"/>
  <c r="I167" i="19" s="1"/>
  <c r="J166" i="19"/>
  <c r="I166" i="19" s="1"/>
  <c r="J165" i="19"/>
  <c r="I165" i="19" s="1"/>
  <c r="J164" i="19"/>
  <c r="I164" i="19" s="1"/>
  <c r="J163" i="19"/>
  <c r="I163" i="19" s="1"/>
  <c r="J162" i="19"/>
  <c r="I162" i="19" s="1"/>
  <c r="J161" i="19"/>
  <c r="I161" i="19" s="1"/>
  <c r="J160" i="19"/>
  <c r="I160" i="19" s="1"/>
  <c r="J159" i="19"/>
  <c r="I159" i="19" s="1"/>
  <c r="J158" i="19"/>
  <c r="I158" i="19" s="1"/>
  <c r="J157" i="19"/>
  <c r="I157" i="19" s="1"/>
  <c r="J156" i="19"/>
  <c r="I156" i="19" s="1"/>
  <c r="J155" i="19"/>
  <c r="I155" i="19" s="1"/>
  <c r="J154" i="19"/>
  <c r="I154" i="19" s="1"/>
  <c r="J153" i="19"/>
  <c r="I153" i="19" s="1"/>
  <c r="J152" i="19"/>
  <c r="I152" i="19" s="1"/>
  <c r="J151" i="19"/>
  <c r="I151" i="19" s="1"/>
  <c r="J150" i="19"/>
  <c r="I150" i="19" s="1"/>
  <c r="J149" i="19"/>
  <c r="I149" i="19" s="1"/>
  <c r="J148" i="19"/>
  <c r="I148" i="19" s="1"/>
  <c r="J147" i="19"/>
  <c r="I147" i="19" s="1"/>
  <c r="J146" i="19"/>
  <c r="I146" i="19" s="1"/>
  <c r="J145" i="19"/>
  <c r="I145" i="19" s="1"/>
  <c r="J144" i="19"/>
  <c r="I144" i="19" s="1"/>
  <c r="J143" i="19"/>
  <c r="I143" i="19" s="1"/>
  <c r="J142" i="19"/>
  <c r="I142" i="19" s="1"/>
  <c r="J141" i="19"/>
  <c r="I141" i="19" s="1"/>
  <c r="J140" i="19"/>
  <c r="I140" i="19" s="1"/>
  <c r="J139" i="19"/>
  <c r="I139" i="19" s="1"/>
  <c r="J138" i="19"/>
  <c r="I138" i="19" s="1"/>
  <c r="J137" i="19"/>
  <c r="I137" i="19" s="1"/>
  <c r="J136" i="19"/>
  <c r="I136" i="19" s="1"/>
  <c r="J135" i="19"/>
  <c r="I135" i="19" s="1"/>
  <c r="J134" i="19"/>
  <c r="I134" i="19" s="1"/>
  <c r="J133" i="19"/>
  <c r="I133" i="19" s="1"/>
  <c r="J132" i="19"/>
  <c r="I132" i="19" s="1"/>
  <c r="J131" i="19"/>
  <c r="I131" i="19" s="1"/>
  <c r="J130" i="19"/>
  <c r="I130" i="19" s="1"/>
  <c r="J129" i="19"/>
  <c r="I129" i="19" s="1"/>
  <c r="J128" i="19"/>
  <c r="I128" i="19" s="1"/>
  <c r="J127" i="19"/>
  <c r="I127" i="19" s="1"/>
  <c r="J126" i="19"/>
  <c r="I126" i="19" s="1"/>
  <c r="J125" i="19"/>
  <c r="I125" i="19" s="1"/>
  <c r="J124" i="19"/>
  <c r="I124" i="19" s="1"/>
  <c r="J123" i="19"/>
  <c r="I123" i="19" s="1"/>
  <c r="J122" i="19"/>
  <c r="I122" i="19" s="1"/>
  <c r="J121" i="19"/>
  <c r="I121" i="19" s="1"/>
  <c r="J120" i="19"/>
  <c r="I120" i="19" s="1"/>
  <c r="J119" i="19"/>
  <c r="I119" i="19" s="1"/>
  <c r="J118" i="19"/>
  <c r="I118" i="19" s="1"/>
  <c r="J117" i="19"/>
  <c r="I117" i="19" s="1"/>
  <c r="J116" i="19"/>
  <c r="I116" i="19" s="1"/>
  <c r="J115" i="19"/>
  <c r="I115" i="19" s="1"/>
  <c r="J114" i="19"/>
  <c r="I114" i="19" s="1"/>
  <c r="J113" i="19"/>
  <c r="I113" i="19" s="1"/>
  <c r="J112" i="19"/>
  <c r="I112" i="19" s="1"/>
  <c r="J111" i="19"/>
  <c r="I111" i="19" s="1"/>
  <c r="J110" i="19"/>
  <c r="I110" i="19" s="1"/>
  <c r="J109" i="19"/>
  <c r="I109" i="19" s="1"/>
  <c r="J108" i="19"/>
  <c r="I108" i="19" s="1"/>
  <c r="J107" i="19"/>
  <c r="I107" i="19" s="1"/>
  <c r="J106" i="19"/>
  <c r="I106" i="19" s="1"/>
  <c r="J105" i="19"/>
  <c r="I105" i="19" s="1"/>
  <c r="J104" i="19"/>
  <c r="I104" i="19" s="1"/>
  <c r="J103" i="19"/>
  <c r="I103" i="19" s="1"/>
  <c r="J102" i="19"/>
  <c r="I102" i="19" s="1"/>
  <c r="J101" i="19"/>
  <c r="I101" i="19" s="1"/>
  <c r="J100" i="19"/>
  <c r="I100" i="19" s="1"/>
  <c r="J99" i="19"/>
  <c r="I99" i="19" s="1"/>
  <c r="J98" i="19"/>
  <c r="I98" i="19" s="1"/>
  <c r="J97" i="19"/>
  <c r="I97" i="19" s="1"/>
  <c r="J96" i="19"/>
  <c r="I96" i="19" s="1"/>
  <c r="J95" i="19"/>
  <c r="I95" i="19" s="1"/>
  <c r="J94" i="19"/>
  <c r="I94" i="19" s="1"/>
  <c r="J93" i="19"/>
  <c r="I93" i="19" s="1"/>
  <c r="J92" i="19"/>
  <c r="I92" i="19" s="1"/>
  <c r="J91" i="19"/>
  <c r="I91" i="19" s="1"/>
  <c r="J90" i="19"/>
  <c r="I90" i="19" s="1"/>
  <c r="J89" i="19"/>
  <c r="I89" i="19" s="1"/>
  <c r="J88" i="19"/>
  <c r="I88" i="19" s="1"/>
  <c r="J87" i="19"/>
  <c r="I87" i="19" s="1"/>
  <c r="J86" i="19"/>
  <c r="I86" i="19" s="1"/>
  <c r="J85" i="19"/>
  <c r="I85" i="19" s="1"/>
  <c r="J84" i="19"/>
  <c r="I84" i="19" s="1"/>
  <c r="J83" i="19"/>
  <c r="I83" i="19" s="1"/>
  <c r="J82" i="19"/>
  <c r="I82" i="19" s="1"/>
  <c r="J81" i="19"/>
  <c r="I81" i="19" s="1"/>
  <c r="J80" i="19"/>
  <c r="I80" i="19" s="1"/>
  <c r="J79" i="19"/>
  <c r="I79" i="19" s="1"/>
  <c r="J78" i="19"/>
  <c r="I78" i="19" s="1"/>
  <c r="J77" i="19"/>
  <c r="I77" i="19" s="1"/>
  <c r="J76" i="19"/>
  <c r="I76" i="19" s="1"/>
  <c r="J75" i="19"/>
  <c r="I75" i="19" s="1"/>
  <c r="J74" i="19"/>
  <c r="I74" i="19" s="1"/>
  <c r="J73" i="19"/>
  <c r="I73" i="19" s="1"/>
  <c r="J72" i="19"/>
  <c r="I72" i="19" s="1"/>
  <c r="J71" i="19"/>
  <c r="I71" i="19" s="1"/>
  <c r="J70" i="19"/>
  <c r="I70" i="19" s="1"/>
  <c r="J69" i="19"/>
  <c r="I69" i="19" s="1"/>
  <c r="J68" i="19"/>
  <c r="I68" i="19" s="1"/>
  <c r="J67" i="19"/>
  <c r="I67" i="19" s="1"/>
  <c r="J66" i="19"/>
  <c r="I66" i="19" s="1"/>
  <c r="J65" i="19"/>
  <c r="I65" i="19" s="1"/>
  <c r="J64" i="19"/>
  <c r="I64" i="19" s="1"/>
  <c r="J63" i="19"/>
  <c r="I63" i="19" s="1"/>
  <c r="J62" i="19"/>
  <c r="I62" i="19" s="1"/>
  <c r="J61" i="19"/>
  <c r="I61" i="19" s="1"/>
  <c r="J60" i="19"/>
  <c r="I60" i="19" s="1"/>
  <c r="J58" i="19"/>
  <c r="I58" i="19" s="1"/>
  <c r="J57" i="19"/>
  <c r="I57" i="19" s="1"/>
  <c r="J56" i="19"/>
  <c r="I56" i="19" s="1"/>
  <c r="J55" i="19"/>
  <c r="I55" i="19" s="1"/>
  <c r="J54" i="19"/>
  <c r="I54" i="19" s="1"/>
  <c r="J53" i="19"/>
  <c r="I53" i="19" s="1"/>
  <c r="J52" i="19"/>
  <c r="I52" i="19" s="1"/>
  <c r="J51" i="19"/>
  <c r="I51" i="19" s="1"/>
  <c r="J50" i="19"/>
  <c r="I50" i="19" s="1"/>
  <c r="J49" i="19"/>
  <c r="I49" i="19" s="1"/>
  <c r="J48" i="19"/>
  <c r="I48" i="19" s="1"/>
  <c r="J47" i="19"/>
  <c r="I47" i="19" s="1"/>
  <c r="J46" i="19"/>
  <c r="I46" i="19"/>
  <c r="J45" i="19"/>
  <c r="I45" i="19" s="1"/>
  <c r="J44" i="19"/>
  <c r="I44" i="19" s="1"/>
  <c r="J43" i="19"/>
  <c r="I43" i="19" s="1"/>
  <c r="J42" i="19"/>
  <c r="I42" i="19"/>
  <c r="J41" i="19"/>
  <c r="I41" i="19" s="1"/>
  <c r="J40" i="19"/>
  <c r="I40" i="19" s="1"/>
  <c r="J39" i="19"/>
  <c r="I39" i="19" s="1"/>
  <c r="J38" i="19"/>
  <c r="I38" i="19"/>
  <c r="J37" i="19"/>
  <c r="I37" i="19" s="1"/>
  <c r="J36" i="19"/>
  <c r="I36" i="19" s="1"/>
  <c r="J35" i="19"/>
  <c r="I35" i="19" s="1"/>
  <c r="J34" i="19"/>
  <c r="I34" i="19"/>
  <c r="J33" i="19"/>
  <c r="I33" i="19" s="1"/>
  <c r="J32" i="19"/>
  <c r="I32" i="19" s="1"/>
  <c r="J31" i="19"/>
  <c r="I31" i="19" s="1"/>
  <c r="J30" i="19"/>
  <c r="I30" i="19"/>
  <c r="J29" i="19"/>
  <c r="I29" i="19" s="1"/>
  <c r="J28" i="19"/>
  <c r="I28" i="19" s="1"/>
  <c r="J27" i="19"/>
  <c r="I27" i="19" s="1"/>
  <c r="J26" i="19"/>
  <c r="I26" i="19"/>
  <c r="J25" i="19"/>
  <c r="I25" i="19" s="1"/>
  <c r="J24" i="19"/>
  <c r="I24" i="19" s="1"/>
  <c r="J23" i="19"/>
  <c r="I23" i="19" s="1"/>
  <c r="J22" i="19"/>
  <c r="I22" i="19"/>
  <c r="J21" i="19"/>
  <c r="I21" i="19" s="1"/>
  <c r="J20" i="19"/>
  <c r="I20" i="19" s="1"/>
  <c r="J19" i="19"/>
  <c r="I19" i="19" s="1"/>
  <c r="J18" i="19"/>
  <c r="I18" i="19"/>
  <c r="J17" i="19"/>
  <c r="I17" i="19" s="1"/>
  <c r="J16" i="19"/>
  <c r="I16" i="19" s="1"/>
  <c r="J15" i="19"/>
  <c r="I15" i="19" s="1"/>
  <c r="J14" i="19"/>
  <c r="I14" i="19"/>
  <c r="J13" i="19"/>
  <c r="I13" i="19" s="1"/>
  <c r="J12" i="19"/>
  <c r="I12" i="19" s="1"/>
  <c r="J11" i="19"/>
  <c r="I11" i="19" s="1"/>
  <c r="J10" i="19"/>
  <c r="I10" i="19"/>
  <c r="J9" i="19"/>
  <c r="I9" i="19" s="1"/>
  <c r="J8" i="19"/>
  <c r="I8" i="19" s="1"/>
  <c r="J7" i="19"/>
  <c r="I7" i="19" s="1"/>
  <c r="J6" i="19"/>
  <c r="I6" i="19"/>
  <c r="J5" i="19"/>
  <c r="I5" i="19" s="1"/>
  <c r="J4" i="19"/>
  <c r="I4" i="19" s="1"/>
  <c r="J3" i="19"/>
  <c r="I3" i="19" s="1"/>
  <c r="J2" i="19"/>
  <c r="I2" i="19"/>
  <c r="J363" i="18"/>
  <c r="I363" i="18" s="1"/>
  <c r="J362" i="18"/>
  <c r="I362" i="18" s="1"/>
  <c r="F362" i="18"/>
  <c r="F363" i="18" s="1"/>
  <c r="E362" i="18"/>
  <c r="E364" i="18" s="1"/>
  <c r="J361" i="18"/>
  <c r="I361" i="18" s="1"/>
  <c r="J360" i="18"/>
  <c r="I360" i="18"/>
  <c r="J359" i="18"/>
  <c r="I359" i="18" s="1"/>
  <c r="J358" i="18"/>
  <c r="I358" i="18" s="1"/>
  <c r="J357" i="18"/>
  <c r="I357" i="18" s="1"/>
  <c r="J356" i="18"/>
  <c r="I356" i="18" s="1"/>
  <c r="J355" i="18"/>
  <c r="I355" i="18" s="1"/>
  <c r="J354" i="18"/>
  <c r="I354" i="18" s="1"/>
  <c r="J353" i="18"/>
  <c r="I353" i="18" s="1"/>
  <c r="J352" i="18"/>
  <c r="I352" i="18" s="1"/>
  <c r="J351" i="18"/>
  <c r="I351" i="18" s="1"/>
  <c r="J350" i="18"/>
  <c r="I350" i="18" s="1"/>
  <c r="J349" i="18"/>
  <c r="I349" i="18" s="1"/>
  <c r="J348" i="18"/>
  <c r="I348" i="18"/>
  <c r="J347" i="18"/>
  <c r="I347" i="18" s="1"/>
  <c r="J346" i="18"/>
  <c r="I346" i="18" s="1"/>
  <c r="J345" i="18"/>
  <c r="I345" i="18" s="1"/>
  <c r="J344" i="18"/>
  <c r="I344" i="18"/>
  <c r="J343" i="18"/>
  <c r="I343" i="18" s="1"/>
  <c r="J342" i="18"/>
  <c r="I342" i="18" s="1"/>
  <c r="J341" i="18"/>
  <c r="I341" i="18" s="1"/>
  <c r="J340" i="18"/>
  <c r="I340" i="18"/>
  <c r="J339" i="18"/>
  <c r="I339" i="18" s="1"/>
  <c r="J338" i="18"/>
  <c r="I338" i="18" s="1"/>
  <c r="J337" i="18"/>
  <c r="I337" i="18" s="1"/>
  <c r="J336" i="18"/>
  <c r="I336" i="18"/>
  <c r="J335" i="18"/>
  <c r="I335" i="18" s="1"/>
  <c r="J334" i="18"/>
  <c r="I334" i="18" s="1"/>
  <c r="J333" i="18"/>
  <c r="I333" i="18" s="1"/>
  <c r="J332" i="18"/>
  <c r="I332" i="18"/>
  <c r="J331" i="18"/>
  <c r="I331" i="18" s="1"/>
  <c r="J330" i="18"/>
  <c r="I330" i="18" s="1"/>
  <c r="J329" i="18"/>
  <c r="I329" i="18" s="1"/>
  <c r="J328" i="18"/>
  <c r="I328" i="18"/>
  <c r="J327" i="18"/>
  <c r="I327" i="18" s="1"/>
  <c r="J326" i="18"/>
  <c r="I326" i="18" s="1"/>
  <c r="J325" i="18"/>
  <c r="I325" i="18" s="1"/>
  <c r="J324" i="18"/>
  <c r="I324" i="18"/>
  <c r="J323" i="18"/>
  <c r="I323" i="18" s="1"/>
  <c r="J322" i="18"/>
  <c r="I322" i="18" s="1"/>
  <c r="J321" i="18"/>
  <c r="I321" i="18" s="1"/>
  <c r="J320" i="18"/>
  <c r="I320" i="18"/>
  <c r="J319" i="18"/>
  <c r="I319" i="18" s="1"/>
  <c r="J318" i="18"/>
  <c r="I318" i="18" s="1"/>
  <c r="J317" i="18"/>
  <c r="I317" i="18" s="1"/>
  <c r="J316" i="18"/>
  <c r="I316" i="18"/>
  <c r="J315" i="18"/>
  <c r="I315" i="18" s="1"/>
  <c r="J314" i="18"/>
  <c r="I314" i="18" s="1"/>
  <c r="J313" i="18"/>
  <c r="I313" i="18" s="1"/>
  <c r="J312" i="18"/>
  <c r="I312" i="18"/>
  <c r="J311" i="18"/>
  <c r="I311" i="18" s="1"/>
  <c r="J310" i="18"/>
  <c r="I310" i="18" s="1"/>
  <c r="J309" i="18"/>
  <c r="I309" i="18" s="1"/>
  <c r="J308" i="18"/>
  <c r="I308" i="18"/>
  <c r="J307" i="18"/>
  <c r="I307" i="18" s="1"/>
  <c r="J306" i="18"/>
  <c r="I306" i="18" s="1"/>
  <c r="J305" i="18"/>
  <c r="I305" i="18" s="1"/>
  <c r="J304" i="18"/>
  <c r="I304" i="18"/>
  <c r="J303" i="18"/>
  <c r="I303" i="18" s="1"/>
  <c r="J302" i="18"/>
  <c r="I302" i="18" s="1"/>
  <c r="J301" i="18"/>
  <c r="I301" i="18" s="1"/>
  <c r="J300" i="18"/>
  <c r="I300" i="18"/>
  <c r="J299" i="18"/>
  <c r="I299" i="18" s="1"/>
  <c r="J298" i="18"/>
  <c r="I298" i="18" s="1"/>
  <c r="J297" i="18"/>
  <c r="I297" i="18" s="1"/>
  <c r="J296" i="18"/>
  <c r="I296" i="18"/>
  <c r="J295" i="18"/>
  <c r="I295" i="18" s="1"/>
  <c r="J294" i="18"/>
  <c r="I294" i="18" s="1"/>
  <c r="J293" i="18"/>
  <c r="I293" i="18" s="1"/>
  <c r="J292" i="18"/>
  <c r="I292" i="18"/>
  <c r="J291" i="18"/>
  <c r="I291" i="18" s="1"/>
  <c r="J290" i="18"/>
  <c r="I290" i="18" s="1"/>
  <c r="J289" i="18"/>
  <c r="I289" i="18" s="1"/>
  <c r="J288" i="18"/>
  <c r="I288" i="18"/>
  <c r="J287" i="18"/>
  <c r="I287" i="18" s="1"/>
  <c r="J286" i="18"/>
  <c r="I286" i="18" s="1"/>
  <c r="J285" i="18"/>
  <c r="I285" i="18" s="1"/>
  <c r="J284" i="18"/>
  <c r="I284" i="18"/>
  <c r="J283" i="18"/>
  <c r="I283" i="18" s="1"/>
  <c r="J282" i="18"/>
  <c r="I282" i="18" s="1"/>
  <c r="J281" i="18"/>
  <c r="I281" i="18" s="1"/>
  <c r="J280" i="18"/>
  <c r="I280" i="18"/>
  <c r="J279" i="18"/>
  <c r="I279" i="18" s="1"/>
  <c r="J278" i="18"/>
  <c r="I278" i="18" s="1"/>
  <c r="J277" i="18"/>
  <c r="I277" i="18" s="1"/>
  <c r="J276" i="18"/>
  <c r="I276" i="18"/>
  <c r="J275" i="18"/>
  <c r="I275" i="18" s="1"/>
  <c r="J274" i="18"/>
  <c r="I274" i="18" s="1"/>
  <c r="J273" i="18"/>
  <c r="I273" i="18" s="1"/>
  <c r="J272" i="18"/>
  <c r="I272" i="18"/>
  <c r="J271" i="18"/>
  <c r="I271" i="18" s="1"/>
  <c r="J270" i="18"/>
  <c r="I270" i="18" s="1"/>
  <c r="J269" i="18"/>
  <c r="I269" i="18" s="1"/>
  <c r="J268" i="18"/>
  <c r="I268" i="18"/>
  <c r="J267" i="18"/>
  <c r="I267" i="18" s="1"/>
  <c r="J266" i="18"/>
  <c r="I266" i="18" s="1"/>
  <c r="J265" i="18"/>
  <c r="I265" i="18" s="1"/>
  <c r="J264" i="18"/>
  <c r="I264" i="18"/>
  <c r="J263" i="18"/>
  <c r="I263" i="18" s="1"/>
  <c r="J262" i="18"/>
  <c r="I262" i="18" s="1"/>
  <c r="J261" i="18"/>
  <c r="I261" i="18" s="1"/>
  <c r="J260" i="18"/>
  <c r="I260" i="18"/>
  <c r="J259" i="18"/>
  <c r="I259" i="18" s="1"/>
  <c r="J258" i="18"/>
  <c r="I258" i="18" s="1"/>
  <c r="J257" i="18"/>
  <c r="I257" i="18" s="1"/>
  <c r="J256" i="18"/>
  <c r="I256" i="18"/>
  <c r="J255" i="18"/>
  <c r="I255" i="18" s="1"/>
  <c r="J254" i="18"/>
  <c r="I254" i="18" s="1"/>
  <c r="J253" i="18"/>
  <c r="I253" i="18" s="1"/>
  <c r="J252" i="18"/>
  <c r="I252" i="18"/>
  <c r="J251" i="18"/>
  <c r="I251" i="18" s="1"/>
  <c r="J250" i="18"/>
  <c r="I250" i="18" s="1"/>
  <c r="J249" i="18"/>
  <c r="I249" i="18" s="1"/>
  <c r="J248" i="18"/>
  <c r="I248" i="18"/>
  <c r="J247" i="18"/>
  <c r="I247" i="18" s="1"/>
  <c r="J246" i="18"/>
  <c r="I246" i="18" s="1"/>
  <c r="J245" i="18"/>
  <c r="I245" i="18" s="1"/>
  <c r="J244" i="18"/>
  <c r="I244" i="18"/>
  <c r="J243" i="18"/>
  <c r="I243" i="18" s="1"/>
  <c r="J242" i="18"/>
  <c r="I242" i="18" s="1"/>
  <c r="J241" i="18"/>
  <c r="I241" i="18" s="1"/>
  <c r="J240" i="18"/>
  <c r="I240" i="18"/>
  <c r="J239" i="18"/>
  <c r="I239" i="18" s="1"/>
  <c r="J238" i="18"/>
  <c r="I238" i="18" s="1"/>
  <c r="J237" i="18"/>
  <c r="I237" i="18" s="1"/>
  <c r="J236" i="18"/>
  <c r="I236" i="18"/>
  <c r="J235" i="18"/>
  <c r="I235" i="18" s="1"/>
  <c r="J234" i="18"/>
  <c r="I234" i="18" s="1"/>
  <c r="J233" i="18"/>
  <c r="I233" i="18" s="1"/>
  <c r="J232" i="18"/>
  <c r="I232" i="18"/>
  <c r="J231" i="18"/>
  <c r="I231" i="18" s="1"/>
  <c r="J230" i="18"/>
  <c r="I230" i="18" s="1"/>
  <c r="J229" i="18"/>
  <c r="I229" i="18" s="1"/>
  <c r="J228" i="18"/>
  <c r="I228" i="18"/>
  <c r="J227" i="18"/>
  <c r="I227" i="18" s="1"/>
  <c r="J226" i="18"/>
  <c r="I226" i="18" s="1"/>
  <c r="J225" i="18"/>
  <c r="I225" i="18" s="1"/>
  <c r="J224" i="18"/>
  <c r="I224" i="18"/>
  <c r="J223" i="18"/>
  <c r="I223" i="18" s="1"/>
  <c r="J222" i="18"/>
  <c r="I222" i="18" s="1"/>
  <c r="J221" i="18"/>
  <c r="I221" i="18" s="1"/>
  <c r="J220" i="18"/>
  <c r="I220" i="18"/>
  <c r="J219" i="18"/>
  <c r="I219" i="18" s="1"/>
  <c r="J218" i="18"/>
  <c r="I218" i="18" s="1"/>
  <c r="J217" i="18"/>
  <c r="I217" i="18" s="1"/>
  <c r="J216" i="18"/>
  <c r="I216" i="18"/>
  <c r="J215" i="18"/>
  <c r="I215" i="18" s="1"/>
  <c r="J214" i="18"/>
  <c r="I214" i="18" s="1"/>
  <c r="J213" i="18"/>
  <c r="I213" i="18" s="1"/>
  <c r="J212" i="18"/>
  <c r="I212" i="18"/>
  <c r="J211" i="18"/>
  <c r="I211" i="18" s="1"/>
  <c r="J210" i="18"/>
  <c r="I210" i="18" s="1"/>
  <c r="J209" i="18"/>
  <c r="I209" i="18" s="1"/>
  <c r="J208" i="18"/>
  <c r="I208" i="18"/>
  <c r="J207" i="18"/>
  <c r="I207" i="18" s="1"/>
  <c r="J206" i="18"/>
  <c r="I206" i="18" s="1"/>
  <c r="J205" i="18"/>
  <c r="I205" i="18" s="1"/>
  <c r="J204" i="18"/>
  <c r="I204" i="18"/>
  <c r="J203" i="18"/>
  <c r="I203" i="18" s="1"/>
  <c r="J202" i="18"/>
  <c r="I202" i="18" s="1"/>
  <c r="J201" i="18"/>
  <c r="I201" i="18" s="1"/>
  <c r="J200" i="18"/>
  <c r="I200" i="18"/>
  <c r="J199" i="18"/>
  <c r="I199" i="18" s="1"/>
  <c r="J198" i="18"/>
  <c r="I198" i="18" s="1"/>
  <c r="J197" i="18"/>
  <c r="I197" i="18" s="1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 s="1"/>
  <c r="J150" i="18"/>
  <c r="I150" i="18"/>
  <c r="J149" i="18"/>
  <c r="I149" i="18" s="1"/>
  <c r="J148" i="18"/>
  <c r="I148" i="18" s="1"/>
  <c r="J147" i="18"/>
  <c r="I147" i="18" s="1"/>
  <c r="J146" i="18"/>
  <c r="I146" i="18" s="1"/>
  <c r="J145" i="18"/>
  <c r="I145" i="18" s="1"/>
  <c r="J144" i="18"/>
  <c r="I144" i="18" s="1"/>
  <c r="J143" i="18"/>
  <c r="I143" i="18" s="1"/>
  <c r="J142" i="18"/>
  <c r="I142" i="18" s="1"/>
  <c r="J141" i="18"/>
  <c r="I141" i="18" s="1"/>
  <c r="J140" i="18"/>
  <c r="I140" i="18" s="1"/>
  <c r="J139" i="18"/>
  <c r="I139" i="18" s="1"/>
  <c r="J138" i="18"/>
  <c r="I138" i="18" s="1"/>
  <c r="J137" i="18"/>
  <c r="I137" i="18" s="1"/>
  <c r="J136" i="18"/>
  <c r="I136" i="18" s="1"/>
  <c r="J135" i="18"/>
  <c r="I135" i="18" s="1"/>
  <c r="J134" i="18"/>
  <c r="I134" i="18" s="1"/>
  <c r="J133" i="18"/>
  <c r="I133" i="18" s="1"/>
  <c r="J132" i="18"/>
  <c r="I132" i="18" s="1"/>
  <c r="J131" i="18"/>
  <c r="I131" i="18" s="1"/>
  <c r="J130" i="18"/>
  <c r="I130" i="18" s="1"/>
  <c r="J129" i="18"/>
  <c r="I129" i="18" s="1"/>
  <c r="J128" i="18"/>
  <c r="I128" i="18" s="1"/>
  <c r="J127" i="18"/>
  <c r="I127" i="18" s="1"/>
  <c r="J126" i="18"/>
  <c r="I126" i="18" s="1"/>
  <c r="J124" i="18"/>
  <c r="I124" i="18" s="1"/>
  <c r="J123" i="18"/>
  <c r="I123" i="18" s="1"/>
  <c r="J122" i="18"/>
  <c r="I122" i="18" s="1"/>
  <c r="J121" i="18"/>
  <c r="I121" i="18" s="1"/>
  <c r="J120" i="18"/>
  <c r="I120" i="18" s="1"/>
  <c r="J119" i="18"/>
  <c r="I119" i="18" s="1"/>
  <c r="J118" i="18"/>
  <c r="I118" i="18" s="1"/>
  <c r="J117" i="18"/>
  <c r="I117" i="18" s="1"/>
  <c r="J116" i="18"/>
  <c r="I116" i="18" s="1"/>
  <c r="J115" i="18"/>
  <c r="I115" i="18" s="1"/>
  <c r="J114" i="18"/>
  <c r="I114" i="18" s="1"/>
  <c r="J113" i="18"/>
  <c r="I113" i="18" s="1"/>
  <c r="J112" i="18"/>
  <c r="I112" i="18" s="1"/>
  <c r="J111" i="18"/>
  <c r="I111" i="18" s="1"/>
  <c r="J110" i="18"/>
  <c r="I110" i="18" s="1"/>
  <c r="J109" i="18"/>
  <c r="I109" i="18" s="1"/>
  <c r="J108" i="18"/>
  <c r="I108" i="18" s="1"/>
  <c r="J107" i="18"/>
  <c r="I107" i="18" s="1"/>
  <c r="J106" i="18"/>
  <c r="I106" i="18" s="1"/>
  <c r="J105" i="18"/>
  <c r="I105" i="18" s="1"/>
  <c r="J104" i="18"/>
  <c r="I104" i="18" s="1"/>
  <c r="J103" i="18"/>
  <c r="I103" i="18" s="1"/>
  <c r="J102" i="18"/>
  <c r="I102" i="18" s="1"/>
  <c r="J101" i="18"/>
  <c r="I101" i="18" s="1"/>
  <c r="J100" i="18"/>
  <c r="I100" i="18" s="1"/>
  <c r="J99" i="18"/>
  <c r="I99" i="18" s="1"/>
  <c r="J98" i="18"/>
  <c r="I98" i="18" s="1"/>
  <c r="J97" i="18"/>
  <c r="I97" i="18" s="1"/>
  <c r="J96" i="18"/>
  <c r="I96" i="18" s="1"/>
  <c r="J95" i="18"/>
  <c r="I95" i="18" s="1"/>
  <c r="J94" i="18"/>
  <c r="I94" i="18" s="1"/>
  <c r="J93" i="18"/>
  <c r="I93" i="18" s="1"/>
  <c r="J92" i="18"/>
  <c r="I92" i="18" s="1"/>
  <c r="J91" i="18"/>
  <c r="I91" i="18" s="1"/>
  <c r="J90" i="18"/>
  <c r="I90" i="18" s="1"/>
  <c r="J89" i="18"/>
  <c r="I89" i="18" s="1"/>
  <c r="J88" i="18"/>
  <c r="I88" i="18" s="1"/>
  <c r="J87" i="18"/>
  <c r="I87" i="18" s="1"/>
  <c r="J86" i="18"/>
  <c r="I86" i="18" s="1"/>
  <c r="J85" i="18"/>
  <c r="I85" i="18" s="1"/>
  <c r="J84" i="18"/>
  <c r="I84" i="18" s="1"/>
  <c r="J83" i="18"/>
  <c r="I83" i="18" s="1"/>
  <c r="J82" i="18"/>
  <c r="I82" i="18" s="1"/>
  <c r="J81" i="18"/>
  <c r="I81" i="18" s="1"/>
  <c r="J80" i="18"/>
  <c r="I80" i="18" s="1"/>
  <c r="J79" i="18"/>
  <c r="I79" i="18" s="1"/>
  <c r="J78" i="18"/>
  <c r="I78" i="18" s="1"/>
  <c r="J77" i="18"/>
  <c r="I77" i="18" s="1"/>
  <c r="J76" i="18"/>
  <c r="I76" i="18" s="1"/>
  <c r="J75" i="18"/>
  <c r="I75" i="18" s="1"/>
  <c r="J74" i="18"/>
  <c r="I74" i="18" s="1"/>
  <c r="J73" i="18"/>
  <c r="I73" i="18" s="1"/>
  <c r="J72" i="18"/>
  <c r="I72" i="18" s="1"/>
  <c r="J71" i="18"/>
  <c r="I71" i="18" s="1"/>
  <c r="J70" i="18"/>
  <c r="I70" i="18" s="1"/>
  <c r="J69" i="18"/>
  <c r="I69" i="18" s="1"/>
  <c r="J68" i="18"/>
  <c r="I68" i="18" s="1"/>
  <c r="J67" i="18"/>
  <c r="I67" i="18" s="1"/>
  <c r="J66" i="18"/>
  <c r="I66" i="18" s="1"/>
  <c r="J65" i="18"/>
  <c r="I65" i="18" s="1"/>
  <c r="J64" i="18"/>
  <c r="I64" i="18" s="1"/>
  <c r="J63" i="18"/>
  <c r="I63" i="18" s="1"/>
  <c r="J62" i="18"/>
  <c r="I62" i="18" s="1"/>
  <c r="J61" i="18"/>
  <c r="I61" i="18" s="1"/>
  <c r="J60" i="18"/>
  <c r="I60" i="18" s="1"/>
  <c r="J59" i="18"/>
  <c r="I59" i="18" s="1"/>
  <c r="J58" i="18"/>
  <c r="I58" i="18" s="1"/>
  <c r="J57" i="18"/>
  <c r="I57" i="18" s="1"/>
  <c r="J56" i="18"/>
  <c r="I56" i="18" s="1"/>
  <c r="J55" i="18"/>
  <c r="I55" i="18" s="1"/>
  <c r="J54" i="18"/>
  <c r="I54" i="18" s="1"/>
  <c r="J53" i="18"/>
  <c r="I53" i="18" s="1"/>
  <c r="J52" i="18"/>
  <c r="I52" i="18" s="1"/>
  <c r="J51" i="18"/>
  <c r="I51" i="18" s="1"/>
  <c r="J50" i="18"/>
  <c r="I50" i="18" s="1"/>
  <c r="J49" i="18"/>
  <c r="I49" i="18" s="1"/>
  <c r="J48" i="18"/>
  <c r="I48" i="18" s="1"/>
  <c r="J47" i="18"/>
  <c r="I47" i="18" s="1"/>
  <c r="J46" i="18"/>
  <c r="I46" i="18" s="1"/>
  <c r="J45" i="18"/>
  <c r="I45" i="18" s="1"/>
  <c r="J44" i="18"/>
  <c r="I44" i="18" s="1"/>
  <c r="J43" i="18"/>
  <c r="I43" i="18" s="1"/>
  <c r="J42" i="18"/>
  <c r="I42" i="18" s="1"/>
  <c r="J41" i="18"/>
  <c r="I41" i="18" s="1"/>
  <c r="J40" i="18"/>
  <c r="I40" i="18" s="1"/>
  <c r="J39" i="18"/>
  <c r="I39" i="18" s="1"/>
  <c r="J38" i="18"/>
  <c r="I38" i="18" s="1"/>
  <c r="J37" i="18"/>
  <c r="I37" i="18" s="1"/>
  <c r="J36" i="18"/>
  <c r="I36" i="18" s="1"/>
  <c r="J35" i="18"/>
  <c r="I35" i="18" s="1"/>
  <c r="J34" i="18"/>
  <c r="I34" i="18" s="1"/>
  <c r="J33" i="18"/>
  <c r="I33" i="18" s="1"/>
  <c r="J32" i="18"/>
  <c r="I32" i="18" s="1"/>
  <c r="J31" i="18"/>
  <c r="I31" i="18" s="1"/>
  <c r="J30" i="18"/>
  <c r="I30" i="18" s="1"/>
  <c r="J29" i="18"/>
  <c r="I29" i="18" s="1"/>
  <c r="J28" i="18"/>
  <c r="I28" i="18" s="1"/>
  <c r="J27" i="18"/>
  <c r="I27" i="18" s="1"/>
  <c r="J26" i="18"/>
  <c r="I26" i="18" s="1"/>
  <c r="J25" i="18"/>
  <c r="I25" i="18" s="1"/>
  <c r="J24" i="18"/>
  <c r="I24" i="18" s="1"/>
  <c r="J23" i="18"/>
  <c r="I23" i="18" s="1"/>
  <c r="J22" i="18"/>
  <c r="I22" i="18" s="1"/>
  <c r="J21" i="18"/>
  <c r="I21" i="18" s="1"/>
  <c r="J20" i="18"/>
  <c r="I20" i="18" s="1"/>
  <c r="J19" i="18"/>
  <c r="I19" i="18" s="1"/>
  <c r="J18" i="18"/>
  <c r="I18" i="18" s="1"/>
  <c r="J17" i="18"/>
  <c r="I17" i="18" s="1"/>
  <c r="J16" i="18"/>
  <c r="I16" i="18" s="1"/>
  <c r="J15" i="18"/>
  <c r="I15" i="18" s="1"/>
  <c r="J14" i="18"/>
  <c r="I14" i="18" s="1"/>
  <c r="J13" i="18"/>
  <c r="I13" i="18" s="1"/>
  <c r="J12" i="18"/>
  <c r="I12" i="18" s="1"/>
  <c r="J11" i="18"/>
  <c r="I11" i="18" s="1"/>
  <c r="J10" i="18"/>
  <c r="I10" i="18" s="1"/>
  <c r="J9" i="18"/>
  <c r="I9" i="18" s="1"/>
  <c r="J8" i="18"/>
  <c r="I8" i="18" s="1"/>
  <c r="J7" i="18"/>
  <c r="I7" i="18" s="1"/>
  <c r="J6" i="18"/>
  <c r="I6" i="18" s="1"/>
  <c r="J5" i="18"/>
  <c r="I5" i="18" s="1"/>
  <c r="J4" i="18"/>
  <c r="I4" i="18" s="1"/>
  <c r="J3" i="18"/>
  <c r="I3" i="18" s="1"/>
  <c r="J2" i="18"/>
  <c r="I2" i="18" s="1"/>
  <c r="J362" i="17"/>
  <c r="I362" i="17" s="1"/>
  <c r="J361" i="17"/>
  <c r="I361" i="17" s="1"/>
  <c r="F361" i="17"/>
  <c r="F362" i="17" s="1"/>
  <c r="E361" i="17"/>
  <c r="E363" i="17" s="1"/>
  <c r="J360" i="17"/>
  <c r="I360" i="17" s="1"/>
  <c r="J359" i="17"/>
  <c r="I359" i="17" s="1"/>
  <c r="J358" i="17"/>
  <c r="I358" i="17" s="1"/>
  <c r="J357" i="17"/>
  <c r="I357" i="17" s="1"/>
  <c r="J356" i="17"/>
  <c r="I356" i="17" s="1"/>
  <c r="J355" i="17"/>
  <c r="I355" i="17" s="1"/>
  <c r="J354" i="17"/>
  <c r="I354" i="17" s="1"/>
  <c r="J353" i="17"/>
  <c r="I353" i="17" s="1"/>
  <c r="J352" i="17"/>
  <c r="I352" i="17" s="1"/>
  <c r="J351" i="17"/>
  <c r="I351" i="17" s="1"/>
  <c r="J350" i="17"/>
  <c r="I350" i="17" s="1"/>
  <c r="J349" i="17"/>
  <c r="I349" i="17" s="1"/>
  <c r="J348" i="17"/>
  <c r="I348" i="17" s="1"/>
  <c r="J347" i="17"/>
  <c r="I347" i="17" s="1"/>
  <c r="J346" i="17"/>
  <c r="I346" i="17" s="1"/>
  <c r="J345" i="17"/>
  <c r="I345" i="17" s="1"/>
  <c r="J344" i="17"/>
  <c r="I344" i="17" s="1"/>
  <c r="J343" i="17"/>
  <c r="I343" i="17" s="1"/>
  <c r="J342" i="17"/>
  <c r="I342" i="17" s="1"/>
  <c r="J341" i="17"/>
  <c r="I341" i="17" s="1"/>
  <c r="J340" i="17"/>
  <c r="I340" i="17" s="1"/>
  <c r="J339" i="17"/>
  <c r="I339" i="17" s="1"/>
  <c r="J338" i="17"/>
  <c r="I338" i="17" s="1"/>
  <c r="J337" i="17"/>
  <c r="I337" i="17" s="1"/>
  <c r="J336" i="17"/>
  <c r="I336" i="17" s="1"/>
  <c r="J335" i="17"/>
  <c r="I335" i="17" s="1"/>
  <c r="J334" i="17"/>
  <c r="I334" i="17" s="1"/>
  <c r="J333" i="17"/>
  <c r="I333" i="17" s="1"/>
  <c r="J332" i="17"/>
  <c r="I332" i="17" s="1"/>
  <c r="J331" i="17"/>
  <c r="I331" i="17" s="1"/>
  <c r="J330" i="17"/>
  <c r="I330" i="17" s="1"/>
  <c r="J329" i="17"/>
  <c r="I329" i="17" s="1"/>
  <c r="J328" i="17"/>
  <c r="I328" i="17" s="1"/>
  <c r="J327" i="17"/>
  <c r="I327" i="17" s="1"/>
  <c r="J326" i="17"/>
  <c r="I326" i="17" s="1"/>
  <c r="J325" i="17"/>
  <c r="I325" i="17" s="1"/>
  <c r="J324" i="17"/>
  <c r="I324" i="17" s="1"/>
  <c r="J323" i="17"/>
  <c r="I323" i="17" s="1"/>
  <c r="J322" i="17"/>
  <c r="I322" i="17" s="1"/>
  <c r="J321" i="17"/>
  <c r="I321" i="17"/>
  <c r="J320" i="17"/>
  <c r="I320" i="17" s="1"/>
  <c r="J319" i="17"/>
  <c r="I319" i="17" s="1"/>
  <c r="J318" i="17"/>
  <c r="I318" i="17" s="1"/>
  <c r="J317" i="17"/>
  <c r="I317" i="17" s="1"/>
  <c r="J316" i="17"/>
  <c r="I316" i="17" s="1"/>
  <c r="J315" i="17"/>
  <c r="I315" i="17" s="1"/>
  <c r="J314" i="17"/>
  <c r="I314" i="17" s="1"/>
  <c r="J313" i="17"/>
  <c r="I313" i="17"/>
  <c r="J312" i="17"/>
  <c r="I312" i="17" s="1"/>
  <c r="J311" i="17"/>
  <c r="I311" i="17" s="1"/>
  <c r="J310" i="17"/>
  <c r="I310" i="17" s="1"/>
  <c r="J309" i="17"/>
  <c r="I309" i="17" s="1"/>
  <c r="J308" i="17"/>
  <c r="I308" i="17" s="1"/>
  <c r="J307" i="17"/>
  <c r="I307" i="17" s="1"/>
  <c r="J306" i="17"/>
  <c r="I306" i="17" s="1"/>
  <c r="J305" i="17"/>
  <c r="I305" i="17"/>
  <c r="J304" i="17"/>
  <c r="I304" i="17" s="1"/>
  <c r="J303" i="17"/>
  <c r="I303" i="17" s="1"/>
  <c r="J302" i="17"/>
  <c r="I302" i="17" s="1"/>
  <c r="J301" i="17"/>
  <c r="I301" i="17" s="1"/>
  <c r="J300" i="17"/>
  <c r="I300" i="17" s="1"/>
  <c r="J299" i="17"/>
  <c r="I299" i="17" s="1"/>
  <c r="J298" i="17"/>
  <c r="I298" i="17" s="1"/>
  <c r="J297" i="17"/>
  <c r="I297" i="17"/>
  <c r="J296" i="17"/>
  <c r="I296" i="17" s="1"/>
  <c r="J295" i="17"/>
  <c r="I295" i="17" s="1"/>
  <c r="J294" i="17"/>
  <c r="I294" i="17" s="1"/>
  <c r="J293" i="17"/>
  <c r="I293" i="17" s="1"/>
  <c r="J292" i="17"/>
  <c r="I292" i="17" s="1"/>
  <c r="J291" i="17"/>
  <c r="I291" i="17" s="1"/>
  <c r="J290" i="17"/>
  <c r="I290" i="17" s="1"/>
  <c r="J289" i="17"/>
  <c r="I289" i="17"/>
  <c r="J288" i="17"/>
  <c r="I288" i="17" s="1"/>
  <c r="J287" i="17"/>
  <c r="I287" i="17" s="1"/>
  <c r="J286" i="17"/>
  <c r="I286" i="17" s="1"/>
  <c r="J285" i="17"/>
  <c r="I285" i="17" s="1"/>
  <c r="J284" i="17"/>
  <c r="I284" i="17" s="1"/>
  <c r="J283" i="17"/>
  <c r="I283" i="17" s="1"/>
  <c r="J282" i="17"/>
  <c r="I282" i="17" s="1"/>
  <c r="J281" i="17"/>
  <c r="I281" i="17"/>
  <c r="J280" i="17"/>
  <c r="I280" i="17" s="1"/>
  <c r="J279" i="17"/>
  <c r="I279" i="17" s="1"/>
  <c r="J278" i="17"/>
  <c r="I278" i="17" s="1"/>
  <c r="J277" i="17"/>
  <c r="I277" i="17" s="1"/>
  <c r="J276" i="17"/>
  <c r="I276" i="17" s="1"/>
  <c r="J275" i="17"/>
  <c r="I275" i="17" s="1"/>
  <c r="J274" i="17"/>
  <c r="I274" i="17" s="1"/>
  <c r="J273" i="17"/>
  <c r="I273" i="17"/>
  <c r="J272" i="17"/>
  <c r="I272" i="17" s="1"/>
  <c r="J271" i="17"/>
  <c r="I271" i="17" s="1"/>
  <c r="J270" i="17"/>
  <c r="I270" i="17" s="1"/>
  <c r="J269" i="17"/>
  <c r="I269" i="17" s="1"/>
  <c r="J268" i="17"/>
  <c r="I268" i="17" s="1"/>
  <c r="J267" i="17"/>
  <c r="I267" i="17" s="1"/>
  <c r="J266" i="17"/>
  <c r="I266" i="17" s="1"/>
  <c r="J265" i="17"/>
  <c r="I265" i="17"/>
  <c r="J264" i="17"/>
  <c r="I264" i="17" s="1"/>
  <c r="J263" i="17"/>
  <c r="I263" i="17" s="1"/>
  <c r="J262" i="17"/>
  <c r="I262" i="17" s="1"/>
  <c r="J261" i="17"/>
  <c r="I261" i="17" s="1"/>
  <c r="J260" i="17"/>
  <c r="I260" i="17" s="1"/>
  <c r="J259" i="17"/>
  <c r="I259" i="17" s="1"/>
  <c r="J258" i="17"/>
  <c r="I258" i="17" s="1"/>
  <c r="J257" i="17"/>
  <c r="I257" i="17"/>
  <c r="J256" i="17"/>
  <c r="I256" i="17" s="1"/>
  <c r="J255" i="17"/>
  <c r="I255" i="17" s="1"/>
  <c r="J254" i="17"/>
  <c r="I254" i="17" s="1"/>
  <c r="J253" i="17"/>
  <c r="I253" i="17" s="1"/>
  <c r="J252" i="17"/>
  <c r="I252" i="17" s="1"/>
  <c r="J251" i="17"/>
  <c r="I251" i="17" s="1"/>
  <c r="J250" i="17"/>
  <c r="I250" i="17" s="1"/>
  <c r="J249" i="17"/>
  <c r="I249" i="17"/>
  <c r="J248" i="17"/>
  <c r="I248" i="17" s="1"/>
  <c r="J247" i="17"/>
  <c r="I247" i="17" s="1"/>
  <c r="J246" i="17"/>
  <c r="I246" i="17" s="1"/>
  <c r="J245" i="17"/>
  <c r="I245" i="17" s="1"/>
  <c r="J244" i="17"/>
  <c r="I244" i="17" s="1"/>
  <c r="J243" i="17"/>
  <c r="I243" i="17" s="1"/>
  <c r="J242" i="17"/>
  <c r="I242" i="17" s="1"/>
  <c r="J241" i="17"/>
  <c r="I241" i="17"/>
  <c r="J240" i="17"/>
  <c r="I240" i="17" s="1"/>
  <c r="J239" i="17"/>
  <c r="I239" i="17" s="1"/>
  <c r="J238" i="17"/>
  <c r="I238" i="17" s="1"/>
  <c r="J237" i="17"/>
  <c r="I237" i="17"/>
  <c r="J236" i="17"/>
  <c r="I236" i="17" s="1"/>
  <c r="J235" i="17"/>
  <c r="I235" i="17" s="1"/>
  <c r="J234" i="17"/>
  <c r="I234" i="17" s="1"/>
  <c r="J233" i="17"/>
  <c r="I233" i="17"/>
  <c r="J232" i="17"/>
  <c r="I232" i="17" s="1"/>
  <c r="J231" i="17"/>
  <c r="I231" i="17" s="1"/>
  <c r="J230" i="17"/>
  <c r="I230" i="17" s="1"/>
  <c r="J229" i="17"/>
  <c r="I229" i="17"/>
  <c r="J228" i="17"/>
  <c r="I228" i="17" s="1"/>
  <c r="J227" i="17"/>
  <c r="I227" i="17" s="1"/>
  <c r="J226" i="17"/>
  <c r="I226" i="17" s="1"/>
  <c r="J225" i="17"/>
  <c r="I225" i="17"/>
  <c r="J224" i="17"/>
  <c r="I224" i="17" s="1"/>
  <c r="J223" i="17"/>
  <c r="I223" i="17" s="1"/>
  <c r="J222" i="17"/>
  <c r="I222" i="17" s="1"/>
  <c r="J221" i="17"/>
  <c r="I221" i="17"/>
  <c r="J220" i="17"/>
  <c r="I220" i="17" s="1"/>
  <c r="J219" i="17"/>
  <c r="I219" i="17" s="1"/>
  <c r="J218" i="17"/>
  <c r="I218" i="17" s="1"/>
  <c r="J217" i="17"/>
  <c r="I217" i="17"/>
  <c r="J216" i="17"/>
  <c r="I216" i="17" s="1"/>
  <c r="J215" i="17"/>
  <c r="I215" i="17" s="1"/>
  <c r="J214" i="17"/>
  <c r="I214" i="17" s="1"/>
  <c r="J213" i="17"/>
  <c r="I213" i="17"/>
  <c r="J212" i="17"/>
  <c r="I212" i="17" s="1"/>
  <c r="J211" i="17"/>
  <c r="I211" i="17" s="1"/>
  <c r="J210" i="17"/>
  <c r="I210" i="17" s="1"/>
  <c r="J209" i="17"/>
  <c r="I209" i="17"/>
  <c r="J208" i="17"/>
  <c r="I208" i="17" s="1"/>
  <c r="J207" i="17"/>
  <c r="I207" i="17" s="1"/>
  <c r="J206" i="17"/>
  <c r="I206" i="17" s="1"/>
  <c r="J205" i="17"/>
  <c r="I205" i="17"/>
  <c r="J204" i="17"/>
  <c r="I204" i="17" s="1"/>
  <c r="J203" i="17"/>
  <c r="I203" i="17" s="1"/>
  <c r="J202" i="17"/>
  <c r="I202" i="17" s="1"/>
  <c r="J201" i="17"/>
  <c r="I201" i="17"/>
  <c r="J200" i="17"/>
  <c r="I200" i="17" s="1"/>
  <c r="J199" i="17"/>
  <c r="I199" i="17" s="1"/>
  <c r="J198" i="17"/>
  <c r="I198" i="17" s="1"/>
  <c r="J197" i="17"/>
  <c r="I197" i="17"/>
  <c r="J196" i="17"/>
  <c r="I196" i="17" s="1"/>
  <c r="J195" i="17"/>
  <c r="I195" i="17" s="1"/>
  <c r="J194" i="17"/>
  <c r="I194" i="17" s="1"/>
  <c r="J193" i="17"/>
  <c r="I193" i="17" s="1"/>
  <c r="J192" i="17"/>
  <c r="I192" i="17" s="1"/>
  <c r="J191" i="17"/>
  <c r="I191" i="17" s="1"/>
  <c r="J190" i="17"/>
  <c r="I190" i="17" s="1"/>
  <c r="J189" i="17"/>
  <c r="I189" i="17" s="1"/>
  <c r="J188" i="17"/>
  <c r="I188" i="17" s="1"/>
  <c r="J187" i="17"/>
  <c r="I187" i="17" s="1"/>
  <c r="J186" i="17"/>
  <c r="I186" i="17" s="1"/>
  <c r="J185" i="17"/>
  <c r="I185" i="17" s="1"/>
  <c r="J184" i="17"/>
  <c r="I184" i="17" s="1"/>
  <c r="J183" i="17"/>
  <c r="I183" i="17" s="1"/>
  <c r="J182" i="17"/>
  <c r="I182" i="17" s="1"/>
  <c r="J181" i="17"/>
  <c r="I181" i="17" s="1"/>
  <c r="J180" i="17"/>
  <c r="I180" i="17" s="1"/>
  <c r="J179" i="17"/>
  <c r="I179" i="17" s="1"/>
  <c r="J178" i="17"/>
  <c r="I178" i="17" s="1"/>
  <c r="J177" i="17"/>
  <c r="I177" i="17" s="1"/>
  <c r="J176" i="17"/>
  <c r="I176" i="17" s="1"/>
  <c r="J175" i="17"/>
  <c r="I175" i="17" s="1"/>
  <c r="J174" i="17"/>
  <c r="I174" i="17" s="1"/>
  <c r="J173" i="17"/>
  <c r="I173" i="17" s="1"/>
  <c r="J172" i="17"/>
  <c r="I172" i="17" s="1"/>
  <c r="J171" i="17"/>
  <c r="I171" i="17" s="1"/>
  <c r="J170" i="17"/>
  <c r="I170" i="17" s="1"/>
  <c r="J169" i="17"/>
  <c r="I169" i="17" s="1"/>
  <c r="J168" i="17"/>
  <c r="I168" i="17" s="1"/>
  <c r="J167" i="17"/>
  <c r="I167" i="17" s="1"/>
  <c r="J166" i="17"/>
  <c r="I166" i="17" s="1"/>
  <c r="J165" i="17"/>
  <c r="I165" i="17" s="1"/>
  <c r="J164" i="17"/>
  <c r="I164" i="17" s="1"/>
  <c r="J163" i="17"/>
  <c r="I163" i="17"/>
  <c r="J162" i="17"/>
  <c r="I162" i="17" s="1"/>
  <c r="J161" i="17"/>
  <c r="I161" i="17" s="1"/>
  <c r="J160" i="17"/>
  <c r="I160" i="17" s="1"/>
  <c r="J159" i="17"/>
  <c r="I159" i="17" s="1"/>
  <c r="J158" i="17"/>
  <c r="I158" i="17" s="1"/>
  <c r="J157" i="17"/>
  <c r="I157" i="17"/>
  <c r="J156" i="17"/>
  <c r="I156" i="17" s="1"/>
  <c r="J155" i="17"/>
  <c r="I155" i="17"/>
  <c r="J154" i="17"/>
  <c r="I154" i="17" s="1"/>
  <c r="J153" i="17"/>
  <c r="I153" i="17" s="1"/>
  <c r="J152" i="17"/>
  <c r="I152" i="17" s="1"/>
  <c r="J151" i="17"/>
  <c r="I151" i="17" s="1"/>
  <c r="J150" i="17"/>
  <c r="I150" i="17" s="1"/>
  <c r="J149" i="17"/>
  <c r="I149" i="17"/>
  <c r="J148" i="17"/>
  <c r="I148" i="17" s="1"/>
  <c r="J147" i="17"/>
  <c r="I147" i="17"/>
  <c r="J146" i="17"/>
  <c r="I146" i="17" s="1"/>
  <c r="J145" i="17"/>
  <c r="I145" i="17" s="1"/>
  <c r="J144" i="17"/>
  <c r="I144" i="17" s="1"/>
  <c r="J143" i="17"/>
  <c r="I143" i="17" s="1"/>
  <c r="J142" i="17"/>
  <c r="I142" i="17" s="1"/>
  <c r="J141" i="17"/>
  <c r="I141" i="17"/>
  <c r="J140" i="17"/>
  <c r="I140" i="17" s="1"/>
  <c r="J139" i="17"/>
  <c r="I139" i="17"/>
  <c r="J138" i="17"/>
  <c r="I138" i="17" s="1"/>
  <c r="J137" i="17"/>
  <c r="I137" i="17" s="1"/>
  <c r="J136" i="17"/>
  <c r="I136" i="17" s="1"/>
  <c r="J135" i="17"/>
  <c r="I135" i="17" s="1"/>
  <c r="J134" i="17"/>
  <c r="I134" i="17" s="1"/>
  <c r="J133" i="17"/>
  <c r="I133" i="17"/>
  <c r="J132" i="17"/>
  <c r="I132" i="17" s="1"/>
  <c r="J131" i="17"/>
  <c r="I131" i="17"/>
  <c r="J130" i="17"/>
  <c r="I130" i="17" s="1"/>
  <c r="J129" i="17"/>
  <c r="I129" i="17" s="1"/>
  <c r="J128" i="17"/>
  <c r="I128" i="17" s="1"/>
  <c r="J127" i="17"/>
  <c r="I127" i="17" s="1"/>
  <c r="J126" i="17"/>
  <c r="I126" i="17" s="1"/>
  <c r="J125" i="17"/>
  <c r="I125" i="17" s="1"/>
  <c r="J124" i="17"/>
  <c r="I124" i="17" s="1"/>
  <c r="J123" i="17"/>
  <c r="I123" i="17"/>
  <c r="J122" i="17"/>
  <c r="I122" i="17" s="1"/>
  <c r="J121" i="17"/>
  <c r="I121" i="17" s="1"/>
  <c r="J120" i="17"/>
  <c r="I120" i="17" s="1"/>
  <c r="J119" i="17"/>
  <c r="I119" i="17" s="1"/>
  <c r="J118" i="17"/>
  <c r="I118" i="17" s="1"/>
  <c r="J117" i="17"/>
  <c r="I117" i="17" s="1"/>
  <c r="J116" i="17"/>
  <c r="I116" i="17" s="1"/>
  <c r="J115" i="17"/>
  <c r="I115" i="17"/>
  <c r="J114" i="17"/>
  <c r="I114" i="17" s="1"/>
  <c r="J113" i="17"/>
  <c r="I113" i="17" s="1"/>
  <c r="J112" i="17"/>
  <c r="I112" i="17" s="1"/>
  <c r="J111" i="17"/>
  <c r="I111" i="17" s="1"/>
  <c r="J110" i="17"/>
  <c r="I110" i="17" s="1"/>
  <c r="J109" i="17"/>
  <c r="I109" i="17" s="1"/>
  <c r="J108" i="17"/>
  <c r="I108" i="17" s="1"/>
  <c r="J107" i="17"/>
  <c r="I107" i="17"/>
  <c r="J106" i="17"/>
  <c r="I106" i="17" s="1"/>
  <c r="J105" i="17"/>
  <c r="I105" i="17" s="1"/>
  <c r="J104" i="17"/>
  <c r="I104" i="17" s="1"/>
  <c r="J103" i="17"/>
  <c r="I103" i="17" s="1"/>
  <c r="J102" i="17"/>
  <c r="I102" i="17" s="1"/>
  <c r="J101" i="17"/>
  <c r="I101" i="17" s="1"/>
  <c r="J100" i="17"/>
  <c r="I100" i="17" s="1"/>
  <c r="J99" i="17"/>
  <c r="I99" i="17"/>
  <c r="J98" i="17"/>
  <c r="I98" i="17" s="1"/>
  <c r="J97" i="17"/>
  <c r="I97" i="17" s="1"/>
  <c r="J96" i="17"/>
  <c r="I96" i="17" s="1"/>
  <c r="J95" i="17"/>
  <c r="I95" i="17" s="1"/>
  <c r="J94" i="17"/>
  <c r="I94" i="17" s="1"/>
  <c r="J93" i="17"/>
  <c r="I93" i="17" s="1"/>
  <c r="J92" i="17"/>
  <c r="I92" i="17" s="1"/>
  <c r="J91" i="17"/>
  <c r="I91" i="17"/>
  <c r="J90" i="17"/>
  <c r="I90" i="17" s="1"/>
  <c r="J89" i="17"/>
  <c r="I89" i="17" s="1"/>
  <c r="J88" i="17"/>
  <c r="I88" i="17" s="1"/>
  <c r="J87" i="17"/>
  <c r="I87" i="17" s="1"/>
  <c r="J86" i="17"/>
  <c r="I86" i="17" s="1"/>
  <c r="J85" i="17"/>
  <c r="I85" i="17" s="1"/>
  <c r="J84" i="17"/>
  <c r="I84" i="17" s="1"/>
  <c r="J83" i="17"/>
  <c r="I83" i="17"/>
  <c r="J82" i="17"/>
  <c r="I82" i="17" s="1"/>
  <c r="J81" i="17"/>
  <c r="I81" i="17"/>
  <c r="J80" i="17"/>
  <c r="I80" i="17" s="1"/>
  <c r="J79" i="17"/>
  <c r="I79" i="17" s="1"/>
  <c r="J78" i="17"/>
  <c r="I78" i="17" s="1"/>
  <c r="J77" i="17"/>
  <c r="I77" i="17" s="1"/>
  <c r="J76" i="17"/>
  <c r="I76" i="17" s="1"/>
  <c r="J75" i="17"/>
  <c r="I75" i="17"/>
  <c r="J74" i="17"/>
  <c r="I74" i="17" s="1"/>
  <c r="J73" i="17"/>
  <c r="I73" i="17"/>
  <c r="J72" i="17"/>
  <c r="I72" i="17" s="1"/>
  <c r="J71" i="17"/>
  <c r="I71" i="17" s="1"/>
  <c r="J70" i="17"/>
  <c r="I70" i="17" s="1"/>
  <c r="J69" i="17"/>
  <c r="I69" i="17"/>
  <c r="J68" i="17"/>
  <c r="I68" i="17" s="1"/>
  <c r="J67" i="17"/>
  <c r="I67" i="17"/>
  <c r="J66" i="17"/>
  <c r="I66" i="17" s="1"/>
  <c r="J65" i="17"/>
  <c r="I65" i="17"/>
  <c r="J64" i="17"/>
  <c r="I64" i="17" s="1"/>
  <c r="J63" i="17"/>
  <c r="I63" i="17" s="1"/>
  <c r="J62" i="17"/>
  <c r="I62" i="17" s="1"/>
  <c r="J61" i="17"/>
  <c r="I61" i="17"/>
  <c r="J60" i="17"/>
  <c r="I60" i="17" s="1"/>
  <c r="J59" i="17"/>
  <c r="I59" i="17"/>
  <c r="J58" i="17"/>
  <c r="I58" i="17" s="1"/>
  <c r="J57" i="17"/>
  <c r="I57" i="17"/>
  <c r="J56" i="17"/>
  <c r="I56" i="17"/>
  <c r="J55" i="17"/>
  <c r="I55" i="17"/>
  <c r="J54" i="17"/>
  <c r="I54" i="17"/>
  <c r="J53" i="17"/>
  <c r="I53" i="17" s="1"/>
  <c r="J52" i="17"/>
  <c r="I52" i="17"/>
  <c r="J51" i="17"/>
  <c r="I51" i="17" s="1"/>
  <c r="J50" i="17"/>
  <c r="I50" i="17"/>
  <c r="J49" i="17"/>
  <c r="I49" i="17" s="1"/>
  <c r="J48" i="17"/>
  <c r="I48" i="17"/>
  <c r="J47" i="17"/>
  <c r="I47" i="17" s="1"/>
  <c r="J46" i="17"/>
  <c r="I46" i="17"/>
  <c r="J45" i="17"/>
  <c r="I45" i="17" s="1"/>
  <c r="J44" i="17"/>
  <c r="I44" i="17"/>
  <c r="J43" i="17"/>
  <c r="I43" i="17" s="1"/>
  <c r="J42" i="17"/>
  <c r="I42" i="17"/>
  <c r="J41" i="17"/>
  <c r="I41" i="17" s="1"/>
  <c r="J40" i="17"/>
  <c r="I40" i="17"/>
  <c r="J39" i="17"/>
  <c r="I39" i="17" s="1"/>
  <c r="J38" i="17"/>
  <c r="I38" i="17"/>
  <c r="J37" i="17"/>
  <c r="I37" i="17" s="1"/>
  <c r="J36" i="17"/>
  <c r="I36" i="17"/>
  <c r="J35" i="17"/>
  <c r="I35" i="17" s="1"/>
  <c r="J34" i="17"/>
  <c r="I34" i="17"/>
  <c r="J33" i="17"/>
  <c r="I33" i="17" s="1"/>
  <c r="J32" i="17"/>
  <c r="I32" i="17"/>
  <c r="J31" i="17"/>
  <c r="I31" i="17" s="1"/>
  <c r="J30" i="17"/>
  <c r="I30" i="17"/>
  <c r="J29" i="17"/>
  <c r="I29" i="17" s="1"/>
  <c r="J28" i="17"/>
  <c r="I28" i="17"/>
  <c r="J27" i="17"/>
  <c r="I27" i="17" s="1"/>
  <c r="J26" i="17"/>
  <c r="I26" i="17"/>
  <c r="J25" i="17"/>
  <c r="I25" i="17" s="1"/>
  <c r="J24" i="17"/>
  <c r="I24" i="17"/>
  <c r="J23" i="17"/>
  <c r="I23" i="17" s="1"/>
  <c r="J22" i="17"/>
  <c r="I22" i="17"/>
  <c r="J21" i="17"/>
  <c r="I21" i="17" s="1"/>
  <c r="J20" i="17"/>
  <c r="I20" i="17"/>
  <c r="J19" i="17"/>
  <c r="I19" i="17" s="1"/>
  <c r="J18" i="17"/>
  <c r="I18" i="17"/>
  <c r="J17" i="17"/>
  <c r="I17" i="17" s="1"/>
  <c r="J16" i="17"/>
  <c r="I16" i="17"/>
  <c r="J15" i="17"/>
  <c r="I15" i="17" s="1"/>
  <c r="J14" i="17"/>
  <c r="I14" i="17"/>
  <c r="J13" i="17"/>
  <c r="I13" i="17" s="1"/>
  <c r="J12" i="17"/>
  <c r="I12" i="17"/>
  <c r="J11" i="17"/>
  <c r="I11" i="17" s="1"/>
  <c r="J10" i="17"/>
  <c r="I10" i="17"/>
  <c r="J9" i="17"/>
  <c r="I9" i="17" s="1"/>
  <c r="J8" i="17"/>
  <c r="I8" i="17"/>
  <c r="J7" i="17"/>
  <c r="I7" i="17" s="1"/>
  <c r="J6" i="17"/>
  <c r="I6" i="17"/>
  <c r="J5" i="17"/>
  <c r="I5" i="17" s="1"/>
  <c r="J4" i="17"/>
  <c r="I4" i="17"/>
  <c r="J3" i="17"/>
  <c r="I3" i="17" s="1"/>
  <c r="J2" i="17"/>
  <c r="I2" i="17"/>
  <c r="J362" i="16"/>
  <c r="I362" i="16" s="1"/>
  <c r="J361" i="16"/>
  <c r="I361" i="16" s="1"/>
  <c r="F361" i="16"/>
  <c r="F362" i="16" s="1"/>
  <c r="E361" i="16"/>
  <c r="E363" i="16" s="1"/>
  <c r="J360" i="16"/>
  <c r="I360" i="16" s="1"/>
  <c r="J359" i="16"/>
  <c r="I359" i="16"/>
  <c r="J358" i="16"/>
  <c r="I358" i="16" s="1"/>
  <c r="J357" i="16"/>
  <c r="I357" i="16" s="1"/>
  <c r="J356" i="16"/>
  <c r="I356" i="16" s="1"/>
  <c r="J355" i="16"/>
  <c r="I355" i="16" s="1"/>
  <c r="J354" i="16"/>
  <c r="I354" i="16" s="1"/>
  <c r="J353" i="16"/>
  <c r="I353" i="16"/>
  <c r="J352" i="16"/>
  <c r="I352" i="16" s="1"/>
  <c r="J351" i="16"/>
  <c r="I351" i="16" s="1"/>
  <c r="J350" i="16"/>
  <c r="I350" i="16" s="1"/>
  <c r="J349" i="16"/>
  <c r="I349" i="16" s="1"/>
  <c r="J348" i="16"/>
  <c r="I348" i="16" s="1"/>
  <c r="J347" i="16"/>
  <c r="I347" i="16" s="1"/>
  <c r="J346" i="16"/>
  <c r="I346" i="16" s="1"/>
  <c r="J345" i="16"/>
  <c r="I345" i="16"/>
  <c r="J344" i="16"/>
  <c r="I344" i="16" s="1"/>
  <c r="J343" i="16"/>
  <c r="I343" i="16" s="1"/>
  <c r="J342" i="16"/>
  <c r="I342" i="16" s="1"/>
  <c r="J341" i="16"/>
  <c r="I341" i="16" s="1"/>
  <c r="J340" i="16"/>
  <c r="I340" i="16" s="1"/>
  <c r="J339" i="16"/>
  <c r="I339" i="16" s="1"/>
  <c r="J338" i="16"/>
  <c r="I338" i="16" s="1"/>
  <c r="J337" i="16"/>
  <c r="I337" i="16"/>
  <c r="J336" i="16"/>
  <c r="I336" i="16" s="1"/>
  <c r="J335" i="16"/>
  <c r="I335" i="16" s="1"/>
  <c r="J334" i="16"/>
  <c r="I334" i="16" s="1"/>
  <c r="J333" i="16"/>
  <c r="I333" i="16" s="1"/>
  <c r="J332" i="16"/>
  <c r="I332" i="16" s="1"/>
  <c r="J331" i="16"/>
  <c r="I331" i="16" s="1"/>
  <c r="J330" i="16"/>
  <c r="I330" i="16" s="1"/>
  <c r="J329" i="16"/>
  <c r="I329" i="16"/>
  <c r="J328" i="16"/>
  <c r="I328" i="16" s="1"/>
  <c r="J327" i="16"/>
  <c r="I327" i="16" s="1"/>
  <c r="J326" i="16"/>
  <c r="I326" i="16" s="1"/>
  <c r="J325" i="16"/>
  <c r="I325" i="16" s="1"/>
  <c r="J324" i="16"/>
  <c r="I324" i="16" s="1"/>
  <c r="J323" i="16"/>
  <c r="I323" i="16" s="1"/>
  <c r="J322" i="16"/>
  <c r="I322" i="16" s="1"/>
  <c r="J321" i="16"/>
  <c r="I321" i="16"/>
  <c r="J320" i="16"/>
  <c r="I320" i="16" s="1"/>
  <c r="J319" i="16"/>
  <c r="I319" i="16" s="1"/>
  <c r="J318" i="16"/>
  <c r="I318" i="16" s="1"/>
  <c r="J317" i="16"/>
  <c r="I317" i="16" s="1"/>
  <c r="J316" i="16"/>
  <c r="I316" i="16" s="1"/>
  <c r="J315" i="16"/>
  <c r="I315" i="16" s="1"/>
  <c r="J314" i="16"/>
  <c r="I314" i="16" s="1"/>
  <c r="J313" i="16"/>
  <c r="I313" i="16"/>
  <c r="J312" i="16"/>
  <c r="I312" i="16" s="1"/>
  <c r="J311" i="16"/>
  <c r="I311" i="16" s="1"/>
  <c r="J310" i="16"/>
  <c r="I310" i="16" s="1"/>
  <c r="J309" i="16"/>
  <c r="I309" i="16" s="1"/>
  <c r="J308" i="16"/>
  <c r="I308" i="16" s="1"/>
  <c r="J307" i="16"/>
  <c r="I307" i="16" s="1"/>
  <c r="J306" i="16"/>
  <c r="I306" i="16" s="1"/>
  <c r="J305" i="16"/>
  <c r="I305" i="16"/>
  <c r="J304" i="16"/>
  <c r="I304" i="16" s="1"/>
  <c r="J303" i="16"/>
  <c r="I303" i="16" s="1"/>
  <c r="J302" i="16"/>
  <c r="I302" i="16" s="1"/>
  <c r="J301" i="16"/>
  <c r="I301" i="16" s="1"/>
  <c r="J300" i="16"/>
  <c r="I300" i="16" s="1"/>
  <c r="J299" i="16"/>
  <c r="I299" i="16" s="1"/>
  <c r="J298" i="16"/>
  <c r="I298" i="16" s="1"/>
  <c r="J297" i="16"/>
  <c r="I297" i="16"/>
  <c r="J296" i="16"/>
  <c r="I296" i="16" s="1"/>
  <c r="J295" i="16"/>
  <c r="I295" i="16" s="1"/>
  <c r="J294" i="16"/>
  <c r="I294" i="16" s="1"/>
  <c r="J293" i="16"/>
  <c r="I293" i="16" s="1"/>
  <c r="J292" i="16"/>
  <c r="I292" i="16" s="1"/>
  <c r="J291" i="16"/>
  <c r="I291" i="16" s="1"/>
  <c r="J290" i="16"/>
  <c r="I290" i="16" s="1"/>
  <c r="J289" i="16"/>
  <c r="I289" i="16"/>
  <c r="J288" i="16"/>
  <c r="I288" i="16" s="1"/>
  <c r="J287" i="16"/>
  <c r="I287" i="16" s="1"/>
  <c r="J286" i="16"/>
  <c r="I286" i="16" s="1"/>
  <c r="J285" i="16"/>
  <c r="I285" i="16" s="1"/>
  <c r="J284" i="16"/>
  <c r="I284" i="16" s="1"/>
  <c r="J283" i="16"/>
  <c r="I283" i="16" s="1"/>
  <c r="J282" i="16"/>
  <c r="I282" i="16" s="1"/>
  <c r="J281" i="16"/>
  <c r="I281" i="16"/>
  <c r="J280" i="16"/>
  <c r="I280" i="16" s="1"/>
  <c r="J279" i="16"/>
  <c r="I279" i="16" s="1"/>
  <c r="J278" i="16"/>
  <c r="I278" i="16" s="1"/>
  <c r="J277" i="16"/>
  <c r="I277" i="16" s="1"/>
  <c r="J276" i="16"/>
  <c r="I276" i="16" s="1"/>
  <c r="J275" i="16"/>
  <c r="I275" i="16" s="1"/>
  <c r="J274" i="16"/>
  <c r="I274" i="16" s="1"/>
  <c r="J273" i="16"/>
  <c r="I273" i="16"/>
  <c r="J272" i="16"/>
  <c r="I272" i="16" s="1"/>
  <c r="J271" i="16"/>
  <c r="I271" i="16" s="1"/>
  <c r="J270" i="16"/>
  <c r="I270" i="16" s="1"/>
  <c r="J269" i="16"/>
  <c r="I269" i="16" s="1"/>
  <c r="J268" i="16"/>
  <c r="I268" i="16" s="1"/>
  <c r="J267" i="16"/>
  <c r="I267" i="16" s="1"/>
  <c r="J266" i="16"/>
  <c r="I266" i="16" s="1"/>
  <c r="J265" i="16"/>
  <c r="I265" i="16"/>
  <c r="J264" i="16"/>
  <c r="I264" i="16" s="1"/>
  <c r="J263" i="16"/>
  <c r="I263" i="16" s="1"/>
  <c r="J262" i="16"/>
  <c r="I262" i="16" s="1"/>
  <c r="J261" i="16"/>
  <c r="I261" i="16" s="1"/>
  <c r="J260" i="16"/>
  <c r="I260" i="16" s="1"/>
  <c r="J259" i="16"/>
  <c r="I259" i="16" s="1"/>
  <c r="J258" i="16"/>
  <c r="I258" i="16" s="1"/>
  <c r="J257" i="16"/>
  <c r="I257" i="16"/>
  <c r="J256" i="16"/>
  <c r="I256" i="16" s="1"/>
  <c r="J255" i="16"/>
  <c r="I255" i="16" s="1"/>
  <c r="J254" i="16"/>
  <c r="I254" i="16" s="1"/>
  <c r="J253" i="16"/>
  <c r="I253" i="16" s="1"/>
  <c r="J252" i="16"/>
  <c r="I252" i="16" s="1"/>
  <c r="J251" i="16"/>
  <c r="I251" i="16" s="1"/>
  <c r="J250" i="16"/>
  <c r="I250" i="16" s="1"/>
  <c r="J249" i="16"/>
  <c r="I249" i="16"/>
  <c r="J248" i="16"/>
  <c r="I248" i="16" s="1"/>
  <c r="J247" i="16"/>
  <c r="I247" i="16" s="1"/>
  <c r="J246" i="16"/>
  <c r="I246" i="16" s="1"/>
  <c r="J245" i="16"/>
  <c r="I245" i="16" s="1"/>
  <c r="J244" i="16"/>
  <c r="I244" i="16" s="1"/>
  <c r="J243" i="16"/>
  <c r="I243" i="16" s="1"/>
  <c r="J242" i="16"/>
  <c r="I242" i="16" s="1"/>
  <c r="J241" i="16"/>
  <c r="I241" i="16"/>
  <c r="J240" i="16"/>
  <c r="I240" i="16" s="1"/>
  <c r="J239" i="16"/>
  <c r="I239" i="16" s="1"/>
  <c r="J238" i="16"/>
  <c r="I238" i="16" s="1"/>
  <c r="J237" i="16"/>
  <c r="I237" i="16" s="1"/>
  <c r="J236" i="16"/>
  <c r="I236" i="16" s="1"/>
  <c r="J235" i="16"/>
  <c r="I235" i="16" s="1"/>
  <c r="J234" i="16"/>
  <c r="I234" i="16" s="1"/>
  <c r="J233" i="16"/>
  <c r="I233" i="16"/>
  <c r="J232" i="16"/>
  <c r="I232" i="16" s="1"/>
  <c r="J231" i="16"/>
  <c r="I231" i="16" s="1"/>
  <c r="J230" i="16"/>
  <c r="I230" i="16" s="1"/>
  <c r="J229" i="16"/>
  <c r="I229" i="16" s="1"/>
  <c r="J228" i="16"/>
  <c r="I228" i="16" s="1"/>
  <c r="J227" i="16"/>
  <c r="I227" i="16" s="1"/>
  <c r="J226" i="16"/>
  <c r="I226" i="16" s="1"/>
  <c r="J225" i="16"/>
  <c r="I225" i="16"/>
  <c r="J224" i="16"/>
  <c r="I224" i="16" s="1"/>
  <c r="J223" i="16"/>
  <c r="I223" i="16" s="1"/>
  <c r="J222" i="16"/>
  <c r="I222" i="16" s="1"/>
  <c r="J221" i="16"/>
  <c r="I221" i="16" s="1"/>
  <c r="J220" i="16"/>
  <c r="I220" i="16" s="1"/>
  <c r="J219" i="16"/>
  <c r="I219" i="16" s="1"/>
  <c r="J218" i="16"/>
  <c r="I218" i="16" s="1"/>
  <c r="J217" i="16"/>
  <c r="I217" i="16"/>
  <c r="J216" i="16"/>
  <c r="I216" i="16" s="1"/>
  <c r="J215" i="16"/>
  <c r="I215" i="16" s="1"/>
  <c r="J214" i="16"/>
  <c r="I214" i="16" s="1"/>
  <c r="J213" i="16"/>
  <c r="I213" i="16" s="1"/>
  <c r="J212" i="16"/>
  <c r="I212" i="16" s="1"/>
  <c r="J211" i="16"/>
  <c r="I211" i="16" s="1"/>
  <c r="J210" i="16"/>
  <c r="I210" i="16" s="1"/>
  <c r="J209" i="16"/>
  <c r="I209" i="16"/>
  <c r="J208" i="16"/>
  <c r="I208" i="16" s="1"/>
  <c r="J207" i="16"/>
  <c r="I207" i="16" s="1"/>
  <c r="J206" i="16"/>
  <c r="I206" i="16" s="1"/>
  <c r="J205" i="16"/>
  <c r="I205" i="16" s="1"/>
  <c r="J204" i="16"/>
  <c r="I204" i="16" s="1"/>
  <c r="J203" i="16"/>
  <c r="I203" i="16" s="1"/>
  <c r="J202" i="16"/>
  <c r="I202" i="16" s="1"/>
  <c r="J201" i="16"/>
  <c r="I201" i="16"/>
  <c r="J200" i="16"/>
  <c r="I200" i="16" s="1"/>
  <c r="J199" i="16"/>
  <c r="I199" i="16" s="1"/>
  <c r="J198" i="16"/>
  <c r="I198" i="16" s="1"/>
  <c r="J197" i="16"/>
  <c r="I197" i="16" s="1"/>
  <c r="J196" i="16"/>
  <c r="I196" i="16" s="1"/>
  <c r="J195" i="16"/>
  <c r="I195" i="16" s="1"/>
  <c r="J194" i="16"/>
  <c r="I194" i="16" s="1"/>
  <c r="J193" i="16"/>
  <c r="I193" i="16" s="1"/>
  <c r="J192" i="16"/>
  <c r="I192" i="16" s="1"/>
  <c r="J191" i="16"/>
  <c r="I191" i="16" s="1"/>
  <c r="J190" i="16"/>
  <c r="I190" i="16" s="1"/>
  <c r="J189" i="16"/>
  <c r="I189" i="16" s="1"/>
  <c r="J188" i="16"/>
  <c r="I188" i="16" s="1"/>
  <c r="J187" i="16"/>
  <c r="I187" i="16" s="1"/>
  <c r="J186" i="16"/>
  <c r="I186" i="16" s="1"/>
  <c r="J185" i="16"/>
  <c r="I185" i="16" s="1"/>
  <c r="J184" i="16"/>
  <c r="I184" i="16" s="1"/>
  <c r="J183" i="16"/>
  <c r="I183" i="16" s="1"/>
  <c r="J182" i="16"/>
  <c r="I182" i="16" s="1"/>
  <c r="J181" i="16"/>
  <c r="I181" i="16" s="1"/>
  <c r="J180" i="16"/>
  <c r="I180" i="16" s="1"/>
  <c r="J179" i="16"/>
  <c r="I179" i="16" s="1"/>
  <c r="J178" i="16"/>
  <c r="I178" i="16" s="1"/>
  <c r="J177" i="16"/>
  <c r="I177" i="16" s="1"/>
  <c r="J176" i="16"/>
  <c r="I176" i="16" s="1"/>
  <c r="J175" i="16"/>
  <c r="I175" i="16" s="1"/>
  <c r="J174" i="16"/>
  <c r="I174" i="16" s="1"/>
  <c r="J173" i="16"/>
  <c r="I173" i="16" s="1"/>
  <c r="J172" i="16"/>
  <c r="I172" i="16" s="1"/>
  <c r="J171" i="16"/>
  <c r="I171" i="16" s="1"/>
  <c r="J170" i="16"/>
  <c r="I170" i="16" s="1"/>
  <c r="J169" i="16"/>
  <c r="I169" i="16" s="1"/>
  <c r="J168" i="16"/>
  <c r="I168" i="16" s="1"/>
  <c r="J167" i="16"/>
  <c r="I167" i="16" s="1"/>
  <c r="J166" i="16"/>
  <c r="I166" i="16" s="1"/>
  <c r="J165" i="16"/>
  <c r="I165" i="16" s="1"/>
  <c r="J164" i="16"/>
  <c r="I164" i="16" s="1"/>
  <c r="J163" i="16"/>
  <c r="I163" i="16" s="1"/>
  <c r="J162" i="16"/>
  <c r="I162" i="16" s="1"/>
  <c r="J161" i="16"/>
  <c r="I161" i="16" s="1"/>
  <c r="J160" i="16"/>
  <c r="I160" i="16" s="1"/>
  <c r="J159" i="16"/>
  <c r="I159" i="16" s="1"/>
  <c r="J158" i="16"/>
  <c r="I158" i="16" s="1"/>
  <c r="J157" i="16"/>
  <c r="I157" i="16"/>
  <c r="J156" i="16"/>
  <c r="I156" i="16" s="1"/>
  <c r="J155" i="16"/>
  <c r="I155" i="16" s="1"/>
  <c r="J154" i="16"/>
  <c r="I154" i="16" s="1"/>
  <c r="J153" i="16"/>
  <c r="I153" i="16"/>
  <c r="J152" i="16"/>
  <c r="I152" i="16" s="1"/>
  <c r="J151" i="16"/>
  <c r="I151" i="16" s="1"/>
  <c r="J150" i="16"/>
  <c r="I150" i="16" s="1"/>
  <c r="J149" i="16"/>
  <c r="I149" i="16"/>
  <c r="J148" i="16"/>
  <c r="I148" i="16" s="1"/>
  <c r="J147" i="16"/>
  <c r="I147" i="16" s="1"/>
  <c r="J146" i="16"/>
  <c r="I146" i="16" s="1"/>
  <c r="J145" i="16"/>
  <c r="I145" i="16"/>
  <c r="J144" i="16"/>
  <c r="I144" i="16" s="1"/>
  <c r="J143" i="16"/>
  <c r="I143" i="16" s="1"/>
  <c r="J142" i="16"/>
  <c r="I142" i="16" s="1"/>
  <c r="J141" i="16"/>
  <c r="I141" i="16"/>
  <c r="J140" i="16"/>
  <c r="I140" i="16" s="1"/>
  <c r="J139" i="16"/>
  <c r="I139" i="16" s="1"/>
  <c r="J138" i="16"/>
  <c r="I138" i="16" s="1"/>
  <c r="J137" i="16"/>
  <c r="I137" i="16"/>
  <c r="J136" i="16"/>
  <c r="I136" i="16" s="1"/>
  <c r="J135" i="16"/>
  <c r="I135" i="16" s="1"/>
  <c r="J134" i="16"/>
  <c r="I134" i="16" s="1"/>
  <c r="J133" i="16"/>
  <c r="I133" i="16"/>
  <c r="J132" i="16"/>
  <c r="I132" i="16" s="1"/>
  <c r="J131" i="16"/>
  <c r="I131" i="16" s="1"/>
  <c r="J130" i="16"/>
  <c r="I130" i="16" s="1"/>
  <c r="J129" i="16"/>
  <c r="I129" i="16"/>
  <c r="J128" i="16"/>
  <c r="I128" i="16" s="1"/>
  <c r="J127" i="16"/>
  <c r="I127" i="16" s="1"/>
  <c r="J126" i="16"/>
  <c r="I126" i="16" s="1"/>
  <c r="J125" i="16"/>
  <c r="I125" i="16"/>
  <c r="J124" i="16"/>
  <c r="I124" i="16" s="1"/>
  <c r="J123" i="16"/>
  <c r="I123" i="16" s="1"/>
  <c r="J122" i="16"/>
  <c r="I122" i="16" s="1"/>
  <c r="J121" i="16"/>
  <c r="I121" i="16"/>
  <c r="J120" i="16"/>
  <c r="I120" i="16" s="1"/>
  <c r="J119" i="16"/>
  <c r="I119" i="16" s="1"/>
  <c r="J118" i="16"/>
  <c r="I118" i="16" s="1"/>
  <c r="J117" i="16"/>
  <c r="I117" i="16"/>
  <c r="J116" i="16"/>
  <c r="I116" i="16" s="1"/>
  <c r="J115" i="16"/>
  <c r="I115" i="16" s="1"/>
  <c r="J114" i="16"/>
  <c r="I114" i="16" s="1"/>
  <c r="J113" i="16"/>
  <c r="I113" i="16"/>
  <c r="J112" i="16"/>
  <c r="I112" i="16" s="1"/>
  <c r="J111" i="16"/>
  <c r="I111" i="16" s="1"/>
  <c r="J110" i="16"/>
  <c r="I110" i="16" s="1"/>
  <c r="J109" i="16"/>
  <c r="I109" i="16"/>
  <c r="J108" i="16"/>
  <c r="I108" i="16" s="1"/>
  <c r="J107" i="16"/>
  <c r="I107" i="16" s="1"/>
  <c r="J106" i="16"/>
  <c r="I106" i="16" s="1"/>
  <c r="J105" i="16"/>
  <c r="I105" i="16"/>
  <c r="J104" i="16"/>
  <c r="I104" i="16" s="1"/>
  <c r="J103" i="16"/>
  <c r="I103" i="16" s="1"/>
  <c r="J102" i="16"/>
  <c r="I102" i="16" s="1"/>
  <c r="J101" i="16"/>
  <c r="I101" i="16"/>
  <c r="J100" i="16"/>
  <c r="I100" i="16" s="1"/>
  <c r="J99" i="16"/>
  <c r="I99" i="16" s="1"/>
  <c r="J98" i="16"/>
  <c r="I98" i="16" s="1"/>
  <c r="J97" i="16"/>
  <c r="I97" i="16"/>
  <c r="J96" i="16"/>
  <c r="I96" i="16" s="1"/>
  <c r="J95" i="16"/>
  <c r="I95" i="16" s="1"/>
  <c r="J94" i="16"/>
  <c r="I94" i="16" s="1"/>
  <c r="J93" i="16"/>
  <c r="I93" i="16"/>
  <c r="J92" i="16"/>
  <c r="I92" i="16" s="1"/>
  <c r="J91" i="16"/>
  <c r="I91" i="16" s="1"/>
  <c r="J90" i="16"/>
  <c r="I90" i="16" s="1"/>
  <c r="J89" i="16"/>
  <c r="I89" i="16"/>
  <c r="J88" i="16"/>
  <c r="I88" i="16" s="1"/>
  <c r="J87" i="16"/>
  <c r="I87" i="16" s="1"/>
  <c r="J86" i="16"/>
  <c r="I86" i="16" s="1"/>
  <c r="J85" i="16"/>
  <c r="I85" i="16"/>
  <c r="J84" i="16"/>
  <c r="I84" i="16" s="1"/>
  <c r="J83" i="16"/>
  <c r="I83" i="16" s="1"/>
  <c r="J82" i="16"/>
  <c r="I82" i="16" s="1"/>
  <c r="J81" i="16"/>
  <c r="I81" i="16"/>
  <c r="J80" i="16"/>
  <c r="I80" i="16" s="1"/>
  <c r="J79" i="16"/>
  <c r="I79" i="16" s="1"/>
  <c r="J78" i="16"/>
  <c r="I78" i="16" s="1"/>
  <c r="J77" i="16"/>
  <c r="I77" i="16"/>
  <c r="J76" i="16"/>
  <c r="I76" i="16" s="1"/>
  <c r="J75" i="16"/>
  <c r="I75" i="16" s="1"/>
  <c r="J74" i="16"/>
  <c r="I74" i="16" s="1"/>
  <c r="J73" i="16"/>
  <c r="I73" i="16"/>
  <c r="J72" i="16"/>
  <c r="I72" i="16" s="1"/>
  <c r="J71" i="16"/>
  <c r="I71" i="16" s="1"/>
  <c r="J70" i="16"/>
  <c r="I70" i="16" s="1"/>
  <c r="J69" i="16"/>
  <c r="I69" i="16"/>
  <c r="J68" i="16"/>
  <c r="I68" i="16" s="1"/>
  <c r="J67" i="16"/>
  <c r="I67" i="16" s="1"/>
  <c r="J66" i="16"/>
  <c r="I66" i="16" s="1"/>
  <c r="J65" i="16"/>
  <c r="I65" i="16" s="1"/>
  <c r="J64" i="16"/>
  <c r="I64" i="16" s="1"/>
  <c r="J63" i="16"/>
  <c r="I63" i="16" s="1"/>
  <c r="J62" i="16"/>
  <c r="I62" i="16" s="1"/>
  <c r="J61" i="16"/>
  <c r="I61" i="16" s="1"/>
  <c r="J60" i="16"/>
  <c r="I60" i="16" s="1"/>
  <c r="J59" i="16"/>
  <c r="I59" i="16" s="1"/>
  <c r="J58" i="16"/>
  <c r="I58" i="16" s="1"/>
  <c r="J57" i="16"/>
  <c r="I57" i="16" s="1"/>
  <c r="J56" i="16"/>
  <c r="I56" i="16" s="1"/>
  <c r="J55" i="16"/>
  <c r="I55" i="16" s="1"/>
  <c r="J54" i="16"/>
  <c r="I54" i="16" s="1"/>
  <c r="J53" i="16"/>
  <c r="I53" i="16" s="1"/>
  <c r="J52" i="16"/>
  <c r="I52" i="16" s="1"/>
  <c r="J51" i="16"/>
  <c r="I51" i="16" s="1"/>
  <c r="J50" i="16"/>
  <c r="I50" i="16" s="1"/>
  <c r="J49" i="16"/>
  <c r="I49" i="16" s="1"/>
  <c r="J48" i="16"/>
  <c r="I48" i="16" s="1"/>
  <c r="J47" i="16"/>
  <c r="I47" i="16" s="1"/>
  <c r="J46" i="16"/>
  <c r="I46" i="16" s="1"/>
  <c r="J45" i="16"/>
  <c r="I45" i="16" s="1"/>
  <c r="J44" i="16"/>
  <c r="I44" i="16" s="1"/>
  <c r="J43" i="16"/>
  <c r="I43" i="16" s="1"/>
  <c r="J42" i="16"/>
  <c r="I42" i="16" s="1"/>
  <c r="J41" i="16"/>
  <c r="I41" i="16" s="1"/>
  <c r="J40" i="16"/>
  <c r="I40" i="16" s="1"/>
  <c r="J39" i="16"/>
  <c r="I39" i="16" s="1"/>
  <c r="J38" i="16"/>
  <c r="I38" i="16" s="1"/>
  <c r="J37" i="16"/>
  <c r="I37" i="16" s="1"/>
  <c r="J36" i="16"/>
  <c r="I36" i="16" s="1"/>
  <c r="J35" i="16"/>
  <c r="I35" i="16" s="1"/>
  <c r="J34" i="16"/>
  <c r="I34" i="16" s="1"/>
  <c r="J33" i="16"/>
  <c r="I33" i="16" s="1"/>
  <c r="J32" i="16"/>
  <c r="I32" i="16" s="1"/>
  <c r="J31" i="16"/>
  <c r="I31" i="16" s="1"/>
  <c r="J30" i="16"/>
  <c r="I30" i="16" s="1"/>
  <c r="J29" i="16"/>
  <c r="I29" i="16" s="1"/>
  <c r="J28" i="16"/>
  <c r="I28" i="16" s="1"/>
  <c r="J27" i="16"/>
  <c r="I27" i="16" s="1"/>
  <c r="J26" i="16"/>
  <c r="I26" i="16" s="1"/>
  <c r="J25" i="16"/>
  <c r="I25" i="16" s="1"/>
  <c r="J24" i="16"/>
  <c r="I24" i="16" s="1"/>
  <c r="J23" i="16"/>
  <c r="I23" i="16" s="1"/>
  <c r="J22" i="16"/>
  <c r="I22" i="16" s="1"/>
  <c r="J21" i="16"/>
  <c r="I21" i="16" s="1"/>
  <c r="J20" i="16"/>
  <c r="I20" i="16" s="1"/>
  <c r="J19" i="16"/>
  <c r="I19" i="16" s="1"/>
  <c r="J18" i="16"/>
  <c r="I18" i="16" s="1"/>
  <c r="J17" i="16"/>
  <c r="I17" i="16" s="1"/>
  <c r="J16" i="16"/>
  <c r="I16" i="16" s="1"/>
  <c r="J15" i="16"/>
  <c r="I15" i="16" s="1"/>
  <c r="J14" i="16"/>
  <c r="I14" i="16" s="1"/>
  <c r="J13" i="16"/>
  <c r="I13" i="16" s="1"/>
  <c r="J12" i="16"/>
  <c r="I12" i="16" s="1"/>
  <c r="J11" i="16"/>
  <c r="I11" i="16" s="1"/>
  <c r="J10" i="16"/>
  <c r="I10" i="16" s="1"/>
  <c r="J9" i="16"/>
  <c r="I9" i="16" s="1"/>
  <c r="J8" i="16"/>
  <c r="I8" i="16" s="1"/>
  <c r="J7" i="16"/>
  <c r="I7" i="16" s="1"/>
  <c r="J6" i="16"/>
  <c r="I6" i="16" s="1"/>
  <c r="J5" i="16"/>
  <c r="I5" i="16" s="1"/>
  <c r="J4" i="16"/>
  <c r="I4" i="16" s="1"/>
  <c r="J3" i="16"/>
  <c r="I3" i="16" s="1"/>
  <c r="J2" i="16"/>
  <c r="I2" i="16" s="1"/>
  <c r="J362" i="15"/>
  <c r="I362" i="15" s="1"/>
  <c r="J361" i="15"/>
  <c r="I361" i="15" s="1"/>
  <c r="F361" i="15"/>
  <c r="F362" i="15" s="1"/>
  <c r="E361" i="15"/>
  <c r="E363" i="15" s="1"/>
  <c r="J360" i="15"/>
  <c r="I360" i="15" s="1"/>
  <c r="J359" i="15"/>
  <c r="I359" i="15" s="1"/>
  <c r="J358" i="15"/>
  <c r="I358" i="15" s="1"/>
  <c r="J357" i="15"/>
  <c r="I357" i="15" s="1"/>
  <c r="J356" i="15"/>
  <c r="I356" i="15" s="1"/>
  <c r="J355" i="15"/>
  <c r="I355" i="15"/>
  <c r="J354" i="15"/>
  <c r="I354" i="15" s="1"/>
  <c r="J353" i="15"/>
  <c r="I353" i="15"/>
  <c r="J352" i="15"/>
  <c r="I352" i="15" s="1"/>
  <c r="J351" i="15"/>
  <c r="I351" i="15" s="1"/>
  <c r="J350" i="15"/>
  <c r="I350" i="15" s="1"/>
  <c r="J349" i="15"/>
  <c r="I349" i="15" s="1"/>
  <c r="J348" i="15"/>
  <c r="I348" i="15" s="1"/>
  <c r="J347" i="15"/>
  <c r="I347" i="15"/>
  <c r="J346" i="15"/>
  <c r="I346" i="15" s="1"/>
  <c r="J345" i="15"/>
  <c r="I345" i="15"/>
  <c r="J344" i="15"/>
  <c r="I344" i="15" s="1"/>
  <c r="J343" i="15"/>
  <c r="I343" i="15" s="1"/>
  <c r="J342" i="15"/>
  <c r="I342" i="15" s="1"/>
  <c r="J341" i="15"/>
  <c r="I341" i="15" s="1"/>
  <c r="J340" i="15"/>
  <c r="I340" i="15" s="1"/>
  <c r="J339" i="15"/>
  <c r="I339" i="15"/>
  <c r="J338" i="15"/>
  <c r="I338" i="15" s="1"/>
  <c r="J337" i="15"/>
  <c r="I337" i="15"/>
  <c r="J336" i="15"/>
  <c r="I336" i="15" s="1"/>
  <c r="J335" i="15"/>
  <c r="I335" i="15" s="1"/>
  <c r="J334" i="15"/>
  <c r="I334" i="15" s="1"/>
  <c r="J333" i="15"/>
  <c r="I333" i="15" s="1"/>
  <c r="J332" i="15"/>
  <c r="I332" i="15" s="1"/>
  <c r="J331" i="15"/>
  <c r="I331" i="15"/>
  <c r="J330" i="15"/>
  <c r="I330" i="15" s="1"/>
  <c r="J329" i="15"/>
  <c r="I329" i="15"/>
  <c r="J328" i="15"/>
  <c r="I328" i="15" s="1"/>
  <c r="J327" i="15"/>
  <c r="I327" i="15" s="1"/>
  <c r="J326" i="15"/>
  <c r="I326" i="15" s="1"/>
  <c r="J325" i="15"/>
  <c r="I325" i="15" s="1"/>
  <c r="J324" i="15"/>
  <c r="I324" i="15" s="1"/>
  <c r="J323" i="15"/>
  <c r="I323" i="15"/>
  <c r="J322" i="15"/>
  <c r="I322" i="15" s="1"/>
  <c r="J321" i="15"/>
  <c r="I321" i="15"/>
  <c r="J320" i="15"/>
  <c r="I320" i="15" s="1"/>
  <c r="J319" i="15"/>
  <c r="I319" i="15" s="1"/>
  <c r="J318" i="15"/>
  <c r="I318" i="15" s="1"/>
  <c r="J317" i="15"/>
  <c r="I317" i="15" s="1"/>
  <c r="J316" i="15"/>
  <c r="I316" i="15" s="1"/>
  <c r="J315" i="15"/>
  <c r="I315" i="15"/>
  <c r="J314" i="15"/>
  <c r="I314" i="15" s="1"/>
  <c r="J313" i="15"/>
  <c r="I313" i="15"/>
  <c r="J312" i="15"/>
  <c r="I312" i="15" s="1"/>
  <c r="J311" i="15"/>
  <c r="I311" i="15" s="1"/>
  <c r="J310" i="15"/>
  <c r="I310" i="15" s="1"/>
  <c r="J309" i="15"/>
  <c r="I309" i="15" s="1"/>
  <c r="J308" i="15"/>
  <c r="I308" i="15" s="1"/>
  <c r="J307" i="15"/>
  <c r="I307" i="15"/>
  <c r="J306" i="15"/>
  <c r="I306" i="15" s="1"/>
  <c r="J305" i="15"/>
  <c r="I305" i="15"/>
  <c r="J304" i="15"/>
  <c r="I304" i="15" s="1"/>
  <c r="J303" i="15"/>
  <c r="I303" i="15" s="1"/>
  <c r="J302" i="15"/>
  <c r="I302" i="15" s="1"/>
  <c r="J301" i="15"/>
  <c r="I301" i="15" s="1"/>
  <c r="J300" i="15"/>
  <c r="I300" i="15" s="1"/>
  <c r="J299" i="15"/>
  <c r="I299" i="15"/>
  <c r="J298" i="15"/>
  <c r="I298" i="15" s="1"/>
  <c r="J297" i="15"/>
  <c r="I297" i="15"/>
  <c r="J296" i="15"/>
  <c r="I296" i="15" s="1"/>
  <c r="J295" i="15"/>
  <c r="I295" i="15" s="1"/>
  <c r="J294" i="15"/>
  <c r="I294" i="15" s="1"/>
  <c r="J293" i="15"/>
  <c r="I293" i="15" s="1"/>
  <c r="J292" i="15"/>
  <c r="I292" i="15" s="1"/>
  <c r="J291" i="15"/>
  <c r="I291" i="15"/>
  <c r="J290" i="15"/>
  <c r="I290" i="15" s="1"/>
  <c r="J289" i="15"/>
  <c r="I289" i="15"/>
  <c r="J288" i="15"/>
  <c r="I288" i="15" s="1"/>
  <c r="J287" i="15"/>
  <c r="I287" i="15" s="1"/>
  <c r="J286" i="15"/>
  <c r="I286" i="15" s="1"/>
  <c r="J285" i="15"/>
  <c r="I285" i="15" s="1"/>
  <c r="J284" i="15"/>
  <c r="I284" i="15" s="1"/>
  <c r="J283" i="15"/>
  <c r="I283" i="15"/>
  <c r="J282" i="15"/>
  <c r="I282" i="15" s="1"/>
  <c r="J281" i="15"/>
  <c r="I281" i="15"/>
  <c r="J280" i="15"/>
  <c r="I280" i="15" s="1"/>
  <c r="J279" i="15"/>
  <c r="I279" i="15" s="1"/>
  <c r="J278" i="15"/>
  <c r="I278" i="15" s="1"/>
  <c r="J277" i="15"/>
  <c r="I277" i="15" s="1"/>
  <c r="J276" i="15"/>
  <c r="I276" i="15" s="1"/>
  <c r="J275" i="15"/>
  <c r="I275" i="15"/>
  <c r="J274" i="15"/>
  <c r="I274" i="15" s="1"/>
  <c r="J273" i="15"/>
  <c r="I273" i="15"/>
  <c r="J272" i="15"/>
  <c r="I272" i="15" s="1"/>
  <c r="J271" i="15"/>
  <c r="I271" i="15" s="1"/>
  <c r="J270" i="15"/>
  <c r="I270" i="15" s="1"/>
  <c r="J269" i="15"/>
  <c r="I269" i="15" s="1"/>
  <c r="J268" i="15"/>
  <c r="I268" i="15" s="1"/>
  <c r="J267" i="15"/>
  <c r="I267" i="15"/>
  <c r="J266" i="15"/>
  <c r="I266" i="15" s="1"/>
  <c r="J265" i="15"/>
  <c r="I265" i="15"/>
  <c r="J264" i="15"/>
  <c r="I264" i="15" s="1"/>
  <c r="J263" i="15"/>
  <c r="I263" i="15" s="1"/>
  <c r="J262" i="15"/>
  <c r="I262" i="15" s="1"/>
  <c r="J261" i="15"/>
  <c r="I261" i="15" s="1"/>
  <c r="J260" i="15"/>
  <c r="I260" i="15" s="1"/>
  <c r="J259" i="15"/>
  <c r="I259" i="15"/>
  <c r="J258" i="15"/>
  <c r="I258" i="15" s="1"/>
  <c r="J257" i="15"/>
  <c r="I257" i="15"/>
  <c r="J256" i="15"/>
  <c r="I256" i="15" s="1"/>
  <c r="J255" i="15"/>
  <c r="I255" i="15" s="1"/>
  <c r="J254" i="15"/>
  <c r="I254" i="15" s="1"/>
  <c r="J253" i="15"/>
  <c r="I253" i="15" s="1"/>
  <c r="J252" i="15"/>
  <c r="I252" i="15" s="1"/>
  <c r="J251" i="15"/>
  <c r="I251" i="15"/>
  <c r="J250" i="15"/>
  <c r="I250" i="15" s="1"/>
  <c r="J249" i="15"/>
  <c r="I249" i="15"/>
  <c r="J248" i="15"/>
  <c r="I248" i="15" s="1"/>
  <c r="J247" i="15"/>
  <c r="I247" i="15" s="1"/>
  <c r="J246" i="15"/>
  <c r="I246" i="15" s="1"/>
  <c r="J245" i="15"/>
  <c r="I245" i="15" s="1"/>
  <c r="J244" i="15"/>
  <c r="I244" i="15" s="1"/>
  <c r="J243" i="15"/>
  <c r="I243" i="15"/>
  <c r="J242" i="15"/>
  <c r="I242" i="15" s="1"/>
  <c r="J241" i="15"/>
  <c r="I241" i="15"/>
  <c r="J240" i="15"/>
  <c r="I240" i="15" s="1"/>
  <c r="J239" i="15"/>
  <c r="I239" i="15" s="1"/>
  <c r="J238" i="15"/>
  <c r="I238" i="15" s="1"/>
  <c r="J237" i="15"/>
  <c r="I237" i="15" s="1"/>
  <c r="J236" i="15"/>
  <c r="I236" i="15" s="1"/>
  <c r="J235" i="15"/>
  <c r="I235" i="15"/>
  <c r="J234" i="15"/>
  <c r="I234" i="15" s="1"/>
  <c r="J233" i="15"/>
  <c r="I233" i="15"/>
  <c r="J232" i="15"/>
  <c r="I232" i="15" s="1"/>
  <c r="J231" i="15"/>
  <c r="I231" i="15" s="1"/>
  <c r="J230" i="15"/>
  <c r="I230" i="15" s="1"/>
  <c r="J229" i="15"/>
  <c r="I229" i="15" s="1"/>
  <c r="J228" i="15"/>
  <c r="I228" i="15" s="1"/>
  <c r="J227" i="15"/>
  <c r="I227" i="15"/>
  <c r="J226" i="15"/>
  <c r="I226" i="15" s="1"/>
  <c r="J225" i="15"/>
  <c r="I225" i="15"/>
  <c r="J224" i="15"/>
  <c r="I224" i="15" s="1"/>
  <c r="J223" i="15"/>
  <c r="I223" i="15" s="1"/>
  <c r="J222" i="15"/>
  <c r="I222" i="15" s="1"/>
  <c r="J221" i="15"/>
  <c r="I221" i="15" s="1"/>
  <c r="J220" i="15"/>
  <c r="I220" i="15" s="1"/>
  <c r="J219" i="15"/>
  <c r="I219" i="15"/>
  <c r="J218" i="15"/>
  <c r="I218" i="15" s="1"/>
  <c r="J217" i="15"/>
  <c r="I217" i="15"/>
  <c r="J216" i="15"/>
  <c r="I216" i="15" s="1"/>
  <c r="J215" i="15"/>
  <c r="I215" i="15" s="1"/>
  <c r="J214" i="15"/>
  <c r="I214" i="15" s="1"/>
  <c r="J213" i="15"/>
  <c r="I213" i="15" s="1"/>
  <c r="J212" i="15"/>
  <c r="I212" i="15" s="1"/>
  <c r="J211" i="15"/>
  <c r="I211" i="15" s="1"/>
  <c r="J210" i="15"/>
  <c r="I210" i="15" s="1"/>
  <c r="J209" i="15"/>
  <c r="I209" i="15"/>
  <c r="J208" i="15"/>
  <c r="I208" i="15" s="1"/>
  <c r="J207" i="15"/>
  <c r="I207" i="15" s="1"/>
  <c r="J206" i="15"/>
  <c r="I206" i="15" s="1"/>
  <c r="J205" i="15"/>
  <c r="I205" i="15" s="1"/>
  <c r="J204" i="15"/>
  <c r="I204" i="15" s="1"/>
  <c r="J203" i="15"/>
  <c r="I203" i="15" s="1"/>
  <c r="J202" i="15"/>
  <c r="I202" i="15" s="1"/>
  <c r="J201" i="15"/>
  <c r="I201" i="15"/>
  <c r="J200" i="15"/>
  <c r="I200" i="15" s="1"/>
  <c r="J199" i="15"/>
  <c r="I199" i="15" s="1"/>
  <c r="J198" i="15"/>
  <c r="I198" i="15" s="1"/>
  <c r="J197" i="15"/>
  <c r="I197" i="15" s="1"/>
  <c r="J196" i="15"/>
  <c r="I196" i="15" s="1"/>
  <c r="J195" i="15"/>
  <c r="I195" i="15"/>
  <c r="J194" i="15"/>
  <c r="I194" i="15" s="1"/>
  <c r="J193" i="15"/>
  <c r="I193" i="15" s="1"/>
  <c r="J192" i="15"/>
  <c r="I192" i="15" s="1"/>
  <c r="J191" i="15"/>
  <c r="I191" i="15"/>
  <c r="J190" i="15"/>
  <c r="I190" i="15" s="1"/>
  <c r="J189" i="15"/>
  <c r="I189" i="15" s="1"/>
  <c r="J188" i="15"/>
  <c r="I188" i="15" s="1"/>
  <c r="J187" i="15"/>
  <c r="I187" i="15"/>
  <c r="J186" i="15"/>
  <c r="I186" i="15" s="1"/>
  <c r="J185" i="15"/>
  <c r="I185" i="15" s="1"/>
  <c r="J184" i="15"/>
  <c r="I184" i="15" s="1"/>
  <c r="J183" i="15"/>
  <c r="I183" i="15"/>
  <c r="J182" i="15"/>
  <c r="I182" i="15" s="1"/>
  <c r="J181" i="15"/>
  <c r="I181" i="15" s="1"/>
  <c r="J180" i="15"/>
  <c r="I180" i="15" s="1"/>
  <c r="J179" i="15"/>
  <c r="I179" i="15"/>
  <c r="J178" i="15"/>
  <c r="I178" i="15" s="1"/>
  <c r="J177" i="15"/>
  <c r="I177" i="15" s="1"/>
  <c r="J176" i="15"/>
  <c r="I176" i="15" s="1"/>
  <c r="J175" i="15"/>
  <c r="I175" i="15"/>
  <c r="J174" i="15"/>
  <c r="I174" i="15" s="1"/>
  <c r="J173" i="15"/>
  <c r="I173" i="15" s="1"/>
  <c r="J172" i="15"/>
  <c r="I172" i="15" s="1"/>
  <c r="J171" i="15"/>
  <c r="I171" i="15"/>
  <c r="J170" i="15"/>
  <c r="I170" i="15" s="1"/>
  <c r="J169" i="15"/>
  <c r="I169" i="15" s="1"/>
  <c r="J168" i="15"/>
  <c r="I168" i="15" s="1"/>
  <c r="J167" i="15"/>
  <c r="I167" i="15"/>
  <c r="J166" i="15"/>
  <c r="I166" i="15" s="1"/>
  <c r="J165" i="15"/>
  <c r="I165" i="15" s="1"/>
  <c r="J164" i="15"/>
  <c r="I164" i="15" s="1"/>
  <c r="J163" i="15"/>
  <c r="I163" i="15"/>
  <c r="J162" i="15"/>
  <c r="I162" i="15" s="1"/>
  <c r="J161" i="15"/>
  <c r="I161" i="15" s="1"/>
  <c r="J160" i="15"/>
  <c r="I160" i="15" s="1"/>
  <c r="J159" i="15"/>
  <c r="I159" i="15"/>
  <c r="J158" i="15"/>
  <c r="I158" i="15" s="1"/>
  <c r="J157" i="15"/>
  <c r="I157" i="15" s="1"/>
  <c r="J156" i="15"/>
  <c r="I156" i="15" s="1"/>
  <c r="J155" i="15"/>
  <c r="I155" i="15"/>
  <c r="J154" i="15"/>
  <c r="I154" i="15" s="1"/>
  <c r="J153" i="15"/>
  <c r="I153" i="15" s="1"/>
  <c r="J152" i="15"/>
  <c r="I152" i="15" s="1"/>
  <c r="J151" i="15"/>
  <c r="I151" i="15" s="1"/>
  <c r="J150" i="15"/>
  <c r="I150" i="15" s="1"/>
  <c r="J149" i="15"/>
  <c r="I149" i="15" s="1"/>
  <c r="J148" i="15"/>
  <c r="I148" i="15" s="1"/>
  <c r="J147" i="15"/>
  <c r="I147" i="15"/>
  <c r="J146" i="15"/>
  <c r="I146" i="15" s="1"/>
  <c r="J145" i="15"/>
  <c r="I145" i="15" s="1"/>
  <c r="J144" i="15"/>
  <c r="I144" i="15" s="1"/>
  <c r="J143" i="15"/>
  <c r="I143" i="15" s="1"/>
  <c r="J142" i="15"/>
  <c r="I142" i="15" s="1"/>
  <c r="J141" i="15"/>
  <c r="I141" i="15" s="1"/>
  <c r="J140" i="15"/>
  <c r="I140" i="15" s="1"/>
  <c r="J139" i="15"/>
  <c r="I139" i="15"/>
  <c r="J138" i="15"/>
  <c r="I138" i="15" s="1"/>
  <c r="J137" i="15"/>
  <c r="I137" i="15" s="1"/>
  <c r="J136" i="15"/>
  <c r="I136" i="15" s="1"/>
  <c r="J135" i="15"/>
  <c r="I135" i="15" s="1"/>
  <c r="J134" i="15"/>
  <c r="I134" i="15" s="1"/>
  <c r="J133" i="15"/>
  <c r="I133" i="15" s="1"/>
  <c r="J132" i="15"/>
  <c r="I132" i="15" s="1"/>
  <c r="J131" i="15"/>
  <c r="I131" i="15"/>
  <c r="J130" i="15"/>
  <c r="I130" i="15" s="1"/>
  <c r="J129" i="15"/>
  <c r="I129" i="15" s="1"/>
  <c r="J128" i="15"/>
  <c r="I128" i="15" s="1"/>
  <c r="J127" i="15"/>
  <c r="I127" i="15" s="1"/>
  <c r="J126" i="15"/>
  <c r="I126" i="15" s="1"/>
  <c r="J125" i="15"/>
  <c r="I125" i="15" s="1"/>
  <c r="J124" i="15"/>
  <c r="I124" i="15" s="1"/>
  <c r="J123" i="15"/>
  <c r="I123" i="15"/>
  <c r="J122" i="15"/>
  <c r="I122" i="15" s="1"/>
  <c r="J121" i="15"/>
  <c r="I121" i="15" s="1"/>
  <c r="J120" i="15"/>
  <c r="I120" i="15" s="1"/>
  <c r="J119" i="15"/>
  <c r="I119" i="15" s="1"/>
  <c r="J118" i="15"/>
  <c r="I118" i="15" s="1"/>
  <c r="J117" i="15"/>
  <c r="I117" i="15" s="1"/>
  <c r="J116" i="15"/>
  <c r="I116" i="15" s="1"/>
  <c r="J115" i="15"/>
  <c r="I115" i="15"/>
  <c r="J114" i="15"/>
  <c r="I114" i="15" s="1"/>
  <c r="J113" i="15"/>
  <c r="I113" i="15" s="1"/>
  <c r="J112" i="15"/>
  <c r="I112" i="15" s="1"/>
  <c r="J111" i="15"/>
  <c r="I111" i="15" s="1"/>
  <c r="J110" i="15"/>
  <c r="I110" i="15" s="1"/>
  <c r="J109" i="15"/>
  <c r="I109" i="15" s="1"/>
  <c r="J108" i="15"/>
  <c r="I108" i="15" s="1"/>
  <c r="J107" i="15"/>
  <c r="I107" i="15"/>
  <c r="J106" i="15"/>
  <c r="I106" i="15" s="1"/>
  <c r="J105" i="15"/>
  <c r="I105" i="15" s="1"/>
  <c r="J104" i="15"/>
  <c r="I104" i="15" s="1"/>
  <c r="J103" i="15"/>
  <c r="I103" i="15" s="1"/>
  <c r="J102" i="15"/>
  <c r="I102" i="15" s="1"/>
  <c r="J101" i="15"/>
  <c r="I101" i="15" s="1"/>
  <c r="J100" i="15"/>
  <c r="I100" i="15" s="1"/>
  <c r="J99" i="15"/>
  <c r="I99" i="15"/>
  <c r="J98" i="15"/>
  <c r="I98" i="15" s="1"/>
  <c r="J97" i="15"/>
  <c r="I97" i="15" s="1"/>
  <c r="J96" i="15"/>
  <c r="I96" i="15" s="1"/>
  <c r="J95" i="15"/>
  <c r="I95" i="15" s="1"/>
  <c r="J94" i="15"/>
  <c r="I94" i="15" s="1"/>
  <c r="J93" i="15"/>
  <c r="I93" i="15" s="1"/>
  <c r="J92" i="15"/>
  <c r="I92" i="15" s="1"/>
  <c r="J91" i="15"/>
  <c r="I91" i="15"/>
  <c r="J90" i="15"/>
  <c r="I90" i="15" s="1"/>
  <c r="J89" i="15"/>
  <c r="I89" i="15" s="1"/>
  <c r="J88" i="15"/>
  <c r="I88" i="15" s="1"/>
  <c r="J87" i="15"/>
  <c r="I87" i="15" s="1"/>
  <c r="J86" i="15"/>
  <c r="I86" i="15" s="1"/>
  <c r="J85" i="15"/>
  <c r="I85" i="15" s="1"/>
  <c r="J84" i="15"/>
  <c r="I84" i="15" s="1"/>
  <c r="J83" i="15"/>
  <c r="I83" i="15"/>
  <c r="J82" i="15"/>
  <c r="I82" i="15" s="1"/>
  <c r="J81" i="15"/>
  <c r="I81" i="15" s="1"/>
  <c r="J80" i="15"/>
  <c r="I80" i="15" s="1"/>
  <c r="J79" i="15"/>
  <c r="I79" i="15" s="1"/>
  <c r="J78" i="15"/>
  <c r="I78" i="15" s="1"/>
  <c r="J77" i="15"/>
  <c r="I77" i="15" s="1"/>
  <c r="J76" i="15"/>
  <c r="I76" i="15" s="1"/>
  <c r="J75" i="15"/>
  <c r="I75" i="15"/>
  <c r="J74" i="15"/>
  <c r="I74" i="15" s="1"/>
  <c r="J73" i="15"/>
  <c r="I73" i="15" s="1"/>
  <c r="J72" i="15"/>
  <c r="I72" i="15" s="1"/>
  <c r="J71" i="15"/>
  <c r="I71" i="15" s="1"/>
  <c r="J70" i="15"/>
  <c r="I70" i="15" s="1"/>
  <c r="J69" i="15"/>
  <c r="I69" i="15" s="1"/>
  <c r="J68" i="15"/>
  <c r="I68" i="15" s="1"/>
  <c r="J67" i="15"/>
  <c r="I67" i="15"/>
  <c r="J66" i="15"/>
  <c r="I66" i="15" s="1"/>
  <c r="J65" i="15"/>
  <c r="I65" i="15"/>
  <c r="J64" i="15"/>
  <c r="I64" i="15" s="1"/>
  <c r="J63" i="15"/>
  <c r="I63" i="15"/>
  <c r="J62" i="15"/>
  <c r="I62" i="15" s="1"/>
  <c r="J61" i="15"/>
  <c r="I61" i="15"/>
  <c r="J60" i="15"/>
  <c r="I60" i="15" s="1"/>
  <c r="J59" i="15"/>
  <c r="I59" i="15"/>
  <c r="J58" i="15"/>
  <c r="I58" i="15" s="1"/>
  <c r="J57" i="15"/>
  <c r="I57" i="15"/>
  <c r="J56" i="15"/>
  <c r="I56" i="15" s="1"/>
  <c r="J55" i="15"/>
  <c r="I55" i="15"/>
  <c r="J54" i="15"/>
  <c r="I54" i="15" s="1"/>
  <c r="J53" i="15"/>
  <c r="I53" i="15"/>
  <c r="J52" i="15"/>
  <c r="I52" i="15" s="1"/>
  <c r="J51" i="15"/>
  <c r="I51" i="15"/>
  <c r="J50" i="15"/>
  <c r="I50" i="15" s="1"/>
  <c r="J49" i="15"/>
  <c r="I49" i="15"/>
  <c r="J48" i="15"/>
  <c r="I48" i="15" s="1"/>
  <c r="J47" i="15"/>
  <c r="I47" i="15"/>
  <c r="J46" i="15"/>
  <c r="I46" i="15" s="1"/>
  <c r="J45" i="15"/>
  <c r="I45" i="15"/>
  <c r="J44" i="15"/>
  <c r="I44" i="15" s="1"/>
  <c r="J43" i="15"/>
  <c r="I43" i="15"/>
  <c r="J42" i="15"/>
  <c r="I42" i="15" s="1"/>
  <c r="J41" i="15"/>
  <c r="I41" i="15"/>
  <c r="J40" i="15"/>
  <c r="I40" i="15" s="1"/>
  <c r="J39" i="15"/>
  <c r="I39" i="15"/>
  <c r="J38" i="15"/>
  <c r="I38" i="15" s="1"/>
  <c r="J37" i="15"/>
  <c r="I37" i="15"/>
  <c r="J36" i="15"/>
  <c r="I36" i="15" s="1"/>
  <c r="J35" i="15"/>
  <c r="I35" i="15"/>
  <c r="J34" i="15"/>
  <c r="I34" i="15" s="1"/>
  <c r="J33" i="15"/>
  <c r="I33" i="15"/>
  <c r="J32" i="15"/>
  <c r="I32" i="15" s="1"/>
  <c r="J31" i="15"/>
  <c r="I31" i="15"/>
  <c r="J30" i="15"/>
  <c r="I30" i="15" s="1"/>
  <c r="J29" i="15"/>
  <c r="I29" i="15"/>
  <c r="J28" i="15"/>
  <c r="I28" i="15" s="1"/>
  <c r="J27" i="15"/>
  <c r="I27" i="15"/>
  <c r="J26" i="15"/>
  <c r="I26" i="15" s="1"/>
  <c r="J25" i="15"/>
  <c r="I25" i="15"/>
  <c r="J24" i="15"/>
  <c r="I24" i="15" s="1"/>
  <c r="J23" i="15"/>
  <c r="I23" i="15"/>
  <c r="J22" i="15"/>
  <c r="I22" i="15" s="1"/>
  <c r="J21" i="15"/>
  <c r="I21" i="15"/>
  <c r="J20" i="15"/>
  <c r="I20" i="15" s="1"/>
  <c r="J19" i="15"/>
  <c r="I19" i="15"/>
  <c r="J18" i="15"/>
  <c r="I18" i="15" s="1"/>
  <c r="J17" i="15"/>
  <c r="I17" i="15"/>
  <c r="J16" i="15"/>
  <c r="I16" i="15" s="1"/>
  <c r="J15" i="15"/>
  <c r="I15" i="15"/>
  <c r="J14" i="15"/>
  <c r="I14" i="15" s="1"/>
  <c r="J13" i="15"/>
  <c r="I13" i="15"/>
  <c r="J12" i="15"/>
  <c r="I12" i="15" s="1"/>
  <c r="J11" i="15"/>
  <c r="I11" i="15"/>
  <c r="J10" i="15"/>
  <c r="I10" i="15" s="1"/>
  <c r="J9" i="15"/>
  <c r="I9" i="15"/>
  <c r="J8" i="15"/>
  <c r="I8" i="15" s="1"/>
  <c r="J7" i="15"/>
  <c r="I7" i="15"/>
  <c r="J6" i="15"/>
  <c r="I6" i="15" s="1"/>
  <c r="J5" i="15"/>
  <c r="I5" i="15"/>
  <c r="J4" i="15"/>
  <c r="I4" i="15" s="1"/>
  <c r="J3" i="15"/>
  <c r="I3" i="15"/>
  <c r="J2" i="15"/>
  <c r="I2" i="15" s="1"/>
  <c r="E363" i="23" l="1"/>
  <c r="E364" i="22"/>
  <c r="E368" i="21"/>
  <c r="E362" i="20"/>
  <c r="E363" i="19"/>
  <c r="E363" i="18"/>
  <c r="E362" i="17"/>
  <c r="E362" i="16"/>
  <c r="E362" i="15"/>
  <c r="J366" i="14"/>
  <c r="I366" i="14" s="1"/>
  <c r="J365" i="14"/>
  <c r="I365" i="14" s="1"/>
  <c r="F365" i="14"/>
  <c r="F366" i="14" s="1"/>
  <c r="E365" i="14"/>
  <c r="J364" i="14"/>
  <c r="I364" i="14" s="1"/>
  <c r="J363" i="14"/>
  <c r="I363" i="14"/>
  <c r="J362" i="14"/>
  <c r="I362" i="14" s="1"/>
  <c r="J361" i="14"/>
  <c r="I361" i="14" s="1"/>
  <c r="J360" i="14"/>
  <c r="I360" i="14" s="1"/>
  <c r="J359" i="14"/>
  <c r="I359" i="14" s="1"/>
  <c r="J358" i="14"/>
  <c r="I358" i="14" s="1"/>
  <c r="J357" i="14"/>
  <c r="I357" i="14"/>
  <c r="J356" i="14"/>
  <c r="I356" i="14" s="1"/>
  <c r="J355" i="14"/>
  <c r="I355" i="14" s="1"/>
  <c r="J354" i="14"/>
  <c r="I354" i="14" s="1"/>
  <c r="J353" i="14"/>
  <c r="I353" i="14" s="1"/>
  <c r="J352" i="14"/>
  <c r="I352" i="14" s="1"/>
  <c r="J351" i="14"/>
  <c r="I351" i="14" s="1"/>
  <c r="J350" i="14"/>
  <c r="I350" i="14" s="1"/>
  <c r="J349" i="14"/>
  <c r="I349" i="14"/>
  <c r="J348" i="14"/>
  <c r="I348" i="14" s="1"/>
  <c r="J347" i="14"/>
  <c r="I347" i="14" s="1"/>
  <c r="J346" i="14"/>
  <c r="I346" i="14" s="1"/>
  <c r="J345" i="14"/>
  <c r="I345" i="14" s="1"/>
  <c r="J344" i="14"/>
  <c r="I344" i="14" s="1"/>
  <c r="J343" i="14"/>
  <c r="I343" i="14" s="1"/>
  <c r="J342" i="14"/>
  <c r="I342" i="14" s="1"/>
  <c r="J341" i="14"/>
  <c r="I341" i="14"/>
  <c r="J340" i="14"/>
  <c r="I340" i="14" s="1"/>
  <c r="J339" i="14"/>
  <c r="I339" i="14" s="1"/>
  <c r="J338" i="14"/>
  <c r="I338" i="14" s="1"/>
  <c r="J337" i="14"/>
  <c r="I337" i="14" s="1"/>
  <c r="J336" i="14"/>
  <c r="I336" i="14" s="1"/>
  <c r="J335" i="14"/>
  <c r="I335" i="14" s="1"/>
  <c r="J334" i="14"/>
  <c r="I334" i="14" s="1"/>
  <c r="J333" i="14"/>
  <c r="I333" i="14"/>
  <c r="J332" i="14"/>
  <c r="I332" i="14" s="1"/>
  <c r="J331" i="14"/>
  <c r="I331" i="14" s="1"/>
  <c r="J330" i="14"/>
  <c r="I330" i="14" s="1"/>
  <c r="J329" i="14"/>
  <c r="I329" i="14" s="1"/>
  <c r="J328" i="14"/>
  <c r="I328" i="14" s="1"/>
  <c r="J327" i="14"/>
  <c r="I327" i="14"/>
  <c r="J326" i="14"/>
  <c r="I326" i="14" s="1"/>
  <c r="J325" i="14"/>
  <c r="I325" i="14"/>
  <c r="J324" i="14"/>
  <c r="I324" i="14" s="1"/>
  <c r="J323" i="14"/>
  <c r="I323" i="14" s="1"/>
  <c r="J322" i="14"/>
  <c r="I322" i="14" s="1"/>
  <c r="J321" i="14"/>
  <c r="I321" i="14" s="1"/>
  <c r="J320" i="14"/>
  <c r="I320" i="14" s="1"/>
  <c r="J319" i="14"/>
  <c r="I319" i="14"/>
  <c r="J318" i="14"/>
  <c r="I318" i="14" s="1"/>
  <c r="J317" i="14"/>
  <c r="I317" i="14"/>
  <c r="J316" i="14"/>
  <c r="I316" i="14" s="1"/>
  <c r="J315" i="14"/>
  <c r="I315" i="14" s="1"/>
  <c r="J314" i="14"/>
  <c r="I314" i="14" s="1"/>
  <c r="J313" i="14"/>
  <c r="I313" i="14" s="1"/>
  <c r="J312" i="14"/>
  <c r="I312" i="14" s="1"/>
  <c r="J311" i="14"/>
  <c r="I311" i="14"/>
  <c r="J310" i="14"/>
  <c r="I310" i="14" s="1"/>
  <c r="J309" i="14"/>
  <c r="I309" i="14"/>
  <c r="J308" i="14"/>
  <c r="I308" i="14" s="1"/>
  <c r="J307" i="14"/>
  <c r="I307" i="14" s="1"/>
  <c r="J306" i="14"/>
  <c r="I306" i="14" s="1"/>
  <c r="J305" i="14"/>
  <c r="I305" i="14" s="1"/>
  <c r="J304" i="14"/>
  <c r="I304" i="14" s="1"/>
  <c r="J303" i="14"/>
  <c r="I303" i="14"/>
  <c r="J302" i="14"/>
  <c r="I302" i="14" s="1"/>
  <c r="J301" i="14"/>
  <c r="I301" i="14"/>
  <c r="J300" i="14"/>
  <c r="I300" i="14" s="1"/>
  <c r="J299" i="14"/>
  <c r="I299" i="14" s="1"/>
  <c r="J298" i="14"/>
  <c r="I298" i="14" s="1"/>
  <c r="J297" i="14"/>
  <c r="I297" i="14" s="1"/>
  <c r="J296" i="14"/>
  <c r="I296" i="14" s="1"/>
  <c r="J295" i="14"/>
  <c r="I295" i="14"/>
  <c r="J294" i="14"/>
  <c r="I294" i="14" s="1"/>
  <c r="J293" i="14"/>
  <c r="I293" i="14"/>
  <c r="J292" i="14"/>
  <c r="I292" i="14" s="1"/>
  <c r="J291" i="14"/>
  <c r="I291" i="14" s="1"/>
  <c r="J290" i="14"/>
  <c r="I290" i="14" s="1"/>
  <c r="J289" i="14"/>
  <c r="I289" i="14" s="1"/>
  <c r="J288" i="14"/>
  <c r="I288" i="14" s="1"/>
  <c r="J287" i="14"/>
  <c r="I287" i="14"/>
  <c r="J286" i="14"/>
  <c r="I286" i="14" s="1"/>
  <c r="J285" i="14"/>
  <c r="I285" i="14"/>
  <c r="J284" i="14"/>
  <c r="I284" i="14" s="1"/>
  <c r="J283" i="14"/>
  <c r="I283" i="14" s="1"/>
  <c r="J282" i="14"/>
  <c r="I282" i="14" s="1"/>
  <c r="J281" i="14"/>
  <c r="I281" i="14" s="1"/>
  <c r="J280" i="14"/>
  <c r="I280" i="14" s="1"/>
  <c r="J279" i="14"/>
  <c r="I279" i="14"/>
  <c r="J278" i="14"/>
  <c r="I278" i="14" s="1"/>
  <c r="J277" i="14"/>
  <c r="I277" i="14"/>
  <c r="J276" i="14"/>
  <c r="I276" i="14" s="1"/>
  <c r="J275" i="14"/>
  <c r="I275" i="14" s="1"/>
  <c r="J274" i="14"/>
  <c r="I274" i="14" s="1"/>
  <c r="J273" i="14"/>
  <c r="I273" i="14" s="1"/>
  <c r="J272" i="14"/>
  <c r="I272" i="14" s="1"/>
  <c r="J271" i="14"/>
  <c r="I271" i="14"/>
  <c r="J270" i="14"/>
  <c r="I270" i="14" s="1"/>
  <c r="J269" i="14"/>
  <c r="I269" i="14"/>
  <c r="J268" i="14"/>
  <c r="I268" i="14" s="1"/>
  <c r="J267" i="14"/>
  <c r="I267" i="14" s="1"/>
  <c r="J266" i="14"/>
  <c r="I266" i="14" s="1"/>
  <c r="J265" i="14"/>
  <c r="I265" i="14" s="1"/>
  <c r="J264" i="14"/>
  <c r="I264" i="14" s="1"/>
  <c r="J263" i="14"/>
  <c r="I263" i="14"/>
  <c r="J262" i="14"/>
  <c r="I262" i="14" s="1"/>
  <c r="J261" i="14"/>
  <c r="I261" i="14"/>
  <c r="J260" i="14"/>
  <c r="I260" i="14" s="1"/>
  <c r="J259" i="14"/>
  <c r="I259" i="14" s="1"/>
  <c r="J258" i="14"/>
  <c r="I258" i="14" s="1"/>
  <c r="J257" i="14"/>
  <c r="I257" i="14" s="1"/>
  <c r="J256" i="14"/>
  <c r="I256" i="14" s="1"/>
  <c r="J255" i="14"/>
  <c r="I255" i="14"/>
  <c r="J254" i="14"/>
  <c r="I254" i="14" s="1"/>
  <c r="J253" i="14"/>
  <c r="I253" i="14"/>
  <c r="J252" i="14"/>
  <c r="I252" i="14" s="1"/>
  <c r="J251" i="14"/>
  <c r="I251" i="14" s="1"/>
  <c r="J250" i="14"/>
  <c r="I250" i="14" s="1"/>
  <c r="J249" i="14"/>
  <c r="I249" i="14" s="1"/>
  <c r="J248" i="14"/>
  <c r="I248" i="14" s="1"/>
  <c r="J247" i="14"/>
  <c r="I247" i="14"/>
  <c r="J246" i="14"/>
  <c r="I246" i="14" s="1"/>
  <c r="J245" i="14"/>
  <c r="I245" i="14"/>
  <c r="J244" i="14"/>
  <c r="I244" i="14" s="1"/>
  <c r="J243" i="14"/>
  <c r="I243" i="14" s="1"/>
  <c r="J242" i="14"/>
  <c r="I242" i="14" s="1"/>
  <c r="J241" i="14"/>
  <c r="I241" i="14" s="1"/>
  <c r="J240" i="14"/>
  <c r="I240" i="14" s="1"/>
  <c r="J239" i="14"/>
  <c r="I239" i="14"/>
  <c r="J238" i="14"/>
  <c r="I238" i="14" s="1"/>
  <c r="J237" i="14"/>
  <c r="I237" i="14"/>
  <c r="J236" i="14"/>
  <c r="I236" i="14" s="1"/>
  <c r="J235" i="14"/>
  <c r="I235" i="14" s="1"/>
  <c r="J234" i="14"/>
  <c r="I234" i="14" s="1"/>
  <c r="J233" i="14"/>
  <c r="I233" i="14" s="1"/>
  <c r="J232" i="14"/>
  <c r="I232" i="14" s="1"/>
  <c r="J231" i="14"/>
  <c r="I231" i="14"/>
  <c r="J230" i="14"/>
  <c r="I230" i="14" s="1"/>
  <c r="J229" i="14"/>
  <c r="I229" i="14"/>
  <c r="J228" i="14"/>
  <c r="I228" i="14" s="1"/>
  <c r="J227" i="14"/>
  <c r="I227" i="14" s="1"/>
  <c r="J226" i="14"/>
  <c r="I226" i="14" s="1"/>
  <c r="J225" i="14"/>
  <c r="I225" i="14" s="1"/>
  <c r="J224" i="14"/>
  <c r="I224" i="14" s="1"/>
  <c r="J223" i="14"/>
  <c r="I223" i="14"/>
  <c r="J222" i="14"/>
  <c r="I222" i="14" s="1"/>
  <c r="J221" i="14"/>
  <c r="I221" i="14"/>
  <c r="J220" i="14"/>
  <c r="I220" i="14" s="1"/>
  <c r="J219" i="14"/>
  <c r="I219" i="14" s="1"/>
  <c r="J217" i="14"/>
  <c r="I217" i="14" s="1"/>
  <c r="J214" i="14"/>
  <c r="I214" i="14" s="1"/>
  <c r="J213" i="14"/>
  <c r="I213" i="14" s="1"/>
  <c r="J212" i="14"/>
  <c r="I212" i="14" s="1"/>
  <c r="J211" i="14"/>
  <c r="I211" i="14" s="1"/>
  <c r="J210" i="14"/>
  <c r="I210" i="14"/>
  <c r="J209" i="14"/>
  <c r="I209" i="14" s="1"/>
  <c r="J208" i="14"/>
  <c r="I208" i="14" s="1"/>
  <c r="J207" i="14"/>
  <c r="I207" i="14" s="1"/>
  <c r="J206" i="14"/>
  <c r="I206" i="14" s="1"/>
  <c r="J205" i="14"/>
  <c r="I205" i="14" s="1"/>
  <c r="J204" i="14"/>
  <c r="I204" i="14" s="1"/>
  <c r="J203" i="14"/>
  <c r="I203" i="14" s="1"/>
  <c r="J202" i="14"/>
  <c r="I202" i="14"/>
  <c r="J201" i="14"/>
  <c r="I201" i="14" s="1"/>
  <c r="J200" i="14"/>
  <c r="I200" i="14" s="1"/>
  <c r="J199" i="14"/>
  <c r="I199" i="14" s="1"/>
  <c r="J198" i="14"/>
  <c r="I198" i="14" s="1"/>
  <c r="J197" i="14"/>
  <c r="I197" i="14" s="1"/>
  <c r="J196" i="14"/>
  <c r="I196" i="14" s="1"/>
  <c r="J195" i="14"/>
  <c r="I195" i="14" s="1"/>
  <c r="J194" i="14"/>
  <c r="I194" i="14"/>
  <c r="J193" i="14"/>
  <c r="I193" i="14" s="1"/>
  <c r="J192" i="14"/>
  <c r="I192" i="14" s="1"/>
  <c r="J191" i="14"/>
  <c r="I191" i="14" s="1"/>
  <c r="J190" i="14"/>
  <c r="I190" i="14"/>
  <c r="J189" i="14"/>
  <c r="I189" i="14" s="1"/>
  <c r="J188" i="14"/>
  <c r="I188" i="14" s="1"/>
  <c r="J187" i="14"/>
  <c r="I187" i="14" s="1"/>
  <c r="J186" i="14"/>
  <c r="I186" i="14"/>
  <c r="J185" i="14"/>
  <c r="I185" i="14" s="1"/>
  <c r="J184" i="14"/>
  <c r="I184" i="14" s="1"/>
  <c r="J183" i="14"/>
  <c r="I183" i="14" s="1"/>
  <c r="J182" i="14"/>
  <c r="I182" i="14"/>
  <c r="J181" i="14"/>
  <c r="I181" i="14" s="1"/>
  <c r="J180" i="14"/>
  <c r="I180" i="14" s="1"/>
  <c r="J179" i="14"/>
  <c r="I179" i="14" s="1"/>
  <c r="J178" i="14"/>
  <c r="I178" i="14"/>
  <c r="J177" i="14"/>
  <c r="I177" i="14" s="1"/>
  <c r="J176" i="14"/>
  <c r="I176" i="14" s="1"/>
  <c r="J175" i="14"/>
  <c r="I175" i="14" s="1"/>
  <c r="J174" i="14"/>
  <c r="I174" i="14"/>
  <c r="J173" i="14"/>
  <c r="I173" i="14" s="1"/>
  <c r="J172" i="14"/>
  <c r="I172" i="14" s="1"/>
  <c r="J171" i="14"/>
  <c r="I171" i="14" s="1"/>
  <c r="J170" i="14"/>
  <c r="I170" i="14"/>
  <c r="J169" i="14"/>
  <c r="I169" i="14" s="1"/>
  <c r="J168" i="14"/>
  <c r="I168" i="14" s="1"/>
  <c r="J167" i="14"/>
  <c r="I167" i="14" s="1"/>
  <c r="J166" i="14"/>
  <c r="I166" i="14"/>
  <c r="J165" i="14"/>
  <c r="I165" i="14" s="1"/>
  <c r="J164" i="14"/>
  <c r="I164" i="14" s="1"/>
  <c r="J163" i="14"/>
  <c r="I163" i="14" s="1"/>
  <c r="J162" i="14"/>
  <c r="I162" i="14"/>
  <c r="J161" i="14"/>
  <c r="I161" i="14" s="1"/>
  <c r="J160" i="14"/>
  <c r="I160" i="14" s="1"/>
  <c r="J159" i="14"/>
  <c r="I159" i="14" s="1"/>
  <c r="J158" i="14"/>
  <c r="I158" i="14"/>
  <c r="J157" i="14"/>
  <c r="I157" i="14" s="1"/>
  <c r="J156" i="14"/>
  <c r="I156" i="14" s="1"/>
  <c r="J155" i="14"/>
  <c r="I155" i="14" s="1"/>
  <c r="J154" i="14"/>
  <c r="I154" i="14"/>
  <c r="J152" i="14"/>
  <c r="I152" i="14" s="1"/>
  <c r="J151" i="14"/>
  <c r="I151" i="14" s="1"/>
  <c r="J150" i="14"/>
  <c r="I150" i="14" s="1"/>
  <c r="J149" i="14"/>
  <c r="I149" i="14"/>
  <c r="J148" i="14"/>
  <c r="I148" i="14" s="1"/>
  <c r="J147" i="14"/>
  <c r="I147" i="14" s="1"/>
  <c r="J146" i="14"/>
  <c r="I146" i="14" s="1"/>
  <c r="J145" i="14"/>
  <c r="I145" i="14"/>
  <c r="J144" i="14"/>
  <c r="I144" i="14" s="1"/>
  <c r="J143" i="14"/>
  <c r="I143" i="14" s="1"/>
  <c r="J142" i="14"/>
  <c r="I142" i="14" s="1"/>
  <c r="J141" i="14"/>
  <c r="I141" i="14"/>
  <c r="J140" i="14"/>
  <c r="I140" i="14" s="1"/>
  <c r="J139" i="14"/>
  <c r="I139" i="14" s="1"/>
  <c r="J138" i="14"/>
  <c r="I138" i="14" s="1"/>
  <c r="J137" i="14"/>
  <c r="I137" i="14"/>
  <c r="J136" i="14"/>
  <c r="I136" i="14" s="1"/>
  <c r="J135" i="14"/>
  <c r="I135" i="14" s="1"/>
  <c r="J134" i="14"/>
  <c r="I134" i="14" s="1"/>
  <c r="J133" i="14"/>
  <c r="I133" i="14"/>
  <c r="J132" i="14"/>
  <c r="I132" i="14" s="1"/>
  <c r="J131" i="14"/>
  <c r="I131" i="14" s="1"/>
  <c r="J130" i="14"/>
  <c r="I130" i="14" s="1"/>
  <c r="J129" i="14"/>
  <c r="I129" i="14"/>
  <c r="J128" i="14"/>
  <c r="I128" i="14" s="1"/>
  <c r="J127" i="14"/>
  <c r="I127" i="14" s="1"/>
  <c r="J126" i="14"/>
  <c r="I126" i="14" s="1"/>
  <c r="J125" i="14"/>
  <c r="I125" i="14"/>
  <c r="J124" i="14"/>
  <c r="I124" i="14" s="1"/>
  <c r="J123" i="14"/>
  <c r="I123" i="14" s="1"/>
  <c r="J122" i="14"/>
  <c r="I122" i="14" s="1"/>
  <c r="J121" i="14"/>
  <c r="I121" i="14"/>
  <c r="J120" i="14"/>
  <c r="I120" i="14" s="1"/>
  <c r="J119" i="14"/>
  <c r="I119" i="14" s="1"/>
  <c r="J118" i="14"/>
  <c r="I118" i="14" s="1"/>
  <c r="J117" i="14"/>
  <c r="I117" i="14"/>
  <c r="J116" i="14"/>
  <c r="I116" i="14" s="1"/>
  <c r="J115" i="14"/>
  <c r="I115" i="14" s="1"/>
  <c r="J114" i="14"/>
  <c r="I114" i="14" s="1"/>
  <c r="J113" i="14"/>
  <c r="I113" i="14"/>
  <c r="J112" i="14"/>
  <c r="I112" i="14" s="1"/>
  <c r="J111" i="14"/>
  <c r="I111" i="14" s="1"/>
  <c r="J110" i="14"/>
  <c r="I110" i="14" s="1"/>
  <c r="J109" i="14"/>
  <c r="I109" i="14"/>
  <c r="J108" i="14"/>
  <c r="I108" i="14" s="1"/>
  <c r="J107" i="14"/>
  <c r="I107" i="14" s="1"/>
  <c r="J106" i="14"/>
  <c r="I106" i="14" s="1"/>
  <c r="J105" i="14"/>
  <c r="I105" i="14"/>
  <c r="J104" i="14"/>
  <c r="I104" i="14" s="1"/>
  <c r="J103" i="14"/>
  <c r="I103" i="14" s="1"/>
  <c r="J102" i="14"/>
  <c r="I102" i="14" s="1"/>
  <c r="J101" i="14"/>
  <c r="I101" i="14"/>
  <c r="J100" i="14"/>
  <c r="I100" i="14" s="1"/>
  <c r="J99" i="14"/>
  <c r="I99" i="14" s="1"/>
  <c r="J98" i="14"/>
  <c r="I98" i="14" s="1"/>
  <c r="J97" i="14"/>
  <c r="I97" i="14"/>
  <c r="J96" i="14"/>
  <c r="I96" i="14" s="1"/>
  <c r="J95" i="14"/>
  <c r="I95" i="14" s="1"/>
  <c r="J94" i="14"/>
  <c r="I94" i="14" s="1"/>
  <c r="J93" i="14"/>
  <c r="I93" i="14"/>
  <c r="J92" i="14"/>
  <c r="I92" i="14" s="1"/>
  <c r="J91" i="14"/>
  <c r="I91" i="14" s="1"/>
  <c r="J90" i="14"/>
  <c r="I90" i="14" s="1"/>
  <c r="J89" i="14"/>
  <c r="I89" i="14"/>
  <c r="J88" i="14"/>
  <c r="I88" i="14" s="1"/>
  <c r="J87" i="14"/>
  <c r="I87" i="14" s="1"/>
  <c r="J86" i="14"/>
  <c r="I86" i="14" s="1"/>
  <c r="J85" i="14"/>
  <c r="I85" i="14"/>
  <c r="J84" i="14"/>
  <c r="I84" i="14" s="1"/>
  <c r="J83" i="14"/>
  <c r="I83" i="14" s="1"/>
  <c r="J82" i="14"/>
  <c r="I82" i="14" s="1"/>
  <c r="J81" i="14"/>
  <c r="I81" i="14"/>
  <c r="J80" i="14"/>
  <c r="I80" i="14" s="1"/>
  <c r="J79" i="14"/>
  <c r="I79" i="14" s="1"/>
  <c r="J78" i="14"/>
  <c r="I78" i="14" s="1"/>
  <c r="J77" i="14"/>
  <c r="I77" i="14"/>
  <c r="J76" i="14"/>
  <c r="I76" i="14" s="1"/>
  <c r="J75" i="14"/>
  <c r="I75" i="14" s="1"/>
  <c r="J74" i="14"/>
  <c r="I74" i="14" s="1"/>
  <c r="J73" i="14"/>
  <c r="I73" i="14"/>
  <c r="J72" i="14"/>
  <c r="I72" i="14" s="1"/>
  <c r="J71" i="14"/>
  <c r="I71" i="14" s="1"/>
  <c r="J70" i="14"/>
  <c r="I70" i="14" s="1"/>
  <c r="J69" i="14"/>
  <c r="I69" i="14"/>
  <c r="J68" i="14"/>
  <c r="I68" i="14" s="1"/>
  <c r="J67" i="14"/>
  <c r="I67" i="14" s="1"/>
  <c r="J66" i="14"/>
  <c r="I66" i="14" s="1"/>
  <c r="J65" i="14"/>
  <c r="I65" i="14" s="1"/>
  <c r="J64" i="14"/>
  <c r="I64" i="14" s="1"/>
  <c r="J63" i="14"/>
  <c r="I63" i="14" s="1"/>
  <c r="J62" i="14"/>
  <c r="I62" i="14" s="1"/>
  <c r="J61" i="14"/>
  <c r="I61" i="14" s="1"/>
  <c r="J60" i="14"/>
  <c r="I60" i="14" s="1"/>
  <c r="J59" i="14"/>
  <c r="I59" i="14" s="1"/>
  <c r="J58" i="14"/>
  <c r="I58" i="14" s="1"/>
  <c r="J57" i="14"/>
  <c r="I57" i="14" s="1"/>
  <c r="J56" i="14"/>
  <c r="I56" i="14" s="1"/>
  <c r="J55" i="14"/>
  <c r="I55" i="14" s="1"/>
  <c r="J54" i="14"/>
  <c r="I54" i="14" s="1"/>
  <c r="J53" i="14"/>
  <c r="I53" i="14" s="1"/>
  <c r="J52" i="14"/>
  <c r="I52" i="14" s="1"/>
  <c r="J51" i="14"/>
  <c r="I51" i="14" s="1"/>
  <c r="J50" i="14"/>
  <c r="I50" i="14" s="1"/>
  <c r="J49" i="14"/>
  <c r="I49" i="14" s="1"/>
  <c r="J48" i="14"/>
  <c r="I48" i="14" s="1"/>
  <c r="J47" i="14"/>
  <c r="I47" i="14" s="1"/>
  <c r="J46" i="14"/>
  <c r="I46" i="14" s="1"/>
  <c r="J45" i="14"/>
  <c r="I45" i="14" s="1"/>
  <c r="J44" i="14"/>
  <c r="I44" i="14" s="1"/>
  <c r="J43" i="14"/>
  <c r="I43" i="14" s="1"/>
  <c r="J42" i="14"/>
  <c r="I42" i="14" s="1"/>
  <c r="J41" i="14"/>
  <c r="I41" i="14" s="1"/>
  <c r="J40" i="14"/>
  <c r="I40" i="14" s="1"/>
  <c r="J39" i="14"/>
  <c r="I39" i="14" s="1"/>
  <c r="J38" i="14"/>
  <c r="I38" i="14" s="1"/>
  <c r="J37" i="14"/>
  <c r="I37" i="14" s="1"/>
  <c r="J36" i="14"/>
  <c r="I36" i="14" s="1"/>
  <c r="J35" i="14"/>
  <c r="I35" i="14" s="1"/>
  <c r="J34" i="14"/>
  <c r="I34" i="14" s="1"/>
  <c r="J33" i="14"/>
  <c r="I33" i="14" s="1"/>
  <c r="J32" i="14"/>
  <c r="I32" i="14" s="1"/>
  <c r="J31" i="14"/>
  <c r="I31" i="14" s="1"/>
  <c r="J30" i="14"/>
  <c r="I30" i="14" s="1"/>
  <c r="J29" i="14"/>
  <c r="I29" i="14" s="1"/>
  <c r="J28" i="14"/>
  <c r="I28" i="14" s="1"/>
  <c r="J27" i="14"/>
  <c r="I27" i="14" s="1"/>
  <c r="J26" i="14"/>
  <c r="I26" i="14" s="1"/>
  <c r="J25" i="14"/>
  <c r="I25" i="14" s="1"/>
  <c r="J24" i="14"/>
  <c r="I24" i="14" s="1"/>
  <c r="J23" i="14"/>
  <c r="I23" i="14" s="1"/>
  <c r="J22" i="14"/>
  <c r="I22" i="14" s="1"/>
  <c r="J21" i="14"/>
  <c r="I21" i="14" s="1"/>
  <c r="J20" i="14"/>
  <c r="I20" i="14" s="1"/>
  <c r="J19" i="14"/>
  <c r="I19" i="14" s="1"/>
  <c r="J18" i="14"/>
  <c r="I18" i="14" s="1"/>
  <c r="J17" i="14"/>
  <c r="I17" i="14" s="1"/>
  <c r="J16" i="14"/>
  <c r="I16" i="14" s="1"/>
  <c r="J15" i="14"/>
  <c r="I15" i="14" s="1"/>
  <c r="J14" i="14"/>
  <c r="I14" i="14" s="1"/>
  <c r="J13" i="14"/>
  <c r="I13" i="14" s="1"/>
  <c r="J12" i="14"/>
  <c r="I12" i="14" s="1"/>
  <c r="J11" i="14"/>
  <c r="I11" i="14" s="1"/>
  <c r="J10" i="14"/>
  <c r="I10" i="14" s="1"/>
  <c r="J9" i="14"/>
  <c r="I9" i="14" s="1"/>
  <c r="J8" i="14"/>
  <c r="I8" i="14" s="1"/>
  <c r="J7" i="14"/>
  <c r="I7" i="14" s="1"/>
  <c r="J6" i="14"/>
  <c r="I6" i="14" s="1"/>
  <c r="J5" i="14"/>
  <c r="I5" i="14" s="1"/>
  <c r="J4" i="14"/>
  <c r="I4" i="14" s="1"/>
  <c r="J3" i="14"/>
  <c r="I3" i="14" s="1"/>
  <c r="J2" i="14"/>
  <c r="I2" i="14" s="1"/>
  <c r="J362" i="13"/>
  <c r="I362" i="13" s="1"/>
  <c r="J361" i="13"/>
  <c r="I361" i="13" s="1"/>
  <c r="F361" i="13"/>
  <c r="F362" i="13" s="1"/>
  <c r="E361" i="13"/>
  <c r="J360" i="13"/>
  <c r="I360" i="13" s="1"/>
  <c r="J359" i="13"/>
  <c r="I359" i="13" s="1"/>
  <c r="J358" i="13"/>
  <c r="I358" i="13"/>
  <c r="J357" i="13"/>
  <c r="I357" i="13" s="1"/>
  <c r="J356" i="13"/>
  <c r="I356" i="13" s="1"/>
  <c r="J355" i="13"/>
  <c r="I355" i="13" s="1"/>
  <c r="J354" i="13"/>
  <c r="I354" i="13" s="1"/>
  <c r="J353" i="13"/>
  <c r="I353" i="13" s="1"/>
  <c r="J352" i="13"/>
  <c r="I352" i="13" s="1"/>
  <c r="J351" i="13"/>
  <c r="I351" i="13" s="1"/>
  <c r="J350" i="13"/>
  <c r="I350" i="13" s="1"/>
  <c r="J349" i="13"/>
  <c r="I349" i="13" s="1"/>
  <c r="J348" i="13"/>
  <c r="I348" i="13" s="1"/>
  <c r="J347" i="13"/>
  <c r="I347" i="13" s="1"/>
  <c r="J346" i="13"/>
  <c r="I346" i="13"/>
  <c r="J345" i="13"/>
  <c r="I345" i="13" s="1"/>
  <c r="J344" i="13"/>
  <c r="I344" i="13" s="1"/>
  <c r="J343" i="13"/>
  <c r="I343" i="13" s="1"/>
  <c r="J342" i="13"/>
  <c r="I342" i="13" s="1"/>
  <c r="J341" i="13"/>
  <c r="I341" i="13" s="1"/>
  <c r="J340" i="13"/>
  <c r="I340" i="13" s="1"/>
  <c r="J339" i="13"/>
  <c r="I339" i="13" s="1"/>
  <c r="J338" i="13"/>
  <c r="I338" i="13"/>
  <c r="J337" i="13"/>
  <c r="I337" i="13" s="1"/>
  <c r="J336" i="13"/>
  <c r="I336" i="13" s="1"/>
  <c r="J335" i="13"/>
  <c r="I335" i="13" s="1"/>
  <c r="J334" i="13"/>
  <c r="I334" i="13" s="1"/>
  <c r="J333" i="13"/>
  <c r="I333" i="13" s="1"/>
  <c r="J332" i="13"/>
  <c r="I332" i="13" s="1"/>
  <c r="J331" i="13"/>
  <c r="I331" i="13" s="1"/>
  <c r="J330" i="13"/>
  <c r="I330" i="13"/>
  <c r="J329" i="13"/>
  <c r="I329" i="13" s="1"/>
  <c r="J328" i="13"/>
  <c r="I328" i="13" s="1"/>
  <c r="J327" i="13"/>
  <c r="I327" i="13" s="1"/>
  <c r="J326" i="13"/>
  <c r="I326" i="13" s="1"/>
  <c r="J325" i="13"/>
  <c r="I325" i="13" s="1"/>
  <c r="J324" i="13"/>
  <c r="I324" i="13" s="1"/>
  <c r="J323" i="13"/>
  <c r="I323" i="13" s="1"/>
  <c r="J322" i="13"/>
  <c r="I322" i="13"/>
  <c r="J321" i="13"/>
  <c r="I321" i="13" s="1"/>
  <c r="J320" i="13"/>
  <c r="I320" i="13" s="1"/>
  <c r="J319" i="13"/>
  <c r="I319" i="13" s="1"/>
  <c r="J318" i="13"/>
  <c r="I318" i="13" s="1"/>
  <c r="J317" i="13"/>
  <c r="I317" i="13" s="1"/>
  <c r="J316" i="13"/>
  <c r="I316" i="13" s="1"/>
  <c r="J315" i="13"/>
  <c r="I315" i="13" s="1"/>
  <c r="J314" i="13"/>
  <c r="I314" i="13"/>
  <c r="J313" i="13"/>
  <c r="I313" i="13" s="1"/>
  <c r="J312" i="13"/>
  <c r="I312" i="13" s="1"/>
  <c r="J311" i="13"/>
  <c r="I311" i="13" s="1"/>
  <c r="J310" i="13"/>
  <c r="I310" i="13" s="1"/>
  <c r="J309" i="13"/>
  <c r="I309" i="13" s="1"/>
  <c r="J308" i="13"/>
  <c r="I308" i="13" s="1"/>
  <c r="J307" i="13"/>
  <c r="I307" i="13" s="1"/>
  <c r="J306" i="13"/>
  <c r="I306" i="13"/>
  <c r="J305" i="13"/>
  <c r="I305" i="13" s="1"/>
  <c r="J304" i="13"/>
  <c r="I304" i="13" s="1"/>
  <c r="J303" i="13"/>
  <c r="I303" i="13" s="1"/>
  <c r="J302" i="13"/>
  <c r="I302" i="13" s="1"/>
  <c r="J301" i="13"/>
  <c r="I301" i="13" s="1"/>
  <c r="J300" i="13"/>
  <c r="I300" i="13" s="1"/>
  <c r="J299" i="13"/>
  <c r="I299" i="13" s="1"/>
  <c r="J298" i="13"/>
  <c r="I298" i="13"/>
  <c r="J297" i="13"/>
  <c r="I297" i="13" s="1"/>
  <c r="J296" i="13"/>
  <c r="I296" i="13" s="1"/>
  <c r="J295" i="13"/>
  <c r="I295" i="13" s="1"/>
  <c r="J294" i="13"/>
  <c r="I294" i="13" s="1"/>
  <c r="J293" i="13"/>
  <c r="I293" i="13" s="1"/>
  <c r="J292" i="13"/>
  <c r="I292" i="13" s="1"/>
  <c r="J291" i="13"/>
  <c r="I291" i="13" s="1"/>
  <c r="J290" i="13"/>
  <c r="I290" i="13"/>
  <c r="J289" i="13"/>
  <c r="I289" i="13" s="1"/>
  <c r="J288" i="13"/>
  <c r="I288" i="13" s="1"/>
  <c r="J287" i="13"/>
  <c r="I287" i="13" s="1"/>
  <c r="J286" i="13"/>
  <c r="I286" i="13" s="1"/>
  <c r="J285" i="13"/>
  <c r="I285" i="13" s="1"/>
  <c r="J284" i="13"/>
  <c r="I284" i="13" s="1"/>
  <c r="J283" i="13"/>
  <c r="I283" i="13" s="1"/>
  <c r="J282" i="13"/>
  <c r="I282" i="13"/>
  <c r="J281" i="13"/>
  <c r="I281" i="13" s="1"/>
  <c r="J280" i="13"/>
  <c r="I280" i="13" s="1"/>
  <c r="J279" i="13"/>
  <c r="I279" i="13" s="1"/>
  <c r="J278" i="13"/>
  <c r="I278" i="13" s="1"/>
  <c r="J277" i="13"/>
  <c r="I277" i="13" s="1"/>
  <c r="J276" i="13"/>
  <c r="I276" i="13" s="1"/>
  <c r="J275" i="13"/>
  <c r="I275" i="13" s="1"/>
  <c r="J274" i="13"/>
  <c r="I274" i="13" s="1"/>
  <c r="J273" i="13"/>
  <c r="I273" i="13" s="1"/>
  <c r="J272" i="13"/>
  <c r="I272" i="13"/>
  <c r="J271" i="13"/>
  <c r="I271" i="13" s="1"/>
  <c r="J270" i="13"/>
  <c r="I270" i="13" s="1"/>
  <c r="J269" i="13"/>
  <c r="I269" i="13" s="1"/>
  <c r="J268" i="13"/>
  <c r="I268" i="13" s="1"/>
  <c r="J267" i="13"/>
  <c r="I267" i="13" s="1"/>
  <c r="J266" i="13"/>
  <c r="I266" i="13" s="1"/>
  <c r="J265" i="13"/>
  <c r="I265" i="13" s="1"/>
  <c r="J264" i="13"/>
  <c r="I264" i="13"/>
  <c r="J263" i="13"/>
  <c r="I263" i="13" s="1"/>
  <c r="J262" i="13"/>
  <c r="I262" i="13" s="1"/>
  <c r="J261" i="13"/>
  <c r="I261" i="13" s="1"/>
  <c r="J260" i="13"/>
  <c r="I260" i="13" s="1"/>
  <c r="J259" i="13"/>
  <c r="I259" i="13" s="1"/>
  <c r="J258" i="13"/>
  <c r="I258" i="13" s="1"/>
  <c r="J257" i="13"/>
  <c r="I257" i="13" s="1"/>
  <c r="J256" i="13"/>
  <c r="I256" i="13"/>
  <c r="J255" i="13"/>
  <c r="I255" i="13" s="1"/>
  <c r="J254" i="13"/>
  <c r="I254" i="13" s="1"/>
  <c r="J253" i="13"/>
  <c r="I253" i="13" s="1"/>
  <c r="J252" i="13"/>
  <c r="I252" i="13" s="1"/>
  <c r="J251" i="13"/>
  <c r="I251" i="13" s="1"/>
  <c r="J250" i="13"/>
  <c r="I250" i="13" s="1"/>
  <c r="J249" i="13"/>
  <c r="I249" i="13" s="1"/>
  <c r="J248" i="13"/>
  <c r="I248" i="13"/>
  <c r="J247" i="13"/>
  <c r="I247" i="13" s="1"/>
  <c r="J246" i="13"/>
  <c r="I246" i="13" s="1"/>
  <c r="J245" i="13"/>
  <c r="I245" i="13" s="1"/>
  <c r="J244" i="13"/>
  <c r="I244" i="13" s="1"/>
  <c r="J243" i="13"/>
  <c r="I243" i="13" s="1"/>
  <c r="J242" i="13"/>
  <c r="I242" i="13" s="1"/>
  <c r="J241" i="13"/>
  <c r="I241" i="13" s="1"/>
  <c r="J240" i="13"/>
  <c r="I240" i="13"/>
  <c r="J239" i="13"/>
  <c r="I239" i="13" s="1"/>
  <c r="J238" i="13"/>
  <c r="I238" i="13" s="1"/>
  <c r="J237" i="13"/>
  <c r="I237" i="13" s="1"/>
  <c r="J236" i="13"/>
  <c r="I236" i="13" s="1"/>
  <c r="J235" i="13"/>
  <c r="I235" i="13" s="1"/>
  <c r="J234" i="13"/>
  <c r="I234" i="13" s="1"/>
  <c r="J233" i="13"/>
  <c r="I233" i="13" s="1"/>
  <c r="J232" i="13"/>
  <c r="I232" i="13"/>
  <c r="J231" i="13"/>
  <c r="I231" i="13" s="1"/>
  <c r="J230" i="13"/>
  <c r="I230" i="13" s="1"/>
  <c r="J229" i="13"/>
  <c r="I229" i="13" s="1"/>
  <c r="J228" i="13"/>
  <c r="I228" i="13" s="1"/>
  <c r="J227" i="13"/>
  <c r="I227" i="13" s="1"/>
  <c r="J226" i="13"/>
  <c r="I226" i="13" s="1"/>
  <c r="J225" i="13"/>
  <c r="I225" i="13" s="1"/>
  <c r="J224" i="13"/>
  <c r="I224" i="13"/>
  <c r="J223" i="13"/>
  <c r="I223" i="13" s="1"/>
  <c r="J222" i="13"/>
  <c r="I222" i="13" s="1"/>
  <c r="J221" i="13"/>
  <c r="I221" i="13" s="1"/>
  <c r="J220" i="13"/>
  <c r="I220" i="13" s="1"/>
  <c r="J219" i="13"/>
  <c r="I219" i="13" s="1"/>
  <c r="J218" i="13"/>
  <c r="I218" i="13" s="1"/>
  <c r="J217" i="13"/>
  <c r="I217" i="13" s="1"/>
  <c r="J216" i="13"/>
  <c r="I216" i="13"/>
  <c r="J215" i="13"/>
  <c r="I215" i="13" s="1"/>
  <c r="J214" i="13"/>
  <c r="I214" i="13" s="1"/>
  <c r="J213" i="13"/>
  <c r="I213" i="13" s="1"/>
  <c r="J212" i="13"/>
  <c r="I212" i="13" s="1"/>
  <c r="J211" i="13"/>
  <c r="I211" i="13" s="1"/>
  <c r="J210" i="13"/>
  <c r="I210" i="13" s="1"/>
  <c r="J209" i="13"/>
  <c r="I209" i="13" s="1"/>
  <c r="J208" i="13"/>
  <c r="I208" i="13"/>
  <c r="J207" i="13"/>
  <c r="I207" i="13" s="1"/>
  <c r="J206" i="13"/>
  <c r="I206" i="13" s="1"/>
  <c r="J205" i="13"/>
  <c r="I205" i="13" s="1"/>
  <c r="J204" i="13"/>
  <c r="I204" i="13" s="1"/>
  <c r="J203" i="13"/>
  <c r="I203" i="13" s="1"/>
  <c r="J202" i="13"/>
  <c r="I202" i="13" s="1"/>
  <c r="J201" i="13"/>
  <c r="I201" i="13" s="1"/>
  <c r="J200" i="13"/>
  <c r="I200" i="13"/>
  <c r="J199" i="13"/>
  <c r="I199" i="13" s="1"/>
  <c r="J198" i="13"/>
  <c r="I198" i="13" s="1"/>
  <c r="J197" i="13"/>
  <c r="I197" i="13" s="1"/>
  <c r="J196" i="13"/>
  <c r="I196" i="13" s="1"/>
  <c r="J195" i="13"/>
  <c r="I195" i="13" s="1"/>
  <c r="J194" i="13"/>
  <c r="I194" i="13" s="1"/>
  <c r="J193" i="13"/>
  <c r="I193" i="13" s="1"/>
  <c r="J192" i="13"/>
  <c r="I192" i="13" s="1"/>
  <c r="J191" i="13"/>
  <c r="I191" i="13"/>
  <c r="J190" i="13"/>
  <c r="I190" i="13" s="1"/>
  <c r="J189" i="13"/>
  <c r="I189" i="13" s="1"/>
  <c r="J188" i="13"/>
  <c r="I188" i="13" s="1"/>
  <c r="J187" i="13"/>
  <c r="I187" i="13"/>
  <c r="J186" i="13"/>
  <c r="I186" i="13" s="1"/>
  <c r="J185" i="13"/>
  <c r="I185" i="13" s="1"/>
  <c r="J184" i="13"/>
  <c r="I184" i="13" s="1"/>
  <c r="J183" i="13"/>
  <c r="I183" i="13"/>
  <c r="J182" i="13"/>
  <c r="I182" i="13" s="1"/>
  <c r="J181" i="13"/>
  <c r="I181" i="13" s="1"/>
  <c r="J180" i="13"/>
  <c r="I180" i="13" s="1"/>
  <c r="J179" i="13"/>
  <c r="I179" i="13"/>
  <c r="J178" i="13"/>
  <c r="I178" i="13" s="1"/>
  <c r="J177" i="13"/>
  <c r="I177" i="13" s="1"/>
  <c r="J176" i="13"/>
  <c r="I176" i="13" s="1"/>
  <c r="J175" i="13"/>
  <c r="I175" i="13"/>
  <c r="J174" i="13"/>
  <c r="I174" i="13" s="1"/>
  <c r="J173" i="13"/>
  <c r="I173" i="13" s="1"/>
  <c r="J172" i="13"/>
  <c r="I172" i="13" s="1"/>
  <c r="J171" i="13"/>
  <c r="I171" i="13"/>
  <c r="J170" i="13"/>
  <c r="I170" i="13" s="1"/>
  <c r="J169" i="13"/>
  <c r="I169" i="13" s="1"/>
  <c r="J168" i="13"/>
  <c r="I168" i="13" s="1"/>
  <c r="J167" i="13"/>
  <c r="I167" i="13"/>
  <c r="J166" i="13"/>
  <c r="I166" i="13" s="1"/>
  <c r="J165" i="13"/>
  <c r="I165" i="13" s="1"/>
  <c r="J164" i="13"/>
  <c r="I164" i="13" s="1"/>
  <c r="J163" i="13"/>
  <c r="I163" i="13"/>
  <c r="J162" i="13"/>
  <c r="I162" i="13" s="1"/>
  <c r="J161" i="13"/>
  <c r="I161" i="13" s="1"/>
  <c r="J160" i="13"/>
  <c r="I160" i="13" s="1"/>
  <c r="J159" i="13"/>
  <c r="I159" i="13"/>
  <c r="J158" i="13"/>
  <c r="I158" i="13" s="1"/>
  <c r="J157" i="13"/>
  <c r="I157" i="13" s="1"/>
  <c r="J156" i="13"/>
  <c r="I156" i="13" s="1"/>
  <c r="J155" i="13"/>
  <c r="I155" i="13"/>
  <c r="J154" i="13"/>
  <c r="I154" i="13" s="1"/>
  <c r="J153" i="13"/>
  <c r="I153" i="13" s="1"/>
  <c r="J152" i="13"/>
  <c r="I152" i="13" s="1"/>
  <c r="J151" i="13"/>
  <c r="I151" i="13"/>
  <c r="J150" i="13"/>
  <c r="I150" i="13" s="1"/>
  <c r="J149" i="13"/>
  <c r="I149" i="13" s="1"/>
  <c r="J148" i="13"/>
  <c r="I148" i="13" s="1"/>
  <c r="J147" i="13"/>
  <c r="I147" i="13"/>
  <c r="J146" i="13"/>
  <c r="I146" i="13" s="1"/>
  <c r="J145" i="13"/>
  <c r="I145" i="13" s="1"/>
  <c r="J144" i="13"/>
  <c r="I144" i="13" s="1"/>
  <c r="J143" i="13"/>
  <c r="I143" i="13"/>
  <c r="J142" i="13"/>
  <c r="I142" i="13" s="1"/>
  <c r="J141" i="13"/>
  <c r="I141" i="13" s="1"/>
  <c r="J140" i="13"/>
  <c r="I140" i="13" s="1"/>
  <c r="J139" i="13"/>
  <c r="I139" i="13"/>
  <c r="J138" i="13"/>
  <c r="I138" i="13" s="1"/>
  <c r="J137" i="13"/>
  <c r="I137" i="13" s="1"/>
  <c r="J136" i="13"/>
  <c r="I136" i="13" s="1"/>
  <c r="J135" i="13"/>
  <c r="I135" i="13"/>
  <c r="J134" i="13"/>
  <c r="I134" i="13" s="1"/>
  <c r="J133" i="13"/>
  <c r="I133" i="13" s="1"/>
  <c r="J132" i="13"/>
  <c r="I132" i="13" s="1"/>
  <c r="J131" i="13"/>
  <c r="I131" i="13"/>
  <c r="J130" i="13"/>
  <c r="I130" i="13" s="1"/>
  <c r="J129" i="13"/>
  <c r="I129" i="13" s="1"/>
  <c r="J128" i="13"/>
  <c r="I128" i="13" s="1"/>
  <c r="J127" i="13"/>
  <c r="I127" i="13"/>
  <c r="J126" i="13"/>
  <c r="I126" i="13" s="1"/>
  <c r="J125" i="13"/>
  <c r="I125" i="13" s="1"/>
  <c r="J124" i="13"/>
  <c r="I124" i="13" s="1"/>
  <c r="J123" i="13"/>
  <c r="I123" i="13"/>
  <c r="J122" i="13"/>
  <c r="I122" i="13" s="1"/>
  <c r="J121" i="13"/>
  <c r="I121" i="13" s="1"/>
  <c r="J120" i="13"/>
  <c r="I120" i="13" s="1"/>
  <c r="J119" i="13"/>
  <c r="I119" i="13"/>
  <c r="J118" i="13"/>
  <c r="I118" i="13" s="1"/>
  <c r="J117" i="13"/>
  <c r="I117" i="13" s="1"/>
  <c r="J116" i="13"/>
  <c r="I116" i="13" s="1"/>
  <c r="J115" i="13"/>
  <c r="I115" i="13"/>
  <c r="J114" i="13"/>
  <c r="I114" i="13" s="1"/>
  <c r="J113" i="13"/>
  <c r="I113" i="13" s="1"/>
  <c r="J112" i="13"/>
  <c r="I112" i="13" s="1"/>
  <c r="J111" i="13"/>
  <c r="I111" i="13"/>
  <c r="J110" i="13"/>
  <c r="I110" i="13" s="1"/>
  <c r="J109" i="13"/>
  <c r="I109" i="13" s="1"/>
  <c r="J108" i="13"/>
  <c r="I108" i="13" s="1"/>
  <c r="J107" i="13"/>
  <c r="I107" i="13" s="1"/>
  <c r="J106" i="13"/>
  <c r="I106" i="13" s="1"/>
  <c r="J105" i="13"/>
  <c r="I105" i="13" s="1"/>
  <c r="J104" i="13"/>
  <c r="I104" i="13" s="1"/>
  <c r="J103" i="13"/>
  <c r="I103" i="13" s="1"/>
  <c r="J102" i="13"/>
  <c r="I102" i="13" s="1"/>
  <c r="J101" i="13"/>
  <c r="I101" i="13" s="1"/>
  <c r="J100" i="13"/>
  <c r="I100" i="13" s="1"/>
  <c r="J99" i="13"/>
  <c r="I99" i="13" s="1"/>
  <c r="J98" i="13"/>
  <c r="I98" i="13" s="1"/>
  <c r="J97" i="13"/>
  <c r="I97" i="13" s="1"/>
  <c r="J96" i="13"/>
  <c r="I96" i="13" s="1"/>
  <c r="J95" i="13"/>
  <c r="I95" i="13" s="1"/>
  <c r="J94" i="13"/>
  <c r="I94" i="13" s="1"/>
  <c r="J93" i="13"/>
  <c r="I93" i="13" s="1"/>
  <c r="J92" i="13"/>
  <c r="I92" i="13" s="1"/>
  <c r="J91" i="13"/>
  <c r="I91" i="13" s="1"/>
  <c r="J90" i="13"/>
  <c r="I90" i="13" s="1"/>
  <c r="J89" i="13"/>
  <c r="I89" i="13" s="1"/>
  <c r="J88" i="13"/>
  <c r="I88" i="13" s="1"/>
  <c r="J87" i="13"/>
  <c r="I87" i="13" s="1"/>
  <c r="J86" i="13"/>
  <c r="I86" i="13" s="1"/>
  <c r="J85" i="13"/>
  <c r="I85" i="13" s="1"/>
  <c r="J84" i="13"/>
  <c r="I84" i="13" s="1"/>
  <c r="J83" i="13"/>
  <c r="I83" i="13" s="1"/>
  <c r="J82" i="13"/>
  <c r="I82" i="13" s="1"/>
  <c r="J81" i="13"/>
  <c r="I81" i="13" s="1"/>
  <c r="J80" i="13"/>
  <c r="I80" i="13" s="1"/>
  <c r="J79" i="13"/>
  <c r="I79" i="13" s="1"/>
  <c r="J78" i="13"/>
  <c r="I78" i="13" s="1"/>
  <c r="J77" i="13"/>
  <c r="I77" i="13" s="1"/>
  <c r="J76" i="13"/>
  <c r="I76" i="13" s="1"/>
  <c r="J75" i="13"/>
  <c r="I75" i="13" s="1"/>
  <c r="J74" i="13"/>
  <c r="I74" i="13" s="1"/>
  <c r="J73" i="13"/>
  <c r="I73" i="13" s="1"/>
  <c r="J72" i="13"/>
  <c r="I72" i="13" s="1"/>
  <c r="J71" i="13"/>
  <c r="I71" i="13" s="1"/>
  <c r="J70" i="13"/>
  <c r="I70" i="13" s="1"/>
  <c r="J69" i="13"/>
  <c r="I69" i="13" s="1"/>
  <c r="J68" i="13"/>
  <c r="I68" i="13" s="1"/>
  <c r="J67" i="13"/>
  <c r="I67" i="13" s="1"/>
  <c r="J66" i="13"/>
  <c r="I66" i="13" s="1"/>
  <c r="J65" i="13"/>
  <c r="I65" i="13" s="1"/>
  <c r="J64" i="13"/>
  <c r="I64" i="13" s="1"/>
  <c r="J63" i="13"/>
  <c r="I63" i="13" s="1"/>
  <c r="J62" i="13"/>
  <c r="I62" i="13" s="1"/>
  <c r="J61" i="13"/>
  <c r="I61" i="13" s="1"/>
  <c r="J60" i="13"/>
  <c r="I60" i="13" s="1"/>
  <c r="J59" i="13"/>
  <c r="I59" i="13" s="1"/>
  <c r="J58" i="13"/>
  <c r="I58" i="13" s="1"/>
  <c r="J57" i="13"/>
  <c r="I57" i="13" s="1"/>
  <c r="J56" i="13"/>
  <c r="I56" i="13" s="1"/>
  <c r="J55" i="13"/>
  <c r="I55" i="13" s="1"/>
  <c r="J54" i="13"/>
  <c r="I54" i="13" s="1"/>
  <c r="J53" i="13"/>
  <c r="I53" i="13" s="1"/>
  <c r="J52" i="13"/>
  <c r="I52" i="13" s="1"/>
  <c r="J51" i="13"/>
  <c r="I51" i="13" s="1"/>
  <c r="J50" i="13"/>
  <c r="I50" i="13" s="1"/>
  <c r="J49" i="13"/>
  <c r="I49" i="13" s="1"/>
  <c r="J48" i="13"/>
  <c r="I48" i="13" s="1"/>
  <c r="J47" i="13"/>
  <c r="I47" i="13" s="1"/>
  <c r="J46" i="13"/>
  <c r="I46" i="13" s="1"/>
  <c r="J45" i="13"/>
  <c r="I45" i="13" s="1"/>
  <c r="J44" i="13"/>
  <c r="I44" i="13" s="1"/>
  <c r="J43" i="13"/>
  <c r="I43" i="13" s="1"/>
  <c r="J42" i="13"/>
  <c r="I42" i="13" s="1"/>
  <c r="J41" i="13"/>
  <c r="I41" i="13" s="1"/>
  <c r="J40" i="13"/>
  <c r="I40" i="13" s="1"/>
  <c r="J39" i="13"/>
  <c r="I39" i="13" s="1"/>
  <c r="J38" i="13"/>
  <c r="I38" i="13" s="1"/>
  <c r="J37" i="13"/>
  <c r="I37" i="13" s="1"/>
  <c r="J36" i="13"/>
  <c r="I36" i="13" s="1"/>
  <c r="J35" i="13"/>
  <c r="I35" i="13" s="1"/>
  <c r="J34" i="13"/>
  <c r="I34" i="13" s="1"/>
  <c r="J33" i="13"/>
  <c r="I33" i="13" s="1"/>
  <c r="J32" i="13"/>
  <c r="I32" i="13" s="1"/>
  <c r="J31" i="13"/>
  <c r="I31" i="13" s="1"/>
  <c r="J30" i="13"/>
  <c r="I30" i="13" s="1"/>
  <c r="J29" i="13"/>
  <c r="I29" i="13" s="1"/>
  <c r="J28" i="13"/>
  <c r="I28" i="13" s="1"/>
  <c r="J27" i="13"/>
  <c r="I27" i="13" s="1"/>
  <c r="J26" i="13"/>
  <c r="I26" i="13" s="1"/>
  <c r="J25" i="13"/>
  <c r="I25" i="13" s="1"/>
  <c r="J24" i="13"/>
  <c r="I24" i="13" s="1"/>
  <c r="J23" i="13"/>
  <c r="I23" i="13" s="1"/>
  <c r="J22" i="13"/>
  <c r="I22" i="13" s="1"/>
  <c r="J21" i="13"/>
  <c r="I21" i="13" s="1"/>
  <c r="J20" i="13"/>
  <c r="I20" i="13" s="1"/>
  <c r="J19" i="13"/>
  <c r="I19" i="13" s="1"/>
  <c r="J18" i="13"/>
  <c r="I18" i="13" s="1"/>
  <c r="J17" i="13"/>
  <c r="I17" i="13" s="1"/>
  <c r="J16" i="13"/>
  <c r="I16" i="13" s="1"/>
  <c r="J15" i="13"/>
  <c r="I15" i="13" s="1"/>
  <c r="J14" i="13"/>
  <c r="I14" i="13" s="1"/>
  <c r="J13" i="13"/>
  <c r="I13" i="13" s="1"/>
  <c r="J12" i="13"/>
  <c r="I12" i="13" s="1"/>
  <c r="J11" i="13"/>
  <c r="I11" i="13" s="1"/>
  <c r="J10" i="13"/>
  <c r="I10" i="13" s="1"/>
  <c r="J9" i="13"/>
  <c r="I9" i="13" s="1"/>
  <c r="J8" i="13"/>
  <c r="I8" i="13" s="1"/>
  <c r="J7" i="13"/>
  <c r="I7" i="13" s="1"/>
  <c r="J6" i="13"/>
  <c r="I6" i="13" s="1"/>
  <c r="J5" i="13"/>
  <c r="I5" i="13" s="1"/>
  <c r="J4" i="13"/>
  <c r="I4" i="13" s="1"/>
  <c r="J3" i="13"/>
  <c r="I3" i="13" s="1"/>
  <c r="J2" i="13"/>
  <c r="I2" i="13" s="1"/>
  <c r="E367" i="14" l="1"/>
  <c r="E363" i="13"/>
  <c r="E366" i="14"/>
  <c r="E362" i="13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I190" i="12" s="1"/>
  <c r="J191" i="12"/>
  <c r="J192" i="12"/>
  <c r="J193" i="12"/>
  <c r="J194" i="12"/>
  <c r="I194" i="12" s="1"/>
  <c r="J195" i="12"/>
  <c r="J196" i="12"/>
  <c r="J197" i="12"/>
  <c r="J198" i="12"/>
  <c r="I198" i="12" s="1"/>
  <c r="J199" i="12"/>
  <c r="J200" i="12"/>
  <c r="J201" i="12"/>
  <c r="J202" i="12"/>
  <c r="I202" i="12" s="1"/>
  <c r="J203" i="12"/>
  <c r="J204" i="12"/>
  <c r="J205" i="12"/>
  <c r="J206" i="12"/>
  <c r="I206" i="12" s="1"/>
  <c r="J207" i="12"/>
  <c r="J208" i="12"/>
  <c r="J209" i="12"/>
  <c r="J210" i="12"/>
  <c r="I210" i="12" s="1"/>
  <c r="J211" i="12"/>
  <c r="J212" i="12"/>
  <c r="J213" i="12"/>
  <c r="J214" i="12"/>
  <c r="I214" i="12" s="1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I364" i="12" s="1"/>
  <c r="I123" i="12"/>
  <c r="I363" i="12"/>
  <c r="F363" i="12"/>
  <c r="F364" i="12" s="1"/>
  <c r="E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3" i="12"/>
  <c r="I212" i="12"/>
  <c r="I211" i="12"/>
  <c r="I209" i="12"/>
  <c r="I208" i="12"/>
  <c r="I207" i="12"/>
  <c r="I205" i="12"/>
  <c r="I204" i="12"/>
  <c r="I203" i="12"/>
  <c r="I201" i="12"/>
  <c r="I200" i="12"/>
  <c r="I199" i="12"/>
  <c r="I197" i="12"/>
  <c r="I196" i="12"/>
  <c r="I195" i="12"/>
  <c r="I193" i="12"/>
  <c r="I192" i="12"/>
  <c r="I191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E365" i="12" l="1"/>
  <c r="E364" i="12"/>
</calcChain>
</file>

<file path=xl/sharedStrings.xml><?xml version="1.0" encoding="utf-8"?>
<sst xmlns="http://schemas.openxmlformats.org/spreadsheetml/2006/main" count="123094" uniqueCount="315">
  <si>
    <t>Месяц</t>
  </si>
  <si>
    <t>N</t>
  </si>
  <si>
    <t>отдел</t>
  </si>
  <si>
    <t>DS</t>
  </si>
  <si>
    <t>Заб</t>
  </si>
  <si>
    <t>Посев</t>
  </si>
  <si>
    <t>Среда</t>
  </si>
  <si>
    <t>Брак</t>
  </si>
  <si>
    <t>Группа</t>
  </si>
  <si>
    <t>Род</t>
  </si>
  <si>
    <t>Вид</t>
  </si>
  <si>
    <t>Январь</t>
  </si>
  <si>
    <t>Кард</t>
  </si>
  <si>
    <t>ИМ</t>
  </si>
  <si>
    <t>Тер</t>
  </si>
  <si>
    <t>Ангина</t>
  </si>
  <si>
    <t>Пульм</t>
  </si>
  <si>
    <t>БА</t>
  </si>
  <si>
    <t>ХОБЛ</t>
  </si>
  <si>
    <t>Нефр</t>
  </si>
  <si>
    <t>ХПН</t>
  </si>
  <si>
    <t>РНМ</t>
  </si>
  <si>
    <t>ТТЖ</t>
  </si>
  <si>
    <t>б</t>
  </si>
  <si>
    <t>Отит</t>
  </si>
  <si>
    <t>ОПН</t>
  </si>
  <si>
    <t>ОРВИ</t>
  </si>
  <si>
    <t>Хир</t>
  </si>
  <si>
    <t>Рак</t>
  </si>
  <si>
    <t>Гин</t>
  </si>
  <si>
    <t>Кротечение</t>
  </si>
  <si>
    <t>Энцефалопат</t>
  </si>
  <si>
    <t>E. coli</t>
  </si>
  <si>
    <t>Пневм</t>
  </si>
  <si>
    <t>ЖКК</t>
  </si>
  <si>
    <t>Сепсис</t>
  </si>
  <si>
    <t>ЛНГ</t>
  </si>
  <si>
    <t>Г/нефр</t>
  </si>
  <si>
    <t>Стеноз</t>
  </si>
  <si>
    <t>ЖКБ</t>
  </si>
  <si>
    <t>Кома</t>
  </si>
  <si>
    <t>ОНМК</t>
  </si>
  <si>
    <t>П/род</t>
  </si>
  <si>
    <t>Флег</t>
  </si>
  <si>
    <t>Ур</t>
  </si>
  <si>
    <t>Пиело</t>
  </si>
  <si>
    <t>Невр</t>
  </si>
  <si>
    <t>Эпистатус</t>
  </si>
  <si>
    <t>Абсцес</t>
  </si>
  <si>
    <t>St. epidermidis</t>
  </si>
  <si>
    <t>П/к</t>
  </si>
  <si>
    <t>РА</t>
  </si>
  <si>
    <t>МКБ</t>
  </si>
  <si>
    <t>УР</t>
  </si>
  <si>
    <t>ОЖОГ</t>
  </si>
  <si>
    <t>Ent. faecium</t>
  </si>
  <si>
    <t>СД</t>
  </si>
  <si>
    <t>Б/Эндокард</t>
  </si>
  <si>
    <t>Холец</t>
  </si>
  <si>
    <t>Ps. alcaligenes</t>
  </si>
  <si>
    <t>ЧЛХ</t>
  </si>
  <si>
    <t>ИБС</t>
  </si>
  <si>
    <t>Панкр</t>
  </si>
  <si>
    <t>?</t>
  </si>
  <si>
    <t>Перит</t>
  </si>
  <si>
    <t>Эндометрит</t>
  </si>
  <si>
    <t>Ent. faecalis</t>
  </si>
  <si>
    <t>Гл</t>
  </si>
  <si>
    <t>Восп</t>
  </si>
  <si>
    <t>St. warneri</t>
  </si>
  <si>
    <t>Свищ</t>
  </si>
  <si>
    <t>Ревм</t>
  </si>
  <si>
    <t>Р/К рана</t>
  </si>
  <si>
    <t>Enterobacter</t>
  </si>
  <si>
    <t>ПОХ</t>
  </si>
  <si>
    <t>Kl. pneumoniae</t>
  </si>
  <si>
    <t>АМПУТ</t>
  </si>
  <si>
    <t>Str. pneumoniae</t>
  </si>
  <si>
    <t>АДТ</t>
  </si>
  <si>
    <t>Гастр</t>
  </si>
  <si>
    <t>Колит</t>
  </si>
  <si>
    <t>Serratia plymuthica</t>
  </si>
  <si>
    <t>СКВ</t>
  </si>
  <si>
    <t>ГИН</t>
  </si>
  <si>
    <t>Ожог</t>
  </si>
  <si>
    <t>л/н E. coli</t>
  </si>
  <si>
    <t>ЖКб</t>
  </si>
  <si>
    <t>Ser. marcescens</t>
  </si>
  <si>
    <t>Сочет</t>
  </si>
  <si>
    <t>Крона</t>
  </si>
  <si>
    <t>П-ка</t>
  </si>
  <si>
    <t>Фурун</t>
  </si>
  <si>
    <t>C. non alb.</t>
  </si>
  <si>
    <t>Анаэробы</t>
  </si>
  <si>
    <t>Acinetobacter</t>
  </si>
  <si>
    <t>Ac. baumannii</t>
  </si>
  <si>
    <t>Грибы</t>
  </si>
  <si>
    <t>Candida</t>
  </si>
  <si>
    <t>Ac. junii</t>
  </si>
  <si>
    <t>444*2</t>
  </si>
  <si>
    <t>Кокки</t>
  </si>
  <si>
    <t>Citrobacter</t>
  </si>
  <si>
    <t>Ac. lwoffii</t>
  </si>
  <si>
    <t>НГОБ</t>
  </si>
  <si>
    <t>Clostridium</t>
  </si>
  <si>
    <t>Ac. species</t>
  </si>
  <si>
    <t>Атероск</t>
  </si>
  <si>
    <t>Прочее</t>
  </si>
  <si>
    <t>Corynebacterium</t>
  </si>
  <si>
    <t>achromobacter species</t>
  </si>
  <si>
    <t>Энеробактерии</t>
  </si>
  <si>
    <t>Cryptococcus</t>
  </si>
  <si>
    <t>Aicaligenes</t>
  </si>
  <si>
    <t>Brevundimonas vesicularis</t>
  </si>
  <si>
    <t>НХО</t>
  </si>
  <si>
    <t>Бак. Инф.</t>
  </si>
  <si>
    <t>Enterococcus</t>
  </si>
  <si>
    <t>C. albicans</t>
  </si>
  <si>
    <t>БХП</t>
  </si>
  <si>
    <t>Escherichia</t>
  </si>
  <si>
    <t>Волчанка</t>
  </si>
  <si>
    <t>Klebsiella</t>
  </si>
  <si>
    <t>C. tropicalis</t>
  </si>
  <si>
    <t>Lactobacillus</t>
  </si>
  <si>
    <t>Can. glabrata</t>
  </si>
  <si>
    <t>Micrococcus</t>
  </si>
  <si>
    <t>Гематом</t>
  </si>
  <si>
    <t>Morganella</t>
  </si>
  <si>
    <t>Тр</t>
  </si>
  <si>
    <t>Гематурия</t>
  </si>
  <si>
    <t>Peptococcus</t>
  </si>
  <si>
    <t>Гепат</t>
  </si>
  <si>
    <t>Proteus</t>
  </si>
  <si>
    <t>Гиб/плод</t>
  </si>
  <si>
    <t>Pseudomonas</t>
  </si>
  <si>
    <t>Гидронефроз</t>
  </si>
  <si>
    <t>Salmonella</t>
  </si>
  <si>
    <t>Ent. durans</t>
  </si>
  <si>
    <t>Энд</t>
  </si>
  <si>
    <t>Гидроцеф</t>
  </si>
  <si>
    <t>Serratia</t>
  </si>
  <si>
    <t>Грыжа</t>
  </si>
  <si>
    <t>Staphylococcus</t>
  </si>
  <si>
    <t>Ent. faecalis var zymogenes</t>
  </si>
  <si>
    <t>Диверт</t>
  </si>
  <si>
    <t>Streptococcus</t>
  </si>
  <si>
    <t>Дисфун</t>
  </si>
  <si>
    <t>анаэр</t>
  </si>
  <si>
    <t>Enterobacter faecalis</t>
  </si>
  <si>
    <t>спор</t>
  </si>
  <si>
    <t>Kl. ozaenae</t>
  </si>
  <si>
    <t>Карб</t>
  </si>
  <si>
    <t>Катар</t>
  </si>
  <si>
    <t>Киста</t>
  </si>
  <si>
    <t>Morganella morganii</t>
  </si>
  <si>
    <t>Ochrobactrum anthropi</t>
  </si>
  <si>
    <t>Колосто</t>
  </si>
  <si>
    <t>Oligella</t>
  </si>
  <si>
    <t>Pantoea agglomerans</t>
  </si>
  <si>
    <t>Prot. mirabilis</t>
  </si>
  <si>
    <t>Кров г/м</t>
  </si>
  <si>
    <t>Prot. vulgaris</t>
  </si>
  <si>
    <t>Ps. aeruginosa</t>
  </si>
  <si>
    <t>Менин</t>
  </si>
  <si>
    <t>Миелит</t>
  </si>
  <si>
    <t>Salm. tnteritidis</t>
  </si>
  <si>
    <t>Некроз</t>
  </si>
  <si>
    <t>Нефро</t>
  </si>
  <si>
    <t>Sphingomonas paucimobilis</t>
  </si>
  <si>
    <t>St. aureus</t>
  </si>
  <si>
    <t>ОКН</t>
  </si>
  <si>
    <t>St. capitis</t>
  </si>
  <si>
    <t>St. heamolyticus</t>
  </si>
  <si>
    <t xml:space="preserve">Опух </t>
  </si>
  <si>
    <t>St. hominis</t>
  </si>
  <si>
    <t>St. intermedis</t>
  </si>
  <si>
    <t>Остеом</t>
  </si>
  <si>
    <t>St. saprophyticus</t>
  </si>
  <si>
    <t>отр/уретр</t>
  </si>
  <si>
    <t>St.  kloosii</t>
  </si>
  <si>
    <t>Sten. maltoph</t>
  </si>
  <si>
    <t>Str. anginosus</t>
  </si>
  <si>
    <t>Str. mitis</t>
  </si>
  <si>
    <t>Перелом</t>
  </si>
  <si>
    <t>Str. pyogenes</t>
  </si>
  <si>
    <t>Str. salivarius</t>
  </si>
  <si>
    <t>Str. viridans</t>
  </si>
  <si>
    <t>Полип</t>
  </si>
  <si>
    <t>анаэр Гр-п</t>
  </si>
  <si>
    <t>анаэр ГРр+п</t>
  </si>
  <si>
    <t>Псориз</t>
  </si>
  <si>
    <t>гем E. coli</t>
  </si>
  <si>
    <t>гем Str.</t>
  </si>
  <si>
    <t>н/г Str.</t>
  </si>
  <si>
    <t>слиз E. coli</t>
  </si>
  <si>
    <t>Спайки</t>
  </si>
  <si>
    <t>Тромб</t>
  </si>
  <si>
    <t>ХБП</t>
  </si>
  <si>
    <t>Хр/Язва</t>
  </si>
  <si>
    <t>ЦВБ</t>
  </si>
  <si>
    <t>Цироз</t>
  </si>
  <si>
    <t>Цистит</t>
  </si>
  <si>
    <t>Язв/ж</t>
  </si>
  <si>
    <t>Февраль</t>
  </si>
  <si>
    <t>Миома</t>
  </si>
  <si>
    <t>ПОН</t>
  </si>
  <si>
    <t>ОРХИТ</t>
  </si>
  <si>
    <t>Перфор</t>
  </si>
  <si>
    <t>Выкид</t>
  </si>
  <si>
    <t>Плеврит</t>
  </si>
  <si>
    <t>ЛОР</t>
  </si>
  <si>
    <t>ШОК</t>
  </si>
  <si>
    <t>Сальп</t>
  </si>
  <si>
    <t>Обслед</t>
  </si>
  <si>
    <t>Март</t>
  </si>
  <si>
    <t>Прост</t>
  </si>
  <si>
    <t>ГБ</t>
  </si>
  <si>
    <t>Лейкоз</t>
  </si>
  <si>
    <t>Жкк</t>
  </si>
  <si>
    <t>Синусит</t>
  </si>
  <si>
    <t>ТБС</t>
  </si>
  <si>
    <t>Лнг</t>
  </si>
  <si>
    <t>перит</t>
  </si>
  <si>
    <t>Апрель</t>
  </si>
  <si>
    <t>ЧМТ</t>
  </si>
  <si>
    <t>ТР</t>
  </si>
  <si>
    <t>РНм</t>
  </si>
  <si>
    <t>Дерматит</t>
  </si>
  <si>
    <t>Хпн</t>
  </si>
  <si>
    <t>Май</t>
  </si>
  <si>
    <t>Аппенд</t>
  </si>
  <si>
    <t>ОТИТ</t>
  </si>
  <si>
    <t>НЕфр</t>
  </si>
  <si>
    <t>ТЕР</t>
  </si>
  <si>
    <t>Орхит</t>
  </si>
  <si>
    <t>Рнм</t>
  </si>
  <si>
    <t>Члх</t>
  </si>
  <si>
    <t>ПИЕЛО</t>
  </si>
  <si>
    <t>Июнь</t>
  </si>
  <si>
    <t>Анемия</t>
  </si>
  <si>
    <t>РЕВМ</t>
  </si>
  <si>
    <t>НЕвр</t>
  </si>
  <si>
    <t>ТЭЛА</t>
  </si>
  <si>
    <t>ОКС</t>
  </si>
  <si>
    <t>Июль</t>
  </si>
  <si>
    <t>цироз</t>
  </si>
  <si>
    <t>рак</t>
  </si>
  <si>
    <t>Август</t>
  </si>
  <si>
    <t>Шок</t>
  </si>
  <si>
    <t>ЛНг</t>
  </si>
  <si>
    <t>Сентябрь</t>
  </si>
  <si>
    <t>Октябрь</t>
  </si>
  <si>
    <t>Burkholderia ceprcia</t>
  </si>
  <si>
    <t>Ac. haemolyticus</t>
  </si>
  <si>
    <t>Ноябрь</t>
  </si>
  <si>
    <t>Burkholderia cepecia</t>
  </si>
  <si>
    <t>Декабрь</t>
  </si>
  <si>
    <t>Пон</t>
  </si>
  <si>
    <t>п/род</t>
  </si>
  <si>
    <t>пол</t>
  </si>
  <si>
    <t>Отр</t>
  </si>
  <si>
    <t>Полож</t>
  </si>
  <si>
    <t>с</t>
  </si>
  <si>
    <t>Всего</t>
  </si>
  <si>
    <t>аз</t>
  </si>
  <si>
    <t>акк</t>
  </si>
  <si>
    <t>амк</t>
  </si>
  <si>
    <t>амп</t>
  </si>
  <si>
    <t>ан</t>
  </si>
  <si>
    <t>арн</t>
  </si>
  <si>
    <t>ас</t>
  </si>
  <si>
    <t>бенз</t>
  </si>
  <si>
    <t>ван</t>
  </si>
  <si>
    <t>ген</t>
  </si>
  <si>
    <t>дапт</t>
  </si>
  <si>
    <t>док</t>
  </si>
  <si>
    <t>им</t>
  </si>
  <si>
    <t>кл</t>
  </si>
  <si>
    <t>кол</t>
  </si>
  <si>
    <t>ктм</t>
  </si>
  <si>
    <t>лев</t>
  </si>
  <si>
    <t>лзд</t>
  </si>
  <si>
    <t>лин</t>
  </si>
  <si>
    <t>лфц</t>
  </si>
  <si>
    <t>мер</t>
  </si>
  <si>
    <t>мокс</t>
  </si>
  <si>
    <t>мпн</t>
  </si>
  <si>
    <t>ниц</t>
  </si>
  <si>
    <t>н/ц</t>
  </si>
  <si>
    <t>окс</t>
  </si>
  <si>
    <t>офл</t>
  </si>
  <si>
    <t>пип</t>
  </si>
  <si>
    <t>риф</t>
  </si>
  <si>
    <t>тет</t>
  </si>
  <si>
    <t>тей</t>
  </si>
  <si>
    <t>тиг</t>
  </si>
  <si>
    <t>трим</t>
  </si>
  <si>
    <t>цаз</t>
  </si>
  <si>
    <t>цип</t>
  </si>
  <si>
    <t>цпм</t>
  </si>
  <si>
    <t>цпр</t>
  </si>
  <si>
    <t>цпс</t>
  </si>
  <si>
    <t>цро</t>
  </si>
  <si>
    <t>цтк</t>
  </si>
  <si>
    <t>цфк</t>
  </si>
  <si>
    <t>фос</t>
  </si>
  <si>
    <t>фуз</t>
  </si>
  <si>
    <t>эри</t>
  </si>
  <si>
    <t>эрт</t>
  </si>
  <si>
    <t>+</t>
  </si>
  <si>
    <t>у</t>
  </si>
  <si>
    <t>р</t>
  </si>
  <si>
    <t>н</t>
  </si>
  <si>
    <t>-</t>
  </si>
  <si>
    <t>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</si>
</sst>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204"/>
      <scheme val="minor"/>
    </font>
    <font>
      <sz val="12"/>
      <color theme="1"/>
      <name val="Cambria"/>
      <family val="1"/>
      <charset val="204"/>
      <scheme val="major"/>
    </font>
    <font>
      <sz val="12"/>
      <color theme="1"/>
      <name val="Cambria"/>
      <family val="1"/>
      <scheme val="major"/>
    </font>
    <font>
      <sz val="12"/>
      <color rgb="FF000000"/>
      <name val="Cambria"/>
    </font>
    <font>
      <b/>
      <sz val="16"/>
      <color theme="1"/>
      <name val="Cambria"/>
      <family val="1"/>
      <charset val="204"/>
      <scheme val="major"/>
    </font>
    <font>
      <sz val="11"/>
      <color theme="1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0" fontId="0" fillId="0" borderId="0" xfId="0" applyNumberFormat="1"/>
    <xf numFmtId="0" fontId="5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1"/>
  <sheetViews>
    <sheetView workbookViewId="0">
      <pane xSplit="2" ySplit="1" topLeftCell="C2" activePane="bottomRight" state="frozen"/>
      <selection pane="bottomRight" activeCell="K314" sqref="A1:K314"/>
      <selection pane="bottomLeft"/>
      <selection pane="topRight"/>
    </sheetView>
  </sheetViews>
  <sheetFormatPr defaultRowHeight="20.25"/>
  <cols>
    <col min="1" max="1" width="9.5703125" style="6" customWidth="1"/>
    <col min="2" max="2" width="7.140625" style="2" customWidth="1"/>
    <col min="3" max="3" width="7" style="6" customWidth="1"/>
    <col min="4" max="4" width="9.28515625" style="3" customWidth="1"/>
    <col min="5" max="5" width="5.85546875" style="6" customWidth="1"/>
    <col min="6" max="6" width="6.7109375" style="6" customWidth="1"/>
    <col min="7" max="7" width="7.28515625" style="6" customWidth="1"/>
    <col min="8" max="8" width="6.5703125" style="6" customWidth="1"/>
    <col min="9" max="9" width="11.85546875" style="6" customWidth="1"/>
    <col min="10" max="10" width="15.7109375" style="6" customWidth="1"/>
    <col min="11" max="11" width="12.140625" style="6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 ht="17.25" customHeight="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17.25" customHeight="1">
      <c r="A2" s="13" t="s">
        <v>11</v>
      </c>
      <c r="B2" s="2">
        <v>1</v>
      </c>
      <c r="C2" s="13"/>
      <c r="E2" s="13"/>
      <c r="F2" s="13"/>
      <c r="G2" s="13"/>
      <c r="H2" s="13"/>
      <c r="I2" s="13">
        <f t="shared" ref="I2:I33" si="0">IF(OR(J2=$J$379,J2=$J$386,J2=$J$369),$I$366,IF(OR(J2=$J$368,J2=$J$372,J2=$J$374,J2=$J$375,J2=$J$378,J2=$J$382,J2=$J$383,J2=$J$380),$I$371,IF(OR(J2=$J$367,J2=$J$371),$I$367,IF(OR(J2=$J$373,J2=$J$384,J2=$J$385),$I$368,IF(OR(J2=$J$366,J2=$J$381,J2=$J$387),$I$369,IF(OR(J2=$J$370,J2=$J$388,J2=$J$376,J2=$J$377),$I$370,0))))))</f>
        <v>0</v>
      </c>
      <c r="J2" s="13">
        <f t="shared" ref="J2:J65" si="1">IF(OR(K2=$K$366,K2=$K$367,K2=$K$368,K2=$K$369),$J$366,IF(OR(K2=$K$373,K2=$K$374,K2=$K$375,K2=$K$376),$J$367,IF(OR(K2=$K$377),$J$368,IF(OR(K2=$K$378),$J$369,IF(OR(K2=$K$379),$J$370,IF(OR(K2=$K$380),$J$371,IF(OR(K2=$K$386,K2=$K$396,K2=$K$387),$J$372,IF(OR(K2=$K$382,K2=$K$383,K2=$K$384,K2=$K$385),$J$373,IF(OR(K2=$K$381,K2=$K$425,K2=$K$427,K2=$K$429),$J$374,IF(OR(K2=$K$388,K2=$K$390,K2=$K$389),$J$375,IF(OR(K2=$K$391),$J$376,IF(OR(K2=$K$392),$J$377,IF(OR(K2=$K$393),$J$378,IF(OR(K2=$K$397),$J$379,IF(OR(K2=$K$398,K2=$K$399),$J$380,IF(OR(K2=$K$400,K2=$K$401),$J$381,IF(OR(K2=$K$402,K2=$K$403),$J$382,IF(OR(K2=$K$404,K2=$K$405),$J$383,IF(OR(K2=$K$407,K2=$K$408,K2=$K$409,K2=$K$410,K2=$K$411,K2=$K$412,K2=$K$413,K2=$K$414,K2=$K$415),$J$384,IF(OR(K2=$K$419,K2=$K$420,K2=$K$421,K2=$K$422,K2=$K$418,K2=$K$417,K2=$K$426,K2=$K$428),$J$385,IF(OR(K2=$K$423,K2=$K$424),$J$386,IF(OR(K2=$K$370,K2=$K$371,K2=$K$372,K2=$K$394,K2=$K$395,K2=$K$406,K2=$K$416),$J$387,IF(OR(K2=$K$430),$J$388,0)))))))))))))))))))))))</f>
        <v>0</v>
      </c>
      <c r="K2" s="13"/>
    </row>
    <row r="3" spans="1:11" ht="17.25" customHeight="1">
      <c r="A3" s="13" t="s">
        <v>11</v>
      </c>
      <c r="B3" s="2">
        <v>2</v>
      </c>
      <c r="C3" s="1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17.25" customHeight="1">
      <c r="A4" s="13" t="s">
        <v>11</v>
      </c>
      <c r="B4" s="2">
        <v>3</v>
      </c>
      <c r="C4" s="1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17.25" customHeight="1">
      <c r="A5" s="13" t="s">
        <v>11</v>
      </c>
      <c r="B5" s="2">
        <v>4</v>
      </c>
      <c r="C5" s="1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17.25" customHeight="1">
      <c r="A6" s="13" t="s">
        <v>11</v>
      </c>
      <c r="B6" s="2">
        <v>5</v>
      </c>
      <c r="C6" s="1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17.25" customHeight="1">
      <c r="A7" s="13" t="s">
        <v>11</v>
      </c>
      <c r="B7" s="2">
        <v>6</v>
      </c>
      <c r="C7" s="1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17.25" customHeight="1">
      <c r="A8" s="13" t="s">
        <v>11</v>
      </c>
      <c r="B8" s="2">
        <v>7</v>
      </c>
      <c r="C8" s="1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17.25" customHeight="1">
      <c r="A9" s="13" t="s">
        <v>11</v>
      </c>
      <c r="B9" s="2">
        <v>8</v>
      </c>
      <c r="C9" s="1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17.25" customHeight="1">
      <c r="A10" s="13" t="s">
        <v>11</v>
      </c>
      <c r="B10" s="2">
        <v>9</v>
      </c>
      <c r="C10" s="1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17.25" customHeight="1">
      <c r="A11" s="13" t="s">
        <v>11</v>
      </c>
      <c r="B11" s="2">
        <v>10</v>
      </c>
      <c r="C11" s="1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17.25" customHeight="1">
      <c r="A12" s="13" t="s">
        <v>11</v>
      </c>
      <c r="B12" s="2">
        <v>11</v>
      </c>
      <c r="C12" s="1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17.25" customHeight="1">
      <c r="A13" s="13" t="s">
        <v>11</v>
      </c>
      <c r="B13" s="2">
        <v>12</v>
      </c>
      <c r="C13" s="1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17.25" customHeight="1">
      <c r="A14" s="13" t="s">
        <v>11</v>
      </c>
      <c r="B14" s="2">
        <v>13</v>
      </c>
      <c r="C14" s="1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17.25" customHeight="1">
      <c r="A15" s="13" t="s">
        <v>11</v>
      </c>
      <c r="B15" s="2">
        <v>14</v>
      </c>
      <c r="C15" s="1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17.25" customHeight="1">
      <c r="A16" s="13" t="s">
        <v>11</v>
      </c>
      <c r="B16" s="2">
        <v>15</v>
      </c>
      <c r="C16" s="1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0" s="1" customFormat="1" ht="17.25" customHeight="1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</row>
    <row r="18" spans="1:10" s="1" customFormat="1" ht="17.25" customHeight="1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</row>
    <row r="19" spans="1:10" s="1" customFormat="1" ht="17.25" customHeight="1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</row>
    <row r="20" spans="1:10" s="1" customFormat="1" ht="17.25" customHeight="1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</row>
    <row r="21" spans="1:10" s="1" customFormat="1" ht="17.25" customHeight="1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</row>
    <row r="22" spans="1:10" s="1" customFormat="1" ht="17.25" customHeight="1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</row>
    <row r="23" spans="1:10" s="1" customFormat="1" ht="17.25" customHeight="1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</row>
    <row r="24" spans="1:10" s="1" customFormat="1" ht="17.25" customHeight="1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</row>
    <row r="25" spans="1:10" s="1" customFormat="1" ht="17.25" customHeight="1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</row>
    <row r="26" spans="1:10" s="1" customFormat="1" ht="17.25" customHeight="1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</row>
    <row r="27" spans="1:10" s="1" customFormat="1" ht="17.25" customHeight="1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</row>
    <row r="28" spans="1:10" s="1" customFormat="1" ht="17.25" customHeight="1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</row>
    <row r="29" spans="1:10" s="1" customFormat="1" ht="17.25" customHeight="1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</row>
    <row r="30" spans="1:10" s="1" customFormat="1" ht="17.25" customHeight="1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</row>
    <row r="31" spans="1:10" s="1" customFormat="1" ht="17.25" customHeight="1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</row>
    <row r="32" spans="1:10" s="1" customFormat="1" ht="17.25" customHeight="1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</row>
    <row r="33" spans="1:11" ht="17.25" customHeight="1">
      <c r="A33" s="13" t="s">
        <v>11</v>
      </c>
      <c r="B33" s="2">
        <v>32</v>
      </c>
      <c r="C33" s="1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17.25" customHeight="1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ref="I34:I65" si="2">IF(OR(J34=$J$379,J34=$J$386,J34=$J$369),$I$366,IF(OR(J34=$J$368,J34=$J$372,J34=$J$374,J34=$J$375,J34=$J$378,J34=$J$382,J34=$J$383,J34=$J$380),$I$371,IF(OR(J34=$J$367,J34=$J$371),$I$367,IF(OR(J34=$J$373,J34=$J$384,J34=$J$385),$I$368,IF(OR(J34=$J$366,J34=$J$381,J34=$J$387),$I$369,IF(OR(J34=$J$370,J34=$J$388,J34=$J$376,J34=$J$377),$I$370,0))))))</f>
        <v>0</v>
      </c>
      <c r="J34" s="13">
        <f t="shared" si="1"/>
        <v>0</v>
      </c>
      <c r="K34" s="13"/>
    </row>
    <row r="35" spans="1:11" ht="17.25" customHeight="1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2"/>
        <v>0</v>
      </c>
      <c r="J35" s="13">
        <f t="shared" si="1"/>
        <v>0</v>
      </c>
      <c r="K35" s="13"/>
    </row>
    <row r="36" spans="1:11" ht="17.25" customHeight="1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2"/>
        <v>0</v>
      </c>
      <c r="J36" s="13">
        <f t="shared" si="1"/>
        <v>0</v>
      </c>
      <c r="K36" s="13"/>
    </row>
    <row r="37" spans="1:11" ht="17.25" customHeight="1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2"/>
        <v>0</v>
      </c>
      <c r="J37" s="13">
        <f t="shared" si="1"/>
        <v>0</v>
      </c>
      <c r="K37" s="13"/>
    </row>
    <row r="38" spans="1:11" ht="17.25" customHeight="1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2"/>
        <v>0</v>
      </c>
      <c r="J38" s="13">
        <f t="shared" si="1"/>
        <v>0</v>
      </c>
      <c r="K38" s="13"/>
    </row>
    <row r="39" spans="1:11" ht="17.25" customHeight="1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2"/>
        <v>0</v>
      </c>
      <c r="J39" s="13">
        <f t="shared" si="1"/>
        <v>0</v>
      </c>
      <c r="K39" s="13"/>
    </row>
    <row r="40" spans="1:11" ht="17.25" customHeight="1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2"/>
        <v>0</v>
      </c>
      <c r="J40" s="13">
        <f t="shared" si="1"/>
        <v>0</v>
      </c>
      <c r="K40" s="13"/>
    </row>
    <row r="41" spans="1:11" ht="17.25" customHeight="1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2"/>
        <v>0</v>
      </c>
      <c r="J41" s="13">
        <f t="shared" si="1"/>
        <v>0</v>
      </c>
      <c r="K41" s="13"/>
    </row>
    <row r="42" spans="1:11" ht="17.25" customHeight="1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2"/>
        <v>0</v>
      </c>
      <c r="J42" s="13">
        <f t="shared" si="1"/>
        <v>0</v>
      </c>
      <c r="K42" s="13"/>
    </row>
    <row r="43" spans="1:11" ht="17.25" customHeight="1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2"/>
        <v>0</v>
      </c>
      <c r="J43" s="13">
        <f t="shared" si="1"/>
        <v>0</v>
      </c>
      <c r="K43" s="13"/>
    </row>
    <row r="44" spans="1:11" ht="17.25" customHeight="1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2"/>
        <v>0</v>
      </c>
      <c r="J44" s="13">
        <f t="shared" si="1"/>
        <v>0</v>
      </c>
      <c r="K44" s="13"/>
    </row>
    <row r="45" spans="1:11" ht="17.25" customHeight="1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2"/>
        <v>0</v>
      </c>
      <c r="J45" s="13">
        <f t="shared" si="1"/>
        <v>0</v>
      </c>
      <c r="K45" s="13"/>
    </row>
    <row r="46" spans="1:11" ht="17.25" customHeight="1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2"/>
        <v>0</v>
      </c>
      <c r="J46" s="13">
        <f t="shared" si="1"/>
        <v>0</v>
      </c>
      <c r="K46" s="13"/>
    </row>
    <row r="47" spans="1:11" ht="17.25" customHeight="1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2"/>
        <v>0</v>
      </c>
      <c r="J47" s="13">
        <f t="shared" si="1"/>
        <v>0</v>
      </c>
      <c r="K47" s="13"/>
    </row>
    <row r="48" spans="1:11" ht="17.25" customHeight="1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2"/>
        <v>0</v>
      </c>
      <c r="J48" s="13">
        <f t="shared" si="1"/>
        <v>0</v>
      </c>
      <c r="K48" s="13"/>
    </row>
    <row r="49" spans="1:11" ht="17.25" customHeight="1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2"/>
        <v>0</v>
      </c>
      <c r="J49" s="13">
        <f t="shared" si="1"/>
        <v>0</v>
      </c>
      <c r="K49" s="13"/>
    </row>
    <row r="50" spans="1:11" ht="17.25" customHeight="1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2"/>
        <v>0</v>
      </c>
      <c r="J50" s="13">
        <f t="shared" si="1"/>
        <v>0</v>
      </c>
      <c r="K50" s="13"/>
    </row>
    <row r="51" spans="1:11" ht="17.25" customHeight="1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2"/>
        <v>0</v>
      </c>
      <c r="J51" s="13">
        <f t="shared" si="1"/>
        <v>0</v>
      </c>
      <c r="K51" s="13"/>
    </row>
    <row r="52" spans="1:11" ht="17.25" customHeight="1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2"/>
        <v>0</v>
      </c>
      <c r="J52" s="13">
        <f t="shared" si="1"/>
        <v>0</v>
      </c>
      <c r="K52" s="13"/>
    </row>
    <row r="53" spans="1:11" ht="17.25" customHeight="1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2"/>
        <v>0</v>
      </c>
      <c r="J53" s="13">
        <f t="shared" si="1"/>
        <v>0</v>
      </c>
      <c r="K53" s="13"/>
    </row>
    <row r="54" spans="1:11" ht="17.25" customHeight="1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2"/>
        <v>0</v>
      </c>
      <c r="J54" s="13">
        <f t="shared" si="1"/>
        <v>0</v>
      </c>
      <c r="K54" s="13"/>
    </row>
    <row r="55" spans="1:11" ht="17.25" customHeight="1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2"/>
        <v>0</v>
      </c>
      <c r="J55" s="13">
        <f t="shared" si="1"/>
        <v>0</v>
      </c>
      <c r="K55" s="13"/>
    </row>
    <row r="56" spans="1:11" ht="17.25" customHeight="1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2"/>
        <v>0</v>
      </c>
      <c r="J56" s="13">
        <f t="shared" si="1"/>
        <v>0</v>
      </c>
      <c r="K56" s="13"/>
    </row>
    <row r="57" spans="1:11" ht="17.25" customHeight="1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2"/>
        <v>Энеробактерии</v>
      </c>
      <c r="J57" s="13" t="str">
        <f t="shared" si="1"/>
        <v>Escherichia</v>
      </c>
      <c r="K57" s="13" t="s">
        <v>32</v>
      </c>
    </row>
    <row r="58" spans="1:11" ht="17.25" customHeight="1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2"/>
        <v>0</v>
      </c>
      <c r="J58" s="13">
        <f t="shared" si="1"/>
        <v>0</v>
      </c>
      <c r="K58" s="13"/>
    </row>
    <row r="59" spans="1:11" ht="17.25" customHeight="1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2"/>
        <v>0</v>
      </c>
      <c r="J59" s="13">
        <f t="shared" si="1"/>
        <v>0</v>
      </c>
      <c r="K59" s="13"/>
    </row>
    <row r="60" spans="1:11" ht="17.25" customHeight="1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2"/>
        <v>0</v>
      </c>
      <c r="J60" s="13">
        <f t="shared" si="1"/>
        <v>0</v>
      </c>
      <c r="K60" s="13"/>
    </row>
    <row r="61" spans="1:11" ht="17.25" customHeight="1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2"/>
        <v>0</v>
      </c>
      <c r="J61" s="13">
        <f t="shared" si="1"/>
        <v>0</v>
      </c>
      <c r="K61" s="13"/>
    </row>
    <row r="62" spans="1:11" ht="17.25" customHeight="1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2"/>
        <v>0</v>
      </c>
      <c r="J62" s="13">
        <f t="shared" si="1"/>
        <v>0</v>
      </c>
      <c r="K62" s="13"/>
    </row>
    <row r="63" spans="1:11" ht="17.25" customHeight="1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2"/>
        <v>0</v>
      </c>
      <c r="J63" s="13">
        <f t="shared" si="1"/>
        <v>0</v>
      </c>
      <c r="K63" s="13"/>
    </row>
    <row r="64" spans="1:11" ht="17.25" customHeight="1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2"/>
        <v>0</v>
      </c>
      <c r="J64" s="13">
        <f t="shared" si="1"/>
        <v>0</v>
      </c>
      <c r="K64" s="13"/>
    </row>
    <row r="65" spans="1:11" ht="17.25" customHeight="1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2"/>
        <v>0</v>
      </c>
      <c r="J65" s="13">
        <f t="shared" si="1"/>
        <v>0</v>
      </c>
      <c r="K65" s="13"/>
    </row>
    <row r="66" spans="1:11" ht="17.25" customHeight="1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97" si="3">IF(OR(J66=$J$379,J66=$J$386,J66=$J$369),$I$366,IF(OR(J66=$J$368,J66=$J$372,J66=$J$374,J66=$J$375,J66=$J$378,J66=$J$382,J66=$J$383,J66=$J$380),$I$371,IF(OR(J66=$J$367,J66=$J$371),$I$367,IF(OR(J66=$J$373,J66=$J$384,J66=$J$385),$I$368,IF(OR(J66=$J$366,J66=$J$381,J66=$J$387),$I$369,IF(OR(J66=$J$370,J66=$J$388,J66=$J$376,J66=$J$377),$I$370,0))))))</f>
        <v>0</v>
      </c>
      <c r="J66" s="13">
        <f t="shared" ref="J66:J129" si="4">IF(OR(K66=$K$366,K66=$K$367,K66=$K$368,K66=$K$369),$J$366,IF(OR(K66=$K$373,K66=$K$374,K66=$K$375,K66=$K$376),$J$367,IF(OR(K66=$K$377),$J$368,IF(OR(K66=$K$378),$J$369,IF(OR(K66=$K$379),$J$370,IF(OR(K66=$K$380),$J$371,IF(OR(K66=$K$386,K66=$K$396,K66=$K$387),$J$372,IF(OR(K66=$K$382,K66=$K$383,K66=$K$384,K66=$K$385),$J$373,IF(OR(K66=$K$381,K66=$K$425,K66=$K$427,K66=$K$429),$J$374,IF(OR(K66=$K$388,K66=$K$390,K66=$K$389),$J$375,IF(OR(K66=$K$391),$J$376,IF(OR(K66=$K$392),$J$377,IF(OR(K66=$K$393),$J$378,IF(OR(K66=$K$397),$J$379,IF(OR(K66=$K$398,K66=$K$399),$J$380,IF(OR(K66=$K$400,K66=$K$401),$J$381,IF(OR(K66=$K$402,K66=$K$403),$J$382,IF(OR(K66=$K$404,K66=$K$405),$J$383,IF(OR(K66=$K$407,K66=$K$408,K66=$K$409,K66=$K$410,K66=$K$411,K66=$K$412,K66=$K$413,K66=$K$414,K66=$K$415),$J$384,IF(OR(K66=$K$419,K66=$K$420,K66=$K$421,K66=$K$422,K66=$K$418,K66=$K$417,K66=$K$426,K66=$K$428),$J$385,IF(OR(K66=$K$423,K66=$K$424),$J$386,IF(OR(K66=$K$370,K66=$K$371,K66=$K$372,K66=$K$394,K66=$K$395,K66=$K$406,K66=$K$416),$J$387,IF(OR(K66=$K$430),$J$388,0)))))))))))))))))))))))</f>
        <v>0</v>
      </c>
      <c r="K66" s="13"/>
    </row>
    <row r="67" spans="1:11" ht="17.25" customHeight="1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3"/>
        <v>0</v>
      </c>
      <c r="J67" s="13">
        <f t="shared" si="4"/>
        <v>0</v>
      </c>
      <c r="K67" s="13"/>
    </row>
    <row r="68" spans="1:11" ht="17.25" customHeight="1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3"/>
        <v>0</v>
      </c>
      <c r="J68" s="13">
        <f t="shared" si="4"/>
        <v>0</v>
      </c>
      <c r="K68" s="13"/>
    </row>
    <row r="69" spans="1:11" ht="17.25" customHeight="1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3"/>
        <v>0</v>
      </c>
      <c r="J69" s="13">
        <f t="shared" si="4"/>
        <v>0</v>
      </c>
      <c r="K69" s="13"/>
    </row>
    <row r="70" spans="1:11" ht="17.25" customHeight="1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3"/>
        <v>0</v>
      </c>
      <c r="J70" s="13">
        <f t="shared" si="4"/>
        <v>0</v>
      </c>
      <c r="K70" s="13"/>
    </row>
    <row r="71" spans="1:11" ht="17.25" customHeight="1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3"/>
        <v>0</v>
      </c>
      <c r="J71" s="13">
        <f t="shared" si="4"/>
        <v>0</v>
      </c>
      <c r="K71" s="13"/>
    </row>
    <row r="72" spans="1:11" ht="17.25" customHeight="1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3"/>
        <v>0</v>
      </c>
      <c r="J72" s="13">
        <f t="shared" si="4"/>
        <v>0</v>
      </c>
      <c r="K72" s="13"/>
    </row>
    <row r="73" spans="1:11" ht="17.25" customHeight="1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3"/>
        <v>0</v>
      </c>
      <c r="J73" s="13">
        <f t="shared" si="4"/>
        <v>0</v>
      </c>
      <c r="K73" s="13"/>
    </row>
    <row r="74" spans="1:11" ht="17.25" customHeight="1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3"/>
        <v>0</v>
      </c>
      <c r="J74" s="13">
        <f t="shared" si="4"/>
        <v>0</v>
      </c>
      <c r="K74" s="13"/>
    </row>
    <row r="75" spans="1:11" ht="17.25" customHeight="1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3"/>
        <v>0</v>
      </c>
      <c r="J75" s="13">
        <f t="shared" si="4"/>
        <v>0</v>
      </c>
      <c r="K75" s="13"/>
    </row>
    <row r="76" spans="1:11" ht="17.25" customHeight="1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3"/>
        <v>0</v>
      </c>
      <c r="J76" s="13">
        <f t="shared" si="4"/>
        <v>0</v>
      </c>
      <c r="K76" s="13"/>
    </row>
    <row r="77" spans="1:11" ht="17.25" customHeight="1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3"/>
        <v>0</v>
      </c>
      <c r="J77" s="13">
        <f t="shared" si="4"/>
        <v>0</v>
      </c>
      <c r="K77" s="13"/>
    </row>
    <row r="78" spans="1:11" ht="17.25" customHeight="1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3"/>
        <v>0</v>
      </c>
      <c r="J78" s="13">
        <f t="shared" si="4"/>
        <v>0</v>
      </c>
      <c r="K78" s="13"/>
    </row>
    <row r="79" spans="1:11" ht="17.25" customHeight="1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3"/>
        <v>0</v>
      </c>
      <c r="J79" s="13">
        <f t="shared" si="4"/>
        <v>0</v>
      </c>
      <c r="K79" s="13"/>
    </row>
    <row r="80" spans="1:11" ht="17.25" customHeight="1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3"/>
        <v>0</v>
      </c>
      <c r="J80" s="13">
        <f t="shared" si="4"/>
        <v>0</v>
      </c>
      <c r="K80" s="13"/>
    </row>
    <row r="81" spans="1:11" ht="17.25" customHeight="1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3"/>
        <v>0</v>
      </c>
      <c r="J81" s="13">
        <f t="shared" si="4"/>
        <v>0</v>
      </c>
      <c r="K81" s="13"/>
    </row>
    <row r="82" spans="1:11" ht="17.25" customHeight="1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3"/>
        <v>0</v>
      </c>
      <c r="J82" s="13">
        <f t="shared" si="4"/>
        <v>0</v>
      </c>
      <c r="K82" s="13"/>
    </row>
    <row r="83" spans="1:11" ht="17.25" customHeight="1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3"/>
        <v>0</v>
      </c>
      <c r="J83" s="13">
        <f t="shared" si="4"/>
        <v>0</v>
      </c>
      <c r="K83" s="13"/>
    </row>
    <row r="84" spans="1:11" ht="17.25" customHeight="1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3"/>
        <v>0</v>
      </c>
      <c r="J84" s="13">
        <f t="shared" si="4"/>
        <v>0</v>
      </c>
      <c r="K84" s="13"/>
    </row>
    <row r="85" spans="1:11" ht="17.25" customHeight="1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3"/>
        <v>0</v>
      </c>
      <c r="J85" s="13">
        <f t="shared" si="4"/>
        <v>0</v>
      </c>
      <c r="K85" s="13"/>
    </row>
    <row r="86" spans="1:11" ht="17.25" customHeight="1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3"/>
        <v>0</v>
      </c>
      <c r="J86" s="13">
        <f t="shared" si="4"/>
        <v>0</v>
      </c>
      <c r="K86" s="13"/>
    </row>
    <row r="87" spans="1:11" ht="17.25" customHeight="1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3"/>
        <v>0</v>
      </c>
      <c r="J87" s="13">
        <f t="shared" si="4"/>
        <v>0</v>
      </c>
      <c r="K87" s="13"/>
    </row>
    <row r="88" spans="1:11" ht="17.25" customHeight="1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3"/>
        <v>0</v>
      </c>
      <c r="J88" s="13">
        <f t="shared" si="4"/>
        <v>0</v>
      </c>
      <c r="K88" s="13"/>
    </row>
    <row r="89" spans="1:11" ht="17.25" customHeight="1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3"/>
        <v>Кокки</v>
      </c>
      <c r="J89" s="13" t="str">
        <f t="shared" si="4"/>
        <v>Staphylococcus</v>
      </c>
      <c r="K89" s="13" t="s">
        <v>49</v>
      </c>
    </row>
    <row r="90" spans="1:11" ht="17.25" customHeight="1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3"/>
        <v>0</v>
      </c>
      <c r="J90" s="13">
        <f t="shared" si="4"/>
        <v>0</v>
      </c>
      <c r="K90" s="13"/>
    </row>
    <row r="91" spans="1:11" ht="17.25" customHeight="1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3"/>
        <v>Кокки</v>
      </c>
      <c r="J91" s="13" t="str">
        <f t="shared" si="4"/>
        <v>Staphylococcus</v>
      </c>
      <c r="K91" s="13" t="s">
        <v>49</v>
      </c>
    </row>
    <row r="92" spans="1:11" ht="17.25" customHeight="1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3"/>
        <v>0</v>
      </c>
      <c r="J92" s="13">
        <f t="shared" si="4"/>
        <v>0</v>
      </c>
      <c r="K92" s="13"/>
    </row>
    <row r="93" spans="1:11" ht="17.25" customHeight="1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3"/>
        <v>0</v>
      </c>
      <c r="J93" s="13">
        <f t="shared" si="4"/>
        <v>0</v>
      </c>
      <c r="K93" s="13"/>
    </row>
    <row r="94" spans="1:11" ht="17.25" customHeight="1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3"/>
        <v>0</v>
      </c>
      <c r="J94" s="13">
        <f t="shared" si="4"/>
        <v>0</v>
      </c>
      <c r="K94" s="13"/>
    </row>
    <row r="95" spans="1:11" ht="17.25" customHeight="1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3"/>
        <v>0</v>
      </c>
      <c r="J95" s="13">
        <f t="shared" si="4"/>
        <v>0</v>
      </c>
      <c r="K95" s="13"/>
    </row>
    <row r="96" spans="1:11" ht="17.25" customHeight="1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3"/>
        <v>0</v>
      </c>
      <c r="J96" s="13">
        <f t="shared" si="4"/>
        <v>0</v>
      </c>
      <c r="K96" s="13"/>
    </row>
    <row r="97" spans="1:11" ht="17.25" customHeight="1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3"/>
        <v>0</v>
      </c>
      <c r="J97" s="13">
        <f t="shared" si="4"/>
        <v>0</v>
      </c>
      <c r="K97" s="13"/>
    </row>
    <row r="98" spans="1:11" ht="17.25" customHeight="1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ref="I98:I129" si="5">IF(OR(J98=$J$379,J98=$J$386,J98=$J$369),$I$366,IF(OR(J98=$J$368,J98=$J$372,J98=$J$374,J98=$J$375,J98=$J$378,J98=$J$382,J98=$J$383,J98=$J$380),$I$371,IF(OR(J98=$J$367,J98=$J$371),$I$367,IF(OR(J98=$J$373,J98=$J$384,J98=$J$385),$I$368,IF(OR(J98=$J$366,J98=$J$381,J98=$J$387),$I$369,IF(OR(J98=$J$370,J98=$J$388,J98=$J$376,J98=$J$377),$I$370,0))))))</f>
        <v>0</v>
      </c>
      <c r="J98" s="13">
        <f t="shared" si="4"/>
        <v>0</v>
      </c>
      <c r="K98" s="13"/>
    </row>
    <row r="99" spans="1:11" ht="17.25" customHeight="1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5"/>
        <v>0</v>
      </c>
      <c r="J99" s="13">
        <f t="shared" si="4"/>
        <v>0</v>
      </c>
      <c r="K99" s="13"/>
    </row>
    <row r="100" spans="1:11" ht="17.25" customHeight="1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5"/>
        <v>0</v>
      </c>
      <c r="J100" s="13">
        <f t="shared" si="4"/>
        <v>0</v>
      </c>
      <c r="K100" s="13"/>
    </row>
    <row r="101" spans="1:11" ht="17.25" customHeight="1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5"/>
        <v>0</v>
      </c>
      <c r="J101" s="13">
        <f t="shared" si="4"/>
        <v>0</v>
      </c>
      <c r="K101" s="13"/>
    </row>
    <row r="102" spans="1:11" ht="17.25" customHeight="1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5"/>
        <v>0</v>
      </c>
      <c r="J102" s="13">
        <f t="shared" si="4"/>
        <v>0</v>
      </c>
      <c r="K102" s="13"/>
    </row>
    <row r="103" spans="1:11" ht="17.25" customHeight="1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5"/>
        <v>0</v>
      </c>
      <c r="J103" s="13">
        <f t="shared" si="4"/>
        <v>0</v>
      </c>
      <c r="K103" s="13"/>
    </row>
    <row r="104" spans="1:11" ht="17.25" customHeight="1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5"/>
        <v>0</v>
      </c>
      <c r="J104" s="13">
        <f t="shared" si="4"/>
        <v>0</v>
      </c>
      <c r="K104" s="13"/>
    </row>
    <row r="105" spans="1:11" ht="17.25" customHeight="1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5"/>
        <v>0</v>
      </c>
      <c r="J105" s="13">
        <f t="shared" si="4"/>
        <v>0</v>
      </c>
      <c r="K105" s="13"/>
    </row>
    <row r="106" spans="1:11" ht="17.25" customHeight="1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5"/>
        <v>0</v>
      </c>
      <c r="J106" s="13">
        <f t="shared" si="4"/>
        <v>0</v>
      </c>
      <c r="K106" s="13"/>
    </row>
    <row r="107" spans="1:11" ht="17.25" customHeight="1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5"/>
        <v>0</v>
      </c>
      <c r="J107" s="13">
        <f t="shared" si="4"/>
        <v>0</v>
      </c>
      <c r="K107" s="13"/>
    </row>
    <row r="108" spans="1:11" ht="17.25" customHeight="1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5"/>
        <v>0</v>
      </c>
      <c r="J108" s="13">
        <f t="shared" si="4"/>
        <v>0</v>
      </c>
      <c r="K108" s="13"/>
    </row>
    <row r="109" spans="1:11" ht="17.25" customHeight="1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5"/>
        <v>Кокки</v>
      </c>
      <c r="J109" s="13" t="str">
        <f t="shared" si="4"/>
        <v>Enterococcus</v>
      </c>
      <c r="K109" s="13" t="s">
        <v>55</v>
      </c>
    </row>
    <row r="110" spans="1:11" ht="17.25" customHeight="1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5"/>
        <v>0</v>
      </c>
      <c r="J110" s="13">
        <f t="shared" si="4"/>
        <v>0</v>
      </c>
      <c r="K110" s="13"/>
    </row>
    <row r="111" spans="1:11" ht="17.25" customHeight="1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5"/>
        <v>0</v>
      </c>
      <c r="J111" s="13">
        <f t="shared" si="4"/>
        <v>0</v>
      </c>
      <c r="K111" s="13"/>
    </row>
    <row r="112" spans="1:11" ht="17.25" customHeight="1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5"/>
        <v>0</v>
      </c>
      <c r="J112" s="13">
        <f t="shared" si="4"/>
        <v>0</v>
      </c>
      <c r="K112" s="13"/>
    </row>
    <row r="113" spans="1:11" ht="17.25" customHeight="1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5"/>
        <v>0</v>
      </c>
      <c r="J113" s="13">
        <f t="shared" si="4"/>
        <v>0</v>
      </c>
      <c r="K113" s="13"/>
    </row>
    <row r="114" spans="1:11" ht="17.25" customHeight="1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5"/>
        <v>0</v>
      </c>
      <c r="J114" s="13">
        <f t="shared" si="4"/>
        <v>0</v>
      </c>
      <c r="K114" s="13"/>
    </row>
    <row r="115" spans="1:11" ht="17.25" customHeight="1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5"/>
        <v>0</v>
      </c>
      <c r="J115" s="13">
        <f t="shared" si="4"/>
        <v>0</v>
      </c>
      <c r="K115" s="13"/>
    </row>
    <row r="116" spans="1:11" ht="17.25" customHeight="1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5"/>
        <v>0</v>
      </c>
      <c r="J116" s="13">
        <f t="shared" si="4"/>
        <v>0</v>
      </c>
      <c r="K116" s="13"/>
    </row>
    <row r="117" spans="1:11" ht="17.25" customHeight="1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5"/>
        <v>0</v>
      </c>
      <c r="J117" s="13">
        <f t="shared" si="4"/>
        <v>0</v>
      </c>
      <c r="K117" s="13"/>
    </row>
    <row r="118" spans="1:11" ht="17.25" customHeight="1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5"/>
        <v>0</v>
      </c>
      <c r="J118" s="13">
        <f t="shared" si="4"/>
        <v>0</v>
      </c>
      <c r="K118" s="13"/>
    </row>
    <row r="119" spans="1:11" ht="17.25" customHeight="1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5"/>
        <v>0</v>
      </c>
      <c r="J119" s="13">
        <f t="shared" si="4"/>
        <v>0</v>
      </c>
      <c r="K119" s="13"/>
    </row>
    <row r="120" spans="1:11" ht="17.25" customHeight="1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5"/>
        <v>0</v>
      </c>
      <c r="J120" s="13">
        <f t="shared" si="4"/>
        <v>0</v>
      </c>
      <c r="K120" s="13"/>
    </row>
    <row r="121" spans="1:11" ht="17.25" customHeight="1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5"/>
        <v>Кокки</v>
      </c>
      <c r="J121" s="13" t="str">
        <f t="shared" si="4"/>
        <v>Enterococcus</v>
      </c>
      <c r="K121" s="13" t="s">
        <v>55</v>
      </c>
    </row>
    <row r="122" spans="1:11" ht="17.25" customHeight="1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5"/>
        <v>Кокки</v>
      </c>
      <c r="J122" s="13" t="str">
        <f t="shared" si="4"/>
        <v>Enterococcus</v>
      </c>
      <c r="K122" s="13" t="s">
        <v>55</v>
      </c>
    </row>
    <row r="123" spans="1:11" ht="17.25" customHeight="1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5"/>
        <v>Кокки</v>
      </c>
      <c r="J123" s="13" t="str">
        <f t="shared" si="4"/>
        <v>Enterococcus</v>
      </c>
      <c r="K123" s="13" t="s">
        <v>55</v>
      </c>
    </row>
    <row r="124" spans="1:11" ht="17.25" customHeight="1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5"/>
        <v>0</v>
      </c>
      <c r="J124" s="13">
        <f t="shared" si="4"/>
        <v>0</v>
      </c>
      <c r="K124" s="13"/>
    </row>
    <row r="125" spans="1:11" ht="17.25" customHeight="1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5"/>
        <v>0</v>
      </c>
      <c r="J125" s="13">
        <f t="shared" si="4"/>
        <v>0</v>
      </c>
      <c r="K125" s="13"/>
    </row>
    <row r="126" spans="1:11" ht="17.25" customHeight="1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5"/>
        <v>0</v>
      </c>
      <c r="J126" s="13">
        <f t="shared" si="4"/>
        <v>0</v>
      </c>
      <c r="K126" s="13"/>
    </row>
    <row r="127" spans="1:11" ht="17.25" customHeight="1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5"/>
        <v>0</v>
      </c>
      <c r="J127" s="13">
        <f t="shared" si="4"/>
        <v>0</v>
      </c>
      <c r="K127" s="13"/>
    </row>
    <row r="128" spans="1:11" ht="17.25" customHeight="1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5"/>
        <v>Кокки</v>
      </c>
      <c r="J128" s="13" t="str">
        <f t="shared" si="4"/>
        <v>Staphylococcus</v>
      </c>
      <c r="K128" s="13" t="s">
        <v>49</v>
      </c>
    </row>
    <row r="129" spans="1:11" ht="17.25" customHeight="1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5"/>
        <v>0</v>
      </c>
      <c r="J129" s="13">
        <f t="shared" si="4"/>
        <v>0</v>
      </c>
      <c r="K129" s="13"/>
    </row>
    <row r="130" spans="1:11" ht="17.25" customHeight="1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61" si="6">IF(OR(J130=$J$379,J130=$J$386,J130=$J$369),$I$366,IF(OR(J130=$J$368,J130=$J$372,J130=$J$374,J130=$J$375,J130=$J$378,J130=$J$382,J130=$J$383,J130=$J$380),$I$371,IF(OR(J130=$J$367,J130=$J$371),$I$367,IF(OR(J130=$J$373,J130=$J$384,J130=$J$385),$I$368,IF(OR(J130=$J$366,J130=$J$381,J130=$J$387),$I$369,IF(OR(J130=$J$370,J130=$J$388,J130=$J$376,J130=$J$377),$I$370,0))))))</f>
        <v>0</v>
      </c>
      <c r="J130" s="13">
        <f t="shared" ref="J130:J194" si="7">IF(OR(K130=$K$366,K130=$K$367,K130=$K$368,K130=$K$369),$J$366,IF(OR(K130=$K$373,K130=$K$374,K130=$K$375,K130=$K$376),$J$367,IF(OR(K130=$K$377),$J$368,IF(OR(K130=$K$378),$J$369,IF(OR(K130=$K$379),$J$370,IF(OR(K130=$K$380),$J$371,IF(OR(K130=$K$386,K130=$K$396,K130=$K$387),$J$372,IF(OR(K130=$K$382,K130=$K$383,K130=$K$384,K130=$K$385),$J$373,IF(OR(K130=$K$381,K130=$K$425,K130=$K$427,K130=$K$429),$J$374,IF(OR(K130=$K$388,K130=$K$390,K130=$K$389),$J$375,IF(OR(K130=$K$391),$J$376,IF(OR(K130=$K$392),$J$377,IF(OR(K130=$K$393),$J$378,IF(OR(K130=$K$397),$J$379,IF(OR(K130=$K$398,K130=$K$399),$J$380,IF(OR(K130=$K$400,K130=$K$401),$J$381,IF(OR(K130=$K$402,K130=$K$403),$J$382,IF(OR(K130=$K$404,K130=$K$405),$J$383,IF(OR(K130=$K$407,K130=$K$408,K130=$K$409,K130=$K$410,K130=$K$411,K130=$K$412,K130=$K$413,K130=$K$414,K130=$K$415),$J$384,IF(OR(K130=$K$419,K130=$K$420,K130=$K$421,K130=$K$422,K130=$K$418,K130=$K$417,K130=$K$426,K130=$K$428),$J$385,IF(OR(K130=$K$423,K130=$K$424),$J$386,IF(OR(K130=$K$370,K130=$K$371,K130=$K$372,K130=$K$394,K130=$K$395,K130=$K$406,K130=$K$416),$J$387,IF(OR(K130=$K$430),$J$388,0)))))))))))))))))))))))</f>
        <v>0</v>
      </c>
      <c r="K130" s="13"/>
    </row>
    <row r="131" spans="1:11" ht="17.25" customHeight="1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6"/>
        <v>0</v>
      </c>
      <c r="J131" s="13">
        <f t="shared" si="7"/>
        <v>0</v>
      </c>
      <c r="K131" s="13"/>
    </row>
    <row r="132" spans="1:11" ht="17.25" customHeight="1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6"/>
        <v>0</v>
      </c>
      <c r="J132" s="13">
        <f t="shared" si="7"/>
        <v>0</v>
      </c>
      <c r="K132" s="13"/>
    </row>
    <row r="133" spans="1:11" ht="17.25" customHeight="1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6"/>
        <v>НГОБ</v>
      </c>
      <c r="J133" s="13" t="str">
        <f t="shared" si="7"/>
        <v>Pseudomonas</v>
      </c>
      <c r="K133" s="13" t="s">
        <v>59</v>
      </c>
    </row>
    <row r="134" spans="1:11" ht="17.25" customHeight="1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6"/>
        <v>0</v>
      </c>
      <c r="J134" s="13">
        <f t="shared" si="7"/>
        <v>0</v>
      </c>
      <c r="K134" s="13"/>
    </row>
    <row r="135" spans="1:11" ht="17.25" customHeight="1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6"/>
        <v>0</v>
      </c>
      <c r="J135" s="13">
        <f t="shared" si="7"/>
        <v>0</v>
      </c>
      <c r="K135" s="13"/>
    </row>
    <row r="136" spans="1:11" ht="17.25" customHeight="1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6"/>
        <v>0</v>
      </c>
      <c r="J136" s="13">
        <f t="shared" si="7"/>
        <v>0</v>
      </c>
      <c r="K136" s="13"/>
    </row>
    <row r="137" spans="1:11" ht="17.25" customHeight="1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6"/>
        <v>0</v>
      </c>
      <c r="J137" s="13">
        <f t="shared" si="7"/>
        <v>0</v>
      </c>
      <c r="K137" s="13"/>
    </row>
    <row r="138" spans="1:11" ht="17.25" customHeight="1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6"/>
        <v>0</v>
      </c>
      <c r="J138" s="13">
        <f t="shared" si="7"/>
        <v>0</v>
      </c>
      <c r="K138" s="13"/>
    </row>
    <row r="139" spans="1:11" ht="17.25" customHeight="1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6"/>
        <v>0</v>
      </c>
      <c r="J139" s="13">
        <f t="shared" si="7"/>
        <v>0</v>
      </c>
      <c r="K139" s="13"/>
    </row>
    <row r="140" spans="1:11" ht="17.25" customHeight="1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6"/>
        <v>0</v>
      </c>
      <c r="J140" s="13">
        <f t="shared" si="7"/>
        <v>0</v>
      </c>
      <c r="K140" s="13"/>
    </row>
    <row r="141" spans="1:11" ht="17.25" customHeight="1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6"/>
        <v>0</v>
      </c>
      <c r="J141" s="13">
        <f t="shared" si="7"/>
        <v>0</v>
      </c>
      <c r="K141" s="13"/>
    </row>
    <row r="142" spans="1:11" ht="17.25" customHeight="1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6"/>
        <v>0</v>
      </c>
      <c r="J142" s="13">
        <f t="shared" si="7"/>
        <v>0</v>
      </c>
      <c r="K142" s="13"/>
    </row>
    <row r="143" spans="1:11" ht="17.25" customHeight="1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6"/>
        <v>0</v>
      </c>
      <c r="J143" s="13">
        <f t="shared" si="7"/>
        <v>0</v>
      </c>
      <c r="K143" s="13"/>
    </row>
    <row r="144" spans="1:11" ht="17.25" customHeight="1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6"/>
        <v>0</v>
      </c>
      <c r="J144" s="13">
        <f t="shared" si="7"/>
        <v>0</v>
      </c>
      <c r="K144" s="13"/>
    </row>
    <row r="145" spans="1:11" ht="17.25" customHeight="1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6"/>
        <v>0</v>
      </c>
      <c r="J145" s="13">
        <f t="shared" si="7"/>
        <v>0</v>
      </c>
      <c r="K145" s="13"/>
    </row>
    <row r="146" spans="1:11" ht="17.25" customHeight="1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6"/>
        <v>0</v>
      </c>
      <c r="J146" s="13">
        <f t="shared" si="7"/>
        <v>0</v>
      </c>
      <c r="K146" s="13"/>
    </row>
    <row r="147" spans="1:11" ht="17.25" customHeight="1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6"/>
        <v>0</v>
      </c>
      <c r="J147" s="13">
        <f t="shared" si="7"/>
        <v>0</v>
      </c>
      <c r="K147" s="13"/>
    </row>
    <row r="148" spans="1:11" ht="17.25" customHeight="1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6"/>
        <v>Кокки</v>
      </c>
      <c r="J148" s="13" t="str">
        <f t="shared" si="7"/>
        <v>Enterococcus</v>
      </c>
      <c r="K148" s="13" t="s">
        <v>66</v>
      </c>
    </row>
    <row r="149" spans="1:11" ht="17.25" customHeight="1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6"/>
        <v>Кокки</v>
      </c>
      <c r="J149" s="13" t="str">
        <f t="shared" si="7"/>
        <v>Staphylococcus</v>
      </c>
      <c r="K149" s="13" t="s">
        <v>69</v>
      </c>
    </row>
    <row r="150" spans="1:11" ht="17.25" customHeight="1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6"/>
        <v>0</v>
      </c>
      <c r="J150" s="13">
        <f t="shared" si="7"/>
        <v>0</v>
      </c>
      <c r="K150" s="13"/>
    </row>
    <row r="151" spans="1:11" ht="17.25" customHeight="1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6"/>
        <v>0</v>
      </c>
      <c r="J151" s="13">
        <f t="shared" si="7"/>
        <v>0</v>
      </c>
      <c r="K151" s="13"/>
    </row>
    <row r="152" spans="1:11" ht="17.25" customHeight="1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6"/>
        <v>0</v>
      </c>
      <c r="J152" s="13">
        <f t="shared" si="7"/>
        <v>0</v>
      </c>
      <c r="K152" s="13"/>
    </row>
    <row r="153" spans="1:11" ht="17.25" customHeight="1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6"/>
        <v>0</v>
      </c>
      <c r="J153" s="13">
        <f t="shared" si="7"/>
        <v>0</v>
      </c>
      <c r="K153" s="13"/>
    </row>
    <row r="154" spans="1:11" ht="17.25" customHeight="1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6"/>
        <v>0</v>
      </c>
      <c r="J154" s="13">
        <f t="shared" si="7"/>
        <v>0</v>
      </c>
      <c r="K154" s="13"/>
    </row>
    <row r="155" spans="1:11" ht="17.25" customHeight="1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6"/>
        <v>0</v>
      </c>
      <c r="J155" s="13">
        <f t="shared" si="7"/>
        <v>0</v>
      </c>
      <c r="K155" s="13"/>
    </row>
    <row r="156" spans="1:11" ht="17.25" customHeight="1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6"/>
        <v>0</v>
      </c>
      <c r="J156" s="13">
        <f t="shared" si="7"/>
        <v>0</v>
      </c>
      <c r="K156" s="13"/>
    </row>
    <row r="157" spans="1:11" ht="17.25" customHeight="1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6"/>
        <v>0</v>
      </c>
      <c r="J157" s="13">
        <f t="shared" si="7"/>
        <v>0</v>
      </c>
      <c r="K157" s="13"/>
    </row>
    <row r="158" spans="1:11" ht="17.25" customHeight="1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6"/>
        <v>0</v>
      </c>
      <c r="J158" s="13">
        <f t="shared" si="7"/>
        <v>0</v>
      </c>
      <c r="K158" s="13"/>
    </row>
    <row r="159" spans="1:11" ht="17.25" customHeight="1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6"/>
        <v>0</v>
      </c>
      <c r="J159" s="13">
        <f t="shared" si="7"/>
        <v>0</v>
      </c>
      <c r="K159" s="13"/>
    </row>
    <row r="160" spans="1:11" ht="17.25" customHeight="1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6"/>
        <v>0</v>
      </c>
      <c r="J160" s="13">
        <f t="shared" si="7"/>
        <v>0</v>
      </c>
      <c r="K160" s="13"/>
    </row>
    <row r="161" spans="1:11" ht="17.25" customHeight="1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6"/>
        <v>0</v>
      </c>
      <c r="J161" s="13">
        <f t="shared" si="7"/>
        <v>0</v>
      </c>
      <c r="K161" s="13"/>
    </row>
    <row r="162" spans="1:11" ht="17.25" customHeight="1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ref="I162:I193" si="8">IF(OR(J162=$J$379,J162=$J$386,J162=$J$369),$I$366,IF(OR(J162=$J$368,J162=$J$372,J162=$J$374,J162=$J$375,J162=$J$378,J162=$J$382,J162=$J$383,J162=$J$380),$I$371,IF(OR(J162=$J$367,J162=$J$371),$I$367,IF(OR(J162=$J$373,J162=$J$384,J162=$J$385),$I$368,IF(OR(J162=$J$366,J162=$J$381,J162=$J$387),$I$369,IF(OR(J162=$J$370,J162=$J$388,J162=$J$376,J162=$J$377),$I$370,0))))))</f>
        <v>0</v>
      </c>
      <c r="J162" s="13">
        <f t="shared" si="7"/>
        <v>0</v>
      </c>
      <c r="K162" s="13"/>
    </row>
    <row r="163" spans="1:11" ht="17.25" customHeight="1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8"/>
        <v>0</v>
      </c>
      <c r="J163" s="13">
        <f t="shared" si="7"/>
        <v>0</v>
      </c>
      <c r="K163" s="13"/>
    </row>
    <row r="164" spans="1:11" ht="17.25" customHeight="1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8"/>
        <v>0</v>
      </c>
      <c r="J164" s="13">
        <f t="shared" si="7"/>
        <v>0</v>
      </c>
      <c r="K164" s="13"/>
    </row>
    <row r="165" spans="1:11" ht="17.25" customHeight="1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8"/>
        <v>0</v>
      </c>
      <c r="J165" s="13">
        <f t="shared" si="7"/>
        <v>0</v>
      </c>
      <c r="K165" s="13"/>
    </row>
    <row r="166" spans="1:11" ht="17.25" customHeight="1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8"/>
        <v>0</v>
      </c>
      <c r="J166" s="13">
        <f t="shared" si="7"/>
        <v>0</v>
      </c>
      <c r="K166" s="13"/>
    </row>
    <row r="167" spans="1:11" ht="17.25" customHeight="1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8"/>
        <v>0</v>
      </c>
      <c r="J167" s="13">
        <f t="shared" si="7"/>
        <v>0</v>
      </c>
      <c r="K167" s="13"/>
    </row>
    <row r="168" spans="1:11" ht="17.25" customHeight="1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8"/>
        <v>0</v>
      </c>
      <c r="J168" s="13">
        <f t="shared" si="7"/>
        <v>0</v>
      </c>
      <c r="K168" s="13"/>
    </row>
    <row r="169" spans="1:11" ht="17.25" customHeight="1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8"/>
        <v>0</v>
      </c>
      <c r="J169" s="13">
        <f t="shared" si="7"/>
        <v>0</v>
      </c>
      <c r="K169" s="13"/>
    </row>
    <row r="170" spans="1:11" ht="17.25" customHeight="1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8"/>
        <v>0</v>
      </c>
      <c r="J170" s="13">
        <f t="shared" si="7"/>
        <v>0</v>
      </c>
      <c r="K170" s="13"/>
    </row>
    <row r="171" spans="1:11" ht="17.25" customHeight="1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8"/>
        <v>0</v>
      </c>
      <c r="J171" s="13">
        <f t="shared" si="7"/>
        <v>0</v>
      </c>
      <c r="K171" s="13"/>
    </row>
    <row r="172" spans="1:11" ht="17.25" customHeight="1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8"/>
        <v>0</v>
      </c>
      <c r="J172" s="13">
        <f t="shared" si="7"/>
        <v>0</v>
      </c>
      <c r="K172" s="13"/>
    </row>
    <row r="173" spans="1:11" ht="17.25" customHeight="1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8"/>
        <v>0</v>
      </c>
      <c r="J173" s="13">
        <f t="shared" si="7"/>
        <v>0</v>
      </c>
      <c r="K173" s="13"/>
    </row>
    <row r="174" spans="1:11" ht="17.25" customHeight="1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8"/>
        <v>Энеробактерии</v>
      </c>
      <c r="J174" s="13" t="str">
        <f t="shared" si="7"/>
        <v>Enterobacter</v>
      </c>
      <c r="K174" s="13" t="s">
        <v>73</v>
      </c>
    </row>
    <row r="175" spans="1:11" ht="17.25" customHeight="1">
      <c r="A175" s="13"/>
      <c r="C175" s="13"/>
      <c r="E175" s="13"/>
      <c r="F175" s="13"/>
      <c r="G175" s="13"/>
      <c r="H175" s="13"/>
      <c r="I175" s="13" t="str">
        <f t="shared" ref="I175" si="9">IF(OR(J175=$J$379,J175=$J$386,J175=$J$369),$I$366,IF(OR(J175=$J$368,J175=$J$372,J175=$J$374,J175=$J$375,J175=$J$378,J175=$J$382,J175=$J$383,J175=$J$380),$I$371,IF(OR(J175=$J$367,J175=$J$371),$I$367,IF(OR(J175=$J$373,J175=$J$384,J175=$J$385),$I$368,IF(OR(J175=$J$366,J175=$J$381,J175=$J$387),$I$369,IF(OR(J175=$J$370,J175=$J$388,J175=$J$376,J175=$J$377),$I$370,0))))))</f>
        <v>Кокки</v>
      </c>
      <c r="J175" s="13" t="str">
        <f t="shared" ref="J175" si="10">IF(OR(K175=$K$366,K175=$K$367,K175=$K$368,K175=$K$369),$J$366,IF(OR(K175=$K$373,K175=$K$374,K175=$K$375,K175=$K$376),$J$367,IF(OR(K175=$K$377),$J$368,IF(OR(K175=$K$378),$J$369,IF(OR(K175=$K$379),$J$370,IF(OR(K175=$K$380),$J$371,IF(OR(K175=$K$386,K175=$K$396,K175=$K$387),$J$372,IF(OR(K175=$K$382,K175=$K$383,K175=$K$384,K175=$K$385),$J$373,IF(OR(K175=$K$381,K175=$K$425,K175=$K$427,K175=$K$429),$J$374,IF(OR(K175=$K$388,K175=$K$390,K175=$K$389),$J$375,IF(OR(K175=$K$391),$J$376,IF(OR(K175=$K$392),$J$377,IF(OR(K175=$K$393),$J$378,IF(OR(K175=$K$397),$J$379,IF(OR(K175=$K$398,K175=$K$399),$J$380,IF(OR(K175=$K$400,K175=$K$401),$J$381,IF(OR(K175=$K$402,K175=$K$403),$J$382,IF(OR(K175=$K$404,K175=$K$405),$J$383,IF(OR(K175=$K$407,K175=$K$408,K175=$K$409,K175=$K$410,K175=$K$411,K175=$K$412,K175=$K$413,K175=$K$414,K175=$K$415),$J$384,IF(OR(K175=$K$419,K175=$K$420,K175=$K$421,K175=$K$422,K175=$K$418,K175=$K$417,K175=$K$426,K175=$K$428),$J$385,IF(OR(K175=$K$423,K175=$K$424),$J$386,IF(OR(K175=$K$370,K175=$K$371,K175=$K$372,K175=$K$394,K175=$K$395,K175=$K$406,K175=$K$416),$J$387,IF(OR(K175=$K$430),$J$388,0)))))))))))))))))))))))</f>
        <v>Staphylococcus</v>
      </c>
      <c r="K175" s="13" t="s">
        <v>49</v>
      </c>
    </row>
    <row r="176" spans="1:11" ht="17.25" customHeight="1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8"/>
        <v>0</v>
      </c>
      <c r="J176" s="13">
        <f t="shared" si="7"/>
        <v>0</v>
      </c>
      <c r="K176" s="13"/>
    </row>
    <row r="177" spans="1:11" ht="17.25" customHeight="1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8"/>
        <v>0</v>
      </c>
      <c r="J177" s="13">
        <f t="shared" si="7"/>
        <v>0</v>
      </c>
      <c r="K177" s="13"/>
    </row>
    <row r="178" spans="1:11" ht="17.25" customHeight="1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8"/>
        <v>0</v>
      </c>
      <c r="J178" s="13">
        <f t="shared" si="7"/>
        <v>0</v>
      </c>
      <c r="K178" s="13"/>
    </row>
    <row r="179" spans="1:11" ht="17.25" customHeight="1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8"/>
        <v>0</v>
      </c>
      <c r="J179" s="13">
        <f t="shared" si="7"/>
        <v>0</v>
      </c>
      <c r="K179" s="13"/>
    </row>
    <row r="180" spans="1:11" ht="17.25" customHeight="1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8"/>
        <v>0</v>
      </c>
      <c r="J180" s="13">
        <f t="shared" si="7"/>
        <v>0</v>
      </c>
      <c r="K180" s="13"/>
    </row>
    <row r="181" spans="1:11" ht="17.25" customHeight="1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8"/>
        <v>0</v>
      </c>
      <c r="J181" s="13">
        <f t="shared" si="7"/>
        <v>0</v>
      </c>
      <c r="K181" s="13"/>
    </row>
    <row r="182" spans="1:11" ht="17.25" customHeight="1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8"/>
        <v>0</v>
      </c>
      <c r="J182" s="13">
        <f t="shared" si="7"/>
        <v>0</v>
      </c>
      <c r="K182" s="13"/>
    </row>
    <row r="183" spans="1:11" ht="17.25" customHeight="1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8"/>
        <v>0</v>
      </c>
      <c r="J183" s="13">
        <f t="shared" si="7"/>
        <v>0</v>
      </c>
      <c r="K183" s="13"/>
    </row>
    <row r="184" spans="1:11" ht="17.25" customHeight="1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8"/>
        <v>0</v>
      </c>
      <c r="J184" s="13">
        <f t="shared" si="7"/>
        <v>0</v>
      </c>
      <c r="K184" s="13"/>
    </row>
    <row r="185" spans="1:11" ht="17.25" customHeight="1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8"/>
        <v>0</v>
      </c>
      <c r="J185" s="13">
        <f t="shared" si="7"/>
        <v>0</v>
      </c>
      <c r="K185" s="13"/>
    </row>
    <row r="186" spans="1:11" ht="17.25" customHeight="1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8"/>
        <v>0</v>
      </c>
      <c r="J186" s="13">
        <f t="shared" si="7"/>
        <v>0</v>
      </c>
      <c r="K186" s="13"/>
    </row>
    <row r="187" spans="1:11" ht="17.25" customHeight="1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8"/>
        <v>0</v>
      </c>
      <c r="J187" s="13">
        <f t="shared" si="7"/>
        <v>0</v>
      </c>
      <c r="K187" s="13"/>
    </row>
    <row r="188" spans="1:11" ht="17.25" customHeight="1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8"/>
        <v>0</v>
      </c>
      <c r="J188" s="13">
        <f t="shared" si="7"/>
        <v>0</v>
      </c>
      <c r="K188" s="13"/>
    </row>
    <row r="189" spans="1:11" ht="17.25" customHeight="1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8"/>
        <v>0</v>
      </c>
      <c r="J189" s="13">
        <f t="shared" si="7"/>
        <v>0</v>
      </c>
      <c r="K189" s="13"/>
    </row>
    <row r="190" spans="1:11" ht="17.25" customHeight="1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8"/>
        <v>0</v>
      </c>
      <c r="J190" s="13">
        <f t="shared" si="7"/>
        <v>0</v>
      </c>
      <c r="K190" s="13"/>
    </row>
    <row r="191" spans="1:11" ht="17.25" customHeight="1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8"/>
        <v>0</v>
      </c>
      <c r="J191" s="13">
        <f t="shared" si="7"/>
        <v>0</v>
      </c>
      <c r="K191" s="13"/>
    </row>
    <row r="192" spans="1:11" ht="17.25" customHeight="1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8"/>
        <v>0</v>
      </c>
      <c r="J192" s="13">
        <f t="shared" si="7"/>
        <v>0</v>
      </c>
      <c r="K192" s="13"/>
    </row>
    <row r="193" spans="1:11" ht="17.25" customHeight="1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8"/>
        <v>0</v>
      </c>
      <c r="J193" s="13">
        <f t="shared" si="7"/>
        <v>0</v>
      </c>
      <c r="K193" s="13"/>
    </row>
    <row r="194" spans="1:11" ht="17.25" customHeight="1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196" si="11">IF(OR(J194=$J$379,J194=$J$386,J194=$J$369),$I$366,IF(OR(J194=$J$368,J194=$J$372,J194=$J$374,J194=$J$375,J194=$J$378,J194=$J$382,J194=$J$383,J194=$J$380),$I$371,IF(OR(J194=$J$367,J194=$J$371),$I$367,IF(OR(J194=$J$373,J194=$J$384,J194=$J$385),$I$368,IF(OR(J194=$J$366,J194=$J$381,J194=$J$387),$I$369,IF(OR(J194=$J$370,J194=$J$388,J194=$J$376,J194=$J$377),$I$370,0))))))</f>
        <v>0</v>
      </c>
      <c r="J194" s="13">
        <f t="shared" si="7"/>
        <v>0</v>
      </c>
      <c r="K194" s="1"/>
    </row>
    <row r="195" spans="1:11" ht="17.25" customHeight="1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11"/>
        <v>Энеробактерии</v>
      </c>
      <c r="J195" s="13" t="str">
        <f t="shared" ref="J195:J258" si="12">IF(OR(K195=$K$366,K195=$K$367,K195=$K$368,K195=$K$369),$J$366,IF(OR(K195=$K$373,K195=$K$374,K195=$K$375,K195=$K$376),$J$367,IF(OR(K195=$K$377),$J$368,IF(OR(K195=$K$378),$J$369,IF(OR(K195=$K$379),$J$370,IF(OR(K195=$K$380),$J$371,IF(OR(K195=$K$386,K195=$K$396,K195=$K$387),$J$372,IF(OR(K195=$K$382,K195=$K$383,K195=$K$384,K195=$K$385),$J$373,IF(OR(K195=$K$381,K195=$K$425,K195=$K$427,K195=$K$429),$J$374,IF(OR(K195=$K$388,K195=$K$390,K195=$K$389),$J$375,IF(OR(K195=$K$391),$J$376,IF(OR(K195=$K$392),$J$377,IF(OR(K195=$K$393),$J$378,IF(OR(K195=$K$397),$J$379,IF(OR(K195=$K$398,K195=$K$399),$J$380,IF(OR(K195=$K$400,K195=$K$401),$J$381,IF(OR(K195=$K$402,K195=$K$403),$J$382,IF(OR(K195=$K$404,K195=$K$405),$J$383,IF(OR(K195=$K$407,K195=$K$408,K195=$K$409,K195=$K$410,K195=$K$411,K195=$K$412,K195=$K$413,K195=$K$414,K195=$K$415),$J$384,IF(OR(K195=$K$419,K195=$K$420,K195=$K$421,K195=$K$422,K195=$K$418,K195=$K$417,K195=$K$426,K195=$K$428),$J$385,IF(OR(K195=$K$423,K195=$K$424),$J$386,IF(OR(K195=$K$370,K195=$K$371,K195=$K$372,K195=$K$394,K195=$K$395,K195=$K$406,K195=$K$416),$J$387,IF(OR(K195=$K$430),$J$388,0)))))))))))))))))))))))</f>
        <v>Klebsiella</v>
      </c>
      <c r="K195" s="1" t="s">
        <v>75</v>
      </c>
    </row>
    <row r="196" spans="1:11" ht="17.25" customHeight="1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11"/>
        <v>0</v>
      </c>
      <c r="J196" s="13">
        <f t="shared" si="12"/>
        <v>0</v>
      </c>
      <c r="K196" s="1"/>
    </row>
    <row r="197" spans="1:11" ht="17.25" customHeight="1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ref="I197:I228" si="13">IF(OR(J197=$J$379,J197=$J$386,J197=$J$369),$I$366,IF(OR(J197=$J$368,J197=$J$372,J197=$J$374,J197=$J$375,J197=$J$378,J197=$J$382,J197=$J$383,J197=$J$380),$I$371,IF(OR(J197=$J$367,J197=$J$371),$I$367,IF(OR(J197=$J$373,J197=$J$384,J197=$J$385),$I$368,IF(OR(J197=$J$366,J197=$J$381,J197=$J$387),$I$369,IF(OR(J197=$J$370,J197=$J$388,J197=$J$376,J197=$J$377),$I$370,0))))))</f>
        <v>0</v>
      </c>
      <c r="J197" s="13">
        <f t="shared" si="12"/>
        <v>0</v>
      </c>
      <c r="K197" s="1"/>
    </row>
    <row r="198" spans="1:11" ht="17.25" customHeight="1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13"/>
        <v>Кокки</v>
      </c>
      <c r="J198" s="13" t="str">
        <f t="shared" si="12"/>
        <v>Staphylococcus</v>
      </c>
      <c r="K198" s="1" t="s">
        <v>49</v>
      </c>
    </row>
    <row r="199" spans="1:11" ht="17.25" customHeight="1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13"/>
        <v>0</v>
      </c>
      <c r="J199" s="13">
        <f t="shared" si="12"/>
        <v>0</v>
      </c>
      <c r="K199" s="1"/>
    </row>
    <row r="200" spans="1:11" ht="17.25" customHeight="1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13"/>
        <v>0</v>
      </c>
      <c r="J200" s="13">
        <f t="shared" si="12"/>
        <v>0</v>
      </c>
      <c r="K200" s="1"/>
    </row>
    <row r="201" spans="1:11" ht="17.25" customHeight="1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13"/>
        <v>0</v>
      </c>
      <c r="J201" s="13">
        <f t="shared" si="12"/>
        <v>0</v>
      </c>
      <c r="K201" s="1"/>
    </row>
    <row r="202" spans="1:11" ht="17.25" customHeight="1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13"/>
        <v>0</v>
      </c>
      <c r="J202" s="13">
        <f t="shared" si="12"/>
        <v>0</v>
      </c>
      <c r="K202" s="1"/>
    </row>
    <row r="203" spans="1:11" ht="17.25" customHeight="1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13"/>
        <v>0</v>
      </c>
      <c r="J203" s="13">
        <f t="shared" si="12"/>
        <v>0</v>
      </c>
      <c r="K203" s="1"/>
    </row>
    <row r="204" spans="1:11" ht="17.25" customHeight="1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13"/>
        <v>Кокки</v>
      </c>
      <c r="J204" s="13" t="str">
        <f t="shared" si="12"/>
        <v>Staphylococcus</v>
      </c>
      <c r="K204" s="1" t="s">
        <v>49</v>
      </c>
    </row>
    <row r="205" spans="1:11" ht="17.25" customHeight="1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13"/>
        <v>0</v>
      </c>
      <c r="J205" s="13">
        <f t="shared" si="12"/>
        <v>0</v>
      </c>
      <c r="K205" s="1"/>
    </row>
    <row r="206" spans="1:11" ht="17.25" customHeight="1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13"/>
        <v>0</v>
      </c>
      <c r="J206" s="13">
        <f t="shared" si="12"/>
        <v>0</v>
      </c>
      <c r="K206" s="1"/>
    </row>
    <row r="207" spans="1:11" ht="17.25" customHeight="1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13"/>
        <v>0</v>
      </c>
      <c r="J207" s="13">
        <f t="shared" si="12"/>
        <v>0</v>
      </c>
      <c r="K207" s="1"/>
    </row>
    <row r="208" spans="1:11" ht="17.25" customHeight="1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13"/>
        <v>0</v>
      </c>
      <c r="J208" s="13">
        <f t="shared" si="12"/>
        <v>0</v>
      </c>
      <c r="K208" s="1"/>
    </row>
    <row r="209" spans="1:11" ht="17.25" customHeight="1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13"/>
        <v>0</v>
      </c>
      <c r="J209" s="13">
        <f t="shared" si="12"/>
        <v>0</v>
      </c>
      <c r="K209" s="1"/>
    </row>
    <row r="210" spans="1:11" ht="17.25" customHeight="1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13"/>
        <v>0</v>
      </c>
      <c r="J210" s="13">
        <f t="shared" si="12"/>
        <v>0</v>
      </c>
      <c r="K210" s="13"/>
    </row>
    <row r="211" spans="1:11" ht="17.25" customHeight="1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13"/>
        <v>0</v>
      </c>
      <c r="J211" s="13">
        <f t="shared" si="12"/>
        <v>0</v>
      </c>
      <c r="K211" s="13"/>
    </row>
    <row r="212" spans="1:11" ht="17.25" customHeight="1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13"/>
        <v>Кокки</v>
      </c>
      <c r="J212" s="13" t="str">
        <f t="shared" si="12"/>
        <v>Streptococcus</v>
      </c>
      <c r="K212" s="13" t="s">
        <v>77</v>
      </c>
    </row>
    <row r="213" spans="1:11" ht="17.25" customHeight="1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13"/>
        <v>0</v>
      </c>
      <c r="J213" s="13">
        <f t="shared" si="12"/>
        <v>0</v>
      </c>
      <c r="K213" s="13"/>
    </row>
    <row r="214" spans="1:11" ht="17.25" customHeight="1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13"/>
        <v>0</v>
      </c>
      <c r="J214" s="13">
        <f t="shared" si="12"/>
        <v>0</v>
      </c>
      <c r="K214" s="13"/>
    </row>
    <row r="215" spans="1:11" ht="17.25" customHeight="1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13"/>
        <v>Кокки</v>
      </c>
      <c r="J215" s="13" t="str">
        <f t="shared" si="12"/>
        <v>Staphylococcus</v>
      </c>
      <c r="K215" s="13" t="s">
        <v>49</v>
      </c>
    </row>
    <row r="216" spans="1:11" ht="17.25" customHeight="1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13"/>
        <v>0</v>
      </c>
      <c r="J216" s="13">
        <f t="shared" si="12"/>
        <v>0</v>
      </c>
      <c r="K216" s="13"/>
    </row>
    <row r="217" spans="1:11" ht="17.25" customHeight="1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13"/>
        <v>0</v>
      </c>
      <c r="J217" s="13">
        <f t="shared" si="12"/>
        <v>0</v>
      </c>
      <c r="K217" s="13"/>
    </row>
    <row r="218" spans="1:11" ht="17.25" customHeight="1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13"/>
        <v>0</v>
      </c>
      <c r="J218" s="13">
        <f t="shared" si="12"/>
        <v>0</v>
      </c>
      <c r="K218" s="13"/>
    </row>
    <row r="219" spans="1:11" ht="17.25" customHeight="1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13"/>
        <v>0</v>
      </c>
      <c r="J219" s="13">
        <f t="shared" si="12"/>
        <v>0</v>
      </c>
      <c r="K219" s="13"/>
    </row>
    <row r="220" spans="1:11" ht="17.25" customHeight="1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13"/>
        <v>0</v>
      </c>
      <c r="J220" s="13">
        <f t="shared" si="12"/>
        <v>0</v>
      </c>
      <c r="K220" s="13"/>
    </row>
    <row r="221" spans="1:11" ht="17.25" customHeight="1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13"/>
        <v>0</v>
      </c>
      <c r="J221" s="13">
        <f t="shared" si="12"/>
        <v>0</v>
      </c>
      <c r="K221" s="13"/>
    </row>
    <row r="222" spans="1:11" ht="17.25" customHeight="1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13"/>
        <v>0</v>
      </c>
      <c r="J222" s="13">
        <f t="shared" si="12"/>
        <v>0</v>
      </c>
      <c r="K222" s="13"/>
    </row>
    <row r="223" spans="1:11" ht="17.25" customHeight="1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13"/>
        <v>0</v>
      </c>
      <c r="J223" s="13">
        <f t="shared" si="12"/>
        <v>0</v>
      </c>
      <c r="K223" s="13"/>
    </row>
    <row r="224" spans="1:11" ht="17.25" customHeight="1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13"/>
        <v>0</v>
      </c>
      <c r="J224" s="13">
        <f t="shared" si="12"/>
        <v>0</v>
      </c>
      <c r="K224" s="13"/>
    </row>
    <row r="225" spans="1:11" ht="17.25" customHeight="1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13"/>
        <v>0</v>
      </c>
      <c r="J225" s="13">
        <f t="shared" si="12"/>
        <v>0</v>
      </c>
      <c r="K225" s="13"/>
    </row>
    <row r="226" spans="1:11" ht="17.25" customHeight="1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13"/>
        <v>0</v>
      </c>
      <c r="J226" s="13">
        <f t="shared" si="12"/>
        <v>0</v>
      </c>
      <c r="K226" s="1"/>
    </row>
    <row r="227" spans="1:11" ht="17.25" customHeight="1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13"/>
        <v>0</v>
      </c>
      <c r="J227" s="13">
        <f t="shared" si="12"/>
        <v>0</v>
      </c>
      <c r="K227" s="1"/>
    </row>
    <row r="228" spans="1:11" ht="17.25" customHeight="1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13"/>
        <v>0</v>
      </c>
      <c r="J228" s="13">
        <f t="shared" si="12"/>
        <v>0</v>
      </c>
      <c r="K228" s="1"/>
    </row>
    <row r="229" spans="1:11" ht="17.25" customHeight="1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ref="I229:I260" si="14">IF(OR(J229=$J$379,J229=$J$386,J229=$J$369),$I$366,IF(OR(J229=$J$368,J229=$J$372,J229=$J$374,J229=$J$375,J229=$J$378,J229=$J$382,J229=$J$383,J229=$J$380),$I$371,IF(OR(J229=$J$367,J229=$J$371),$I$367,IF(OR(J229=$J$373,J229=$J$384,J229=$J$385),$I$368,IF(OR(J229=$J$366,J229=$J$381,J229=$J$387),$I$369,IF(OR(J229=$J$370,J229=$J$388,J229=$J$376,J229=$J$377),$I$370,0))))))</f>
        <v>0</v>
      </c>
      <c r="J229" s="13">
        <f t="shared" si="12"/>
        <v>0</v>
      </c>
      <c r="K229" s="1"/>
    </row>
    <row r="230" spans="1:11" ht="17.25" customHeight="1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14"/>
        <v>0</v>
      </c>
      <c r="J230" s="13">
        <f t="shared" si="12"/>
        <v>0</v>
      </c>
      <c r="K230" s="1"/>
    </row>
    <row r="231" spans="1:11" ht="17.25" customHeight="1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14"/>
        <v>0</v>
      </c>
      <c r="J231" s="13">
        <f t="shared" si="12"/>
        <v>0</v>
      </c>
      <c r="K231" s="1"/>
    </row>
    <row r="232" spans="1:11" ht="17.25" customHeight="1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14"/>
        <v>0</v>
      </c>
      <c r="J232" s="13">
        <f t="shared" si="12"/>
        <v>0</v>
      </c>
      <c r="K232" s="1"/>
    </row>
    <row r="233" spans="1:11" ht="17.25" customHeight="1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14"/>
        <v>0</v>
      </c>
      <c r="J233" s="13">
        <f t="shared" si="12"/>
        <v>0</v>
      </c>
      <c r="K233" s="1"/>
    </row>
    <row r="234" spans="1:11" ht="17.25" customHeight="1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14"/>
        <v>0</v>
      </c>
      <c r="J234" s="13">
        <f t="shared" si="12"/>
        <v>0</v>
      </c>
      <c r="K234" s="1"/>
    </row>
    <row r="235" spans="1:11" ht="17.25" customHeight="1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14"/>
        <v>0</v>
      </c>
      <c r="J235" s="13">
        <f t="shared" si="12"/>
        <v>0</v>
      </c>
      <c r="K235" s="1"/>
    </row>
    <row r="236" spans="1:11" ht="17.25" customHeight="1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14"/>
        <v>0</v>
      </c>
      <c r="J236" s="13">
        <f t="shared" si="12"/>
        <v>0</v>
      </c>
      <c r="K236" s="1"/>
    </row>
    <row r="237" spans="1:11" ht="17.25" customHeight="1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14"/>
        <v>0</v>
      </c>
      <c r="J237" s="13">
        <f t="shared" si="12"/>
        <v>0</v>
      </c>
      <c r="K237" s="1"/>
    </row>
    <row r="238" spans="1:11" ht="17.25" customHeight="1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14"/>
        <v>0</v>
      </c>
      <c r="J238" s="13">
        <f t="shared" si="12"/>
        <v>0</v>
      </c>
      <c r="K238" s="1"/>
    </row>
    <row r="239" spans="1:11" ht="17.25" customHeight="1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14"/>
        <v>0</v>
      </c>
      <c r="J239" s="13">
        <f t="shared" si="12"/>
        <v>0</v>
      </c>
      <c r="K239" s="1"/>
    </row>
    <row r="240" spans="1:11" ht="17.25" customHeight="1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14"/>
        <v>0</v>
      </c>
      <c r="J240" s="13">
        <f t="shared" si="12"/>
        <v>0</v>
      </c>
      <c r="K240" s="1"/>
    </row>
    <row r="241" spans="1:11" ht="17.25" customHeight="1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14"/>
        <v>0</v>
      </c>
      <c r="J241" s="13">
        <f t="shared" si="12"/>
        <v>0</v>
      </c>
      <c r="K241" s="1"/>
    </row>
    <row r="242" spans="1:11" ht="17.25" customHeight="1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14"/>
        <v>0</v>
      </c>
      <c r="J242" s="13">
        <f t="shared" si="12"/>
        <v>0</v>
      </c>
      <c r="K242" s="1"/>
    </row>
    <row r="243" spans="1:11" ht="17.25" customHeight="1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14"/>
        <v>0</v>
      </c>
      <c r="J243" s="13">
        <f t="shared" si="12"/>
        <v>0</v>
      </c>
      <c r="K243" s="1"/>
    </row>
    <row r="244" spans="1:11" ht="17.25" customHeight="1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14"/>
        <v>0</v>
      </c>
      <c r="J244" s="13">
        <f t="shared" si="12"/>
        <v>0</v>
      </c>
      <c r="K244" s="1"/>
    </row>
    <row r="245" spans="1:11" ht="17.25" customHeight="1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14"/>
        <v>0</v>
      </c>
      <c r="J245" s="13">
        <f t="shared" si="12"/>
        <v>0</v>
      </c>
      <c r="K245" s="1"/>
    </row>
    <row r="246" spans="1:11" ht="17.25" customHeight="1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14"/>
        <v>0</v>
      </c>
      <c r="J246" s="13">
        <f t="shared" si="12"/>
        <v>0</v>
      </c>
      <c r="K246" s="1"/>
    </row>
    <row r="247" spans="1:11" ht="17.25" customHeight="1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14"/>
        <v>0</v>
      </c>
      <c r="J247" s="13">
        <f t="shared" si="12"/>
        <v>0</v>
      </c>
      <c r="K247" s="1"/>
    </row>
    <row r="248" spans="1:11" ht="17.25" customHeight="1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14"/>
        <v>0</v>
      </c>
      <c r="J248" s="13">
        <f t="shared" si="12"/>
        <v>0</v>
      </c>
      <c r="K248" s="1"/>
    </row>
    <row r="249" spans="1:11" ht="17.25" customHeight="1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14"/>
        <v>Кокки</v>
      </c>
      <c r="J249" s="13" t="str">
        <f t="shared" si="12"/>
        <v>Enterococcus</v>
      </c>
      <c r="K249" s="1" t="s">
        <v>66</v>
      </c>
    </row>
    <row r="250" spans="1:11" ht="17.25" customHeight="1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14"/>
        <v>0</v>
      </c>
      <c r="J250" s="13">
        <f t="shared" si="12"/>
        <v>0</v>
      </c>
      <c r="K250" s="1"/>
    </row>
    <row r="251" spans="1:11" ht="17.25" customHeight="1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14"/>
        <v>0</v>
      </c>
      <c r="J251" s="13">
        <f t="shared" si="12"/>
        <v>0</v>
      </c>
      <c r="K251" s="1"/>
    </row>
    <row r="252" spans="1:11" ht="17.25" customHeight="1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14"/>
        <v>0</v>
      </c>
      <c r="J252" s="13">
        <f t="shared" si="12"/>
        <v>0</v>
      </c>
      <c r="K252" s="1"/>
    </row>
    <row r="253" spans="1:11" ht="17.25" customHeight="1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14"/>
        <v>0</v>
      </c>
      <c r="J253" s="13">
        <f t="shared" si="12"/>
        <v>0</v>
      </c>
      <c r="K253" s="1"/>
    </row>
    <row r="254" spans="1:11" ht="17.25" customHeight="1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14"/>
        <v>0</v>
      </c>
      <c r="J254" s="13">
        <f t="shared" si="12"/>
        <v>0</v>
      </c>
      <c r="K254" s="1"/>
    </row>
    <row r="255" spans="1:11" ht="17.25" customHeight="1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14"/>
        <v>0</v>
      </c>
      <c r="J255" s="13">
        <f t="shared" si="12"/>
        <v>0</v>
      </c>
      <c r="K255" s="1"/>
    </row>
    <row r="256" spans="1:11" ht="17.25" customHeight="1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14"/>
        <v>Энеробактерии</v>
      </c>
      <c r="J256" s="13" t="str">
        <f t="shared" si="12"/>
        <v>Klebsiella</v>
      </c>
      <c r="K256" s="1" t="s">
        <v>75</v>
      </c>
    </row>
    <row r="257" spans="1:11" ht="17.25" customHeight="1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14"/>
        <v>Энеробактерии</v>
      </c>
      <c r="J257" s="13" t="str">
        <f t="shared" si="12"/>
        <v>Klebsiella</v>
      </c>
      <c r="K257" s="1" t="s">
        <v>75</v>
      </c>
    </row>
    <row r="258" spans="1:11" ht="17.25" customHeight="1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si="14"/>
        <v>0</v>
      </c>
      <c r="J258" s="13">
        <f t="shared" si="12"/>
        <v>0</v>
      </c>
      <c r="K258" s="1"/>
    </row>
    <row r="259" spans="1:11" ht="17.25" customHeight="1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14"/>
        <v>0</v>
      </c>
      <c r="J259" s="13">
        <f t="shared" ref="J259:J323" si="15">IF(OR(K259=$K$366,K259=$K$367,K259=$K$368,K259=$K$369),$J$366,IF(OR(K259=$K$373,K259=$K$374,K259=$K$375,K259=$K$376),$J$367,IF(OR(K259=$K$377),$J$368,IF(OR(K259=$K$378),$J$369,IF(OR(K259=$K$379),$J$370,IF(OR(K259=$K$380),$J$371,IF(OR(K259=$K$386,K259=$K$396,K259=$K$387),$J$372,IF(OR(K259=$K$382,K259=$K$383,K259=$K$384,K259=$K$385),$J$373,IF(OR(K259=$K$381,K259=$K$425,K259=$K$427,K259=$K$429),$J$374,IF(OR(K259=$K$388,K259=$K$390,K259=$K$389),$J$375,IF(OR(K259=$K$391),$J$376,IF(OR(K259=$K$392),$J$377,IF(OR(K259=$K$393),$J$378,IF(OR(K259=$K$397),$J$379,IF(OR(K259=$K$398,K259=$K$399),$J$380,IF(OR(K259=$K$400,K259=$K$401),$J$381,IF(OR(K259=$K$402,K259=$K$403),$J$382,IF(OR(K259=$K$404,K259=$K$405),$J$383,IF(OR(K259=$K$407,K259=$K$408,K259=$K$409,K259=$K$410,K259=$K$411,K259=$K$412,K259=$K$413,K259=$K$414,K259=$K$415),$J$384,IF(OR(K259=$K$419,K259=$K$420,K259=$K$421,K259=$K$422,K259=$K$418,K259=$K$417,K259=$K$426,K259=$K$428),$J$385,IF(OR(K259=$K$423,K259=$K$424),$J$386,IF(OR(K259=$K$370,K259=$K$371,K259=$K$372,K259=$K$394,K259=$K$395,K259=$K$406,K259=$K$416),$J$387,IF(OR(K259=$K$430),$J$388,0)))))))))))))))))))))))</f>
        <v>0</v>
      </c>
      <c r="K259" s="1"/>
    </row>
    <row r="260" spans="1:11" ht="17.25" customHeight="1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14"/>
        <v>Кокки</v>
      </c>
      <c r="J260" s="13" t="str">
        <f t="shared" si="15"/>
        <v>Staphylococcus</v>
      </c>
      <c r="K260" s="1" t="s">
        <v>49</v>
      </c>
    </row>
    <row r="261" spans="1:11" ht="17.25" customHeight="1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ref="I261:I293" si="16">IF(OR(J261=$J$379,J261=$J$386,J261=$J$369),$I$366,IF(OR(J261=$J$368,J261=$J$372,J261=$J$374,J261=$J$375,J261=$J$378,J261=$J$382,J261=$J$383,J261=$J$380),$I$371,IF(OR(J261=$J$367,J261=$J$371),$I$367,IF(OR(J261=$J$373,J261=$J$384,J261=$J$385),$I$368,IF(OR(J261=$J$366,J261=$J$381,J261=$J$387),$I$369,IF(OR(J261=$J$370,J261=$J$388,J261=$J$376,J261=$J$377),$I$370,0))))))</f>
        <v>Кокки</v>
      </c>
      <c r="J261" s="13" t="str">
        <f t="shared" si="15"/>
        <v>Staphylococcus</v>
      </c>
      <c r="K261" s="1" t="s">
        <v>49</v>
      </c>
    </row>
    <row r="262" spans="1:11" ht="17.25" customHeight="1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16"/>
        <v>0</v>
      </c>
      <c r="J262" s="13">
        <f t="shared" si="15"/>
        <v>0</v>
      </c>
      <c r="K262" s="1"/>
    </row>
    <row r="263" spans="1:11" ht="17.25" customHeight="1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16"/>
        <v>0</v>
      </c>
      <c r="J263" s="13">
        <f t="shared" si="15"/>
        <v>0</v>
      </c>
      <c r="K263" s="1"/>
    </row>
    <row r="264" spans="1:11" ht="17.25" customHeight="1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16"/>
        <v>Энеробактерии</v>
      </c>
      <c r="J264" s="13" t="str">
        <f t="shared" si="15"/>
        <v>Enterobacter</v>
      </c>
      <c r="K264" s="1" t="s">
        <v>73</v>
      </c>
    </row>
    <row r="265" spans="1:11" ht="17.25" customHeight="1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16"/>
        <v>Энеробактерии</v>
      </c>
      <c r="J265" s="13" t="str">
        <f t="shared" si="15"/>
        <v>Enterobacter</v>
      </c>
      <c r="K265" s="1" t="s">
        <v>73</v>
      </c>
    </row>
    <row r="266" spans="1:11" ht="17.25" customHeight="1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16"/>
        <v>Энеробактерии</v>
      </c>
      <c r="J266" s="13" t="str">
        <f t="shared" si="15"/>
        <v>Serratia</v>
      </c>
      <c r="K266" s="1" t="s">
        <v>81</v>
      </c>
    </row>
    <row r="267" spans="1:11" ht="17.25" customHeight="1">
      <c r="A267" s="13"/>
      <c r="C267" s="13"/>
      <c r="E267" s="13"/>
      <c r="F267" s="13"/>
      <c r="G267" s="13"/>
      <c r="H267" s="13"/>
      <c r="I267" s="13" t="str">
        <f t="shared" ref="I267" si="17">IF(OR(J267=$J$379,J267=$J$386,J267=$J$369),$I$366,IF(OR(J267=$J$368,J267=$J$372,J267=$J$374,J267=$J$375,J267=$J$378,J267=$J$382,J267=$J$383,J267=$J$380),$I$371,IF(OR(J267=$J$367,J267=$J$371),$I$367,IF(OR(J267=$J$373,J267=$J$384,J267=$J$385),$I$368,IF(OR(J267=$J$366,J267=$J$381,J267=$J$387),$I$369,IF(OR(J267=$J$370,J267=$J$388,J267=$J$376,J267=$J$377),$I$370,0))))))</f>
        <v>Энеробактерии</v>
      </c>
      <c r="J267" s="13" t="str">
        <f t="shared" ref="J267" si="18">IF(OR(K267=$K$366,K267=$K$367,K267=$K$368,K267=$K$369),$J$366,IF(OR(K267=$K$373,K267=$K$374,K267=$K$375,K267=$K$376),$J$367,IF(OR(K267=$K$377),$J$368,IF(OR(K267=$K$378),$J$369,IF(OR(K267=$K$379),$J$370,IF(OR(K267=$K$380),$J$371,IF(OR(K267=$K$386,K267=$K$396,K267=$K$387),$J$372,IF(OR(K267=$K$382,K267=$K$383,K267=$K$384,K267=$K$385),$J$373,IF(OR(K267=$K$381,K267=$K$425,K267=$K$427,K267=$K$429),$J$374,IF(OR(K267=$K$388,K267=$K$390,K267=$K$389),$J$375,IF(OR(K267=$K$391),$J$376,IF(OR(K267=$K$392),$J$377,IF(OR(K267=$K$393),$J$378,IF(OR(K267=$K$397),$J$379,IF(OR(K267=$K$398,K267=$K$399),$J$380,IF(OR(K267=$K$400,K267=$K$401),$J$381,IF(OR(K267=$K$402,K267=$K$403),$J$382,IF(OR(K267=$K$404,K267=$K$405),$J$383,IF(OR(K267=$K$407,K267=$K$408,K267=$K$409,K267=$K$410,K267=$K$411,K267=$K$412,K267=$K$413,K267=$K$414,K267=$K$415),$J$384,IF(OR(K267=$K$419,K267=$K$420,K267=$K$421,K267=$K$422,K267=$K$418,K267=$K$417,K267=$K$426,K267=$K$428),$J$385,IF(OR(K267=$K$423,K267=$K$424),$J$386,IF(OR(K267=$K$370,K267=$K$371,K267=$K$372,K267=$K$394,K267=$K$395,K267=$K$406,K267=$K$416),$J$387,IF(OR(K267=$K$430),$J$388,0)))))))))))))))))))))))</f>
        <v>Enterobacter</v>
      </c>
      <c r="K267" s="1" t="s">
        <v>73</v>
      </c>
    </row>
    <row r="268" spans="1:11" ht="17.25" customHeight="1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16"/>
        <v>0</v>
      </c>
      <c r="J268" s="13">
        <f t="shared" si="15"/>
        <v>0</v>
      </c>
      <c r="K268" s="1"/>
    </row>
    <row r="269" spans="1:11" ht="17.25" customHeight="1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16"/>
        <v>0</v>
      </c>
      <c r="J269" s="13">
        <f t="shared" si="15"/>
        <v>0</v>
      </c>
      <c r="K269" s="1"/>
    </row>
    <row r="270" spans="1:11" ht="17.25" customHeight="1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16"/>
        <v>0</v>
      </c>
      <c r="J270" s="13">
        <f t="shared" si="15"/>
        <v>0</v>
      </c>
      <c r="K270" s="1"/>
    </row>
    <row r="271" spans="1:11" ht="17.25" customHeight="1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16"/>
        <v>0</v>
      </c>
      <c r="J271" s="13">
        <f t="shared" si="15"/>
        <v>0</v>
      </c>
      <c r="K271" s="1"/>
    </row>
    <row r="272" spans="1:11" ht="17.25" customHeight="1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16"/>
        <v>0</v>
      </c>
      <c r="J272" s="13">
        <f t="shared" si="15"/>
        <v>0</v>
      </c>
      <c r="K272" s="1"/>
    </row>
    <row r="273" spans="1:11" ht="17.25" customHeight="1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16"/>
        <v>0</v>
      </c>
      <c r="J273" s="13">
        <f t="shared" si="15"/>
        <v>0</v>
      </c>
      <c r="K273" s="1"/>
    </row>
    <row r="274" spans="1:11" ht="17.25" customHeight="1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16"/>
        <v>0</v>
      </c>
      <c r="J274" s="13">
        <f t="shared" si="15"/>
        <v>0</v>
      </c>
      <c r="K274" s="1"/>
    </row>
    <row r="275" spans="1:11" ht="17.25" customHeight="1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16"/>
        <v>0</v>
      </c>
      <c r="J275" s="13">
        <f t="shared" si="15"/>
        <v>0</v>
      </c>
      <c r="K275" s="1"/>
    </row>
    <row r="276" spans="1:11" ht="17.25" customHeight="1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16"/>
        <v>0</v>
      </c>
      <c r="J276" s="13">
        <f t="shared" si="15"/>
        <v>0</v>
      </c>
      <c r="K276" s="1"/>
    </row>
    <row r="277" spans="1:11" ht="17.25" customHeight="1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16"/>
        <v>0</v>
      </c>
      <c r="J277" s="13">
        <f t="shared" si="15"/>
        <v>0</v>
      </c>
      <c r="K277" s="1"/>
    </row>
    <row r="278" spans="1:11" ht="17.25" customHeight="1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16"/>
        <v>0</v>
      </c>
      <c r="J278" s="13">
        <f t="shared" si="15"/>
        <v>0</v>
      </c>
      <c r="K278" s="1"/>
    </row>
    <row r="279" spans="1:11" ht="17.25" customHeight="1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16"/>
        <v>0</v>
      </c>
      <c r="J279" s="13">
        <f t="shared" si="15"/>
        <v>0</v>
      </c>
      <c r="K279" s="1"/>
    </row>
    <row r="280" spans="1:11" ht="17.25" customHeight="1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16"/>
        <v>0</v>
      </c>
      <c r="J280" s="13">
        <f t="shared" si="15"/>
        <v>0</v>
      </c>
      <c r="K280" s="1"/>
    </row>
    <row r="281" spans="1:11" ht="17.25" customHeight="1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16"/>
        <v>0</v>
      </c>
      <c r="J281" s="13">
        <f t="shared" si="15"/>
        <v>0</v>
      </c>
      <c r="K281" s="1"/>
    </row>
    <row r="282" spans="1:11" ht="17.25" customHeight="1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16"/>
        <v>Энеробактерии</v>
      </c>
      <c r="J282" s="13" t="str">
        <f t="shared" si="15"/>
        <v>Escherichia</v>
      </c>
      <c r="K282" s="1" t="s">
        <v>85</v>
      </c>
    </row>
    <row r="283" spans="1:11" ht="17.25" customHeight="1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16"/>
        <v>Энеробактерии</v>
      </c>
      <c r="J283" s="13" t="str">
        <f t="shared" si="15"/>
        <v>Klebsiella</v>
      </c>
      <c r="K283" s="1" t="s">
        <v>75</v>
      </c>
    </row>
    <row r="284" spans="1:11" ht="17.25" customHeight="1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16"/>
        <v>0</v>
      </c>
      <c r="J284" s="13">
        <f t="shared" si="15"/>
        <v>0</v>
      </c>
      <c r="K284" s="1"/>
    </row>
    <row r="285" spans="1:11" ht="17.25" customHeight="1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16"/>
        <v>0</v>
      </c>
      <c r="J285" s="13">
        <f t="shared" si="15"/>
        <v>0</v>
      </c>
      <c r="K285" s="1"/>
    </row>
    <row r="286" spans="1:11" ht="17.25" customHeight="1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16"/>
        <v>0</v>
      </c>
      <c r="J286" s="13">
        <f t="shared" si="15"/>
        <v>0</v>
      </c>
      <c r="K286" s="1"/>
    </row>
    <row r="287" spans="1:11" ht="17.25" customHeight="1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16"/>
        <v>0</v>
      </c>
      <c r="J287" s="13">
        <f t="shared" si="15"/>
        <v>0</v>
      </c>
      <c r="K287" s="1"/>
    </row>
    <row r="288" spans="1:11" ht="17.25" customHeight="1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16"/>
        <v>0</v>
      </c>
      <c r="J288" s="13">
        <f t="shared" si="15"/>
        <v>0</v>
      </c>
      <c r="K288" s="1"/>
    </row>
    <row r="289" spans="1:11" ht="17.25" customHeight="1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16"/>
        <v>Энеробактерии</v>
      </c>
      <c r="J289" s="13" t="str">
        <f t="shared" si="15"/>
        <v>Serratia</v>
      </c>
      <c r="K289" s="1" t="s">
        <v>87</v>
      </c>
    </row>
    <row r="290" spans="1:11" ht="17.25" customHeight="1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16"/>
        <v>0</v>
      </c>
      <c r="J290" s="13">
        <f t="shared" si="15"/>
        <v>0</v>
      </c>
      <c r="K290" s="1"/>
    </row>
    <row r="291" spans="1:11" ht="17.25" customHeight="1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16"/>
        <v>0</v>
      </c>
      <c r="J291" s="13">
        <f t="shared" si="15"/>
        <v>0</v>
      </c>
      <c r="K291" s="1"/>
    </row>
    <row r="292" spans="1:11" ht="17.25" customHeight="1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16"/>
        <v>0</v>
      </c>
      <c r="J292" s="13">
        <f t="shared" si="15"/>
        <v>0</v>
      </c>
      <c r="K292" s="1"/>
    </row>
    <row r="293" spans="1:11" ht="17.25" customHeight="1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16"/>
        <v>0</v>
      </c>
      <c r="J293" s="13">
        <f t="shared" si="15"/>
        <v>0</v>
      </c>
      <c r="K293" s="1"/>
    </row>
    <row r="294" spans="1:11" ht="17.25" customHeight="1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ref="I294:I325" si="19">IF(OR(J294=$J$379,J294=$J$386,J294=$J$369),$I$366,IF(OR(J294=$J$368,J294=$J$372,J294=$J$374,J294=$J$375,J294=$J$378,J294=$J$382,J294=$J$383,J294=$J$380),$I$371,IF(OR(J294=$J$367,J294=$J$371),$I$367,IF(OR(J294=$J$373,J294=$J$384,J294=$J$385),$I$368,IF(OR(J294=$J$366,J294=$J$381,J294=$J$387),$I$369,IF(OR(J294=$J$370,J294=$J$388,J294=$J$376,J294=$J$377),$I$370,0))))))</f>
        <v>0</v>
      </c>
      <c r="J294" s="13">
        <f t="shared" si="15"/>
        <v>0</v>
      </c>
      <c r="K294" s="1"/>
    </row>
    <row r="295" spans="1:11" ht="17.25" customHeight="1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19"/>
        <v>0</v>
      </c>
      <c r="J295" s="13">
        <f t="shared" si="15"/>
        <v>0</v>
      </c>
      <c r="K295" s="1"/>
    </row>
    <row r="296" spans="1:11" ht="17.25" customHeight="1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19"/>
        <v>0</v>
      </c>
      <c r="J296" s="13">
        <f t="shared" si="15"/>
        <v>0</v>
      </c>
      <c r="K296" s="1"/>
    </row>
    <row r="297" spans="1:11" ht="17.25" customHeight="1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19"/>
        <v>0</v>
      </c>
      <c r="J297" s="13">
        <f t="shared" si="15"/>
        <v>0</v>
      </c>
      <c r="K297" s="1"/>
    </row>
    <row r="298" spans="1:11" ht="17.25" customHeight="1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19"/>
        <v>0</v>
      </c>
      <c r="J298" s="13">
        <f t="shared" si="15"/>
        <v>0</v>
      </c>
      <c r="K298" s="1"/>
    </row>
    <row r="299" spans="1:11" ht="17.25" customHeight="1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19"/>
        <v>0</v>
      </c>
      <c r="J299" s="13">
        <f t="shared" si="15"/>
        <v>0</v>
      </c>
      <c r="K299" s="1"/>
    </row>
    <row r="300" spans="1:11" ht="17.25" customHeight="1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19"/>
        <v>0</v>
      </c>
      <c r="J300" s="13">
        <f t="shared" si="15"/>
        <v>0</v>
      </c>
      <c r="K300" s="1"/>
    </row>
    <row r="301" spans="1:11" ht="17.25" customHeight="1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19"/>
        <v>0</v>
      </c>
      <c r="J301" s="13">
        <f t="shared" si="15"/>
        <v>0</v>
      </c>
      <c r="K301" s="1"/>
    </row>
    <row r="302" spans="1:11" ht="17.25" customHeight="1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19"/>
        <v>0</v>
      </c>
      <c r="J302" s="13">
        <f t="shared" si="15"/>
        <v>0</v>
      </c>
      <c r="K302" s="1"/>
    </row>
    <row r="303" spans="1:11" ht="17.25" customHeight="1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19"/>
        <v>0</v>
      </c>
      <c r="J303" s="13">
        <f t="shared" si="15"/>
        <v>0</v>
      </c>
      <c r="K303" s="1"/>
    </row>
    <row r="304" spans="1:11" ht="17.25" customHeight="1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19"/>
        <v>0</v>
      </c>
      <c r="J304" s="13">
        <f t="shared" si="15"/>
        <v>0</v>
      </c>
      <c r="K304" s="1"/>
    </row>
    <row r="305" spans="1:11" ht="17.25" customHeight="1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19"/>
        <v>Энеробактерии</v>
      </c>
      <c r="J305" s="13" t="str">
        <f t="shared" si="15"/>
        <v>Klebsiella</v>
      </c>
      <c r="K305" s="1" t="s">
        <v>75</v>
      </c>
    </row>
    <row r="306" spans="1:11" ht="17.25" customHeight="1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19"/>
        <v>0</v>
      </c>
      <c r="J306" s="13">
        <f t="shared" si="15"/>
        <v>0</v>
      </c>
      <c r="K306" s="1"/>
    </row>
    <row r="307" spans="1:11" ht="17.25" customHeight="1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19"/>
        <v>0</v>
      </c>
      <c r="J307" s="13">
        <f t="shared" si="15"/>
        <v>0</v>
      </c>
      <c r="K307" s="1"/>
    </row>
    <row r="308" spans="1:11" ht="17.25" customHeight="1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19"/>
        <v>0</v>
      </c>
      <c r="J308" s="13">
        <f t="shared" si="15"/>
        <v>0</v>
      </c>
      <c r="K308" s="1"/>
    </row>
    <row r="309" spans="1:11" ht="17.25" customHeight="1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19"/>
        <v>0</v>
      </c>
      <c r="J309" s="13">
        <f t="shared" si="15"/>
        <v>0</v>
      </c>
      <c r="K309" s="1"/>
    </row>
    <row r="310" spans="1:11" ht="17.25" customHeight="1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19"/>
        <v>0</v>
      </c>
      <c r="J310" s="13">
        <f t="shared" si="15"/>
        <v>0</v>
      </c>
      <c r="K310" s="1"/>
    </row>
    <row r="311" spans="1:11" ht="17.25" customHeight="1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19"/>
        <v>0</v>
      </c>
      <c r="J311" s="13">
        <f t="shared" si="15"/>
        <v>0</v>
      </c>
      <c r="K311" s="1"/>
    </row>
    <row r="312" spans="1:11" ht="17.25" customHeight="1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19"/>
        <v>0</v>
      </c>
      <c r="J312" s="13">
        <f t="shared" si="15"/>
        <v>0</v>
      </c>
      <c r="K312" s="1"/>
    </row>
    <row r="313" spans="1:11" ht="17.25" customHeight="1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19"/>
        <v>0</v>
      </c>
      <c r="J313" s="13">
        <f t="shared" si="15"/>
        <v>0</v>
      </c>
      <c r="K313" s="1"/>
    </row>
    <row r="314" spans="1:11" ht="17.25" customHeight="1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19"/>
        <v>0</v>
      </c>
      <c r="J314" s="13">
        <f t="shared" si="15"/>
        <v>0</v>
      </c>
      <c r="K314" s="1"/>
    </row>
    <row r="315" spans="1:11" ht="17.25" customHeight="1">
      <c r="A315" s="13"/>
      <c r="C315" s="13"/>
      <c r="E315" s="13"/>
      <c r="F315" s="13"/>
      <c r="G315" s="13"/>
      <c r="H315" s="13"/>
      <c r="I315" s="13">
        <f t="shared" si="19"/>
        <v>0</v>
      </c>
      <c r="J315" s="13">
        <f t="shared" si="15"/>
        <v>0</v>
      </c>
      <c r="K315" s="1"/>
    </row>
    <row r="316" spans="1:11" ht="17.25" customHeight="1">
      <c r="A316" s="13"/>
      <c r="C316" s="13"/>
      <c r="E316" s="13"/>
      <c r="F316" s="13"/>
      <c r="G316" s="13"/>
      <c r="H316" s="13"/>
      <c r="I316" s="13">
        <f t="shared" si="19"/>
        <v>0</v>
      </c>
      <c r="J316" s="13">
        <f t="shared" si="15"/>
        <v>0</v>
      </c>
      <c r="K316" s="1"/>
    </row>
    <row r="317" spans="1:11" ht="17.25" customHeight="1">
      <c r="A317" s="13"/>
      <c r="C317" s="13"/>
      <c r="E317" s="13"/>
      <c r="F317" s="13"/>
      <c r="G317" s="13"/>
      <c r="H317" s="13"/>
      <c r="I317" s="13">
        <f t="shared" si="19"/>
        <v>0</v>
      </c>
      <c r="J317" s="13">
        <f t="shared" si="15"/>
        <v>0</v>
      </c>
      <c r="K317" s="1"/>
    </row>
    <row r="318" spans="1:11" ht="17.25" customHeight="1">
      <c r="A318" s="13"/>
      <c r="C318" s="13"/>
      <c r="E318" s="13"/>
      <c r="F318" s="13"/>
      <c r="G318" s="13"/>
      <c r="H318" s="13"/>
      <c r="I318" s="13">
        <f t="shared" si="19"/>
        <v>0</v>
      </c>
      <c r="J318" s="13">
        <f t="shared" si="15"/>
        <v>0</v>
      </c>
      <c r="K318" s="1"/>
    </row>
    <row r="319" spans="1:11" ht="17.25" customHeight="1">
      <c r="A319" s="13"/>
      <c r="C319" s="13"/>
      <c r="E319" s="13"/>
      <c r="F319" s="13"/>
      <c r="G319" s="13"/>
      <c r="H319" s="13"/>
      <c r="I319" s="13">
        <f t="shared" si="19"/>
        <v>0</v>
      </c>
      <c r="J319" s="13">
        <f t="shared" si="15"/>
        <v>0</v>
      </c>
      <c r="K319" s="1"/>
    </row>
    <row r="320" spans="1:11" ht="17.25" customHeight="1">
      <c r="A320" s="13"/>
      <c r="C320" s="13"/>
      <c r="E320" s="13"/>
      <c r="F320" s="13"/>
      <c r="G320" s="13"/>
      <c r="H320" s="13"/>
      <c r="I320" s="13">
        <f t="shared" si="19"/>
        <v>0</v>
      </c>
      <c r="J320" s="13">
        <f t="shared" si="15"/>
        <v>0</v>
      </c>
      <c r="K320" s="1"/>
    </row>
    <row r="321" spans="1:11" ht="17.25" customHeight="1">
      <c r="A321" s="13"/>
      <c r="C321" s="13"/>
      <c r="E321" s="13"/>
      <c r="F321" s="13"/>
      <c r="G321" s="13"/>
      <c r="H321" s="13"/>
      <c r="I321" s="13">
        <f t="shared" si="19"/>
        <v>0</v>
      </c>
      <c r="J321" s="13">
        <f t="shared" si="15"/>
        <v>0</v>
      </c>
      <c r="K321" s="1"/>
    </row>
    <row r="322" spans="1:11" ht="17.25" customHeight="1">
      <c r="A322" s="13"/>
      <c r="C322" s="13"/>
      <c r="E322" s="13"/>
      <c r="F322" s="13"/>
      <c r="G322" s="13"/>
      <c r="H322" s="13"/>
      <c r="I322" s="13">
        <f t="shared" si="19"/>
        <v>0</v>
      </c>
      <c r="J322" s="13">
        <f t="shared" si="15"/>
        <v>0</v>
      </c>
      <c r="K322" s="1"/>
    </row>
    <row r="323" spans="1:11" ht="17.25" customHeight="1">
      <c r="A323" s="13"/>
      <c r="C323" s="13"/>
      <c r="E323" s="13"/>
      <c r="F323" s="13"/>
      <c r="G323" s="13"/>
      <c r="H323" s="13"/>
      <c r="I323" s="13">
        <f t="shared" si="19"/>
        <v>0</v>
      </c>
      <c r="J323" s="13">
        <f t="shared" si="15"/>
        <v>0</v>
      </c>
      <c r="K323" s="1"/>
    </row>
    <row r="324" spans="1:11" ht="17.25" customHeight="1">
      <c r="A324" s="13"/>
      <c r="C324" s="13"/>
      <c r="E324" s="13"/>
      <c r="F324" s="13"/>
      <c r="G324" s="13"/>
      <c r="H324" s="13"/>
      <c r="I324" s="13">
        <f t="shared" si="19"/>
        <v>0</v>
      </c>
      <c r="J324" s="13">
        <f t="shared" ref="J324:J363" si="20">IF(OR(K324=$K$366,K324=$K$367,K324=$K$368,K324=$K$369),$J$366,IF(OR(K324=$K$373,K324=$K$374,K324=$K$375,K324=$K$376),$J$367,IF(OR(K324=$K$377),$J$368,IF(OR(K324=$K$378),$J$369,IF(OR(K324=$K$379),$J$370,IF(OR(K324=$K$380),$J$371,IF(OR(K324=$K$386,K324=$K$396,K324=$K$387),$J$372,IF(OR(K324=$K$382,K324=$K$383,K324=$K$384,K324=$K$385),$J$373,IF(OR(K324=$K$381,K324=$K$425,K324=$K$427,K324=$K$429),$J$374,IF(OR(K324=$K$388,K324=$K$390,K324=$K$389),$J$375,IF(OR(K324=$K$391),$J$376,IF(OR(K324=$K$392),$J$377,IF(OR(K324=$K$393),$J$378,IF(OR(K324=$K$397),$J$379,IF(OR(K324=$K$398,K324=$K$399),$J$380,IF(OR(K324=$K$400,K324=$K$401),$J$381,IF(OR(K324=$K$402,K324=$K$403),$J$382,IF(OR(K324=$K$404,K324=$K$405),$J$383,IF(OR(K324=$K$407,K324=$K$408,K324=$K$409,K324=$K$410,K324=$K$411,K324=$K$412,K324=$K$413,K324=$K$414,K324=$K$415),$J$384,IF(OR(K324=$K$419,K324=$K$420,K324=$K$421,K324=$K$422,K324=$K$418,K324=$K$417,K324=$K$426,K324=$K$428),$J$385,IF(OR(K324=$K$423,K324=$K$424),$J$386,IF(OR(K324=$K$370,K324=$K$371,K324=$K$372,K324=$K$394,K324=$K$395,K324=$K$406,K324=$K$416),$J$387,IF(OR(K324=$K$430),$J$388,0)))))))))))))))))))))))</f>
        <v>0</v>
      </c>
      <c r="K324" s="1"/>
    </row>
    <row r="325" spans="1:11" ht="17.25" customHeight="1">
      <c r="A325" s="13"/>
      <c r="C325" s="13"/>
      <c r="E325" s="13"/>
      <c r="F325" s="13"/>
      <c r="G325" s="13"/>
      <c r="H325" s="13"/>
      <c r="I325" s="13">
        <f t="shared" si="19"/>
        <v>0</v>
      </c>
      <c r="J325" s="13">
        <f t="shared" si="20"/>
        <v>0</v>
      </c>
      <c r="K325" s="1"/>
    </row>
    <row r="326" spans="1:11" ht="17.25" customHeight="1">
      <c r="A326" s="13"/>
      <c r="C326" s="13"/>
      <c r="E326" s="13"/>
      <c r="F326" s="13"/>
      <c r="G326" s="13"/>
      <c r="H326" s="13"/>
      <c r="I326" s="13">
        <f t="shared" ref="I326:I357" si="21">IF(OR(J326=$J$379,J326=$J$386,J326=$J$369),$I$366,IF(OR(J326=$J$368,J326=$J$372,J326=$J$374,J326=$J$375,J326=$J$378,J326=$J$382,J326=$J$383,J326=$J$380),$I$371,IF(OR(J326=$J$367,J326=$J$371),$I$367,IF(OR(J326=$J$373,J326=$J$384,J326=$J$385),$I$368,IF(OR(J326=$J$366,J326=$J$381,J326=$J$387),$I$369,IF(OR(J326=$J$370,J326=$J$388,J326=$J$376,J326=$J$377),$I$370,0))))))</f>
        <v>0</v>
      </c>
      <c r="J326" s="13">
        <f t="shared" si="20"/>
        <v>0</v>
      </c>
      <c r="K326" s="1"/>
    </row>
    <row r="327" spans="1:11" ht="17.25" customHeight="1">
      <c r="A327" s="13"/>
      <c r="C327" s="13"/>
      <c r="E327" s="13"/>
      <c r="F327" s="13"/>
      <c r="G327" s="13"/>
      <c r="H327" s="13"/>
      <c r="I327" s="13">
        <f t="shared" si="21"/>
        <v>0</v>
      </c>
      <c r="J327" s="13">
        <f t="shared" si="20"/>
        <v>0</v>
      </c>
      <c r="K327" s="1"/>
    </row>
    <row r="328" spans="1:11" ht="17.25" customHeight="1">
      <c r="A328" s="13"/>
      <c r="C328" s="13"/>
      <c r="E328" s="13"/>
      <c r="F328" s="13"/>
      <c r="G328" s="13"/>
      <c r="H328" s="13"/>
      <c r="I328" s="13">
        <f t="shared" si="21"/>
        <v>0</v>
      </c>
      <c r="J328" s="13">
        <f t="shared" si="20"/>
        <v>0</v>
      </c>
      <c r="K328" s="1"/>
    </row>
    <row r="329" spans="1:11" ht="17.25" customHeight="1">
      <c r="A329" s="13"/>
      <c r="C329" s="13"/>
      <c r="E329" s="13"/>
      <c r="F329" s="13"/>
      <c r="G329" s="13"/>
      <c r="H329" s="13"/>
      <c r="I329" s="13">
        <f t="shared" si="21"/>
        <v>0</v>
      </c>
      <c r="J329" s="13">
        <f t="shared" si="20"/>
        <v>0</v>
      </c>
      <c r="K329" s="1"/>
    </row>
    <row r="330" spans="1:11" ht="17.25" customHeight="1">
      <c r="A330" s="13"/>
      <c r="C330" s="13"/>
      <c r="E330" s="13"/>
      <c r="F330" s="13"/>
      <c r="G330" s="13"/>
      <c r="H330" s="13"/>
      <c r="I330" s="13">
        <f t="shared" si="21"/>
        <v>0</v>
      </c>
      <c r="J330" s="13">
        <f t="shared" si="20"/>
        <v>0</v>
      </c>
      <c r="K330" s="1"/>
    </row>
    <row r="331" spans="1:11" ht="17.25" customHeight="1">
      <c r="A331" s="13"/>
      <c r="C331" s="13"/>
      <c r="E331" s="13"/>
      <c r="F331" s="13"/>
      <c r="G331" s="13"/>
      <c r="H331" s="13"/>
      <c r="I331" s="13">
        <f t="shared" si="21"/>
        <v>0</v>
      </c>
      <c r="J331" s="13">
        <f t="shared" si="20"/>
        <v>0</v>
      </c>
      <c r="K331" s="1"/>
    </row>
    <row r="332" spans="1:11" ht="17.25" customHeight="1">
      <c r="A332" s="13"/>
      <c r="C332" s="13"/>
      <c r="E332" s="13"/>
      <c r="F332" s="13"/>
      <c r="G332" s="13"/>
      <c r="H332" s="13"/>
      <c r="I332" s="13">
        <f t="shared" si="21"/>
        <v>0</v>
      </c>
      <c r="J332" s="13">
        <f t="shared" si="20"/>
        <v>0</v>
      </c>
      <c r="K332" s="1"/>
    </row>
    <row r="333" spans="1:11" ht="17.25" customHeight="1">
      <c r="A333" s="13"/>
      <c r="C333" s="13"/>
      <c r="E333" s="13"/>
      <c r="F333" s="13"/>
      <c r="G333" s="13"/>
      <c r="H333" s="13"/>
      <c r="I333" s="13">
        <f t="shared" si="21"/>
        <v>0</v>
      </c>
      <c r="J333" s="13">
        <f t="shared" si="20"/>
        <v>0</v>
      </c>
      <c r="K333" s="1"/>
    </row>
    <row r="334" spans="1:11" ht="17.25" customHeight="1">
      <c r="A334" s="13"/>
      <c r="C334" s="13"/>
      <c r="E334" s="13"/>
      <c r="F334" s="13"/>
      <c r="G334" s="13"/>
      <c r="H334" s="13"/>
      <c r="I334" s="13">
        <f t="shared" si="21"/>
        <v>0</v>
      </c>
      <c r="J334" s="13">
        <f t="shared" si="20"/>
        <v>0</v>
      </c>
      <c r="K334" s="1"/>
    </row>
    <row r="335" spans="1:11" ht="17.25" customHeight="1">
      <c r="A335" s="13"/>
      <c r="C335" s="13"/>
      <c r="E335" s="13"/>
      <c r="F335" s="13"/>
      <c r="G335" s="13"/>
      <c r="H335" s="13"/>
      <c r="I335" s="13">
        <f t="shared" si="21"/>
        <v>0</v>
      </c>
      <c r="J335" s="13">
        <f t="shared" si="20"/>
        <v>0</v>
      </c>
      <c r="K335" s="1"/>
    </row>
    <row r="336" spans="1:11" ht="17.25" customHeight="1">
      <c r="A336" s="13"/>
      <c r="C336" s="13"/>
      <c r="E336" s="13"/>
      <c r="F336" s="13"/>
      <c r="G336" s="13"/>
      <c r="H336" s="13"/>
      <c r="I336" s="13">
        <f t="shared" si="21"/>
        <v>0</v>
      </c>
      <c r="J336" s="13">
        <f t="shared" si="20"/>
        <v>0</v>
      </c>
      <c r="K336" s="1"/>
    </row>
    <row r="337" spans="1:11" ht="17.25" customHeight="1">
      <c r="A337" s="13"/>
      <c r="C337" s="13"/>
      <c r="E337" s="13"/>
      <c r="F337" s="13"/>
      <c r="G337" s="13"/>
      <c r="H337" s="13"/>
      <c r="I337" s="13">
        <f t="shared" si="21"/>
        <v>0</v>
      </c>
      <c r="J337" s="13">
        <f t="shared" si="20"/>
        <v>0</v>
      </c>
      <c r="K337" s="1"/>
    </row>
    <row r="338" spans="1:11" ht="17.25" customHeight="1">
      <c r="A338" s="13"/>
      <c r="C338" s="13"/>
      <c r="E338" s="13"/>
      <c r="F338" s="13"/>
      <c r="G338" s="13"/>
      <c r="H338" s="13"/>
      <c r="I338" s="13">
        <f t="shared" si="21"/>
        <v>0</v>
      </c>
      <c r="J338" s="13">
        <f t="shared" si="20"/>
        <v>0</v>
      </c>
      <c r="K338" s="1"/>
    </row>
    <row r="339" spans="1:11" ht="17.25" customHeight="1">
      <c r="A339" s="1"/>
      <c r="B339" s="1"/>
      <c r="C339" s="1"/>
      <c r="D339" s="1"/>
      <c r="E339" s="1"/>
      <c r="F339" s="1"/>
      <c r="G339" s="1"/>
      <c r="H339" s="13"/>
      <c r="I339" s="13">
        <f t="shared" si="21"/>
        <v>0</v>
      </c>
      <c r="J339" s="13">
        <f t="shared" si="20"/>
        <v>0</v>
      </c>
      <c r="K339" s="1"/>
    </row>
    <row r="340" spans="1:11" ht="17.25" customHeight="1">
      <c r="A340" s="1"/>
      <c r="B340" s="1"/>
      <c r="C340" s="1"/>
      <c r="D340" s="1"/>
      <c r="E340" s="1"/>
      <c r="F340" s="1"/>
      <c r="G340" s="1"/>
      <c r="H340" s="13"/>
      <c r="I340" s="13">
        <f t="shared" si="21"/>
        <v>0</v>
      </c>
      <c r="J340" s="13">
        <f t="shared" si="20"/>
        <v>0</v>
      </c>
      <c r="K340" s="1"/>
    </row>
    <row r="341" spans="1:11" ht="17.25" customHeight="1">
      <c r="A341" s="1"/>
      <c r="B341" s="1"/>
      <c r="C341" s="1"/>
      <c r="D341" s="1"/>
      <c r="E341" s="1"/>
      <c r="F341" s="1"/>
      <c r="G341" s="1"/>
      <c r="H341" s="13"/>
      <c r="I341" s="13">
        <f t="shared" si="21"/>
        <v>0</v>
      </c>
      <c r="J341" s="13">
        <f t="shared" si="20"/>
        <v>0</v>
      </c>
      <c r="K341" s="1"/>
    </row>
    <row r="342" spans="1:11" ht="17.25" customHeight="1">
      <c r="A342" s="1"/>
      <c r="B342" s="1"/>
      <c r="C342" s="1"/>
      <c r="D342" s="1"/>
      <c r="E342" s="1"/>
      <c r="F342" s="1"/>
      <c r="G342" s="1"/>
      <c r="H342" s="13"/>
      <c r="I342" s="13">
        <f t="shared" si="21"/>
        <v>0</v>
      </c>
      <c r="J342" s="13">
        <f t="shared" si="20"/>
        <v>0</v>
      </c>
      <c r="K342" s="1"/>
    </row>
    <row r="343" spans="1:11" ht="17.25" customHeight="1">
      <c r="A343" s="1"/>
      <c r="B343" s="1"/>
      <c r="C343" s="1"/>
      <c r="D343" s="1"/>
      <c r="E343" s="1"/>
      <c r="F343" s="1"/>
      <c r="G343" s="1"/>
      <c r="H343" s="13"/>
      <c r="I343" s="13">
        <f t="shared" si="21"/>
        <v>0</v>
      </c>
      <c r="J343" s="13">
        <f t="shared" si="20"/>
        <v>0</v>
      </c>
      <c r="K343" s="1"/>
    </row>
    <row r="344" spans="1:11" ht="17.25" customHeight="1">
      <c r="A344" s="1"/>
      <c r="B344" s="1"/>
      <c r="C344" s="1"/>
      <c r="D344" s="1"/>
      <c r="E344" s="1"/>
      <c r="F344" s="1"/>
      <c r="G344" s="1"/>
      <c r="H344" s="13"/>
      <c r="I344" s="13">
        <f t="shared" si="21"/>
        <v>0</v>
      </c>
      <c r="J344" s="13">
        <f t="shared" si="20"/>
        <v>0</v>
      </c>
      <c r="K344" s="1"/>
    </row>
    <row r="345" spans="1:11" ht="17.25" customHeight="1">
      <c r="A345" s="1"/>
      <c r="B345" s="1"/>
      <c r="C345" s="1"/>
      <c r="D345" s="1"/>
      <c r="E345" s="1"/>
      <c r="F345" s="1"/>
      <c r="G345" s="1"/>
      <c r="H345" s="13"/>
      <c r="I345" s="13">
        <f t="shared" si="21"/>
        <v>0</v>
      </c>
      <c r="J345" s="13">
        <f t="shared" si="20"/>
        <v>0</v>
      </c>
      <c r="K345" s="1"/>
    </row>
    <row r="346" spans="1:11" ht="17.25" customHeight="1">
      <c r="A346" s="1"/>
      <c r="B346" s="1"/>
      <c r="C346" s="1"/>
      <c r="D346" s="1"/>
      <c r="E346" s="1"/>
      <c r="F346" s="1"/>
      <c r="G346" s="1"/>
      <c r="H346" s="13"/>
      <c r="I346" s="13">
        <f t="shared" si="21"/>
        <v>0</v>
      </c>
      <c r="J346" s="13">
        <f t="shared" si="20"/>
        <v>0</v>
      </c>
      <c r="K346" s="1"/>
    </row>
    <row r="347" spans="1:11" ht="17.25" customHeight="1">
      <c r="A347" s="1"/>
      <c r="B347" s="1"/>
      <c r="C347" s="1"/>
      <c r="D347" s="1"/>
      <c r="E347" s="1"/>
      <c r="F347" s="1"/>
      <c r="G347" s="1"/>
      <c r="H347" s="13"/>
      <c r="I347" s="13">
        <f t="shared" si="21"/>
        <v>0</v>
      </c>
      <c r="J347" s="13">
        <f t="shared" si="20"/>
        <v>0</v>
      </c>
      <c r="K347" s="1"/>
    </row>
    <row r="348" spans="1:11" ht="17.25" customHeight="1">
      <c r="A348" s="1"/>
      <c r="B348" s="1"/>
      <c r="C348" s="1"/>
      <c r="D348" s="1"/>
      <c r="E348" s="1"/>
      <c r="F348" s="1"/>
      <c r="G348" s="1"/>
      <c r="H348" s="13"/>
      <c r="I348" s="13">
        <f t="shared" si="21"/>
        <v>0</v>
      </c>
      <c r="J348" s="13">
        <f t="shared" si="20"/>
        <v>0</v>
      </c>
      <c r="K348" s="1"/>
    </row>
    <row r="349" spans="1:11" ht="17.25" customHeight="1">
      <c r="A349" s="1"/>
      <c r="B349" s="1"/>
      <c r="C349" s="1"/>
      <c r="D349" s="1"/>
      <c r="E349" s="1"/>
      <c r="F349" s="1"/>
      <c r="G349" s="1"/>
      <c r="H349" s="13"/>
      <c r="I349" s="13">
        <f t="shared" si="21"/>
        <v>0</v>
      </c>
      <c r="J349" s="13">
        <f t="shared" si="20"/>
        <v>0</v>
      </c>
      <c r="K349" s="1"/>
    </row>
    <row r="350" spans="1:11" ht="17.25" customHeight="1">
      <c r="A350" s="1"/>
      <c r="B350" s="1"/>
      <c r="C350" s="1"/>
      <c r="D350" s="1"/>
      <c r="E350" s="1"/>
      <c r="F350" s="1"/>
      <c r="G350" s="1"/>
      <c r="H350" s="13"/>
      <c r="I350" s="13">
        <f t="shared" si="21"/>
        <v>0</v>
      </c>
      <c r="J350" s="13">
        <f t="shared" si="20"/>
        <v>0</v>
      </c>
      <c r="K350" s="1"/>
    </row>
    <row r="351" spans="1:11" ht="17.25" customHeight="1">
      <c r="A351" s="1"/>
      <c r="B351" s="1"/>
      <c r="C351" s="1"/>
      <c r="D351" s="1"/>
      <c r="E351" s="1"/>
      <c r="F351" s="1"/>
      <c r="G351" s="1"/>
      <c r="H351" s="13"/>
      <c r="I351" s="13">
        <f t="shared" si="21"/>
        <v>0</v>
      </c>
      <c r="J351" s="13">
        <f t="shared" si="20"/>
        <v>0</v>
      </c>
      <c r="K351" s="1"/>
    </row>
    <row r="352" spans="1:11" ht="17.25" customHeight="1">
      <c r="A352" s="1"/>
      <c r="B352" s="1"/>
      <c r="C352" s="1"/>
      <c r="D352" s="1"/>
      <c r="E352" s="1"/>
      <c r="F352" s="1"/>
      <c r="G352" s="1"/>
      <c r="H352" s="13"/>
      <c r="I352" s="13">
        <f t="shared" si="21"/>
        <v>0</v>
      </c>
      <c r="J352" s="13">
        <f t="shared" si="20"/>
        <v>0</v>
      </c>
      <c r="K352" s="1"/>
    </row>
    <row r="353" spans="1:11" ht="17.25" customHeight="1">
      <c r="A353" s="1"/>
      <c r="B353" s="1"/>
      <c r="C353" s="1"/>
      <c r="D353" s="1"/>
      <c r="E353" s="1"/>
      <c r="F353" s="1"/>
      <c r="G353" s="1"/>
      <c r="H353" s="13"/>
      <c r="I353" s="13">
        <f t="shared" si="21"/>
        <v>0</v>
      </c>
      <c r="J353" s="13">
        <f t="shared" si="20"/>
        <v>0</v>
      </c>
      <c r="K353" s="1"/>
    </row>
    <row r="354" spans="1:11" ht="17.25" customHeight="1">
      <c r="A354" s="1"/>
      <c r="B354" s="1"/>
      <c r="C354" s="1"/>
      <c r="D354" s="1"/>
      <c r="E354" s="1"/>
      <c r="F354" s="1"/>
      <c r="G354" s="1"/>
      <c r="H354" s="13"/>
      <c r="I354" s="13">
        <f t="shared" si="21"/>
        <v>0</v>
      </c>
      <c r="J354" s="13">
        <f t="shared" si="20"/>
        <v>0</v>
      </c>
      <c r="K354" s="1"/>
    </row>
    <row r="355" spans="1:11" ht="17.25" customHeight="1">
      <c r="A355" s="1"/>
      <c r="B355" s="1"/>
      <c r="C355" s="13"/>
      <c r="E355" s="13"/>
      <c r="F355" s="13"/>
      <c r="G355" s="13"/>
      <c r="H355" s="13"/>
      <c r="I355" s="13">
        <f t="shared" si="21"/>
        <v>0</v>
      </c>
      <c r="J355" s="13">
        <f t="shared" si="20"/>
        <v>0</v>
      </c>
      <c r="K355" s="13"/>
    </row>
    <row r="356" spans="1:11" ht="17.25" customHeight="1">
      <c r="A356" s="1"/>
      <c r="B356" s="1"/>
      <c r="C356" s="13"/>
      <c r="E356" s="13"/>
      <c r="F356" s="13"/>
      <c r="G356" s="13"/>
      <c r="H356" s="13"/>
      <c r="I356" s="13">
        <f t="shared" si="21"/>
        <v>0</v>
      </c>
      <c r="J356" s="13">
        <f t="shared" si="20"/>
        <v>0</v>
      </c>
      <c r="K356" s="13"/>
    </row>
    <row r="357" spans="1:11" ht="17.25" customHeight="1">
      <c r="A357" s="1"/>
      <c r="B357" s="1"/>
      <c r="C357" s="13"/>
      <c r="E357" s="13"/>
      <c r="F357" s="13"/>
      <c r="G357" s="13"/>
      <c r="H357" s="13"/>
      <c r="I357" s="13">
        <f t="shared" si="21"/>
        <v>0</v>
      </c>
      <c r="J357" s="13">
        <f t="shared" si="20"/>
        <v>0</v>
      </c>
      <c r="K357" s="13"/>
    </row>
    <row r="358" spans="1:11" ht="17.25" customHeight="1">
      <c r="A358" s="1"/>
      <c r="B358" s="1"/>
      <c r="C358" s="13"/>
      <c r="E358" s="13"/>
      <c r="F358" s="13"/>
      <c r="G358" s="13"/>
      <c r="H358" s="13"/>
      <c r="I358" s="13">
        <f t="shared" ref="I358:I364" si="22">IF(OR(J358=$J$379,J358=$J$386,J358=$J$369),$I$366,IF(OR(J358=$J$368,J358=$J$372,J358=$J$374,J358=$J$375,J358=$J$378,J358=$J$382,J358=$J$383,J358=$J$380),$I$371,IF(OR(J358=$J$367,J358=$J$371),$I$367,IF(OR(J358=$J$373,J358=$J$384,J358=$J$385),$I$368,IF(OR(J358=$J$366,J358=$J$381,J358=$J$387),$I$369,IF(OR(J358=$J$370,J358=$J$388,J358=$J$376,J358=$J$377),$I$370,0))))))</f>
        <v>0</v>
      </c>
      <c r="J358" s="13">
        <f t="shared" si="20"/>
        <v>0</v>
      </c>
      <c r="K358" s="13"/>
    </row>
    <row r="359" spans="1:11" ht="17.25" customHeight="1">
      <c r="A359" s="1"/>
      <c r="B359" s="1"/>
      <c r="C359" s="13"/>
      <c r="E359" s="13"/>
      <c r="F359" s="13"/>
      <c r="G359" s="13"/>
      <c r="H359" s="13"/>
      <c r="I359" s="13">
        <f t="shared" si="22"/>
        <v>0</v>
      </c>
      <c r="J359" s="13">
        <f t="shared" si="20"/>
        <v>0</v>
      </c>
      <c r="K359" s="13"/>
    </row>
    <row r="360" spans="1:11" ht="17.25" customHeight="1">
      <c r="A360" s="1"/>
      <c r="B360" s="1"/>
      <c r="C360" s="13"/>
      <c r="E360" s="13"/>
      <c r="F360" s="13"/>
      <c r="G360" s="13"/>
      <c r="H360" s="13"/>
      <c r="I360" s="13">
        <f t="shared" si="22"/>
        <v>0</v>
      </c>
      <c r="J360" s="13">
        <f t="shared" si="20"/>
        <v>0</v>
      </c>
      <c r="K360" s="13"/>
    </row>
    <row r="361" spans="1:11" ht="17.25" customHeight="1">
      <c r="A361" s="1"/>
      <c r="B361" s="1"/>
      <c r="C361" s="13"/>
      <c r="E361" s="13"/>
      <c r="F361" s="13"/>
      <c r="G361" s="13"/>
      <c r="H361" s="13"/>
      <c r="I361" s="13">
        <f t="shared" si="22"/>
        <v>0</v>
      </c>
      <c r="J361" s="13">
        <f t="shared" si="20"/>
        <v>0</v>
      </c>
      <c r="K361" s="13"/>
    </row>
    <row r="362" spans="1:11" ht="17.25" customHeight="1">
      <c r="A362" s="1"/>
      <c r="B362" s="1"/>
      <c r="C362" s="13"/>
      <c r="E362" s="13"/>
      <c r="F362" s="13"/>
      <c r="G362" s="13"/>
      <c r="H362" s="13"/>
      <c r="I362" s="13">
        <f t="shared" si="22"/>
        <v>0</v>
      </c>
      <c r="J362" s="13">
        <f t="shared" si="20"/>
        <v>0</v>
      </c>
      <c r="K362" s="13"/>
    </row>
    <row r="363" spans="1:11" ht="17.25" customHeight="1">
      <c r="A363" s="1"/>
      <c r="B363" s="1"/>
      <c r="C363" s="13"/>
      <c r="E363" s="13">
        <f>SUM(E2:E362)</f>
        <v>27</v>
      </c>
      <c r="F363" s="13">
        <f>SUM(F2:F362)</f>
        <v>1274</v>
      </c>
      <c r="G363" s="13"/>
      <c r="H363" s="13"/>
      <c r="I363" s="13">
        <f t="shared" si="22"/>
        <v>0</v>
      </c>
      <c r="J363" s="13">
        <f t="shared" si="20"/>
        <v>0</v>
      </c>
      <c r="K363" s="13"/>
    </row>
    <row r="364" spans="1:11" ht="17.25" customHeight="1">
      <c r="A364" s="1"/>
      <c r="B364" s="1"/>
      <c r="C364" s="13"/>
      <c r="E364" s="13">
        <f>E363/B214</f>
        <v>0.12735849056603774</v>
      </c>
      <c r="F364" s="13">
        <f>F363/B214</f>
        <v>6.0094339622641506</v>
      </c>
      <c r="G364" s="13"/>
      <c r="H364" s="13"/>
      <c r="I364" s="13" t="str">
        <f t="shared" si="22"/>
        <v>Грибы</v>
      </c>
      <c r="J364" s="13" t="str">
        <f>IF(OR(K364=$K$366,K364=$K$367,K364=$K$368,K364=$K$369),$J$366,IF(OR(K364=$K$373,K364=$K$374,K364=$K$375,K364=$K$376),$J$367,IF(OR(K364=$K$377),$J$368,IF(OR(K364=$K$378),$J$369,IF(OR(K364=$K$379),$J$370,IF(OR(K364=$K$380),$J$371,IF(OR(K364=$K$386,K364=$K$396,K364=$K$387),$J$372,IF(OR(K364=$K$382,K364=$K$383,K364=$K$384,K364=$K$385),$J$373,IF(OR(K364=$K$381,K364=$K$425,K364=$K$427,K364=$K$429),$J$374,IF(OR(K364=$K$388,K364=$K$390,K364=$K$389),$J$375,IF(OR(K364=$K$391),$J$376,IF(OR(K364=$K$392),$J$377,IF(OR(K364=$K$393),$J$378,IF(OR(K364=$K$397),$J$379,IF(OR(K364=$K$398,K364=$K$399),$J$380,IF(OR(K364=$K$400,K364=$K$401),$J$381,IF(OR(K364=$K$402,K364=$K$403),$J$382,IF(OR(K364=$K$404,K364=$K$405),$J$383,IF(OR(K364=$K$407,K364=$K$408,K364=$K$409,K364=$K$410,K364=$K$411,K364=$K$412,K364=$K$413,K364=$K$414,K364=$K$415),$J$384,IF(OR(K364=$K$419,K364=$K$420,K364=$K$421,K364=$K$422,K364=$K$418,K364=$K$417,K364=$K$426,K364=$K$428),$J$385,IF(OR(K364=$K$423,K364=$K$424),$J$386,IF(OR(K364=$K$370,K364=$K$371,K364=$K$372,K364=$K$394,K364=$K$395,K364=$K$406,K364=$K$416),$J$387,IF(OR(K364=$K$430),$J$388,0)))))))))))))))))))))))</f>
        <v>Candida</v>
      </c>
      <c r="K364" s="13" t="s">
        <v>92</v>
      </c>
    </row>
    <row r="365" spans="1:11" ht="17.25" customHeight="1">
      <c r="A365" s="1"/>
      <c r="B365" s="1"/>
      <c r="C365" s="13"/>
      <c r="E365" s="15">
        <f>(E363+F363)/B214</f>
        <v>6.1367924528301883</v>
      </c>
      <c r="F365" s="15"/>
      <c r="G365" s="13"/>
      <c r="H365" s="13"/>
      <c r="I365" s="13"/>
      <c r="J365" s="13"/>
      <c r="K365" s="13"/>
    </row>
    <row r="366" spans="1:11" ht="17.25" customHeight="1">
      <c r="A366" s="1"/>
      <c r="B366" s="1"/>
      <c r="C366" s="13" t="s">
        <v>21</v>
      </c>
      <c r="D366" s="3" t="s">
        <v>48</v>
      </c>
      <c r="E366" s="13"/>
      <c r="F366" s="13"/>
      <c r="G366" s="13"/>
      <c r="H366" s="13">
        <v>444</v>
      </c>
      <c r="I366" s="13" t="s">
        <v>93</v>
      </c>
      <c r="J366" s="13" t="s">
        <v>94</v>
      </c>
      <c r="K366" s="13" t="s">
        <v>95</v>
      </c>
    </row>
    <row r="367" spans="1:11" ht="17.25" customHeight="1">
      <c r="A367" s="1"/>
      <c r="B367" s="1"/>
      <c r="C367" s="13" t="s">
        <v>79</v>
      </c>
      <c r="D367" s="3" t="s">
        <v>78</v>
      </c>
      <c r="E367" s="13"/>
      <c r="F367" s="13"/>
      <c r="G367" s="13"/>
      <c r="H367" s="13" t="s">
        <v>63</v>
      </c>
      <c r="I367" s="13" t="s">
        <v>96</v>
      </c>
      <c r="J367" s="13" t="s">
        <v>97</v>
      </c>
      <c r="K367" s="13" t="s">
        <v>98</v>
      </c>
    </row>
    <row r="368" spans="1:11" ht="17.25" customHeight="1">
      <c r="A368" s="1"/>
      <c r="B368" s="1"/>
      <c r="C368" s="13" t="s">
        <v>29</v>
      </c>
      <c r="D368" s="3" t="s">
        <v>76</v>
      </c>
      <c r="E368" s="13"/>
      <c r="F368" s="13"/>
      <c r="G368" s="13"/>
      <c r="H368" s="13" t="s">
        <v>99</v>
      </c>
      <c r="I368" s="13" t="s">
        <v>100</v>
      </c>
      <c r="J368" s="13" t="s">
        <v>101</v>
      </c>
      <c r="K368" s="13" t="s">
        <v>102</v>
      </c>
    </row>
    <row r="369" spans="1:11" ht="17.25" customHeight="1">
      <c r="A369" s="1"/>
      <c r="B369" s="1"/>
      <c r="C369" s="13" t="s">
        <v>67</v>
      </c>
      <c r="D369" s="3" t="s">
        <v>15</v>
      </c>
      <c r="E369" s="13"/>
      <c r="F369" s="13"/>
      <c r="G369" s="13"/>
      <c r="H369" s="13"/>
      <c r="I369" s="4" t="s">
        <v>103</v>
      </c>
      <c r="J369" s="13" t="s">
        <v>104</v>
      </c>
      <c r="K369" s="1" t="s">
        <v>105</v>
      </c>
    </row>
    <row r="370" spans="1:11" ht="17.25" customHeight="1">
      <c r="A370" s="1"/>
      <c r="B370" s="1"/>
      <c r="C370" s="13" t="s">
        <v>12</v>
      </c>
      <c r="D370" s="3" t="s">
        <v>106</v>
      </c>
      <c r="E370" s="13"/>
      <c r="F370" s="13"/>
      <c r="G370" s="13"/>
      <c r="H370" s="13"/>
      <c r="I370" s="13" t="s">
        <v>107</v>
      </c>
      <c r="J370" s="13" t="s">
        <v>108</v>
      </c>
      <c r="K370" s="4" t="s">
        <v>109</v>
      </c>
    </row>
    <row r="371" spans="1:11" ht="17.25" customHeight="1">
      <c r="A371" s="1"/>
      <c r="B371" s="1"/>
      <c r="C371" s="13" t="s">
        <v>46</v>
      </c>
      <c r="D371" s="3" t="s">
        <v>17</v>
      </c>
      <c r="E371" s="13"/>
      <c r="F371" s="13"/>
      <c r="G371" s="13"/>
      <c r="H371" s="13"/>
      <c r="I371" s="13" t="s">
        <v>110</v>
      </c>
      <c r="J371" s="13" t="s">
        <v>111</v>
      </c>
      <c r="K371" s="1" t="s">
        <v>112</v>
      </c>
    </row>
    <row r="372" spans="1:11" ht="17.25" customHeight="1">
      <c r="A372" s="1"/>
      <c r="B372" s="1"/>
      <c r="C372" s="13" t="s">
        <v>19</v>
      </c>
      <c r="D372" s="3" t="s">
        <v>57</v>
      </c>
      <c r="E372" s="13"/>
      <c r="F372" s="13"/>
      <c r="G372" s="13"/>
      <c r="H372" s="13"/>
      <c r="I372" s="13"/>
      <c r="J372" s="13" t="s">
        <v>73</v>
      </c>
      <c r="K372" s="5" t="s">
        <v>113</v>
      </c>
    </row>
    <row r="373" spans="1:11" ht="17.25" customHeight="1">
      <c r="A373" s="1"/>
      <c r="B373" s="1"/>
      <c r="C373" s="13" t="s">
        <v>114</v>
      </c>
      <c r="D373" s="3" t="s">
        <v>115</v>
      </c>
      <c r="E373" s="13"/>
      <c r="F373" s="13"/>
      <c r="G373" s="13"/>
      <c r="H373" s="13"/>
      <c r="I373" s="13"/>
      <c r="J373" s="13" t="s">
        <v>116</v>
      </c>
      <c r="K373" s="13" t="s">
        <v>117</v>
      </c>
    </row>
    <row r="374" spans="1:11" ht="17.25" customHeight="1">
      <c r="A374" s="1"/>
      <c r="B374" s="1"/>
      <c r="C374" s="13" t="s">
        <v>84</v>
      </c>
      <c r="D374" s="3" t="s">
        <v>118</v>
      </c>
      <c r="E374" s="13"/>
      <c r="F374" s="13"/>
      <c r="G374" s="13"/>
      <c r="H374" s="13"/>
      <c r="I374" s="13"/>
      <c r="J374" s="13" t="s">
        <v>119</v>
      </c>
      <c r="K374" s="13" t="s">
        <v>92</v>
      </c>
    </row>
    <row r="375" spans="1:11" ht="17.25" customHeight="1">
      <c r="A375" s="1"/>
      <c r="B375" s="1"/>
      <c r="C375" s="13" t="s">
        <v>90</v>
      </c>
      <c r="D375" s="3" t="s">
        <v>120</v>
      </c>
      <c r="E375" s="13"/>
      <c r="F375" s="13"/>
      <c r="G375" s="13"/>
      <c r="H375" s="13"/>
      <c r="I375" s="13"/>
      <c r="J375" s="13" t="s">
        <v>121</v>
      </c>
      <c r="K375" s="13" t="s">
        <v>122</v>
      </c>
    </row>
    <row r="376" spans="1:11" ht="17.25" customHeight="1">
      <c r="A376" s="1"/>
      <c r="B376" s="1"/>
      <c r="C376" s="13" t="s">
        <v>16</v>
      </c>
      <c r="D376" s="3" t="s">
        <v>68</v>
      </c>
      <c r="E376" s="13"/>
      <c r="F376" s="13"/>
      <c r="G376" s="13"/>
      <c r="H376" s="13"/>
      <c r="I376" s="13"/>
      <c r="J376" s="13" t="s">
        <v>123</v>
      </c>
      <c r="K376" s="13" t="s">
        <v>124</v>
      </c>
    </row>
    <row r="377" spans="1:11" ht="17.25" customHeight="1">
      <c r="A377" s="1"/>
      <c r="B377" s="1"/>
      <c r="C377" s="13" t="s">
        <v>71</v>
      </c>
      <c r="D377" s="3" t="s">
        <v>37</v>
      </c>
      <c r="E377" s="13"/>
      <c r="F377" s="13"/>
      <c r="G377" s="13"/>
      <c r="H377" s="13"/>
      <c r="I377" s="13"/>
      <c r="J377" s="13" t="s">
        <v>125</v>
      </c>
      <c r="K377" s="13" t="s">
        <v>101</v>
      </c>
    </row>
    <row r="378" spans="1:11" ht="17.25" customHeight="1">
      <c r="A378" s="1"/>
      <c r="B378" s="1"/>
      <c r="C378" s="13" t="s">
        <v>14</v>
      </c>
      <c r="D378" s="3" t="s">
        <v>126</v>
      </c>
      <c r="E378" s="13"/>
      <c r="F378" s="13"/>
      <c r="G378" s="13"/>
      <c r="H378" s="13"/>
      <c r="I378" s="13"/>
      <c r="J378" s="13" t="s">
        <v>127</v>
      </c>
      <c r="K378" s="13" t="s">
        <v>104</v>
      </c>
    </row>
    <row r="379" spans="1:11" ht="17.25" customHeight="1">
      <c r="A379" s="1"/>
      <c r="B379" s="1"/>
      <c r="C379" s="13" t="s">
        <v>128</v>
      </c>
      <c r="D379" s="3" t="s">
        <v>129</v>
      </c>
      <c r="E379" s="13"/>
      <c r="F379" s="13"/>
      <c r="G379" s="13"/>
      <c r="H379" s="13"/>
      <c r="I379" s="13"/>
      <c r="J379" s="13" t="s">
        <v>130</v>
      </c>
      <c r="K379" s="13" t="s">
        <v>108</v>
      </c>
    </row>
    <row r="380" spans="1:11" ht="17.25" customHeight="1">
      <c r="A380" s="1"/>
      <c r="B380" s="1"/>
      <c r="C380" s="13" t="s">
        <v>44</v>
      </c>
      <c r="D380" s="3" t="s">
        <v>131</v>
      </c>
      <c r="E380" s="13"/>
      <c r="F380" s="13"/>
      <c r="G380" s="13"/>
      <c r="H380" s="13"/>
      <c r="I380" s="13"/>
      <c r="J380" s="13" t="s">
        <v>132</v>
      </c>
      <c r="K380" s="13" t="s">
        <v>111</v>
      </c>
    </row>
    <row r="381" spans="1:11" ht="17.25" customHeight="1">
      <c r="A381" s="1"/>
      <c r="B381" s="1"/>
      <c r="C381" s="13" t="s">
        <v>27</v>
      </c>
      <c r="D381" s="3" t="s">
        <v>133</v>
      </c>
      <c r="E381" s="13"/>
      <c r="F381" s="13"/>
      <c r="G381" s="13"/>
      <c r="H381" s="13"/>
      <c r="I381" s="13"/>
      <c r="J381" s="13" t="s">
        <v>134</v>
      </c>
      <c r="K381" s="13" t="s">
        <v>32</v>
      </c>
    </row>
    <row r="382" spans="1:11" ht="17.25" customHeight="1">
      <c r="A382" s="1"/>
      <c r="B382" s="1"/>
      <c r="C382" s="13" t="s">
        <v>60</v>
      </c>
      <c r="D382" s="3" t="s">
        <v>135</v>
      </c>
      <c r="E382" s="13"/>
      <c r="F382" s="13"/>
      <c r="G382" s="13"/>
      <c r="H382" s="13"/>
      <c r="I382" s="13"/>
      <c r="J382" s="13" t="s">
        <v>136</v>
      </c>
      <c r="K382" s="13" t="s">
        <v>137</v>
      </c>
    </row>
    <row r="383" spans="1:11" ht="17.25" customHeight="1">
      <c r="A383" s="1"/>
      <c r="B383" s="1"/>
      <c r="C383" s="13" t="s">
        <v>138</v>
      </c>
      <c r="D383" s="3" t="s">
        <v>139</v>
      </c>
      <c r="E383" s="13"/>
      <c r="F383" s="13"/>
      <c r="G383" s="13"/>
      <c r="H383" s="13"/>
      <c r="I383" s="13"/>
      <c r="J383" s="13" t="s">
        <v>140</v>
      </c>
      <c r="K383" s="13" t="s">
        <v>66</v>
      </c>
    </row>
    <row r="384" spans="1:11" ht="17.25" customHeight="1">
      <c r="A384" s="1"/>
      <c r="B384" s="1"/>
      <c r="C384" s="13"/>
      <c r="D384" s="3" t="s">
        <v>141</v>
      </c>
      <c r="E384" s="13"/>
      <c r="F384" s="13"/>
      <c r="G384" s="13"/>
      <c r="H384" s="13"/>
      <c r="I384" s="13"/>
      <c r="J384" s="13" t="s">
        <v>142</v>
      </c>
      <c r="K384" s="13" t="s">
        <v>143</v>
      </c>
    </row>
    <row r="385" spans="1:11" ht="17.25" customHeight="1">
      <c r="A385" s="1"/>
      <c r="B385" s="1"/>
      <c r="C385" s="13"/>
      <c r="D385" s="3" t="s">
        <v>144</v>
      </c>
      <c r="E385" s="13"/>
      <c r="F385" s="13"/>
      <c r="G385" s="13"/>
      <c r="H385" s="13"/>
      <c r="I385" s="13"/>
      <c r="J385" s="13" t="s">
        <v>145</v>
      </c>
      <c r="K385" s="13" t="s">
        <v>55</v>
      </c>
    </row>
    <row r="386" spans="1:11" ht="17.25" customHeight="1">
      <c r="A386" s="1"/>
      <c r="B386" s="1"/>
      <c r="C386" s="13"/>
      <c r="D386" s="3" t="s">
        <v>146</v>
      </c>
      <c r="E386" s="13"/>
      <c r="F386" s="13"/>
      <c r="G386" s="13"/>
      <c r="H386" s="13"/>
      <c r="I386" s="13"/>
      <c r="J386" s="13" t="s">
        <v>147</v>
      </c>
      <c r="K386" s="13" t="s">
        <v>73</v>
      </c>
    </row>
    <row r="387" spans="1:11" ht="17.25" customHeight="1">
      <c r="A387" s="1"/>
      <c r="B387" s="1"/>
      <c r="C387" s="14"/>
      <c r="D387" s="3" t="s">
        <v>39</v>
      </c>
      <c r="E387" s="13"/>
      <c r="F387" s="13"/>
      <c r="G387" s="13"/>
      <c r="H387" s="13"/>
      <c r="I387" s="13"/>
      <c r="J387" s="4" t="s">
        <v>103</v>
      </c>
      <c r="K387" s="13" t="s">
        <v>148</v>
      </c>
    </row>
    <row r="388" spans="1:11" ht="17.25" customHeight="1">
      <c r="A388" s="1"/>
      <c r="B388" s="1"/>
      <c r="C388" s="14"/>
      <c r="D388" s="3" t="s">
        <v>34</v>
      </c>
      <c r="E388" s="13"/>
      <c r="F388" s="13"/>
      <c r="G388" s="13"/>
      <c r="H388" s="13"/>
      <c r="I388" s="13"/>
      <c r="J388" s="13" t="s">
        <v>149</v>
      </c>
      <c r="K388" s="13" t="s">
        <v>75</v>
      </c>
    </row>
    <row r="389" spans="1:11" ht="17.25" customHeight="1">
      <c r="A389" s="1"/>
      <c r="B389" s="1"/>
      <c r="C389" s="14"/>
      <c r="D389" s="3" t="s">
        <v>61</v>
      </c>
      <c r="E389" s="13"/>
      <c r="F389" s="13"/>
      <c r="G389" s="13"/>
      <c r="H389" s="13"/>
      <c r="I389" s="13"/>
      <c r="J389" s="13"/>
      <c r="K389" s="13" t="s">
        <v>121</v>
      </c>
    </row>
    <row r="390" spans="1:11" ht="17.25" customHeight="1">
      <c r="A390" s="1"/>
      <c r="B390" s="1"/>
      <c r="C390" s="14"/>
      <c r="D390" s="3" t="s">
        <v>13</v>
      </c>
      <c r="E390" s="13"/>
      <c r="F390" s="13"/>
      <c r="G390" s="13"/>
      <c r="H390" s="13"/>
      <c r="I390" s="13"/>
      <c r="J390" s="13"/>
      <c r="K390" s="1" t="s">
        <v>150</v>
      </c>
    </row>
    <row r="391" spans="1:11" ht="17.25" customHeight="1">
      <c r="A391" s="1"/>
      <c r="B391" s="1"/>
      <c r="C391" s="14"/>
      <c r="D391" s="3" t="s">
        <v>151</v>
      </c>
      <c r="E391" s="13"/>
      <c r="F391" s="13"/>
      <c r="G391" s="13"/>
      <c r="H391" s="13"/>
      <c r="I391" s="13"/>
      <c r="J391" s="13"/>
      <c r="K391" s="13" t="s">
        <v>123</v>
      </c>
    </row>
    <row r="392" spans="1:11" ht="17.25" customHeight="1">
      <c r="A392" s="1"/>
      <c r="B392" s="1"/>
      <c r="C392" s="14"/>
      <c r="D392" s="3" t="s">
        <v>152</v>
      </c>
      <c r="E392" s="13"/>
      <c r="F392" s="13"/>
      <c r="G392" s="13"/>
      <c r="H392" s="13"/>
      <c r="I392" s="13"/>
      <c r="J392" s="13"/>
      <c r="K392" s="13" t="s">
        <v>125</v>
      </c>
    </row>
    <row r="393" spans="1:11" ht="17.25" customHeight="1">
      <c r="A393" s="1"/>
      <c r="B393" s="1"/>
      <c r="C393" s="14"/>
      <c r="D393" s="3" t="s">
        <v>153</v>
      </c>
      <c r="E393" s="13"/>
      <c r="F393" s="13"/>
      <c r="G393" s="13"/>
      <c r="H393" s="13"/>
      <c r="I393" s="13"/>
      <c r="J393" s="13"/>
      <c r="K393" s="13" t="s">
        <v>154</v>
      </c>
    </row>
    <row r="394" spans="1:11" ht="17.25" customHeight="1">
      <c r="A394" s="1"/>
      <c r="B394" s="1"/>
      <c r="C394" s="14"/>
      <c r="D394" s="3" t="s">
        <v>80</v>
      </c>
      <c r="E394" s="13"/>
      <c r="F394" s="13"/>
      <c r="G394" s="13"/>
      <c r="H394" s="13"/>
      <c r="I394" s="13"/>
      <c r="J394" s="13"/>
      <c r="K394" s="13" t="s">
        <v>155</v>
      </c>
    </row>
    <row r="395" spans="1:11" ht="17.25" customHeight="1">
      <c r="A395" s="1"/>
      <c r="B395" s="1"/>
      <c r="C395" s="14"/>
      <c r="D395" s="3" t="s">
        <v>156</v>
      </c>
      <c r="E395" s="13"/>
      <c r="F395" s="13"/>
      <c r="G395" s="13"/>
      <c r="H395" s="13"/>
      <c r="I395" s="13"/>
      <c r="J395" s="13"/>
      <c r="K395" s="13" t="s">
        <v>157</v>
      </c>
    </row>
    <row r="396" spans="1:11" ht="17.25" customHeight="1">
      <c r="A396" s="1"/>
      <c r="B396" s="1"/>
      <c r="C396" s="14"/>
      <c r="D396" s="3" t="s">
        <v>40</v>
      </c>
      <c r="E396" s="13"/>
      <c r="F396" s="13"/>
      <c r="G396" s="13"/>
      <c r="H396" s="13"/>
      <c r="I396" s="13"/>
      <c r="J396" s="13"/>
      <c r="K396" s="13" t="s">
        <v>158</v>
      </c>
    </row>
    <row r="397" spans="1:11" ht="17.25" customHeight="1">
      <c r="A397" s="1"/>
      <c r="B397" s="1"/>
      <c r="C397" s="14"/>
      <c r="D397" s="3" t="s">
        <v>89</v>
      </c>
      <c r="E397" s="13"/>
      <c r="F397" s="13"/>
      <c r="G397" s="13"/>
      <c r="H397" s="13"/>
      <c r="I397" s="13"/>
      <c r="J397" s="13"/>
      <c r="K397" s="13" t="s">
        <v>130</v>
      </c>
    </row>
    <row r="398" spans="1:11" ht="17.25" customHeight="1">
      <c r="A398" s="1"/>
      <c r="B398" s="1"/>
      <c r="C398" s="14"/>
      <c r="D398" s="3" t="s">
        <v>30</v>
      </c>
      <c r="E398" s="13"/>
      <c r="F398" s="13"/>
      <c r="G398" s="13"/>
      <c r="H398" s="13"/>
      <c r="I398" s="13"/>
      <c r="J398" s="13"/>
      <c r="K398" s="13" t="s">
        <v>159</v>
      </c>
    </row>
    <row r="399" spans="1:11" ht="17.25" customHeight="1">
      <c r="A399" s="1"/>
      <c r="B399" s="1"/>
      <c r="C399" s="14"/>
      <c r="D399" s="3" t="s">
        <v>160</v>
      </c>
      <c r="E399" s="13"/>
      <c r="F399" s="13"/>
      <c r="G399" s="13"/>
      <c r="H399" s="13"/>
      <c r="I399" s="13"/>
      <c r="J399" s="13"/>
      <c r="K399" s="13" t="s">
        <v>161</v>
      </c>
    </row>
    <row r="400" spans="1:11" ht="17.25" customHeight="1">
      <c r="A400" s="1"/>
      <c r="B400" s="1"/>
      <c r="C400" s="14"/>
      <c r="D400" s="3" t="s">
        <v>36</v>
      </c>
      <c r="E400" s="13"/>
      <c r="F400" s="13"/>
      <c r="G400" s="13"/>
      <c r="H400" s="13"/>
      <c r="I400" s="13"/>
      <c r="J400" s="13"/>
      <c r="K400" s="13" t="s">
        <v>162</v>
      </c>
    </row>
    <row r="401" spans="1:11" ht="17.25" customHeight="1">
      <c r="A401" s="1"/>
      <c r="B401" s="1"/>
      <c r="C401" s="14"/>
      <c r="D401" s="3" t="s">
        <v>163</v>
      </c>
      <c r="E401" s="13"/>
      <c r="F401" s="13"/>
      <c r="G401" s="13"/>
      <c r="H401" s="13"/>
      <c r="I401" s="13"/>
      <c r="J401" s="13"/>
      <c r="K401" s="13" t="s">
        <v>59</v>
      </c>
    </row>
    <row r="402" spans="1:11" ht="17.25" customHeight="1">
      <c r="A402" s="1"/>
      <c r="B402" s="1"/>
      <c r="C402" s="14"/>
      <c r="D402" s="3" t="s">
        <v>164</v>
      </c>
      <c r="E402" s="13"/>
      <c r="F402" s="13"/>
      <c r="G402" s="13"/>
      <c r="H402" s="13"/>
      <c r="I402" s="13"/>
      <c r="J402" s="13"/>
      <c r="K402" s="13" t="s">
        <v>165</v>
      </c>
    </row>
    <row r="403" spans="1:11" ht="17.25" customHeight="1">
      <c r="A403" s="1"/>
      <c r="B403" s="1"/>
      <c r="C403" s="14"/>
      <c r="D403" s="3" t="s">
        <v>52</v>
      </c>
      <c r="E403" s="13"/>
      <c r="F403" s="13"/>
      <c r="G403" s="13"/>
      <c r="H403" s="13"/>
      <c r="I403" s="13"/>
      <c r="J403" s="13"/>
      <c r="K403" s="13" t="s">
        <v>136</v>
      </c>
    </row>
    <row r="404" spans="1:11" ht="17.25" customHeight="1">
      <c r="A404" s="1"/>
      <c r="B404" s="1"/>
      <c r="C404" s="14"/>
      <c r="D404" s="3" t="s">
        <v>46</v>
      </c>
      <c r="E404" s="13"/>
      <c r="F404" s="13"/>
      <c r="G404" s="13"/>
      <c r="H404" s="13"/>
      <c r="I404" s="13"/>
      <c r="J404" s="13"/>
      <c r="K404" s="13" t="s">
        <v>87</v>
      </c>
    </row>
    <row r="405" spans="1:11" ht="17.25" customHeight="1">
      <c r="A405" s="1"/>
      <c r="B405" s="1"/>
      <c r="C405" s="14"/>
      <c r="D405" s="3" t="s">
        <v>166</v>
      </c>
      <c r="E405" s="13"/>
      <c r="F405" s="13"/>
      <c r="G405" s="13"/>
      <c r="H405" s="13"/>
      <c r="I405" s="13"/>
      <c r="J405" s="13"/>
      <c r="K405" s="13" t="s">
        <v>81</v>
      </c>
    </row>
    <row r="406" spans="1:11" ht="17.25" customHeight="1">
      <c r="A406" s="1"/>
      <c r="B406" s="1"/>
      <c r="C406" s="14"/>
      <c r="D406" s="3" t="s">
        <v>167</v>
      </c>
      <c r="E406" s="13"/>
      <c r="F406" s="13"/>
      <c r="G406" s="13"/>
      <c r="H406" s="13"/>
      <c r="I406" s="13"/>
      <c r="J406" s="13"/>
      <c r="K406" s="13" t="s">
        <v>168</v>
      </c>
    </row>
    <row r="407" spans="1:11" ht="17.25" customHeight="1">
      <c r="A407" s="1"/>
      <c r="B407" s="1"/>
      <c r="C407" s="14"/>
      <c r="D407" s="3" t="s">
        <v>84</v>
      </c>
      <c r="E407" s="13"/>
      <c r="F407" s="13"/>
      <c r="G407" s="13"/>
      <c r="H407" s="13"/>
      <c r="I407" s="13"/>
      <c r="J407" s="13"/>
      <c r="K407" s="13" t="s">
        <v>169</v>
      </c>
    </row>
    <row r="408" spans="1:11" ht="17.25" customHeight="1">
      <c r="A408" s="1"/>
      <c r="B408" s="1"/>
      <c r="C408" s="14"/>
      <c r="D408" s="3" t="s">
        <v>170</v>
      </c>
      <c r="E408" s="13"/>
      <c r="F408" s="13"/>
      <c r="G408" s="13"/>
      <c r="H408" s="13"/>
      <c r="I408" s="13"/>
      <c r="J408" s="13"/>
      <c r="K408" s="13" t="s">
        <v>171</v>
      </c>
    </row>
    <row r="409" spans="1:11" ht="17.25" customHeight="1">
      <c r="A409" s="1"/>
      <c r="B409" s="1"/>
      <c r="C409" s="14"/>
      <c r="D409" s="3" t="s">
        <v>41</v>
      </c>
      <c r="E409" s="13"/>
      <c r="F409" s="13"/>
      <c r="G409" s="13"/>
      <c r="H409" s="13"/>
      <c r="I409" s="13"/>
      <c r="J409" s="13"/>
      <c r="K409" s="13" t="s">
        <v>49</v>
      </c>
    </row>
    <row r="410" spans="1:11" ht="17.25" customHeight="1">
      <c r="A410" s="1"/>
      <c r="B410" s="1"/>
      <c r="C410" s="14"/>
      <c r="D410" s="3" t="s">
        <v>25</v>
      </c>
      <c r="E410" s="13"/>
      <c r="F410" s="13"/>
      <c r="G410" s="13"/>
      <c r="H410" s="13"/>
      <c r="I410" s="13"/>
      <c r="J410" s="13"/>
      <c r="K410" s="13" t="s">
        <v>172</v>
      </c>
    </row>
    <row r="411" spans="1:11" ht="17.25" customHeight="1">
      <c r="A411" s="1"/>
      <c r="B411" s="1"/>
      <c r="C411" s="14"/>
      <c r="D411" s="3" t="s">
        <v>173</v>
      </c>
      <c r="E411" s="13"/>
      <c r="F411" s="13"/>
      <c r="G411" s="13"/>
      <c r="H411" s="13"/>
      <c r="I411" s="13"/>
      <c r="J411" s="13"/>
      <c r="K411" s="1" t="s">
        <v>174</v>
      </c>
    </row>
    <row r="412" spans="1:11" ht="17.25" customHeight="1">
      <c r="A412" s="1"/>
      <c r="B412" s="1"/>
      <c r="C412" s="14"/>
      <c r="D412" s="3" t="s">
        <v>26</v>
      </c>
      <c r="E412" s="13"/>
      <c r="F412" s="13"/>
      <c r="G412" s="13"/>
      <c r="H412" s="13"/>
      <c r="I412" s="13"/>
      <c r="J412" s="13"/>
      <c r="K412" s="13" t="s">
        <v>175</v>
      </c>
    </row>
    <row r="413" spans="1:11" ht="17.25" customHeight="1">
      <c r="A413" s="1"/>
      <c r="B413" s="1"/>
      <c r="C413" s="14"/>
      <c r="D413" s="3" t="s">
        <v>176</v>
      </c>
      <c r="E413" s="13"/>
      <c r="F413" s="13"/>
      <c r="G413" s="13"/>
      <c r="H413" s="13"/>
      <c r="I413" s="13"/>
      <c r="J413" s="13"/>
      <c r="K413" s="13" t="s">
        <v>177</v>
      </c>
    </row>
    <row r="414" spans="1:11" ht="17.25" customHeight="1">
      <c r="A414" s="1"/>
      <c r="B414" s="1"/>
      <c r="C414" s="14"/>
      <c r="D414" s="3" t="s">
        <v>24</v>
      </c>
      <c r="E414" s="13"/>
      <c r="F414" s="13"/>
      <c r="G414" s="13"/>
      <c r="H414" s="13"/>
      <c r="I414" s="13"/>
      <c r="J414" s="13"/>
      <c r="K414" s="13" t="s">
        <v>69</v>
      </c>
    </row>
    <row r="415" spans="1:11" ht="17.25" customHeight="1">
      <c r="A415" s="1"/>
      <c r="B415" s="1"/>
      <c r="C415" s="14"/>
      <c r="D415" s="3" t="s">
        <v>178</v>
      </c>
      <c r="E415" s="13"/>
      <c r="F415" s="13"/>
      <c r="G415" s="13"/>
      <c r="H415" s="13"/>
      <c r="I415" s="13"/>
      <c r="J415" s="13"/>
      <c r="K415" s="13" t="s">
        <v>179</v>
      </c>
    </row>
    <row r="416" spans="1:11" ht="17.25" customHeight="1">
      <c r="A416" s="1"/>
      <c r="B416" s="1"/>
      <c r="C416" s="14"/>
      <c r="D416" s="3" t="s">
        <v>50</v>
      </c>
      <c r="E416" s="13"/>
      <c r="F416" s="13"/>
      <c r="G416" s="13"/>
      <c r="H416" s="13"/>
      <c r="I416" s="13"/>
      <c r="J416" s="13"/>
      <c r="K416" s="13" t="s">
        <v>180</v>
      </c>
    </row>
    <row r="417" spans="1:11" ht="17.25" customHeight="1">
      <c r="A417" s="1"/>
      <c r="B417" s="1"/>
      <c r="C417" s="14"/>
      <c r="D417" s="3" t="s">
        <v>42</v>
      </c>
      <c r="E417" s="13"/>
      <c r="F417" s="13"/>
      <c r="G417" s="13"/>
      <c r="H417" s="13"/>
      <c r="I417" s="13"/>
      <c r="J417" s="13"/>
      <c r="K417" s="13" t="s">
        <v>181</v>
      </c>
    </row>
    <row r="418" spans="1:11" ht="17.25" customHeight="1">
      <c r="A418" s="1"/>
      <c r="B418" s="1"/>
      <c r="C418" s="14"/>
      <c r="D418" s="3" t="s">
        <v>62</v>
      </c>
      <c r="E418" s="13"/>
      <c r="F418" s="13"/>
      <c r="G418" s="13"/>
      <c r="H418" s="13"/>
      <c r="I418" s="13"/>
      <c r="J418" s="13"/>
      <c r="K418" s="13" t="s">
        <v>182</v>
      </c>
    </row>
    <row r="419" spans="1:11" ht="17.25" customHeight="1">
      <c r="A419" s="1"/>
      <c r="B419" s="1"/>
      <c r="C419" s="14"/>
      <c r="D419" s="3" t="s">
        <v>183</v>
      </c>
      <c r="E419" s="13"/>
      <c r="F419" s="13"/>
      <c r="G419" s="13"/>
      <c r="H419" s="13"/>
      <c r="I419" s="13"/>
      <c r="J419" s="13"/>
      <c r="K419" s="13" t="s">
        <v>77</v>
      </c>
    </row>
    <row r="420" spans="1:11" ht="17.25" customHeight="1">
      <c r="A420" s="1"/>
      <c r="B420" s="1"/>
      <c r="C420" s="14"/>
      <c r="D420" s="3" t="s">
        <v>64</v>
      </c>
      <c r="E420" s="13"/>
      <c r="F420" s="13"/>
      <c r="G420" s="13"/>
      <c r="H420" s="13"/>
      <c r="I420" s="13"/>
      <c r="J420" s="13"/>
      <c r="K420" s="13" t="s">
        <v>184</v>
      </c>
    </row>
    <row r="421" spans="1:11" ht="17.25" customHeight="1">
      <c r="A421" s="1"/>
      <c r="B421" s="1"/>
      <c r="C421" s="14"/>
      <c r="D421" s="3" t="s">
        <v>45</v>
      </c>
      <c r="E421" s="13"/>
      <c r="F421" s="13"/>
      <c r="G421" s="13"/>
      <c r="H421" s="13"/>
      <c r="I421" s="13"/>
      <c r="J421" s="13"/>
      <c r="K421" s="13" t="s">
        <v>185</v>
      </c>
    </row>
    <row r="422" spans="1:11" ht="17.25" customHeight="1">
      <c r="A422" s="1"/>
      <c r="B422" s="1"/>
      <c r="C422" s="14"/>
      <c r="D422" s="3" t="s">
        <v>33</v>
      </c>
      <c r="E422" s="13"/>
      <c r="F422" s="13"/>
      <c r="G422" s="13"/>
      <c r="H422" s="13"/>
      <c r="I422" s="13"/>
      <c r="J422" s="13"/>
      <c r="K422" s="13" t="s">
        <v>186</v>
      </c>
    </row>
    <row r="423" spans="1:11" ht="17.25" customHeight="1">
      <c r="A423" s="1"/>
      <c r="B423" s="1"/>
      <c r="C423" s="14"/>
      <c r="D423" s="3" t="s">
        <v>187</v>
      </c>
      <c r="E423" s="13"/>
      <c r="F423" s="13"/>
      <c r="G423" s="13"/>
      <c r="H423" s="13"/>
      <c r="I423" s="13"/>
      <c r="J423" s="13"/>
      <c r="K423" s="13" t="s">
        <v>188</v>
      </c>
    </row>
    <row r="424" spans="1:11" ht="17.25" customHeight="1">
      <c r="A424" s="1"/>
      <c r="B424" s="1"/>
      <c r="C424" s="14"/>
      <c r="D424" s="3" t="s">
        <v>74</v>
      </c>
      <c r="E424" s="13"/>
      <c r="F424" s="13"/>
      <c r="G424" s="13"/>
      <c r="H424" s="13"/>
      <c r="I424" s="13"/>
      <c r="J424" s="13"/>
      <c r="K424" s="13" t="s">
        <v>189</v>
      </c>
    </row>
    <row r="425" spans="1:11" ht="17.25" customHeight="1">
      <c r="A425" s="1"/>
      <c r="B425" s="1"/>
      <c r="C425" s="14"/>
      <c r="D425" s="3" t="s">
        <v>190</v>
      </c>
      <c r="E425" s="13"/>
      <c r="F425" s="13"/>
      <c r="G425" s="13"/>
      <c r="H425" s="13"/>
      <c r="I425" s="13"/>
      <c r="J425" s="13"/>
      <c r="K425" s="13" t="s">
        <v>191</v>
      </c>
    </row>
    <row r="426" spans="1:11" ht="17.25" customHeight="1">
      <c r="A426" s="1"/>
      <c r="B426" s="1"/>
      <c r="C426" s="14"/>
      <c r="D426" s="3" t="s">
        <v>16</v>
      </c>
      <c r="E426" s="13"/>
      <c r="F426" s="13"/>
      <c r="G426" s="13"/>
      <c r="H426" s="13"/>
      <c r="I426" s="13"/>
      <c r="J426" s="13"/>
      <c r="K426" s="13" t="s">
        <v>192</v>
      </c>
    </row>
    <row r="427" spans="1:11" ht="17.25" customHeight="1">
      <c r="A427" s="1"/>
      <c r="B427" s="1"/>
      <c r="C427" s="14"/>
      <c r="D427" s="3" t="s">
        <v>51</v>
      </c>
      <c r="E427" s="13"/>
      <c r="F427" s="13"/>
      <c r="G427" s="13"/>
      <c r="H427" s="13"/>
      <c r="I427" s="13"/>
      <c r="J427" s="13"/>
      <c r="K427" s="13" t="s">
        <v>85</v>
      </c>
    </row>
    <row r="428" spans="1:11" ht="17.25" customHeight="1">
      <c r="A428" s="1"/>
      <c r="B428" s="1"/>
      <c r="C428" s="14"/>
      <c r="D428" s="3" t="s">
        <v>28</v>
      </c>
      <c r="E428" s="13"/>
      <c r="F428" s="13"/>
      <c r="G428" s="13"/>
      <c r="H428" s="13"/>
      <c r="I428" s="13"/>
      <c r="J428" s="13"/>
      <c r="K428" s="13" t="s">
        <v>193</v>
      </c>
    </row>
    <row r="429" spans="1:11" ht="17.25" customHeight="1">
      <c r="A429" s="1"/>
      <c r="B429" s="1"/>
      <c r="C429" s="14"/>
      <c r="D429" s="3" t="s">
        <v>72</v>
      </c>
      <c r="E429" s="13"/>
      <c r="F429" s="13"/>
      <c r="G429" s="13"/>
      <c r="H429" s="13"/>
      <c r="I429" s="13"/>
      <c r="J429" s="13"/>
      <c r="K429" s="13" t="s">
        <v>194</v>
      </c>
    </row>
    <row r="430" spans="1:11" ht="17.25" customHeight="1">
      <c r="A430" s="1"/>
      <c r="B430" s="1"/>
      <c r="C430" s="14"/>
      <c r="D430" s="3" t="s">
        <v>21</v>
      </c>
      <c r="E430" s="13"/>
      <c r="F430" s="13"/>
      <c r="G430" s="13"/>
      <c r="H430" s="13"/>
      <c r="I430" s="13"/>
      <c r="J430" s="13"/>
      <c r="K430" s="13" t="s">
        <v>149</v>
      </c>
    </row>
    <row r="431" spans="1:11" ht="17.25" customHeight="1">
      <c r="A431" s="1"/>
      <c r="B431" s="1"/>
      <c r="C431" s="14"/>
      <c r="D431" s="3" t="s">
        <v>56</v>
      </c>
      <c r="E431" s="13"/>
      <c r="F431" s="13"/>
      <c r="G431" s="13"/>
      <c r="H431" s="13"/>
      <c r="I431" s="13"/>
      <c r="J431" s="13"/>
      <c r="K431" s="13"/>
    </row>
    <row r="432" spans="1:11" ht="17.25" customHeight="1">
      <c r="A432" s="1"/>
      <c r="B432" s="1"/>
      <c r="C432" s="14"/>
      <c r="D432" s="3" t="s">
        <v>70</v>
      </c>
      <c r="E432" s="13"/>
      <c r="F432" s="13"/>
      <c r="G432" s="13"/>
      <c r="H432" s="13"/>
      <c r="I432" s="13"/>
      <c r="J432" s="13"/>
      <c r="K432" s="13"/>
    </row>
    <row r="433" spans="1:11" ht="17.25" customHeight="1">
      <c r="A433" s="1"/>
      <c r="B433" s="1"/>
      <c r="C433" s="14"/>
      <c r="D433" s="3" t="s">
        <v>35</v>
      </c>
      <c r="E433" s="13"/>
      <c r="F433" s="13"/>
      <c r="G433" s="13"/>
      <c r="H433" s="13"/>
      <c r="I433" s="13"/>
      <c r="J433" s="13"/>
      <c r="K433" s="13"/>
    </row>
    <row r="434" spans="1:11" ht="17.25" customHeight="1">
      <c r="A434" s="1"/>
      <c r="B434" s="1"/>
      <c r="C434" s="14"/>
      <c r="D434" s="3" t="s">
        <v>82</v>
      </c>
      <c r="E434" s="13"/>
      <c r="F434" s="13"/>
      <c r="G434" s="13"/>
      <c r="H434" s="13"/>
      <c r="I434" s="13"/>
      <c r="J434" s="13"/>
      <c r="K434" s="13"/>
    </row>
    <row r="435" spans="1:11" ht="17.25" customHeight="1">
      <c r="A435" s="1"/>
      <c r="B435" s="1"/>
      <c r="C435" s="14"/>
      <c r="D435" s="3" t="s">
        <v>88</v>
      </c>
      <c r="E435" s="1"/>
      <c r="F435" s="1"/>
      <c r="G435" s="1"/>
      <c r="H435" s="1"/>
      <c r="I435" s="1"/>
      <c r="J435" s="1"/>
      <c r="K435" s="1"/>
    </row>
    <row r="436" spans="1:11" ht="17.25" customHeight="1">
      <c r="A436" s="1"/>
      <c r="B436" s="1"/>
      <c r="C436" s="14"/>
      <c r="D436" s="3" t="s">
        <v>195</v>
      </c>
      <c r="E436" s="1"/>
      <c r="F436" s="1"/>
      <c r="G436" s="1"/>
      <c r="H436" s="1"/>
      <c r="I436" s="1"/>
      <c r="J436" s="1"/>
      <c r="K436" s="1"/>
    </row>
    <row r="437" spans="1:11" ht="17.25" customHeight="1">
      <c r="A437" s="1"/>
      <c r="B437" s="1"/>
      <c r="C437" s="14"/>
      <c r="D437" s="3" t="s">
        <v>38</v>
      </c>
      <c r="E437" s="1"/>
      <c r="F437" s="1"/>
      <c r="G437" s="1"/>
      <c r="H437" s="1"/>
      <c r="I437" s="1"/>
      <c r="J437" s="1"/>
      <c r="K437" s="1"/>
    </row>
    <row r="438" spans="1:11" ht="17.25" customHeight="1">
      <c r="A438" s="1"/>
      <c r="B438" s="1"/>
      <c r="C438" s="14"/>
      <c r="D438" s="3" t="s">
        <v>196</v>
      </c>
      <c r="E438" s="1"/>
      <c r="F438" s="1"/>
      <c r="G438" s="1"/>
      <c r="H438" s="1"/>
      <c r="I438" s="1"/>
      <c r="J438" s="1"/>
      <c r="K438" s="1"/>
    </row>
    <row r="439" spans="1:11" ht="17.25" customHeight="1">
      <c r="A439" s="1"/>
      <c r="B439" s="1"/>
      <c r="C439" s="14"/>
      <c r="D439" s="3" t="s">
        <v>22</v>
      </c>
      <c r="E439" s="1"/>
      <c r="F439" s="1"/>
      <c r="G439" s="1"/>
      <c r="H439" s="1"/>
      <c r="I439" s="1"/>
      <c r="J439" s="1"/>
      <c r="K439" s="1"/>
    </row>
    <row r="440" spans="1:11" ht="17.25" customHeight="1">
      <c r="A440" s="1"/>
      <c r="B440" s="1"/>
      <c r="C440" s="14"/>
      <c r="D440" s="3" t="s">
        <v>43</v>
      </c>
      <c r="E440" s="1"/>
      <c r="F440" s="1"/>
      <c r="G440" s="1"/>
      <c r="H440" s="1"/>
      <c r="I440" s="1"/>
      <c r="J440" s="1"/>
      <c r="K440" s="1"/>
    </row>
    <row r="441" spans="1:11" ht="17.25" customHeight="1">
      <c r="A441" s="1"/>
      <c r="B441" s="1"/>
      <c r="C441" s="14"/>
      <c r="D441" s="3" t="s">
        <v>91</v>
      </c>
      <c r="E441" s="1"/>
      <c r="F441" s="1"/>
      <c r="G441" s="1"/>
      <c r="H441" s="1"/>
      <c r="I441" s="1"/>
      <c r="J441" s="1"/>
      <c r="K441" s="1"/>
    </row>
    <row r="442" spans="1:11" ht="17.25" customHeight="1">
      <c r="A442" s="1"/>
      <c r="B442" s="1"/>
      <c r="C442" s="14"/>
      <c r="D442" s="3" t="s">
        <v>197</v>
      </c>
      <c r="E442" s="1"/>
      <c r="F442" s="1"/>
      <c r="G442" s="1"/>
      <c r="H442" s="1"/>
      <c r="I442" s="1"/>
      <c r="J442" s="1"/>
      <c r="K442" s="1"/>
    </row>
    <row r="443" spans="1:11" ht="17.25" customHeight="1">
      <c r="A443" s="1"/>
      <c r="B443" s="1"/>
      <c r="C443" s="14"/>
      <c r="D443" s="3" t="s">
        <v>18</v>
      </c>
      <c r="E443" s="1"/>
      <c r="F443" s="1"/>
      <c r="G443" s="1"/>
      <c r="H443" s="1"/>
      <c r="I443" s="1"/>
      <c r="J443" s="1"/>
      <c r="K443" s="1"/>
    </row>
    <row r="444" spans="1:11" ht="17.25" customHeight="1">
      <c r="A444" s="1"/>
      <c r="B444" s="1"/>
      <c r="C444" s="14"/>
      <c r="D444" s="3" t="s">
        <v>58</v>
      </c>
      <c r="E444" s="1"/>
      <c r="F444" s="1"/>
      <c r="G444" s="1"/>
      <c r="H444" s="1"/>
      <c r="I444" s="1"/>
      <c r="J444" s="1"/>
      <c r="K444" s="1"/>
    </row>
    <row r="445" spans="1:11" ht="17.25" customHeight="1">
      <c r="A445" s="1"/>
      <c r="B445" s="1"/>
      <c r="C445" s="13"/>
      <c r="D445" s="3" t="s">
        <v>20</v>
      </c>
      <c r="E445" s="1"/>
      <c r="F445" s="1"/>
      <c r="G445" s="1"/>
      <c r="H445" s="1"/>
      <c r="I445" s="1"/>
      <c r="J445" s="1"/>
      <c r="K445" s="1"/>
    </row>
    <row r="446" spans="1:11" ht="17.25" customHeight="1">
      <c r="A446" s="1"/>
      <c r="B446" s="1"/>
      <c r="C446" s="13"/>
      <c r="D446" s="3" t="s">
        <v>198</v>
      </c>
      <c r="E446" s="1"/>
      <c r="F446" s="1"/>
      <c r="G446" s="1"/>
      <c r="H446" s="1"/>
      <c r="I446" s="1"/>
      <c r="J446" s="1"/>
      <c r="K446" s="1"/>
    </row>
    <row r="447" spans="1:11" ht="17.25" customHeight="1">
      <c r="A447" s="1"/>
      <c r="B447" s="1"/>
      <c r="C447" s="13"/>
      <c r="D447" s="3" t="s">
        <v>199</v>
      </c>
      <c r="E447" s="1"/>
      <c r="F447" s="1"/>
      <c r="G447" s="1"/>
      <c r="H447" s="1"/>
      <c r="I447" s="1"/>
      <c r="J447" s="1"/>
      <c r="K447" s="1"/>
    </row>
    <row r="448" spans="1:11" ht="17.25" customHeight="1">
      <c r="A448" s="1"/>
      <c r="B448" s="1"/>
      <c r="C448" s="13"/>
      <c r="D448" s="3" t="s">
        <v>200</v>
      </c>
      <c r="E448" s="1"/>
      <c r="F448" s="1"/>
      <c r="G448" s="1"/>
      <c r="H448" s="1"/>
      <c r="I448" s="1"/>
      <c r="J448" s="1"/>
      <c r="K448" s="1"/>
    </row>
    <row r="449" spans="1:11" ht="17.25" customHeight="1">
      <c r="A449" s="1"/>
      <c r="B449" s="1"/>
      <c r="C449" s="13"/>
      <c r="D449" s="3" t="s">
        <v>201</v>
      </c>
      <c r="E449" s="1"/>
      <c r="F449" s="1"/>
      <c r="G449" s="1"/>
      <c r="H449" s="1"/>
      <c r="I449" s="1"/>
      <c r="J449" s="1"/>
      <c r="K449" s="1"/>
    </row>
    <row r="450" spans="1:11" ht="17.25" customHeight="1">
      <c r="A450" s="1"/>
      <c r="B450" s="1"/>
      <c r="C450" s="13"/>
      <c r="D450" s="3" t="s">
        <v>65</v>
      </c>
      <c r="E450" s="1"/>
      <c r="F450" s="1"/>
      <c r="G450" s="1"/>
      <c r="H450" s="1"/>
      <c r="I450" s="1"/>
      <c r="J450" s="1"/>
      <c r="K450" s="1"/>
    </row>
    <row r="451" spans="1:11" ht="17.25" customHeight="1">
      <c r="A451" s="1"/>
      <c r="B451" s="1"/>
      <c r="C451" s="1"/>
      <c r="D451" s="3" t="s">
        <v>31</v>
      </c>
      <c r="E451" s="1"/>
      <c r="F451" s="1"/>
      <c r="G451" s="1"/>
      <c r="H451" s="1"/>
      <c r="I451" s="1"/>
      <c r="J451" s="1"/>
      <c r="K451" s="1"/>
    </row>
    <row r="452" spans="1:11" ht="17.25" customHeight="1">
      <c r="A452" s="1"/>
      <c r="B452" s="1"/>
      <c r="C452" s="1"/>
      <c r="D452" s="3" t="s">
        <v>47</v>
      </c>
      <c r="E452" s="1"/>
      <c r="F452" s="1"/>
      <c r="G452" s="1"/>
      <c r="H452" s="1"/>
      <c r="I452" s="1"/>
      <c r="J452" s="1"/>
      <c r="K452" s="1"/>
    </row>
    <row r="453" spans="1:11" ht="17.25" customHeight="1">
      <c r="A453" s="1"/>
      <c r="B453" s="1"/>
      <c r="C453" s="1"/>
      <c r="D453" s="3" t="s">
        <v>202</v>
      </c>
      <c r="E453" s="1"/>
      <c r="F453" s="1"/>
      <c r="G453" s="1"/>
      <c r="H453" s="1"/>
      <c r="I453" s="1"/>
      <c r="J453" s="1"/>
      <c r="K453" s="1"/>
    </row>
    <row r="454" spans="1:11" ht="17.25" customHeight="1">
      <c r="A454" s="1"/>
      <c r="B454" s="1"/>
      <c r="C454" s="1"/>
      <c r="E454" s="1"/>
      <c r="F454" s="1"/>
      <c r="G454" s="1"/>
      <c r="H454" s="1"/>
      <c r="I454" s="1"/>
      <c r="J454" s="1"/>
      <c r="K454" s="1"/>
    </row>
    <row r="455" spans="1:11" ht="17.25" customHeight="1">
      <c r="A455" s="1"/>
      <c r="B455" s="1"/>
      <c r="C455" s="1"/>
      <c r="E455" s="1"/>
      <c r="F455" s="1"/>
      <c r="G455" s="1"/>
      <c r="H455" s="1"/>
      <c r="I455" s="1"/>
      <c r="J455" s="1"/>
      <c r="K455" s="1"/>
    </row>
    <row r="456" spans="1:11" ht="17.25" customHeight="1">
      <c r="A456" s="1"/>
      <c r="B456" s="1"/>
      <c r="C456" s="1"/>
      <c r="E456" s="1"/>
      <c r="F456" s="1"/>
      <c r="G456" s="1"/>
      <c r="H456" s="1"/>
      <c r="I456" s="1"/>
      <c r="J456" s="1"/>
      <c r="K456" s="1"/>
    </row>
    <row r="457" spans="1:11" ht="17.25" customHeight="1">
      <c r="A457" s="1"/>
      <c r="B457" s="1"/>
      <c r="C457" s="1"/>
      <c r="E457" s="1"/>
      <c r="F457" s="1"/>
      <c r="G457" s="1"/>
      <c r="H457" s="1"/>
      <c r="I457" s="1"/>
      <c r="J457" s="1"/>
      <c r="K457" s="1"/>
    </row>
    <row r="458" spans="1:11" ht="17.25" customHeight="1">
      <c r="A458" s="1"/>
      <c r="B458" s="1"/>
      <c r="C458" s="1"/>
      <c r="E458" s="1"/>
      <c r="F458" s="1"/>
      <c r="G458" s="1"/>
      <c r="H458" s="1"/>
      <c r="I458" s="1"/>
      <c r="J458" s="1"/>
      <c r="K458" s="1"/>
    </row>
    <row r="459" spans="1:11" ht="17.25" customHeight="1">
      <c r="A459" s="1"/>
      <c r="B459" s="1"/>
      <c r="C459" s="1"/>
      <c r="E459" s="1"/>
      <c r="F459" s="1"/>
      <c r="G459" s="1"/>
      <c r="H459" s="1"/>
      <c r="I459" s="1"/>
      <c r="J459" s="1"/>
      <c r="K459" s="1"/>
    </row>
    <row r="460" spans="1:11" ht="17.25" customHeight="1">
      <c r="A460" s="1"/>
      <c r="B460" s="1"/>
      <c r="C460" s="1"/>
      <c r="E460" s="1"/>
      <c r="F460" s="1"/>
      <c r="G460" s="1"/>
      <c r="H460" s="1"/>
      <c r="I460" s="1"/>
      <c r="J460" s="1"/>
      <c r="K460" s="1"/>
    </row>
    <row r="461" spans="1:11" ht="17.25" customHeight="1">
      <c r="A461" s="1"/>
      <c r="B461" s="1"/>
      <c r="C461" s="1"/>
      <c r="E461" s="1"/>
      <c r="F461" s="1"/>
      <c r="G461" s="1"/>
      <c r="H461" s="1"/>
      <c r="I461" s="1"/>
      <c r="J461" s="1"/>
      <c r="K461" s="1"/>
    </row>
    <row r="462" spans="1:11" ht="17.25" customHeight="1">
      <c r="A462" s="1"/>
      <c r="B462" s="1"/>
      <c r="C462" s="1"/>
      <c r="E462" s="1"/>
      <c r="F462" s="1"/>
      <c r="G462" s="1"/>
      <c r="H462" s="1"/>
      <c r="I462" s="1"/>
      <c r="J462" s="1"/>
      <c r="K462" s="1"/>
    </row>
    <row r="463" spans="1:11" ht="17.25" customHeight="1">
      <c r="A463" s="1"/>
      <c r="B463" s="1"/>
      <c r="C463" s="1"/>
      <c r="E463" s="1"/>
      <c r="F463" s="1"/>
      <c r="G463" s="1"/>
      <c r="H463" s="1"/>
      <c r="I463" s="1"/>
      <c r="J463" s="1"/>
      <c r="K463" s="1"/>
    </row>
    <row r="464" spans="1:11" ht="17.25" customHeight="1">
      <c r="A464" s="1"/>
      <c r="B464" s="1"/>
      <c r="C464" s="1"/>
      <c r="E464" s="1"/>
      <c r="F464" s="1"/>
      <c r="G464" s="1"/>
      <c r="H464" s="1"/>
      <c r="I464" s="1"/>
      <c r="J464" s="1"/>
      <c r="K464" s="1"/>
    </row>
    <row r="465" spans="1:11" ht="17.25" customHeight="1">
      <c r="A465" s="1"/>
      <c r="B465" s="1"/>
      <c r="C465" s="1"/>
      <c r="E465" s="1"/>
      <c r="F465" s="1"/>
      <c r="G465" s="1"/>
      <c r="H465" s="1"/>
      <c r="I465" s="1"/>
      <c r="J465" s="1"/>
      <c r="K465" s="1"/>
    </row>
    <row r="466" spans="1:11" ht="17.25" customHeight="1">
      <c r="A466" s="1"/>
      <c r="B466" s="1"/>
      <c r="C466" s="1"/>
      <c r="E466" s="1"/>
      <c r="F466" s="1"/>
      <c r="G466" s="1"/>
      <c r="H466" s="1"/>
      <c r="I466" s="1"/>
      <c r="J466" s="1"/>
      <c r="K466" s="1"/>
    </row>
    <row r="467" spans="1:11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</row>
    <row r="468" spans="1:11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</row>
    <row r="469" spans="1:11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</row>
    <row r="470" spans="1:11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</row>
    <row r="471" spans="1:1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</row>
    <row r="472" spans="1:11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</row>
    <row r="473" spans="1:11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1:11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1:11" ht="17.25" customHeight="1">
      <c r="A499" s="1"/>
      <c r="B499" s="1"/>
      <c r="C499" s="13"/>
      <c r="E499" s="1"/>
      <c r="F499" s="1"/>
      <c r="G499" s="1"/>
      <c r="H499" s="1"/>
      <c r="I499" s="1"/>
      <c r="J499" s="1"/>
      <c r="K499" s="1"/>
    </row>
    <row r="500" spans="1:11" ht="17.25" customHeight="1">
      <c r="A500" s="1"/>
      <c r="B500" s="1"/>
      <c r="C500" s="13"/>
      <c r="E500" s="1"/>
      <c r="F500" s="1"/>
      <c r="G500" s="1"/>
      <c r="H500" s="1"/>
      <c r="I500" s="1"/>
      <c r="J500" s="1"/>
      <c r="K500" s="1"/>
    </row>
    <row r="501" spans="1:11" ht="17.25" customHeight="1">
      <c r="A501" s="1"/>
      <c r="B501" s="1"/>
      <c r="C501" s="13"/>
      <c r="E501" s="1"/>
      <c r="F501" s="1"/>
      <c r="G501" s="1"/>
      <c r="H501" s="1"/>
      <c r="I501" s="1"/>
      <c r="J501" s="1"/>
      <c r="K501" s="1"/>
    </row>
    <row r="502" spans="1:11" ht="17.25" customHeight="1">
      <c r="A502" s="1"/>
      <c r="B502" s="1"/>
      <c r="C502" s="14"/>
      <c r="E502" s="1"/>
      <c r="F502" s="1"/>
      <c r="G502" s="1"/>
      <c r="H502" s="1"/>
      <c r="I502" s="1"/>
      <c r="J502" s="1"/>
      <c r="K502" s="1"/>
    </row>
    <row r="503" spans="1:11" ht="17.25" customHeight="1">
      <c r="A503" s="1"/>
      <c r="B503" s="1"/>
      <c r="C503" s="14"/>
      <c r="D503" s="14"/>
      <c r="E503" s="1"/>
      <c r="F503" s="1"/>
      <c r="G503" s="1"/>
      <c r="H503" s="1"/>
      <c r="I503" s="1"/>
      <c r="J503" s="1"/>
      <c r="K503" s="1"/>
    </row>
    <row r="504" spans="1:11" ht="17.25" customHeight="1">
      <c r="A504" s="1"/>
      <c r="B504" s="1"/>
      <c r="C504" s="14"/>
      <c r="D504" s="14"/>
      <c r="E504" s="1"/>
      <c r="F504" s="1"/>
      <c r="G504" s="1"/>
      <c r="H504" s="1"/>
      <c r="I504" s="1"/>
      <c r="J504" s="1"/>
      <c r="K504" s="1"/>
    </row>
    <row r="505" spans="1:11" ht="17.25" customHeight="1">
      <c r="A505" s="1"/>
      <c r="B505" s="1"/>
      <c r="C505" s="14"/>
      <c r="D505" s="14"/>
      <c r="E505" s="1"/>
      <c r="F505" s="1"/>
      <c r="G505" s="1"/>
      <c r="H505" s="1"/>
      <c r="I505" s="1"/>
      <c r="J505" s="1"/>
      <c r="K505" s="1"/>
    </row>
    <row r="506" spans="1:11" ht="17.25" customHeight="1">
      <c r="A506" s="1"/>
      <c r="B506" s="1"/>
      <c r="C506" s="14"/>
      <c r="D506" s="14"/>
      <c r="E506" s="1"/>
      <c r="F506" s="1"/>
      <c r="G506" s="1"/>
      <c r="H506" s="1"/>
      <c r="I506" s="1"/>
      <c r="J506" s="1"/>
      <c r="K506" s="1"/>
    </row>
    <row r="507" spans="1:11" ht="17.25" customHeight="1">
      <c r="A507" s="1"/>
      <c r="B507" s="1"/>
      <c r="C507" s="14"/>
      <c r="D507" s="14"/>
      <c r="E507" s="1"/>
      <c r="F507" s="1"/>
      <c r="G507" s="1"/>
      <c r="H507" s="1"/>
      <c r="I507" s="1"/>
      <c r="J507" s="1"/>
      <c r="K507" s="1"/>
    </row>
    <row r="508" spans="1:11" ht="17.25" customHeight="1">
      <c r="A508" s="1"/>
      <c r="B508" s="1"/>
      <c r="C508" s="14"/>
      <c r="D508" s="14"/>
      <c r="E508" s="1"/>
      <c r="F508" s="1"/>
      <c r="G508" s="1"/>
      <c r="H508" s="1"/>
      <c r="I508" s="1"/>
      <c r="J508" s="1"/>
      <c r="K508" s="1"/>
    </row>
    <row r="509" spans="1:11" ht="17.25" customHeight="1">
      <c r="A509" s="1"/>
      <c r="B509" s="1"/>
      <c r="C509" s="14"/>
      <c r="D509" s="14"/>
      <c r="E509" s="1"/>
      <c r="F509" s="1"/>
      <c r="G509" s="1"/>
      <c r="H509" s="1"/>
      <c r="I509" s="1"/>
      <c r="J509" s="1"/>
      <c r="K509" s="1"/>
    </row>
    <row r="510" spans="1:11" ht="17.25" customHeight="1">
      <c r="A510" s="1"/>
      <c r="B510" s="1"/>
      <c r="C510" s="14"/>
      <c r="D510" s="14"/>
      <c r="E510" s="1"/>
      <c r="F510" s="1"/>
      <c r="G510" s="1"/>
      <c r="H510" s="1"/>
      <c r="I510" s="1"/>
      <c r="J510" s="1"/>
      <c r="K510" s="1"/>
    </row>
    <row r="511" spans="1:11" ht="17.25" customHeight="1">
      <c r="A511" s="1"/>
      <c r="B511" s="1"/>
      <c r="C511" s="14"/>
      <c r="D511" s="14"/>
      <c r="E511" s="1"/>
      <c r="F511" s="1"/>
      <c r="G511" s="1"/>
      <c r="H511" s="1"/>
      <c r="I511" s="1"/>
      <c r="J511" s="1"/>
      <c r="K511" s="1"/>
    </row>
    <row r="512" spans="1:11" ht="17.25" customHeight="1">
      <c r="A512" s="1"/>
      <c r="B512" s="1"/>
      <c r="C512" s="14"/>
      <c r="D512" s="14"/>
      <c r="E512" s="1"/>
      <c r="F512" s="1"/>
      <c r="G512" s="1"/>
      <c r="H512" s="1"/>
      <c r="I512" s="1"/>
      <c r="J512" s="1"/>
      <c r="K512" s="1"/>
    </row>
    <row r="513" spans="1:11" ht="17.25" customHeight="1">
      <c r="A513" s="1"/>
      <c r="B513" s="1"/>
      <c r="C513" s="14"/>
      <c r="D513" s="14"/>
      <c r="E513" s="1"/>
      <c r="F513" s="1"/>
      <c r="G513" s="1"/>
      <c r="H513" s="1"/>
      <c r="I513" s="1"/>
      <c r="J513" s="1"/>
      <c r="K513" s="1"/>
    </row>
    <row r="514" spans="1:11" ht="17.25" customHeight="1">
      <c r="A514" s="1"/>
      <c r="B514" s="1"/>
      <c r="C514" s="14"/>
      <c r="D514" s="14"/>
      <c r="E514" s="1"/>
      <c r="F514" s="1"/>
      <c r="G514" s="1"/>
      <c r="H514" s="1"/>
      <c r="I514" s="1"/>
      <c r="J514" s="1"/>
      <c r="K514" s="1"/>
    </row>
    <row r="515" spans="1:11" ht="17.25" customHeight="1">
      <c r="A515" s="1"/>
      <c r="B515" s="1"/>
      <c r="C515" s="14"/>
      <c r="D515" s="14"/>
      <c r="E515" s="1"/>
      <c r="F515" s="1"/>
      <c r="G515" s="1"/>
      <c r="H515" s="1"/>
      <c r="I515" s="1"/>
      <c r="J515" s="1"/>
      <c r="K515" s="1"/>
    </row>
    <row r="516" spans="1:11" ht="17.25" customHeight="1">
      <c r="A516" s="1"/>
      <c r="B516" s="1"/>
      <c r="C516" s="14"/>
      <c r="D516" s="14"/>
      <c r="E516" s="1"/>
      <c r="F516" s="1"/>
      <c r="G516" s="1"/>
      <c r="H516" s="1"/>
      <c r="I516" s="1"/>
      <c r="J516" s="1"/>
      <c r="K516" s="1"/>
    </row>
    <row r="517" spans="1:11" ht="17.25" customHeight="1">
      <c r="A517" s="1"/>
      <c r="B517" s="1"/>
      <c r="C517" s="14"/>
      <c r="D517" s="14"/>
      <c r="E517" s="1"/>
      <c r="F517" s="1"/>
      <c r="G517" s="1"/>
      <c r="H517" s="1"/>
      <c r="I517" s="1"/>
      <c r="J517" s="1"/>
      <c r="K517" s="1"/>
    </row>
    <row r="518" spans="1:11" ht="17.25" customHeight="1">
      <c r="A518" s="1"/>
      <c r="B518" s="1"/>
      <c r="C518" s="14"/>
      <c r="D518" s="14"/>
      <c r="E518" s="1"/>
      <c r="F518" s="1"/>
      <c r="G518" s="1"/>
      <c r="H518" s="1"/>
      <c r="I518" s="1"/>
      <c r="J518" s="1"/>
      <c r="K518" s="1"/>
    </row>
    <row r="519" spans="1:11" ht="17.25" customHeight="1">
      <c r="A519" s="1"/>
      <c r="B519" s="1"/>
      <c r="C519" s="14"/>
      <c r="D519" s="14"/>
      <c r="E519" s="1"/>
      <c r="F519" s="1"/>
      <c r="G519" s="1"/>
      <c r="H519" s="1"/>
      <c r="I519" s="1"/>
      <c r="J519" s="1"/>
      <c r="K519" s="1"/>
    </row>
    <row r="520" spans="1:11" ht="17.25" customHeight="1">
      <c r="A520" s="1"/>
      <c r="B520" s="1"/>
      <c r="C520" s="14"/>
      <c r="D520" s="14"/>
      <c r="E520" s="1"/>
      <c r="F520" s="1"/>
      <c r="G520" s="1"/>
      <c r="H520" s="1"/>
      <c r="I520" s="1"/>
      <c r="J520" s="1"/>
      <c r="K520" s="1"/>
    </row>
    <row r="521" spans="1:11" ht="17.25" customHeight="1">
      <c r="A521" s="1"/>
      <c r="B521" s="1"/>
      <c r="C521" s="14"/>
      <c r="D521" s="14"/>
      <c r="E521" s="1"/>
      <c r="F521" s="1"/>
      <c r="G521" s="1"/>
      <c r="H521" s="1"/>
      <c r="I521" s="1"/>
      <c r="J521" s="1"/>
      <c r="K521" s="1"/>
    </row>
    <row r="522" spans="1:11" ht="17.25" customHeight="1">
      <c r="A522" s="1"/>
      <c r="B522" s="1"/>
      <c r="C522" s="14"/>
      <c r="D522" s="14"/>
      <c r="E522" s="1"/>
      <c r="F522" s="1"/>
      <c r="G522" s="1"/>
      <c r="H522" s="1"/>
      <c r="I522" s="1"/>
      <c r="J522" s="1"/>
      <c r="K522" s="1"/>
    </row>
    <row r="523" spans="1:11" ht="17.25" customHeight="1">
      <c r="A523" s="1"/>
      <c r="B523" s="1"/>
      <c r="C523" s="14"/>
      <c r="D523" s="14"/>
      <c r="E523" s="1"/>
      <c r="F523" s="1"/>
      <c r="G523" s="1"/>
      <c r="H523" s="1"/>
      <c r="I523" s="1"/>
      <c r="J523" s="1"/>
      <c r="K523" s="1"/>
    </row>
    <row r="524" spans="1:11" ht="17.25" customHeight="1">
      <c r="A524" s="1"/>
      <c r="B524" s="1"/>
      <c r="C524" s="14"/>
      <c r="D524" s="14"/>
      <c r="E524" s="1"/>
      <c r="F524" s="1"/>
      <c r="G524" s="1"/>
      <c r="H524" s="1"/>
      <c r="I524" s="1"/>
      <c r="J524" s="1"/>
      <c r="K524" s="1"/>
    </row>
    <row r="525" spans="1:11" ht="17.25" customHeight="1">
      <c r="A525" s="1"/>
      <c r="B525" s="1"/>
      <c r="C525" s="14"/>
      <c r="D525" s="14"/>
      <c r="E525" s="1"/>
      <c r="F525" s="1"/>
      <c r="G525" s="1"/>
      <c r="H525" s="1"/>
      <c r="I525" s="1"/>
      <c r="J525" s="1"/>
      <c r="K525" s="1"/>
    </row>
    <row r="526" spans="1:11" ht="17.25" customHeight="1">
      <c r="A526" s="1"/>
      <c r="B526" s="1"/>
      <c r="C526" s="14"/>
      <c r="D526" s="14"/>
      <c r="E526" s="1"/>
      <c r="F526" s="1"/>
      <c r="G526" s="1"/>
      <c r="H526" s="1"/>
      <c r="I526" s="1"/>
      <c r="J526" s="1"/>
      <c r="K526" s="1"/>
    </row>
    <row r="527" spans="1:11" ht="17.25" customHeight="1">
      <c r="A527" s="1"/>
      <c r="B527" s="1"/>
      <c r="C527" s="14"/>
      <c r="D527" s="14"/>
      <c r="E527" s="1"/>
      <c r="F527" s="1"/>
      <c r="G527" s="1"/>
      <c r="H527" s="1"/>
      <c r="I527" s="1"/>
      <c r="J527" s="1"/>
      <c r="K527" s="1"/>
    </row>
    <row r="528" spans="1:11" ht="17.25" customHeight="1">
      <c r="A528" s="1"/>
      <c r="B528" s="1"/>
      <c r="C528" s="14"/>
      <c r="D528" s="14"/>
      <c r="E528" s="1"/>
      <c r="F528" s="1"/>
      <c r="G528" s="1"/>
      <c r="H528" s="1"/>
      <c r="I528" s="1"/>
      <c r="J528" s="1"/>
      <c r="K528" s="1"/>
    </row>
    <row r="529" spans="1:11" ht="17.25" customHeight="1">
      <c r="A529" s="1"/>
      <c r="B529" s="1"/>
      <c r="C529" s="14"/>
      <c r="D529" s="14"/>
      <c r="E529" s="1"/>
      <c r="F529" s="1"/>
      <c r="G529" s="1"/>
      <c r="H529" s="1"/>
      <c r="I529" s="1"/>
      <c r="J529" s="1"/>
      <c r="K529" s="1"/>
    </row>
    <row r="530" spans="1:11" ht="17.25" customHeight="1">
      <c r="A530" s="1"/>
      <c r="B530" s="1"/>
      <c r="C530" s="14"/>
      <c r="D530" s="14"/>
      <c r="E530" s="1"/>
      <c r="F530" s="1"/>
      <c r="G530" s="1"/>
      <c r="H530" s="1"/>
      <c r="I530" s="1"/>
      <c r="J530" s="1"/>
      <c r="K530" s="1"/>
    </row>
    <row r="531" spans="1:11" ht="17.25" customHeight="1">
      <c r="A531" s="1"/>
      <c r="B531" s="1"/>
      <c r="C531" s="14"/>
      <c r="D531" s="14"/>
      <c r="E531" s="1"/>
      <c r="F531" s="1"/>
      <c r="G531" s="1"/>
      <c r="H531" s="1"/>
      <c r="I531" s="1"/>
      <c r="J531" s="1"/>
      <c r="K531" s="1"/>
    </row>
    <row r="532" spans="1:11" ht="17.25" customHeight="1">
      <c r="A532" s="1"/>
      <c r="B532" s="1"/>
      <c r="C532" s="14"/>
      <c r="D532" s="14"/>
      <c r="E532" s="1"/>
      <c r="F532" s="1"/>
      <c r="G532" s="1"/>
      <c r="H532" s="1"/>
      <c r="I532" s="1"/>
      <c r="J532" s="1"/>
      <c r="K532" s="1"/>
    </row>
    <row r="533" spans="1:11" ht="17.25" customHeight="1">
      <c r="A533" s="1"/>
      <c r="B533" s="1"/>
      <c r="C533" s="14"/>
      <c r="D533" s="14"/>
      <c r="E533" s="1"/>
      <c r="F533" s="1"/>
      <c r="G533" s="1"/>
      <c r="H533" s="1"/>
      <c r="I533" s="1"/>
      <c r="J533" s="1"/>
      <c r="K533" s="1"/>
    </row>
    <row r="534" spans="1:11" ht="17.25" customHeight="1">
      <c r="A534" s="1"/>
      <c r="B534" s="1"/>
      <c r="C534" s="14"/>
      <c r="D534" s="14"/>
      <c r="E534" s="1"/>
      <c r="F534" s="1"/>
      <c r="G534" s="1"/>
      <c r="H534" s="1"/>
      <c r="I534" s="1"/>
      <c r="J534" s="1"/>
      <c r="K534" s="1"/>
    </row>
    <row r="535" spans="1:11" ht="17.25" customHeight="1">
      <c r="A535" s="1"/>
      <c r="B535" s="1"/>
      <c r="C535" s="14"/>
      <c r="D535" s="14"/>
      <c r="E535" s="1"/>
      <c r="F535" s="1"/>
      <c r="G535" s="1"/>
      <c r="H535" s="1"/>
      <c r="I535" s="1"/>
      <c r="J535" s="1"/>
      <c r="K535" s="1"/>
    </row>
    <row r="536" spans="1:11" ht="17.25" customHeight="1">
      <c r="A536" s="1"/>
      <c r="B536" s="1"/>
      <c r="C536" s="14"/>
      <c r="D536" s="14"/>
      <c r="E536" s="1"/>
      <c r="F536" s="1"/>
      <c r="G536" s="1"/>
      <c r="H536" s="1"/>
      <c r="I536" s="1"/>
      <c r="J536" s="1"/>
      <c r="K536" s="1"/>
    </row>
    <row r="537" spans="1:11" ht="17.25" customHeight="1">
      <c r="A537" s="1"/>
      <c r="B537" s="1"/>
      <c r="C537" s="14"/>
      <c r="D537" s="14"/>
      <c r="E537" s="1"/>
      <c r="F537" s="1"/>
      <c r="G537" s="1"/>
      <c r="H537" s="1"/>
      <c r="I537" s="1"/>
      <c r="J537" s="1"/>
      <c r="K537" s="1"/>
    </row>
    <row r="538" spans="1:11" ht="17.25" customHeight="1">
      <c r="A538" s="1"/>
      <c r="B538" s="1"/>
      <c r="C538" s="14"/>
      <c r="D538" s="14"/>
      <c r="E538" s="1"/>
      <c r="F538" s="1"/>
      <c r="G538" s="1"/>
      <c r="H538" s="1"/>
      <c r="I538" s="1"/>
      <c r="J538" s="1"/>
      <c r="K538" s="1"/>
    </row>
    <row r="539" spans="1:11" ht="17.25" customHeight="1">
      <c r="A539" s="1"/>
      <c r="B539" s="1"/>
      <c r="C539" s="14"/>
      <c r="D539" s="14"/>
      <c r="E539" s="1"/>
      <c r="F539" s="1"/>
      <c r="G539" s="1"/>
      <c r="H539" s="1"/>
      <c r="I539" s="1"/>
      <c r="J539" s="1"/>
      <c r="K539" s="1"/>
    </row>
    <row r="540" spans="1:11" ht="17.25" customHeight="1">
      <c r="A540" s="1"/>
      <c r="B540" s="1"/>
      <c r="C540" s="14"/>
      <c r="D540" s="14"/>
      <c r="E540" s="1"/>
      <c r="F540" s="1"/>
      <c r="G540" s="1"/>
      <c r="H540" s="1"/>
      <c r="I540" s="1"/>
      <c r="J540" s="1"/>
      <c r="K540" s="1"/>
    </row>
    <row r="541" spans="1:11" ht="17.25" customHeight="1">
      <c r="A541" s="1"/>
      <c r="B541" s="1"/>
      <c r="C541" s="14"/>
      <c r="D541" s="14"/>
      <c r="E541" s="1"/>
      <c r="F541" s="1"/>
      <c r="G541" s="1"/>
      <c r="H541" s="1"/>
      <c r="I541" s="1"/>
      <c r="J541" s="1"/>
      <c r="K541" s="1"/>
    </row>
    <row r="542" spans="1:11" ht="17.25" customHeight="1">
      <c r="A542" s="1"/>
      <c r="B542" s="1"/>
      <c r="C542" s="14"/>
      <c r="D542" s="14"/>
      <c r="E542" s="1"/>
      <c r="F542" s="1"/>
      <c r="G542" s="1"/>
      <c r="H542" s="1"/>
      <c r="I542" s="1"/>
      <c r="J542" s="1"/>
      <c r="K542" s="1"/>
    </row>
    <row r="543" spans="1:11" ht="17.25" customHeight="1">
      <c r="A543" s="1"/>
      <c r="B543" s="1"/>
      <c r="C543" s="14"/>
      <c r="D543" s="14"/>
      <c r="E543" s="1"/>
      <c r="F543" s="1"/>
      <c r="G543" s="1"/>
      <c r="H543" s="1"/>
      <c r="I543" s="1"/>
      <c r="J543" s="1"/>
      <c r="K543" s="1"/>
    </row>
    <row r="544" spans="1:11" ht="17.25" customHeight="1">
      <c r="A544" s="1"/>
      <c r="B544" s="1"/>
      <c r="C544" s="14"/>
      <c r="D544" s="14"/>
      <c r="E544" s="1"/>
      <c r="F544" s="1"/>
      <c r="G544" s="1"/>
      <c r="H544" s="1"/>
      <c r="I544" s="1"/>
      <c r="J544" s="1"/>
      <c r="K544" s="1"/>
    </row>
    <row r="545" spans="1:11" ht="17.25" customHeight="1">
      <c r="A545" s="1"/>
      <c r="B545" s="1"/>
      <c r="C545" s="14"/>
      <c r="D545" s="14"/>
      <c r="E545" s="1"/>
      <c r="F545" s="1"/>
      <c r="G545" s="1"/>
      <c r="H545" s="1"/>
      <c r="I545" s="1"/>
      <c r="J545" s="1"/>
      <c r="K545" s="1"/>
    </row>
    <row r="546" spans="1:11" ht="17.25" customHeight="1">
      <c r="A546" s="1"/>
      <c r="B546" s="1"/>
      <c r="C546" s="14"/>
      <c r="D546" s="14"/>
      <c r="E546" s="1"/>
      <c r="F546" s="1"/>
      <c r="G546" s="1"/>
      <c r="H546" s="1"/>
      <c r="I546" s="1"/>
      <c r="J546" s="1"/>
      <c r="K546" s="1"/>
    </row>
    <row r="547" spans="1:11" ht="17.25" customHeight="1">
      <c r="A547" s="1"/>
      <c r="B547" s="1"/>
      <c r="C547" s="14"/>
      <c r="D547" s="14"/>
      <c r="E547" s="1"/>
      <c r="F547" s="1"/>
      <c r="G547" s="1"/>
      <c r="H547" s="1"/>
      <c r="I547" s="1"/>
      <c r="J547" s="1"/>
      <c r="K547" s="1"/>
    </row>
    <row r="548" spans="1:11" ht="17.25" customHeight="1">
      <c r="A548" s="1"/>
      <c r="B548" s="1"/>
      <c r="C548" s="14"/>
      <c r="D548" s="14"/>
      <c r="E548" s="1"/>
      <c r="F548" s="1"/>
      <c r="G548" s="1"/>
      <c r="H548" s="1"/>
      <c r="I548" s="1"/>
      <c r="J548" s="1"/>
      <c r="K548" s="1"/>
    </row>
    <row r="549" spans="1:11" ht="17.25" customHeight="1">
      <c r="A549" s="1"/>
      <c r="B549" s="1"/>
      <c r="C549" s="14"/>
      <c r="D549" s="14"/>
      <c r="E549" s="1"/>
      <c r="F549" s="1"/>
      <c r="G549" s="1"/>
      <c r="H549" s="1"/>
      <c r="I549" s="1"/>
      <c r="J549" s="1"/>
      <c r="K549" s="1"/>
    </row>
    <row r="550" spans="1:11" ht="17.25" customHeight="1">
      <c r="A550" s="1"/>
      <c r="B550" s="1"/>
      <c r="C550" s="14"/>
      <c r="D550" s="14"/>
      <c r="E550" s="1"/>
      <c r="F550" s="1"/>
      <c r="G550" s="1"/>
      <c r="H550" s="1"/>
      <c r="I550" s="1"/>
      <c r="J550" s="1"/>
      <c r="K550" s="1"/>
    </row>
    <row r="551" spans="1:11" ht="17.25" customHeight="1">
      <c r="A551" s="1"/>
      <c r="B551" s="1"/>
      <c r="C551" s="14"/>
      <c r="D551" s="14"/>
      <c r="E551" s="1"/>
      <c r="F551" s="1"/>
      <c r="G551" s="1"/>
      <c r="H551" s="1"/>
      <c r="I551" s="1"/>
      <c r="J551" s="1"/>
      <c r="K551" s="1"/>
    </row>
    <row r="552" spans="1:11" ht="17.25" customHeight="1">
      <c r="A552" s="1"/>
      <c r="B552" s="1"/>
      <c r="C552" s="14"/>
      <c r="D552" s="14"/>
      <c r="E552" s="1"/>
      <c r="F552" s="1"/>
      <c r="G552" s="1"/>
      <c r="H552" s="1"/>
      <c r="I552" s="1"/>
      <c r="J552" s="1"/>
      <c r="K552" s="1"/>
    </row>
    <row r="553" spans="1:11" ht="17.25" customHeight="1">
      <c r="A553" s="1"/>
      <c r="B553" s="1"/>
      <c r="C553" s="14"/>
      <c r="D553" s="14"/>
      <c r="E553" s="1"/>
      <c r="F553" s="1"/>
      <c r="G553" s="1"/>
      <c r="H553" s="1"/>
      <c r="I553" s="1"/>
      <c r="J553" s="1"/>
      <c r="K553" s="1"/>
    </row>
    <row r="554" spans="1:11" ht="17.25" customHeight="1">
      <c r="A554" s="1"/>
      <c r="B554" s="1"/>
      <c r="C554" s="14"/>
      <c r="D554" s="14"/>
      <c r="E554" s="1"/>
      <c r="F554" s="1"/>
      <c r="G554" s="1"/>
      <c r="H554" s="1"/>
      <c r="I554" s="1"/>
      <c r="J554" s="1"/>
      <c r="K554" s="1"/>
    </row>
    <row r="555" spans="1:11" ht="17.25" customHeight="1">
      <c r="A555" s="1"/>
      <c r="B555" s="1"/>
      <c r="C555" s="14"/>
      <c r="D555" s="14"/>
      <c r="E555" s="1"/>
      <c r="F555" s="1"/>
      <c r="G555" s="1"/>
      <c r="H555" s="1"/>
      <c r="I555" s="1"/>
      <c r="J555" s="1"/>
      <c r="K555" s="1"/>
    </row>
    <row r="556" spans="1:11" ht="17.25" customHeight="1">
      <c r="A556" s="1"/>
      <c r="B556" s="1"/>
      <c r="C556" s="14"/>
      <c r="D556" s="14"/>
      <c r="E556" s="1"/>
      <c r="F556" s="1"/>
      <c r="G556" s="1"/>
      <c r="H556" s="1"/>
      <c r="I556" s="1"/>
      <c r="J556" s="1"/>
      <c r="K556" s="1"/>
    </row>
    <row r="557" spans="1:11" ht="17.25" customHeight="1">
      <c r="A557" s="1"/>
      <c r="B557" s="1"/>
      <c r="C557" s="14"/>
      <c r="D557" s="14"/>
      <c r="E557" s="1"/>
      <c r="F557" s="1"/>
      <c r="G557" s="1"/>
      <c r="H557" s="1"/>
      <c r="I557" s="1"/>
      <c r="J557" s="1"/>
      <c r="K557" s="1"/>
    </row>
    <row r="558" spans="1:11" ht="17.25" customHeight="1">
      <c r="A558" s="1"/>
      <c r="B558" s="1"/>
      <c r="C558" s="14"/>
      <c r="D558" s="14"/>
      <c r="E558" s="1"/>
      <c r="F558" s="1"/>
      <c r="G558" s="1"/>
      <c r="H558" s="1"/>
      <c r="I558" s="1"/>
      <c r="J558" s="1"/>
      <c r="K558" s="1"/>
    </row>
    <row r="559" spans="1:11" ht="17.25" customHeight="1">
      <c r="A559" s="1"/>
      <c r="B559" s="1"/>
      <c r="C559" s="14"/>
      <c r="D559" s="14"/>
      <c r="E559" s="1"/>
      <c r="F559" s="1"/>
      <c r="G559" s="1"/>
      <c r="H559" s="1"/>
      <c r="I559" s="1"/>
      <c r="J559" s="1"/>
      <c r="K559" s="1"/>
    </row>
    <row r="560" spans="1:11" ht="17.25" customHeight="1">
      <c r="A560" s="1"/>
      <c r="B560" s="1"/>
      <c r="C560" s="14"/>
      <c r="D560" s="14"/>
      <c r="E560" s="1"/>
      <c r="F560" s="1"/>
      <c r="G560" s="1"/>
      <c r="H560" s="1"/>
      <c r="I560" s="1"/>
      <c r="J560" s="1"/>
      <c r="K560" s="1"/>
    </row>
    <row r="561" spans="1:11" ht="17.25" customHeight="1">
      <c r="A561" s="1"/>
      <c r="B561" s="1"/>
      <c r="C561" s="14"/>
      <c r="D561" s="14"/>
      <c r="E561" s="1"/>
      <c r="F561" s="1"/>
      <c r="G561" s="1"/>
      <c r="H561" s="1"/>
      <c r="I561" s="1"/>
      <c r="J561" s="1"/>
      <c r="K561" s="1"/>
    </row>
    <row r="562" spans="1:11" ht="17.25" customHeight="1">
      <c r="A562" s="1"/>
      <c r="B562" s="1"/>
      <c r="C562" s="14"/>
      <c r="D562" s="14"/>
      <c r="E562" s="1"/>
      <c r="F562" s="1"/>
      <c r="G562" s="1"/>
      <c r="H562" s="1"/>
      <c r="I562" s="1"/>
      <c r="J562" s="1"/>
      <c r="K562" s="1"/>
    </row>
    <row r="563" spans="1:11" ht="17.25" customHeight="1">
      <c r="A563" s="1"/>
      <c r="B563" s="1"/>
      <c r="C563" s="14"/>
      <c r="D563" s="14"/>
      <c r="E563" s="1"/>
      <c r="F563" s="1"/>
      <c r="G563" s="1"/>
      <c r="H563" s="1"/>
      <c r="I563" s="1"/>
      <c r="J563" s="1"/>
      <c r="K563" s="1"/>
    </row>
    <row r="564" spans="1:11" ht="17.25" customHeight="1">
      <c r="A564" s="1"/>
      <c r="B564" s="1"/>
      <c r="C564" s="14"/>
      <c r="D564" s="14"/>
      <c r="E564" s="1"/>
      <c r="F564" s="1"/>
      <c r="G564" s="1"/>
      <c r="H564" s="1"/>
      <c r="I564" s="1"/>
      <c r="J564" s="1"/>
      <c r="K564" s="1"/>
    </row>
    <row r="565" spans="1:11" ht="17.25" customHeight="1">
      <c r="A565" s="1"/>
      <c r="B565" s="1"/>
      <c r="C565" s="14"/>
      <c r="D565" s="14"/>
      <c r="E565" s="1"/>
      <c r="F565" s="1"/>
      <c r="G565" s="1"/>
      <c r="H565" s="1"/>
      <c r="I565" s="1"/>
      <c r="J565" s="1"/>
      <c r="K565" s="1"/>
    </row>
    <row r="566" spans="1:11" ht="17.25" customHeight="1">
      <c r="A566" s="1"/>
      <c r="B566" s="1"/>
      <c r="C566" s="14"/>
      <c r="D566" s="14"/>
      <c r="E566" s="1"/>
      <c r="F566" s="1"/>
      <c r="G566" s="1"/>
      <c r="H566" s="1"/>
      <c r="I566" s="1"/>
      <c r="J566" s="1"/>
      <c r="K566" s="1"/>
    </row>
    <row r="567" spans="1:11" ht="17.25" customHeight="1">
      <c r="A567" s="1"/>
      <c r="B567" s="1"/>
      <c r="C567" s="14"/>
      <c r="D567" s="14"/>
      <c r="E567" s="1"/>
      <c r="F567" s="1"/>
      <c r="G567" s="1"/>
      <c r="H567" s="1"/>
      <c r="I567" s="1"/>
      <c r="J567" s="1"/>
      <c r="K567" s="1"/>
    </row>
    <row r="568" spans="1:11" ht="17.25" customHeight="1">
      <c r="A568" s="1"/>
      <c r="B568" s="1"/>
      <c r="C568" s="14"/>
      <c r="D568" s="14"/>
      <c r="E568" s="1"/>
      <c r="F568" s="1"/>
      <c r="G568" s="1"/>
      <c r="H568" s="1"/>
      <c r="I568" s="1"/>
      <c r="J568" s="1"/>
      <c r="K568" s="1"/>
    </row>
    <row r="569" spans="1:11" ht="17.25" customHeight="1">
      <c r="A569" s="1"/>
      <c r="B569" s="1"/>
      <c r="C569" s="14"/>
      <c r="D569" s="14"/>
      <c r="E569" s="1"/>
      <c r="F569" s="1"/>
      <c r="G569" s="1"/>
      <c r="H569" s="1"/>
      <c r="I569" s="1"/>
      <c r="J569" s="1"/>
      <c r="K569" s="1"/>
    </row>
    <row r="570" spans="1:11" ht="17.25" customHeight="1">
      <c r="A570" s="1"/>
      <c r="B570" s="1"/>
      <c r="C570" s="14"/>
      <c r="D570" s="14"/>
      <c r="E570" s="1"/>
      <c r="F570" s="1"/>
      <c r="G570" s="1"/>
      <c r="H570" s="1"/>
      <c r="I570" s="1"/>
      <c r="J570" s="1"/>
      <c r="K570" s="1"/>
    </row>
    <row r="571" spans="1:11" ht="17.25" customHeight="1">
      <c r="A571" s="1"/>
      <c r="B571" s="1"/>
      <c r="C571" s="14"/>
      <c r="D571" s="14"/>
      <c r="E571" s="1"/>
      <c r="F571" s="1"/>
      <c r="G571" s="1"/>
      <c r="H571" s="1"/>
      <c r="I571" s="1"/>
      <c r="J571" s="1"/>
      <c r="K571" s="1"/>
    </row>
    <row r="572" spans="1:11" ht="17.25" customHeight="1">
      <c r="A572" s="1"/>
      <c r="B572" s="1"/>
      <c r="C572" s="14"/>
      <c r="D572" s="14"/>
      <c r="E572" s="1"/>
      <c r="F572" s="1"/>
      <c r="G572" s="1"/>
      <c r="H572" s="1"/>
      <c r="I572" s="1"/>
      <c r="J572" s="1"/>
      <c r="K572" s="1"/>
    </row>
    <row r="573" spans="1:11" ht="17.25" customHeight="1">
      <c r="A573" s="1"/>
      <c r="B573" s="1"/>
      <c r="C573" s="14"/>
      <c r="D573" s="14"/>
      <c r="E573" s="1"/>
      <c r="F573" s="1"/>
      <c r="G573" s="1"/>
      <c r="H573" s="1"/>
      <c r="I573" s="1"/>
      <c r="J573" s="1"/>
      <c r="K573" s="1"/>
    </row>
    <row r="574" spans="1:11" ht="17.25" customHeight="1">
      <c r="A574" s="1"/>
      <c r="B574" s="1"/>
      <c r="C574" s="14"/>
      <c r="D574" s="14"/>
      <c r="E574" s="1"/>
      <c r="F574" s="1"/>
      <c r="G574" s="1"/>
      <c r="H574" s="1"/>
      <c r="I574" s="1"/>
      <c r="J574" s="1"/>
      <c r="K574" s="1"/>
    </row>
    <row r="575" spans="1:11" ht="17.25" customHeight="1">
      <c r="A575" s="1"/>
      <c r="B575" s="1"/>
      <c r="C575" s="14"/>
      <c r="D575" s="14"/>
      <c r="E575" s="1"/>
      <c r="F575" s="1"/>
      <c r="G575" s="1"/>
      <c r="H575" s="1"/>
      <c r="I575" s="1"/>
      <c r="J575" s="1"/>
      <c r="K575" s="1"/>
    </row>
    <row r="576" spans="1:11" ht="17.25" customHeight="1">
      <c r="A576" s="1"/>
      <c r="B576" s="1"/>
      <c r="C576" s="14"/>
      <c r="D576" s="14"/>
      <c r="E576" s="1"/>
      <c r="F576" s="1"/>
      <c r="G576" s="1"/>
      <c r="H576" s="1"/>
      <c r="I576" s="1"/>
      <c r="J576" s="1"/>
      <c r="K576" s="1"/>
    </row>
    <row r="577" spans="1:11" ht="17.25" customHeight="1">
      <c r="A577" s="1"/>
      <c r="B577" s="1"/>
      <c r="C577" s="14"/>
      <c r="D577" s="14"/>
      <c r="E577" s="1"/>
      <c r="F577" s="1"/>
      <c r="G577" s="1"/>
      <c r="H577" s="1"/>
      <c r="I577" s="1"/>
      <c r="J577" s="1"/>
      <c r="K577" s="1"/>
    </row>
    <row r="578" spans="1:11" ht="17.25" customHeight="1">
      <c r="A578" s="1"/>
      <c r="B578" s="1"/>
      <c r="C578" s="14"/>
      <c r="D578" s="14"/>
      <c r="E578" s="1"/>
      <c r="F578" s="1"/>
      <c r="G578" s="1"/>
      <c r="H578" s="1"/>
      <c r="I578" s="1"/>
      <c r="J578" s="1"/>
      <c r="K578" s="1"/>
    </row>
    <row r="579" spans="1:11" ht="17.25" customHeight="1">
      <c r="A579" s="1"/>
      <c r="B579" s="1"/>
      <c r="C579" s="14"/>
      <c r="D579" s="14"/>
      <c r="E579" s="1"/>
      <c r="F579" s="1"/>
      <c r="G579" s="1"/>
      <c r="H579" s="1"/>
      <c r="I579" s="1"/>
      <c r="J579" s="1"/>
      <c r="K579" s="1"/>
    </row>
    <row r="580" spans="1:11" ht="17.25" customHeight="1">
      <c r="A580" s="1"/>
      <c r="B580" s="1"/>
      <c r="C580" s="14"/>
      <c r="D580" s="14"/>
      <c r="E580" s="1"/>
      <c r="F580" s="1"/>
      <c r="G580" s="1"/>
      <c r="H580" s="1"/>
      <c r="I580" s="1"/>
      <c r="J580" s="1"/>
      <c r="K580" s="1"/>
    </row>
    <row r="581" spans="1:11" ht="17.25" customHeight="1">
      <c r="A581" s="1"/>
      <c r="B581" s="1"/>
      <c r="C581" s="14"/>
      <c r="D581" s="14"/>
      <c r="E581" s="1"/>
      <c r="F581" s="1"/>
      <c r="G581" s="1"/>
      <c r="H581" s="1"/>
      <c r="I581" s="1"/>
      <c r="J581" s="1"/>
      <c r="K581" s="1"/>
    </row>
    <row r="582" spans="1:11" ht="17.25" customHeight="1">
      <c r="A582" s="1"/>
      <c r="B582" s="1"/>
      <c r="C582" s="14"/>
      <c r="D582" s="14"/>
      <c r="E582" s="1"/>
      <c r="F582" s="1"/>
      <c r="G582" s="1"/>
      <c r="H582" s="1"/>
      <c r="I582" s="1"/>
      <c r="J582" s="1"/>
      <c r="K582" s="1"/>
    </row>
    <row r="583" spans="1:11" ht="17.25" customHeight="1">
      <c r="A583" s="1"/>
      <c r="B583" s="1"/>
      <c r="C583" s="14"/>
      <c r="D583" s="14"/>
      <c r="E583" s="1"/>
      <c r="F583" s="1"/>
      <c r="G583" s="1"/>
      <c r="H583" s="1"/>
      <c r="I583" s="1"/>
      <c r="J583" s="1"/>
      <c r="K583" s="1"/>
    </row>
    <row r="584" spans="1:11" ht="17.25" customHeight="1">
      <c r="A584" s="1"/>
      <c r="B584" s="1"/>
      <c r="C584" s="14"/>
      <c r="D584" s="14"/>
      <c r="E584" s="1"/>
      <c r="F584" s="1"/>
      <c r="G584" s="1"/>
      <c r="H584" s="1"/>
      <c r="I584" s="1"/>
      <c r="J584" s="1"/>
      <c r="K584" s="1"/>
    </row>
    <row r="585" spans="1:11" ht="17.25" customHeight="1">
      <c r="A585" s="1"/>
      <c r="B585" s="1"/>
      <c r="C585" s="14"/>
      <c r="D585" s="14"/>
      <c r="E585" s="1"/>
      <c r="F585" s="1"/>
      <c r="G585" s="1"/>
      <c r="H585" s="1"/>
      <c r="I585" s="1"/>
      <c r="J585" s="1"/>
      <c r="K585" s="1"/>
    </row>
    <row r="586" spans="1:11" ht="17.25" customHeight="1">
      <c r="A586" s="1"/>
      <c r="B586" s="1"/>
      <c r="C586" s="14"/>
      <c r="D586" s="14"/>
      <c r="E586" s="1"/>
      <c r="F586" s="1"/>
      <c r="G586" s="1"/>
      <c r="H586" s="1"/>
      <c r="I586" s="1"/>
      <c r="J586" s="1"/>
      <c r="K586" s="1"/>
    </row>
    <row r="587" spans="1:11" ht="17.25" customHeight="1">
      <c r="A587" s="1"/>
      <c r="B587" s="1"/>
      <c r="C587" s="14"/>
      <c r="D587" s="14"/>
      <c r="E587" s="1"/>
      <c r="F587" s="1"/>
      <c r="G587" s="1"/>
      <c r="H587" s="1"/>
      <c r="I587" s="1"/>
      <c r="J587" s="1"/>
      <c r="K587" s="1"/>
    </row>
    <row r="588" spans="1:11" ht="17.25" customHeight="1">
      <c r="A588" s="1"/>
      <c r="B588" s="1"/>
      <c r="C588" s="14"/>
      <c r="D588" s="14"/>
      <c r="E588" s="1"/>
      <c r="F588" s="1"/>
      <c r="G588" s="1"/>
      <c r="H588" s="1"/>
      <c r="I588" s="1"/>
      <c r="J588" s="1"/>
      <c r="K588" s="1"/>
    </row>
    <row r="589" spans="1:11" ht="17.25" customHeight="1">
      <c r="A589" s="1"/>
      <c r="B589" s="1"/>
      <c r="C589" s="14"/>
      <c r="D589" s="14"/>
      <c r="E589" s="1"/>
      <c r="F589" s="1"/>
      <c r="G589" s="1"/>
      <c r="H589" s="1"/>
      <c r="I589" s="1"/>
      <c r="J589" s="1"/>
      <c r="K589" s="1"/>
    </row>
    <row r="590" spans="1:11" ht="17.25" customHeight="1">
      <c r="A590" s="1"/>
      <c r="B590" s="1"/>
      <c r="C590" s="14"/>
      <c r="D590" s="14"/>
      <c r="E590" s="1"/>
      <c r="F590" s="1"/>
      <c r="G590" s="1"/>
      <c r="H590" s="1"/>
      <c r="I590" s="1"/>
      <c r="J590" s="1"/>
      <c r="K590" s="1"/>
    </row>
    <row r="591" spans="1:11" ht="17.25" customHeight="1">
      <c r="A591" s="1"/>
      <c r="B591" s="1"/>
      <c r="C591" s="14"/>
      <c r="D591" s="14"/>
      <c r="E591" s="1"/>
      <c r="F591" s="1"/>
      <c r="G591" s="1"/>
      <c r="H591" s="1"/>
      <c r="I591" s="1"/>
      <c r="J591" s="1"/>
      <c r="K591" s="1"/>
    </row>
    <row r="592" spans="1:11" ht="17.25" customHeight="1">
      <c r="A592" s="1"/>
      <c r="B592" s="1"/>
      <c r="C592" s="14"/>
      <c r="D592" s="14"/>
      <c r="E592" s="1"/>
      <c r="F592" s="1"/>
      <c r="G592" s="1"/>
      <c r="H592" s="1"/>
      <c r="I592" s="1"/>
      <c r="J592" s="1"/>
      <c r="K592" s="1"/>
    </row>
    <row r="593" spans="1:11" ht="17.25" customHeight="1">
      <c r="A593" s="1"/>
      <c r="B593" s="1"/>
      <c r="C593" s="14"/>
      <c r="D593" s="14"/>
      <c r="E593" s="1"/>
      <c r="F593" s="1"/>
      <c r="G593" s="1"/>
      <c r="H593" s="1"/>
      <c r="I593" s="1"/>
      <c r="J593" s="1"/>
      <c r="K593" s="1"/>
    </row>
    <row r="594" spans="1:11" ht="17.25" customHeight="1">
      <c r="A594" s="1"/>
      <c r="B594" s="1"/>
      <c r="C594" s="14"/>
      <c r="D594" s="14"/>
      <c r="E594" s="1"/>
      <c r="F594" s="1"/>
      <c r="G594" s="1"/>
      <c r="H594" s="1"/>
      <c r="I594" s="1"/>
      <c r="J594" s="1"/>
      <c r="K594" s="1"/>
    </row>
    <row r="595" spans="1:11" ht="17.25" customHeight="1">
      <c r="A595" s="1"/>
      <c r="B595" s="1"/>
      <c r="C595" s="14"/>
      <c r="D595" s="14"/>
      <c r="E595" s="1"/>
      <c r="F595" s="1"/>
      <c r="G595" s="1"/>
      <c r="H595" s="1"/>
      <c r="I595" s="1"/>
      <c r="J595" s="1"/>
      <c r="K595" s="1"/>
    </row>
    <row r="596" spans="1:11" ht="17.25" customHeight="1">
      <c r="A596" s="1"/>
      <c r="B596" s="1"/>
      <c r="C596" s="14"/>
      <c r="D596" s="14"/>
      <c r="E596" s="1"/>
      <c r="F596" s="1"/>
      <c r="G596" s="1"/>
      <c r="H596" s="1"/>
      <c r="I596" s="1"/>
      <c r="J596" s="1"/>
      <c r="K596" s="1"/>
    </row>
    <row r="597" spans="1:11" ht="17.25" customHeight="1">
      <c r="A597" s="1"/>
      <c r="B597" s="1"/>
      <c r="C597" s="14"/>
      <c r="D597" s="14"/>
      <c r="E597" s="1"/>
      <c r="F597" s="1"/>
      <c r="G597" s="1"/>
      <c r="H597" s="1"/>
      <c r="I597" s="1"/>
      <c r="J597" s="1"/>
      <c r="K597" s="1"/>
    </row>
    <row r="598" spans="1:11" ht="17.25" customHeight="1">
      <c r="A598" s="1"/>
      <c r="B598" s="1"/>
      <c r="C598" s="14"/>
      <c r="D598" s="14"/>
      <c r="E598" s="1"/>
      <c r="F598" s="1"/>
      <c r="G598" s="1"/>
      <c r="H598" s="1"/>
      <c r="I598" s="1"/>
      <c r="J598" s="1"/>
      <c r="K598" s="1"/>
    </row>
    <row r="599" spans="1:11" ht="17.25" customHeight="1">
      <c r="A599" s="1"/>
      <c r="B599" s="1"/>
      <c r="C599" s="14"/>
      <c r="D599" s="14"/>
      <c r="E599" s="1"/>
      <c r="F599" s="1"/>
      <c r="G599" s="1"/>
      <c r="H599" s="1"/>
      <c r="I599" s="1"/>
      <c r="J599" s="1"/>
      <c r="K599" s="1"/>
    </row>
    <row r="600" spans="1:11" ht="17.25" customHeight="1">
      <c r="A600" s="1"/>
      <c r="B600" s="1"/>
      <c r="C600" s="14"/>
      <c r="D600" s="14"/>
      <c r="E600" s="1"/>
      <c r="F600" s="1"/>
      <c r="G600" s="1"/>
      <c r="H600" s="1"/>
      <c r="I600" s="1"/>
      <c r="J600" s="1"/>
      <c r="K600" s="1"/>
    </row>
    <row r="601" spans="1:11" ht="17.25" customHeight="1">
      <c r="A601" s="1"/>
      <c r="B601" s="1"/>
      <c r="C601" s="14"/>
      <c r="D601" s="14"/>
      <c r="E601" s="1"/>
      <c r="F601" s="1"/>
      <c r="G601" s="1"/>
      <c r="H601" s="1"/>
      <c r="I601" s="1"/>
      <c r="J601" s="1"/>
      <c r="K601" s="1"/>
    </row>
    <row r="602" spans="1:11" ht="17.25" customHeight="1">
      <c r="A602" s="1"/>
      <c r="B602" s="1"/>
      <c r="C602" s="14"/>
      <c r="D602" s="14"/>
      <c r="E602" s="1"/>
      <c r="F602" s="1"/>
      <c r="G602" s="1"/>
      <c r="H602" s="1"/>
      <c r="I602" s="1"/>
      <c r="J602" s="1"/>
      <c r="K602" s="1"/>
    </row>
    <row r="603" spans="1:11" ht="17.25" customHeight="1">
      <c r="A603" s="1"/>
      <c r="B603" s="1"/>
      <c r="C603" s="14"/>
      <c r="D603" s="14"/>
      <c r="E603" s="1"/>
      <c r="F603" s="1"/>
      <c r="G603" s="1"/>
      <c r="H603" s="1"/>
      <c r="I603" s="1"/>
      <c r="J603" s="1"/>
      <c r="K603" s="1"/>
    </row>
    <row r="604" spans="1:11" ht="17.25" customHeight="1">
      <c r="A604" s="1"/>
      <c r="B604" s="1"/>
      <c r="C604" s="14"/>
      <c r="D604" s="14"/>
      <c r="E604" s="1"/>
      <c r="F604" s="1"/>
      <c r="G604" s="1"/>
      <c r="H604" s="1"/>
      <c r="I604" s="1"/>
      <c r="J604" s="1"/>
      <c r="K604" s="1"/>
    </row>
    <row r="605" spans="1:11" ht="17.25" customHeight="1">
      <c r="A605" s="1"/>
      <c r="B605" s="1"/>
      <c r="C605" s="14"/>
      <c r="D605" s="14"/>
      <c r="E605" s="1"/>
      <c r="F605" s="1"/>
      <c r="G605" s="1"/>
      <c r="H605" s="1"/>
      <c r="I605" s="1"/>
      <c r="J605" s="1"/>
      <c r="K605" s="1"/>
    </row>
    <row r="606" spans="1:11" ht="17.25" customHeight="1">
      <c r="A606" s="1"/>
      <c r="B606" s="1"/>
      <c r="C606" s="14"/>
      <c r="D606" s="14"/>
      <c r="E606" s="1"/>
      <c r="F606" s="1"/>
      <c r="G606" s="1"/>
      <c r="H606" s="1"/>
      <c r="I606" s="1"/>
      <c r="J606" s="1"/>
      <c r="K606" s="1"/>
    </row>
    <row r="607" spans="1:11" ht="17.25" customHeight="1">
      <c r="A607" s="1"/>
      <c r="B607" s="1"/>
      <c r="C607" s="14"/>
      <c r="D607" s="14"/>
      <c r="E607" s="1"/>
      <c r="F607" s="1"/>
      <c r="G607" s="1"/>
      <c r="H607" s="1"/>
      <c r="I607" s="1"/>
      <c r="J607" s="1"/>
      <c r="K607" s="1"/>
    </row>
    <row r="608" spans="1:11" ht="17.25" customHeight="1">
      <c r="A608" s="1"/>
      <c r="B608" s="1"/>
      <c r="C608" s="14"/>
      <c r="D608" s="14"/>
      <c r="E608" s="1"/>
      <c r="F608" s="1"/>
      <c r="G608" s="1"/>
      <c r="H608" s="1"/>
      <c r="I608" s="1"/>
      <c r="J608" s="1"/>
      <c r="K608" s="1"/>
    </row>
    <row r="609" spans="1:11" ht="17.25" customHeight="1">
      <c r="A609" s="1"/>
      <c r="B609" s="1"/>
      <c r="C609" s="14"/>
      <c r="D609" s="14"/>
      <c r="E609" s="1"/>
      <c r="F609" s="1"/>
      <c r="G609" s="1"/>
      <c r="H609" s="1"/>
      <c r="I609" s="1"/>
      <c r="J609" s="1"/>
      <c r="K609" s="1"/>
    </row>
    <row r="610" spans="1:11" ht="17.25" customHeight="1">
      <c r="A610" s="1"/>
      <c r="B610" s="1"/>
      <c r="C610" s="14"/>
      <c r="D610" s="14"/>
      <c r="E610" s="1"/>
      <c r="F610" s="1"/>
      <c r="G610" s="1"/>
      <c r="H610" s="1"/>
      <c r="I610" s="1"/>
      <c r="J610" s="1"/>
      <c r="K610" s="1"/>
    </row>
    <row r="611" spans="1:11" ht="17.25" customHeight="1">
      <c r="A611" s="1"/>
      <c r="B611" s="1"/>
      <c r="C611" s="14"/>
      <c r="D611" s="14"/>
      <c r="E611" s="1"/>
      <c r="F611" s="1"/>
      <c r="G611" s="1"/>
      <c r="H611" s="1"/>
      <c r="I611" s="1"/>
      <c r="J611" s="1"/>
      <c r="K611" s="1"/>
    </row>
    <row r="612" spans="1:11" ht="17.25" customHeight="1">
      <c r="A612" s="1"/>
      <c r="B612" s="1"/>
      <c r="C612" s="14"/>
      <c r="D612" s="14"/>
      <c r="E612" s="1"/>
      <c r="F612" s="1"/>
      <c r="G612" s="1"/>
      <c r="H612" s="1"/>
      <c r="I612" s="1"/>
      <c r="J612" s="1"/>
      <c r="K612" s="1"/>
    </row>
    <row r="613" spans="1:11" ht="17.25" customHeight="1">
      <c r="A613" s="1"/>
      <c r="B613" s="1"/>
      <c r="C613" s="14"/>
      <c r="D613" s="14"/>
      <c r="E613" s="1"/>
      <c r="F613" s="1"/>
      <c r="G613" s="1"/>
      <c r="H613" s="1"/>
      <c r="I613" s="1"/>
      <c r="J613" s="1"/>
      <c r="K613" s="1"/>
    </row>
    <row r="614" spans="1:11" ht="17.25" customHeight="1">
      <c r="A614" s="1"/>
      <c r="B614" s="1"/>
      <c r="C614" s="14"/>
      <c r="D614" s="14"/>
      <c r="E614" s="1"/>
      <c r="F614" s="1"/>
      <c r="G614" s="1"/>
      <c r="H614" s="1"/>
      <c r="I614" s="1"/>
      <c r="J614" s="1"/>
      <c r="K614" s="1"/>
    </row>
    <row r="615" spans="1:11" ht="17.25" customHeight="1">
      <c r="A615" s="1"/>
      <c r="B615" s="1"/>
      <c r="C615" s="14"/>
      <c r="D615" s="14"/>
      <c r="E615" s="1"/>
      <c r="F615" s="1"/>
      <c r="G615" s="1"/>
      <c r="H615" s="1"/>
      <c r="I615" s="1"/>
      <c r="J615" s="1"/>
      <c r="K615" s="1"/>
    </row>
    <row r="616" spans="1:11" ht="17.25" customHeight="1">
      <c r="A616" s="1"/>
      <c r="B616" s="1"/>
      <c r="C616" s="14"/>
      <c r="D616" s="14"/>
      <c r="E616" s="1"/>
      <c r="F616" s="1"/>
      <c r="G616" s="1"/>
      <c r="H616" s="1"/>
      <c r="I616" s="1"/>
      <c r="J616" s="1"/>
      <c r="K616" s="1"/>
    </row>
    <row r="617" spans="1:11" ht="17.25" customHeight="1">
      <c r="A617" s="1"/>
      <c r="B617" s="1"/>
      <c r="C617" s="14"/>
      <c r="D617" s="14"/>
      <c r="E617" s="1"/>
      <c r="F617" s="1"/>
      <c r="G617" s="1"/>
      <c r="H617" s="1"/>
      <c r="I617" s="1"/>
      <c r="J617" s="1"/>
      <c r="K617" s="1"/>
    </row>
    <row r="618" spans="1:11" ht="17.25" customHeight="1">
      <c r="A618" s="1"/>
      <c r="B618" s="1"/>
      <c r="C618" s="14"/>
      <c r="D618" s="14"/>
      <c r="E618" s="1"/>
      <c r="F618" s="1"/>
      <c r="G618" s="1"/>
      <c r="H618" s="1"/>
      <c r="I618" s="1"/>
      <c r="J618" s="1"/>
      <c r="K618" s="1"/>
    </row>
    <row r="619" spans="1:11" ht="17.25" customHeight="1">
      <c r="A619" s="1"/>
      <c r="B619" s="1"/>
      <c r="C619" s="14"/>
      <c r="D619" s="14"/>
      <c r="E619" s="1"/>
      <c r="F619" s="1"/>
      <c r="G619" s="1"/>
      <c r="H619" s="1"/>
      <c r="I619" s="1"/>
      <c r="J619" s="1"/>
      <c r="K619" s="1"/>
    </row>
    <row r="620" spans="1:11" ht="17.25" customHeight="1">
      <c r="A620" s="1"/>
      <c r="B620" s="1"/>
      <c r="C620" s="14"/>
      <c r="D620" s="14"/>
      <c r="E620" s="1"/>
      <c r="F620" s="1"/>
      <c r="G620" s="1"/>
      <c r="H620" s="1"/>
      <c r="I620" s="1"/>
      <c r="J620" s="1"/>
      <c r="K620" s="1"/>
    </row>
    <row r="621" spans="1:11" ht="17.25" customHeight="1">
      <c r="A621" s="1"/>
      <c r="B621" s="1"/>
      <c r="C621" s="14"/>
      <c r="D621" s="14"/>
      <c r="E621" s="1"/>
      <c r="F621" s="1"/>
      <c r="G621" s="1"/>
      <c r="H621" s="1"/>
      <c r="I621" s="1"/>
      <c r="J621" s="1"/>
      <c r="K621" s="1"/>
    </row>
    <row r="622" spans="1:11" ht="17.25" customHeight="1">
      <c r="A622" s="1"/>
      <c r="B622" s="1"/>
      <c r="C622" s="14"/>
      <c r="D622" s="14"/>
      <c r="E622" s="1"/>
      <c r="F622" s="1"/>
      <c r="G622" s="1"/>
      <c r="H622" s="1"/>
      <c r="I622" s="1"/>
      <c r="J622" s="1"/>
      <c r="K622" s="1"/>
    </row>
    <row r="623" spans="1:11" ht="17.25" customHeight="1">
      <c r="A623" s="1"/>
      <c r="B623" s="1"/>
      <c r="C623" s="14"/>
      <c r="D623" s="14"/>
      <c r="E623" s="1"/>
      <c r="F623" s="1"/>
      <c r="G623" s="1"/>
      <c r="H623" s="1"/>
      <c r="I623" s="1"/>
      <c r="J623" s="1"/>
      <c r="K623" s="1"/>
    </row>
    <row r="624" spans="1:11" ht="17.25" customHeight="1">
      <c r="A624" s="1"/>
      <c r="B624" s="1"/>
      <c r="C624" s="14"/>
      <c r="D624" s="14"/>
      <c r="E624" s="1"/>
      <c r="F624" s="1"/>
      <c r="G624" s="1"/>
      <c r="H624" s="1"/>
      <c r="I624" s="1"/>
      <c r="J624" s="1"/>
      <c r="K624" s="1"/>
    </row>
    <row r="625" spans="1:11" ht="17.25" customHeight="1">
      <c r="A625" s="1"/>
      <c r="B625" s="1"/>
      <c r="C625" s="14"/>
      <c r="D625" s="14"/>
      <c r="E625" s="1"/>
      <c r="F625" s="1"/>
      <c r="G625" s="1"/>
      <c r="H625" s="1"/>
      <c r="I625" s="1"/>
      <c r="J625" s="1"/>
      <c r="K625" s="1"/>
    </row>
    <row r="626" spans="1:11" ht="17.25" customHeight="1">
      <c r="A626" s="1"/>
      <c r="B626" s="1"/>
      <c r="C626" s="14"/>
      <c r="D626" s="14"/>
      <c r="E626" s="1"/>
      <c r="F626" s="1"/>
      <c r="G626" s="1"/>
      <c r="H626" s="1"/>
      <c r="I626" s="1"/>
      <c r="J626" s="1"/>
      <c r="K626" s="1"/>
    </row>
    <row r="627" spans="1:11" ht="17.25" customHeight="1">
      <c r="A627" s="1"/>
      <c r="B627" s="1"/>
      <c r="C627" s="14"/>
      <c r="D627" s="14"/>
      <c r="E627" s="1"/>
      <c r="F627" s="1"/>
      <c r="G627" s="1"/>
      <c r="H627" s="1"/>
      <c r="I627" s="1"/>
      <c r="J627" s="1"/>
      <c r="K627" s="1"/>
    </row>
    <row r="628" spans="1:11" ht="17.25" customHeight="1">
      <c r="A628" s="1"/>
      <c r="B628" s="1"/>
      <c r="C628" s="14"/>
      <c r="D628" s="14"/>
      <c r="E628" s="1"/>
      <c r="F628" s="1"/>
      <c r="G628" s="1"/>
      <c r="H628" s="1"/>
      <c r="I628" s="1"/>
      <c r="J628" s="1"/>
      <c r="K628" s="1"/>
    </row>
    <row r="629" spans="1:11" ht="17.25" customHeight="1">
      <c r="A629" s="1"/>
      <c r="B629" s="1"/>
      <c r="C629" s="14"/>
      <c r="D629" s="14"/>
      <c r="E629" s="1"/>
      <c r="F629" s="1"/>
      <c r="G629" s="1"/>
      <c r="H629" s="1"/>
      <c r="I629" s="1"/>
      <c r="J629" s="1"/>
      <c r="K629" s="1"/>
    </row>
    <row r="630" spans="1:11" ht="17.25" customHeight="1">
      <c r="A630" s="1"/>
      <c r="B630" s="1"/>
      <c r="C630" s="14"/>
      <c r="D630" s="14"/>
      <c r="E630" s="1"/>
      <c r="F630" s="1"/>
      <c r="G630" s="1"/>
      <c r="H630" s="1"/>
      <c r="I630" s="1"/>
      <c r="J630" s="1"/>
      <c r="K630" s="1"/>
    </row>
    <row r="631" spans="1:11" ht="17.25" customHeight="1">
      <c r="A631" s="1"/>
      <c r="B631" s="1"/>
      <c r="C631" s="14"/>
      <c r="D631" s="14"/>
      <c r="E631" s="1"/>
      <c r="F631" s="1"/>
      <c r="G631" s="1"/>
      <c r="H631" s="1"/>
      <c r="I631" s="1"/>
      <c r="J631" s="1"/>
      <c r="K631" s="1"/>
    </row>
    <row r="632" spans="1:11" ht="17.25" customHeight="1">
      <c r="A632" s="1"/>
      <c r="B632" s="1"/>
      <c r="C632" s="14"/>
      <c r="D632" s="14"/>
      <c r="E632" s="1"/>
      <c r="F632" s="1"/>
      <c r="G632" s="1"/>
      <c r="H632" s="1"/>
      <c r="I632" s="1"/>
      <c r="J632" s="1"/>
      <c r="K632" s="1"/>
    </row>
    <row r="633" spans="1:11" ht="17.25" customHeight="1">
      <c r="A633" s="1"/>
      <c r="B633" s="1"/>
      <c r="C633" s="14"/>
      <c r="D633" s="14"/>
      <c r="E633" s="1"/>
      <c r="F633" s="1"/>
      <c r="G633" s="1"/>
      <c r="H633" s="1"/>
      <c r="I633" s="1"/>
      <c r="J633" s="1"/>
      <c r="K633" s="1"/>
    </row>
    <row r="634" spans="1:11" ht="17.25" customHeight="1">
      <c r="A634" s="1"/>
      <c r="B634" s="1"/>
      <c r="C634" s="14"/>
      <c r="D634" s="14"/>
      <c r="E634" s="1"/>
      <c r="F634" s="1"/>
      <c r="G634" s="1"/>
      <c r="H634" s="1"/>
      <c r="I634" s="1"/>
      <c r="J634" s="1"/>
      <c r="K634" s="1"/>
    </row>
    <row r="635" spans="1:11" ht="17.25" customHeight="1">
      <c r="A635" s="1"/>
      <c r="B635" s="1"/>
      <c r="C635" s="14"/>
      <c r="D635" s="14"/>
      <c r="E635" s="1"/>
      <c r="F635" s="1"/>
      <c r="G635" s="1"/>
      <c r="H635" s="1"/>
      <c r="I635" s="1"/>
      <c r="J635" s="1"/>
      <c r="K635" s="1"/>
    </row>
    <row r="636" spans="1:11" ht="17.25" customHeight="1">
      <c r="A636" s="1"/>
      <c r="B636" s="1"/>
      <c r="C636" s="14"/>
      <c r="D636" s="14"/>
      <c r="E636" s="1"/>
      <c r="F636" s="1"/>
      <c r="G636" s="1"/>
      <c r="H636" s="1"/>
      <c r="I636" s="1"/>
      <c r="J636" s="1"/>
      <c r="K636" s="1"/>
    </row>
    <row r="637" spans="1:11" ht="17.25" customHeight="1">
      <c r="A637" s="1"/>
      <c r="B637" s="1"/>
      <c r="C637" s="14"/>
      <c r="D637" s="14"/>
      <c r="E637" s="1"/>
      <c r="F637" s="1"/>
      <c r="G637" s="1"/>
      <c r="H637" s="1"/>
      <c r="I637" s="1"/>
      <c r="J637" s="1"/>
      <c r="K637" s="1"/>
    </row>
    <row r="638" spans="1:11" ht="17.25" customHeight="1">
      <c r="A638" s="1"/>
      <c r="B638" s="1"/>
      <c r="C638" s="14"/>
      <c r="D638" s="14"/>
      <c r="E638" s="1"/>
      <c r="F638" s="1"/>
      <c r="G638" s="1"/>
      <c r="H638" s="1"/>
      <c r="I638" s="1"/>
      <c r="J638" s="1"/>
      <c r="K638" s="1"/>
    </row>
    <row r="639" spans="1:11" ht="17.25" customHeight="1">
      <c r="A639" s="1"/>
      <c r="B639" s="1"/>
      <c r="C639" s="14"/>
      <c r="D639" s="14"/>
      <c r="E639" s="1"/>
      <c r="F639" s="1"/>
      <c r="G639" s="1"/>
      <c r="H639" s="1"/>
      <c r="I639" s="1"/>
      <c r="J639" s="1"/>
      <c r="K639" s="1"/>
    </row>
    <row r="640" spans="1:11" ht="17.25" customHeight="1">
      <c r="A640" s="1"/>
      <c r="B640" s="1"/>
      <c r="C640" s="14"/>
      <c r="D640" s="14"/>
      <c r="E640" s="1"/>
      <c r="F640" s="1"/>
      <c r="G640" s="1"/>
      <c r="H640" s="1"/>
      <c r="I640" s="1"/>
      <c r="J640" s="1"/>
      <c r="K640" s="1"/>
    </row>
    <row r="641" spans="1:11" ht="17.25" customHeight="1">
      <c r="A641" s="1"/>
      <c r="B641" s="1"/>
      <c r="C641" s="14"/>
      <c r="D641" s="14"/>
      <c r="E641" s="1"/>
      <c r="F641" s="1"/>
      <c r="G641" s="1"/>
      <c r="H641" s="1"/>
      <c r="I641" s="1"/>
      <c r="J641" s="1"/>
      <c r="K641" s="1"/>
    </row>
    <row r="642" spans="1:11" ht="17.25" customHeight="1">
      <c r="A642" s="1"/>
      <c r="B642" s="1"/>
      <c r="C642" s="14"/>
      <c r="D642" s="14"/>
      <c r="E642" s="1"/>
      <c r="F642" s="1"/>
      <c r="G642" s="1"/>
      <c r="H642" s="1"/>
      <c r="I642" s="1"/>
      <c r="J642" s="1"/>
      <c r="K642" s="1"/>
    </row>
    <row r="643" spans="1:11" ht="17.25" customHeight="1">
      <c r="A643" s="1"/>
      <c r="B643" s="1"/>
      <c r="C643" s="14"/>
      <c r="D643" s="14"/>
      <c r="E643" s="1"/>
      <c r="F643" s="1"/>
      <c r="G643" s="1"/>
      <c r="H643" s="1"/>
      <c r="I643" s="1"/>
      <c r="J643" s="1"/>
      <c r="K643" s="1"/>
    </row>
    <row r="644" spans="1:11" ht="17.25" customHeight="1">
      <c r="A644" s="1"/>
      <c r="B644" s="1"/>
      <c r="C644" s="14"/>
      <c r="D644" s="14"/>
      <c r="E644" s="1"/>
      <c r="F644" s="1"/>
      <c r="G644" s="1"/>
      <c r="H644" s="1"/>
      <c r="I644" s="1"/>
      <c r="J644" s="1"/>
      <c r="K644" s="1"/>
    </row>
    <row r="645" spans="1:11" ht="17.25" customHeight="1">
      <c r="A645" s="1"/>
      <c r="B645" s="1"/>
      <c r="C645" s="14"/>
      <c r="D645" s="14"/>
      <c r="E645" s="1"/>
      <c r="F645" s="1"/>
      <c r="G645" s="1"/>
      <c r="H645" s="1"/>
      <c r="I645" s="1"/>
      <c r="J645" s="1"/>
      <c r="K645" s="1"/>
    </row>
    <row r="646" spans="1:11" ht="17.25" customHeight="1">
      <c r="A646" s="1"/>
      <c r="B646" s="1"/>
      <c r="C646" s="14"/>
      <c r="D646" s="14"/>
      <c r="E646" s="1"/>
      <c r="F646" s="1"/>
      <c r="G646" s="1"/>
      <c r="H646" s="1"/>
      <c r="I646" s="1"/>
      <c r="J646" s="1"/>
      <c r="K646" s="1"/>
    </row>
    <row r="647" spans="1:11" ht="17.25" customHeight="1">
      <c r="A647" s="1"/>
      <c r="B647" s="1"/>
      <c r="C647" s="14"/>
      <c r="D647" s="14"/>
      <c r="E647" s="1"/>
      <c r="F647" s="1"/>
      <c r="G647" s="1"/>
      <c r="H647" s="1"/>
      <c r="I647" s="1"/>
      <c r="J647" s="1"/>
      <c r="K647" s="1"/>
    </row>
    <row r="648" spans="1:11" ht="17.25" customHeight="1">
      <c r="A648" s="1"/>
      <c r="B648" s="1"/>
      <c r="C648" s="14"/>
      <c r="D648" s="14"/>
      <c r="E648" s="1"/>
      <c r="F648" s="1"/>
      <c r="G648" s="1"/>
      <c r="H648" s="1"/>
      <c r="I648" s="1"/>
      <c r="J648" s="1"/>
      <c r="K648" s="1"/>
    </row>
    <row r="649" spans="1:11" ht="17.25" customHeight="1">
      <c r="A649" s="1"/>
      <c r="B649" s="1"/>
      <c r="C649" s="14"/>
      <c r="D649" s="14"/>
      <c r="E649" s="1"/>
      <c r="F649" s="1"/>
      <c r="G649" s="1"/>
      <c r="H649" s="1"/>
      <c r="I649" s="1"/>
      <c r="J649" s="1"/>
      <c r="K649" s="1"/>
    </row>
    <row r="650" spans="1:11" ht="17.25" customHeight="1">
      <c r="A650" s="1"/>
      <c r="B650" s="1"/>
      <c r="C650" s="14"/>
      <c r="D650" s="14"/>
      <c r="E650" s="1"/>
      <c r="F650" s="1"/>
      <c r="G650" s="1"/>
      <c r="H650" s="1"/>
      <c r="I650" s="1"/>
      <c r="J650" s="1"/>
      <c r="K650" s="1"/>
    </row>
    <row r="651" spans="1:11" ht="17.25" customHeight="1">
      <c r="A651" s="1"/>
      <c r="B651" s="1"/>
      <c r="C651" s="14"/>
      <c r="D651" s="14"/>
      <c r="E651" s="1"/>
      <c r="F651" s="1"/>
      <c r="G651" s="1"/>
      <c r="H651" s="1"/>
      <c r="I651" s="1"/>
      <c r="J651" s="1"/>
      <c r="K651" s="1"/>
    </row>
    <row r="652" spans="1:11" ht="17.25" customHeight="1">
      <c r="A652" s="1"/>
      <c r="B652" s="1"/>
      <c r="C652" s="14"/>
      <c r="D652" s="14"/>
      <c r="E652" s="1"/>
      <c r="F652" s="1"/>
      <c r="G652" s="1"/>
      <c r="H652" s="1"/>
      <c r="I652" s="1"/>
      <c r="J652" s="1"/>
      <c r="K652" s="1"/>
    </row>
    <row r="653" spans="1:11" ht="17.25" customHeight="1">
      <c r="A653" s="1"/>
      <c r="B653" s="1"/>
      <c r="C653" s="14"/>
      <c r="D653" s="14"/>
      <c r="E653" s="1"/>
      <c r="F653" s="1"/>
      <c r="G653" s="1"/>
      <c r="H653" s="1"/>
      <c r="I653" s="1"/>
      <c r="J653" s="1"/>
      <c r="K653" s="1"/>
    </row>
    <row r="654" spans="1:11" ht="17.25" customHeight="1">
      <c r="A654" s="1"/>
      <c r="B654" s="1"/>
      <c r="C654" s="14"/>
      <c r="D654" s="14"/>
      <c r="E654" s="1"/>
      <c r="F654" s="1"/>
      <c r="G654" s="1"/>
      <c r="H654" s="1"/>
      <c r="I654" s="1"/>
      <c r="J654" s="1"/>
      <c r="K654" s="1"/>
    </row>
    <row r="655" spans="1:11" ht="17.25" customHeight="1">
      <c r="A655" s="1"/>
      <c r="B655" s="1"/>
      <c r="C655" s="14"/>
      <c r="D655" s="14"/>
      <c r="E655" s="1"/>
      <c r="F655" s="1"/>
      <c r="G655" s="1"/>
      <c r="H655" s="1"/>
      <c r="I655" s="1"/>
      <c r="J655" s="1"/>
      <c r="K655" s="1"/>
    </row>
    <row r="656" spans="1:11" ht="17.25" customHeight="1">
      <c r="A656" s="1"/>
      <c r="B656" s="1"/>
      <c r="C656" s="14"/>
      <c r="D656" s="14"/>
      <c r="E656" s="1"/>
      <c r="F656" s="1"/>
      <c r="G656" s="1"/>
      <c r="H656" s="1"/>
      <c r="I656" s="1"/>
      <c r="J656" s="1"/>
      <c r="K656" s="1"/>
    </row>
    <row r="657" spans="1:11" ht="17.25" customHeight="1">
      <c r="A657" s="1"/>
      <c r="B657" s="1"/>
      <c r="C657" s="14"/>
      <c r="D657" s="14"/>
      <c r="E657" s="1"/>
      <c r="F657" s="1"/>
      <c r="G657" s="1"/>
      <c r="H657" s="1"/>
      <c r="I657" s="1"/>
      <c r="J657" s="1"/>
      <c r="K657" s="1"/>
    </row>
    <row r="658" spans="1:11" ht="17.25" customHeight="1">
      <c r="A658" s="1"/>
      <c r="B658" s="1"/>
      <c r="C658" s="14"/>
      <c r="D658" s="14"/>
      <c r="E658" s="1"/>
      <c r="F658" s="1"/>
      <c r="G658" s="1"/>
      <c r="H658" s="1"/>
      <c r="I658" s="1"/>
      <c r="J658" s="1"/>
      <c r="K658" s="1"/>
    </row>
    <row r="659" spans="1:11" ht="17.25" customHeight="1">
      <c r="A659" s="1"/>
      <c r="B659" s="1"/>
      <c r="C659" s="14"/>
      <c r="D659" s="14"/>
      <c r="E659" s="1"/>
      <c r="F659" s="1"/>
      <c r="G659" s="1"/>
      <c r="H659" s="1"/>
      <c r="I659" s="1"/>
      <c r="J659" s="1"/>
      <c r="K659" s="1"/>
    </row>
    <row r="660" spans="1:11" ht="17.25" customHeight="1">
      <c r="A660" s="1"/>
      <c r="B660" s="1"/>
      <c r="C660" s="14"/>
      <c r="D660" s="14"/>
      <c r="E660" s="1"/>
      <c r="F660" s="1"/>
      <c r="G660" s="1"/>
      <c r="H660" s="1"/>
      <c r="I660" s="1"/>
      <c r="J660" s="1"/>
      <c r="K660" s="1"/>
    </row>
    <row r="661" spans="1:11" ht="17.25" customHeight="1">
      <c r="A661" s="1"/>
      <c r="B661" s="1"/>
      <c r="C661" s="14"/>
      <c r="D661" s="14"/>
      <c r="E661" s="1"/>
      <c r="F661" s="1"/>
      <c r="G661" s="1"/>
      <c r="H661" s="1"/>
      <c r="I661" s="1"/>
      <c r="J661" s="1"/>
      <c r="K661" s="1"/>
    </row>
    <row r="662" spans="1:11" ht="17.25" customHeight="1">
      <c r="A662" s="1"/>
      <c r="B662" s="1"/>
      <c r="C662" s="14"/>
      <c r="D662" s="14"/>
      <c r="E662" s="1"/>
      <c r="F662" s="1"/>
      <c r="G662" s="1"/>
      <c r="H662" s="1"/>
      <c r="I662" s="1"/>
      <c r="J662" s="1"/>
      <c r="K662" s="1"/>
    </row>
    <row r="663" spans="1:11" ht="17.25" customHeight="1">
      <c r="A663" s="1"/>
      <c r="B663" s="1"/>
      <c r="C663" s="14"/>
      <c r="D663" s="14"/>
      <c r="E663" s="1"/>
      <c r="F663" s="1"/>
      <c r="G663" s="1"/>
      <c r="H663" s="1"/>
      <c r="I663" s="1"/>
      <c r="J663" s="1"/>
      <c r="K663" s="1"/>
    </row>
    <row r="664" spans="1:11" ht="17.25" customHeight="1">
      <c r="A664" s="1"/>
      <c r="B664" s="1"/>
      <c r="C664" s="14"/>
      <c r="D664" s="14"/>
      <c r="E664" s="1"/>
      <c r="F664" s="1"/>
      <c r="G664" s="1"/>
      <c r="H664" s="1"/>
      <c r="I664" s="1"/>
      <c r="J664" s="1"/>
      <c r="K664" s="1"/>
    </row>
    <row r="665" spans="1:11" ht="17.25" customHeight="1">
      <c r="A665" s="1"/>
      <c r="B665" s="1"/>
      <c r="C665" s="14"/>
      <c r="D665" s="14"/>
      <c r="E665" s="1"/>
      <c r="F665" s="1"/>
      <c r="G665" s="1"/>
      <c r="H665" s="1"/>
      <c r="I665" s="1"/>
      <c r="J665" s="1"/>
      <c r="K665" s="1"/>
    </row>
    <row r="666" spans="1:11" ht="17.25" customHeight="1">
      <c r="A666" s="1"/>
      <c r="B666" s="1"/>
      <c r="C666" s="14"/>
      <c r="D666" s="14"/>
      <c r="E666" s="1"/>
      <c r="F666" s="1"/>
      <c r="G666" s="1"/>
      <c r="H666" s="1"/>
      <c r="I666" s="1"/>
      <c r="J666" s="1"/>
      <c r="K666" s="1"/>
    </row>
    <row r="667" spans="1:11" ht="17.25" customHeight="1">
      <c r="A667" s="1"/>
      <c r="B667" s="1"/>
      <c r="C667" s="14"/>
      <c r="D667" s="14"/>
      <c r="E667" s="1"/>
      <c r="F667" s="1"/>
      <c r="G667" s="1"/>
      <c r="H667" s="1"/>
      <c r="I667" s="1"/>
      <c r="J667" s="1"/>
      <c r="K667" s="1"/>
    </row>
    <row r="668" spans="1:11" ht="17.25" customHeight="1">
      <c r="A668" s="1"/>
      <c r="B668" s="1"/>
      <c r="C668" s="14"/>
      <c r="D668" s="14"/>
      <c r="E668" s="1"/>
      <c r="F668" s="1"/>
      <c r="G668" s="1"/>
      <c r="H668" s="1"/>
      <c r="I668" s="1"/>
      <c r="J668" s="1"/>
      <c r="K668" s="1"/>
    </row>
    <row r="669" spans="1:11" ht="17.25" customHeight="1">
      <c r="A669" s="1"/>
      <c r="B669" s="1"/>
      <c r="C669" s="14"/>
      <c r="D669" s="14"/>
      <c r="E669" s="1"/>
      <c r="F669" s="1"/>
      <c r="G669" s="1"/>
      <c r="H669" s="1"/>
      <c r="I669" s="1"/>
      <c r="J669" s="1"/>
      <c r="K669" s="1"/>
    </row>
    <row r="670" spans="1:11" ht="17.25" customHeight="1">
      <c r="A670" s="1"/>
      <c r="B670" s="1"/>
      <c r="C670" s="14"/>
      <c r="D670" s="14"/>
      <c r="E670" s="1"/>
      <c r="F670" s="1"/>
      <c r="G670" s="1"/>
      <c r="H670" s="1"/>
      <c r="I670" s="1"/>
      <c r="J670" s="1"/>
      <c r="K670" s="1"/>
    </row>
    <row r="671" spans="1:11" ht="17.25" customHeight="1">
      <c r="A671" s="1"/>
      <c r="B671" s="1"/>
      <c r="C671" s="14"/>
      <c r="D671" s="14"/>
      <c r="E671" s="1"/>
      <c r="F671" s="1"/>
      <c r="G671" s="1"/>
      <c r="H671" s="1"/>
      <c r="I671" s="1"/>
      <c r="J671" s="1"/>
      <c r="K671" s="1"/>
    </row>
    <row r="672" spans="1:11" ht="17.25" customHeight="1">
      <c r="A672" s="1"/>
      <c r="B672" s="1"/>
      <c r="C672" s="14"/>
      <c r="D672" s="14"/>
      <c r="E672" s="1"/>
      <c r="F672" s="1"/>
      <c r="G672" s="1"/>
      <c r="H672" s="1"/>
      <c r="I672" s="1"/>
      <c r="J672" s="1"/>
      <c r="K672" s="1"/>
    </row>
    <row r="673" spans="1:11" ht="17.25" customHeight="1">
      <c r="A673" s="1"/>
      <c r="B673" s="1"/>
      <c r="C673" s="14"/>
      <c r="D673" s="14"/>
      <c r="E673" s="1"/>
      <c r="F673" s="1"/>
      <c r="G673" s="1"/>
      <c r="H673" s="1"/>
      <c r="I673" s="1"/>
      <c r="J673" s="1"/>
      <c r="K673" s="1"/>
    </row>
    <row r="674" spans="1:11" ht="17.25" customHeight="1">
      <c r="A674" s="1"/>
      <c r="B674" s="1"/>
      <c r="C674" s="14"/>
      <c r="D674" s="14"/>
      <c r="E674" s="1"/>
      <c r="F674" s="1"/>
      <c r="G674" s="1"/>
      <c r="H674" s="1"/>
      <c r="I674" s="1"/>
      <c r="J674" s="1"/>
      <c r="K674" s="1"/>
    </row>
    <row r="675" spans="1:11" ht="17.25" customHeight="1">
      <c r="A675" s="1"/>
      <c r="B675" s="1"/>
      <c r="C675" s="14"/>
      <c r="D675" s="14"/>
      <c r="E675" s="1"/>
      <c r="F675" s="1"/>
      <c r="G675" s="1"/>
      <c r="H675" s="1"/>
      <c r="I675" s="1"/>
      <c r="J675" s="1"/>
      <c r="K675" s="1"/>
    </row>
    <row r="676" spans="1:11" ht="17.25" customHeight="1">
      <c r="A676" s="1"/>
      <c r="B676" s="1"/>
      <c r="C676" s="14"/>
      <c r="D676" s="14"/>
      <c r="E676" s="1"/>
      <c r="F676" s="1"/>
      <c r="G676" s="1"/>
      <c r="H676" s="1"/>
      <c r="I676" s="1"/>
      <c r="J676" s="1"/>
      <c r="K676" s="1"/>
    </row>
    <row r="677" spans="1:11" ht="17.25" customHeight="1">
      <c r="A677" s="1"/>
      <c r="B677" s="1"/>
      <c r="C677" s="14"/>
      <c r="D677" s="14"/>
      <c r="E677" s="1"/>
      <c r="F677" s="1"/>
      <c r="G677" s="1"/>
      <c r="H677" s="1"/>
      <c r="I677" s="1"/>
      <c r="J677" s="1"/>
      <c r="K677" s="1"/>
    </row>
    <row r="678" spans="1:11" ht="17.25" customHeight="1">
      <c r="A678" s="1"/>
      <c r="B678" s="1"/>
      <c r="C678" s="14"/>
      <c r="D678" s="14"/>
      <c r="E678" s="1"/>
      <c r="F678" s="1"/>
      <c r="G678" s="1"/>
      <c r="H678" s="1"/>
      <c r="I678" s="1"/>
      <c r="J678" s="1"/>
      <c r="K678" s="1"/>
    </row>
    <row r="679" spans="1:11" ht="17.25" customHeight="1">
      <c r="A679" s="1"/>
      <c r="B679" s="1"/>
      <c r="C679" s="14"/>
      <c r="D679" s="14"/>
      <c r="E679" s="1"/>
      <c r="F679" s="1"/>
      <c r="G679" s="1"/>
      <c r="H679" s="1"/>
      <c r="I679" s="1"/>
      <c r="J679" s="1"/>
      <c r="K679" s="1"/>
    </row>
    <row r="680" spans="1:11" ht="17.25" customHeight="1">
      <c r="A680" s="1"/>
      <c r="B680" s="1"/>
      <c r="C680" s="14"/>
      <c r="D680" s="14"/>
      <c r="E680" s="1"/>
      <c r="F680" s="1"/>
      <c r="G680" s="1"/>
      <c r="H680" s="1"/>
      <c r="I680" s="1"/>
      <c r="J680" s="1"/>
      <c r="K680" s="1"/>
    </row>
    <row r="681" spans="1:11" ht="17.25" customHeight="1">
      <c r="A681" s="1"/>
      <c r="B681" s="1"/>
      <c r="C681" s="14"/>
      <c r="D681" s="14"/>
      <c r="E681" s="1"/>
      <c r="F681" s="1"/>
      <c r="G681" s="1"/>
      <c r="H681" s="1"/>
      <c r="I681" s="1"/>
      <c r="J681" s="1"/>
      <c r="K681" s="1"/>
    </row>
    <row r="682" spans="1:11" ht="17.25" customHeight="1">
      <c r="A682" s="1"/>
      <c r="B682" s="1"/>
      <c r="C682" s="14"/>
      <c r="D682" s="14"/>
      <c r="E682" s="1"/>
      <c r="F682" s="1"/>
      <c r="G682" s="1"/>
      <c r="H682" s="1"/>
      <c r="I682" s="1"/>
      <c r="J682" s="1"/>
      <c r="K682" s="1"/>
    </row>
    <row r="683" spans="1:11" ht="17.25" customHeight="1">
      <c r="A683" s="1"/>
      <c r="B683" s="1"/>
      <c r="C683" s="14"/>
      <c r="D683" s="14"/>
      <c r="E683" s="1"/>
      <c r="F683" s="1"/>
      <c r="G683" s="1"/>
      <c r="H683" s="1"/>
      <c r="I683" s="1"/>
      <c r="J683" s="1"/>
      <c r="K683" s="1"/>
    </row>
    <row r="684" spans="1:11" ht="17.25" customHeight="1">
      <c r="A684" s="1"/>
      <c r="B684" s="1"/>
      <c r="C684" s="14"/>
      <c r="D684" s="14"/>
      <c r="E684" s="1"/>
      <c r="F684" s="1"/>
      <c r="G684" s="1"/>
      <c r="H684" s="1"/>
      <c r="I684" s="1"/>
      <c r="J684" s="1"/>
      <c r="K684" s="1"/>
    </row>
    <row r="685" spans="1:11" ht="17.25" customHeight="1">
      <c r="A685" s="1"/>
      <c r="B685" s="1"/>
      <c r="C685" s="14"/>
      <c r="D685" s="14"/>
      <c r="E685" s="1"/>
      <c r="F685" s="1"/>
      <c r="G685" s="1"/>
      <c r="H685" s="1"/>
      <c r="I685" s="1"/>
      <c r="J685" s="1"/>
      <c r="K685" s="1"/>
    </row>
    <row r="686" spans="1:11" ht="17.25" customHeight="1">
      <c r="A686" s="1"/>
      <c r="B686" s="1"/>
      <c r="C686" s="14"/>
      <c r="D686" s="14"/>
      <c r="E686" s="1"/>
      <c r="F686" s="1"/>
      <c r="G686" s="1"/>
      <c r="H686" s="1"/>
      <c r="I686" s="1"/>
      <c r="J686" s="1"/>
      <c r="K686" s="1"/>
    </row>
    <row r="687" spans="1:11" ht="17.25" customHeight="1">
      <c r="A687" s="1"/>
      <c r="B687" s="1"/>
      <c r="C687" s="14"/>
      <c r="D687" s="14"/>
      <c r="E687" s="1"/>
      <c r="F687" s="1"/>
      <c r="G687" s="1"/>
      <c r="H687" s="1"/>
      <c r="I687" s="1"/>
      <c r="J687" s="1"/>
      <c r="K687" s="1"/>
    </row>
    <row r="688" spans="1:11" ht="17.25" customHeight="1">
      <c r="A688" s="1"/>
      <c r="B688" s="1"/>
      <c r="C688" s="14"/>
      <c r="D688" s="14"/>
      <c r="E688" s="1"/>
      <c r="F688" s="1"/>
      <c r="G688" s="1"/>
      <c r="H688" s="1"/>
      <c r="I688" s="1"/>
      <c r="J688" s="1"/>
      <c r="K688" s="1"/>
    </row>
    <row r="689" spans="1:11" ht="17.25" customHeight="1">
      <c r="A689" s="1"/>
      <c r="B689" s="1"/>
      <c r="C689" s="14"/>
      <c r="D689" s="14"/>
      <c r="E689" s="1"/>
      <c r="F689" s="1"/>
      <c r="G689" s="1"/>
      <c r="H689" s="1"/>
      <c r="I689" s="1"/>
      <c r="J689" s="1"/>
      <c r="K689" s="1"/>
    </row>
    <row r="690" spans="1:11" ht="17.25" customHeight="1">
      <c r="A690" s="1"/>
      <c r="B690" s="1"/>
      <c r="C690" s="14"/>
      <c r="D690" s="14"/>
      <c r="E690" s="1"/>
      <c r="F690" s="1"/>
      <c r="G690" s="1"/>
      <c r="H690" s="1"/>
      <c r="I690" s="1"/>
      <c r="J690" s="1"/>
      <c r="K690" s="1"/>
    </row>
    <row r="691" spans="1:11" ht="17.25" customHeight="1">
      <c r="A691" s="1"/>
      <c r="B691" s="1"/>
      <c r="C691" s="14"/>
      <c r="D691" s="14"/>
      <c r="E691" s="1"/>
      <c r="F691" s="1"/>
      <c r="G691" s="1"/>
      <c r="H691" s="1"/>
      <c r="I691" s="1"/>
      <c r="J691" s="1"/>
      <c r="K691" s="1"/>
    </row>
    <row r="692" spans="1:11" ht="17.25" customHeight="1">
      <c r="A692" s="1"/>
      <c r="B692" s="1"/>
      <c r="C692" s="13"/>
      <c r="D692" s="14"/>
      <c r="E692" s="1"/>
      <c r="F692" s="1"/>
      <c r="G692" s="1"/>
      <c r="H692" s="1"/>
      <c r="I692" s="1"/>
      <c r="J692" s="1"/>
      <c r="K692" s="1"/>
    </row>
    <row r="693" spans="1:11" ht="17.25" customHeight="1">
      <c r="A693" s="1"/>
      <c r="B693" s="1"/>
      <c r="C693" s="13"/>
      <c r="D693" s="14"/>
      <c r="E693" s="1"/>
      <c r="F693" s="1"/>
      <c r="G693" s="1"/>
      <c r="H693" s="1"/>
      <c r="I693" s="1"/>
      <c r="J693" s="1"/>
      <c r="K693" s="1"/>
    </row>
    <row r="694" spans="1:11" ht="17.25" customHeight="1">
      <c r="A694" s="1"/>
      <c r="B694" s="1"/>
      <c r="C694" s="13"/>
      <c r="D694" s="14"/>
      <c r="E694" s="1"/>
      <c r="F694" s="1"/>
      <c r="G694" s="1"/>
      <c r="H694" s="1"/>
      <c r="I694" s="1"/>
      <c r="J694" s="1"/>
      <c r="K694" s="1"/>
    </row>
    <row r="695" spans="1:11" ht="17.25" customHeight="1">
      <c r="A695" s="1"/>
      <c r="B695" s="1"/>
      <c r="C695" s="13"/>
      <c r="D695" s="14"/>
      <c r="E695" s="1"/>
      <c r="F695" s="1"/>
      <c r="G695" s="1"/>
      <c r="H695" s="1"/>
      <c r="I695" s="1"/>
      <c r="J695" s="1"/>
      <c r="K695" s="1"/>
    </row>
    <row r="696" spans="1:11" ht="17.25" customHeight="1">
      <c r="A696" s="1"/>
      <c r="B696" s="1"/>
      <c r="C696" s="13"/>
      <c r="D696" s="14"/>
      <c r="E696" s="1"/>
      <c r="F696" s="1"/>
      <c r="G696" s="1"/>
      <c r="H696" s="1"/>
      <c r="I696" s="1"/>
      <c r="J696" s="1"/>
      <c r="K696" s="1"/>
    </row>
    <row r="697" spans="1:11" ht="17.25" customHeight="1">
      <c r="A697" s="1"/>
      <c r="B697" s="1"/>
      <c r="C697" s="13"/>
      <c r="D697" s="14"/>
      <c r="E697" s="1"/>
      <c r="F697" s="1"/>
      <c r="G697" s="1"/>
      <c r="H697" s="1"/>
      <c r="I697" s="1"/>
      <c r="J697" s="1"/>
      <c r="K697" s="1"/>
    </row>
    <row r="698" spans="1:11" ht="17.25" customHeight="1">
      <c r="A698" s="1"/>
      <c r="B698" s="1"/>
      <c r="C698" s="13"/>
      <c r="D698" s="14"/>
      <c r="E698" s="1"/>
      <c r="F698" s="1"/>
      <c r="G698" s="1"/>
      <c r="H698" s="1"/>
      <c r="I698" s="1"/>
      <c r="J698" s="1"/>
      <c r="K698" s="1"/>
    </row>
    <row r="699" spans="1:11" ht="17.25" customHeight="1">
      <c r="A699" s="1"/>
      <c r="B699" s="1"/>
      <c r="C699" s="13"/>
      <c r="D699" s="14"/>
      <c r="E699" s="1"/>
      <c r="F699" s="1"/>
      <c r="G699" s="1"/>
      <c r="H699" s="1"/>
      <c r="I699" s="1"/>
      <c r="J699" s="1"/>
      <c r="K699" s="1"/>
    </row>
    <row r="700" spans="1:11" ht="17.25" customHeight="1">
      <c r="A700" s="1"/>
      <c r="B700" s="1"/>
      <c r="C700" s="13"/>
      <c r="D700" s="14"/>
      <c r="E700" s="1"/>
      <c r="F700" s="1"/>
      <c r="G700" s="1"/>
      <c r="H700" s="1"/>
      <c r="I700" s="1"/>
      <c r="J700" s="1"/>
      <c r="K700" s="1"/>
    </row>
    <row r="701" spans="1:11" ht="17.25" customHeight="1">
      <c r="A701" s="1"/>
      <c r="B701" s="1"/>
      <c r="C701" s="13"/>
      <c r="D701" s="14"/>
      <c r="E701" s="1"/>
      <c r="F701" s="1"/>
      <c r="G701" s="1"/>
      <c r="H701" s="1"/>
      <c r="I701" s="1"/>
      <c r="J701" s="1"/>
      <c r="K701" s="1"/>
    </row>
    <row r="702" spans="1:11" ht="17.25" customHeight="1">
      <c r="A702" s="1"/>
      <c r="B702" s="1"/>
      <c r="C702" s="13"/>
      <c r="D702" s="14"/>
      <c r="E702" s="1"/>
      <c r="F702" s="1"/>
      <c r="G702" s="1"/>
      <c r="H702" s="1"/>
      <c r="I702" s="1"/>
      <c r="J702" s="1"/>
      <c r="K702" s="1"/>
    </row>
    <row r="703" spans="1:11" ht="17.25" customHeight="1">
      <c r="A703" s="1"/>
      <c r="B703" s="1"/>
      <c r="C703" s="13"/>
      <c r="D703" s="14"/>
      <c r="E703" s="1"/>
      <c r="F703" s="1"/>
      <c r="G703" s="1"/>
      <c r="H703" s="1"/>
      <c r="I703" s="1"/>
      <c r="J703" s="1"/>
      <c r="K703" s="1"/>
    </row>
    <row r="704" spans="1:11" ht="17.25" customHeight="1">
      <c r="A704" s="1"/>
      <c r="B704" s="1"/>
      <c r="C704" s="13"/>
      <c r="D704" s="14"/>
      <c r="E704" s="1"/>
      <c r="F704" s="1"/>
      <c r="G704" s="1"/>
      <c r="H704" s="1"/>
      <c r="I704" s="1"/>
      <c r="J704" s="1"/>
      <c r="K704" s="1"/>
    </row>
    <row r="705" spans="1:11" ht="17.25" customHeight="1">
      <c r="A705" s="1"/>
      <c r="B705" s="1"/>
      <c r="C705" s="13"/>
      <c r="D705" s="14"/>
      <c r="E705" s="1"/>
      <c r="F705" s="1"/>
      <c r="G705" s="1"/>
      <c r="H705" s="1"/>
      <c r="I705" s="1"/>
      <c r="J705" s="1"/>
      <c r="K705" s="1"/>
    </row>
    <row r="706" spans="1:11" ht="17.25" customHeight="1">
      <c r="A706" s="1"/>
      <c r="B706" s="1"/>
      <c r="C706" s="13"/>
      <c r="D706" s="14"/>
      <c r="E706" s="1"/>
      <c r="F706" s="1"/>
      <c r="G706" s="1"/>
      <c r="H706" s="1"/>
      <c r="I706" s="1"/>
      <c r="J706" s="1"/>
      <c r="K706" s="1"/>
    </row>
    <row r="707" spans="1:11" ht="17.25" customHeight="1">
      <c r="A707" s="1"/>
      <c r="B707" s="1"/>
      <c r="C707" s="1"/>
      <c r="D707" s="14"/>
      <c r="E707" s="1"/>
      <c r="F707" s="1"/>
      <c r="G707" s="1"/>
      <c r="H707" s="1"/>
      <c r="I707" s="1"/>
      <c r="J707" s="1"/>
      <c r="K707" s="1"/>
    </row>
    <row r="708" spans="1:11" ht="17.25" customHeight="1">
      <c r="A708" s="1"/>
      <c r="B708" s="1"/>
      <c r="C708" s="1"/>
      <c r="D708" s="14"/>
      <c r="E708" s="1"/>
      <c r="F708" s="1"/>
      <c r="G708" s="1"/>
      <c r="H708" s="1"/>
      <c r="I708" s="1"/>
      <c r="J708" s="1"/>
      <c r="K708" s="1"/>
    </row>
    <row r="709" spans="1:11" ht="17.25" customHeight="1">
      <c r="A709" s="1"/>
      <c r="B709" s="1"/>
      <c r="C709" s="1"/>
      <c r="D709" s="14"/>
      <c r="E709" s="1"/>
      <c r="F709" s="1"/>
      <c r="G709" s="1"/>
      <c r="H709" s="1"/>
      <c r="I709" s="1"/>
      <c r="J709" s="1"/>
      <c r="K709" s="1"/>
    </row>
    <row r="710" spans="1:11" ht="17.25" customHeight="1">
      <c r="A710" s="1"/>
      <c r="B710" s="1"/>
      <c r="C710" s="1"/>
      <c r="D710" s="14"/>
      <c r="E710" s="1"/>
      <c r="F710" s="1"/>
      <c r="G710" s="1"/>
      <c r="H710" s="1"/>
      <c r="I710" s="1"/>
      <c r="J710" s="1"/>
      <c r="K710" s="1"/>
    </row>
    <row r="711" spans="1:11" ht="17.25" customHeight="1">
      <c r="A711" s="1"/>
      <c r="B711" s="1"/>
      <c r="C711" s="1"/>
      <c r="D711" s="14"/>
      <c r="E711" s="1"/>
      <c r="F711" s="1"/>
      <c r="G711" s="1"/>
      <c r="H711" s="1"/>
      <c r="I711" s="1"/>
      <c r="J711" s="1"/>
      <c r="K711" s="1"/>
    </row>
  </sheetData>
  <mergeCells count="1">
    <mergeCell ref="E365:F365"/>
  </mergeCells>
  <dataValidations count="4">
    <dataValidation type="list" allowBlank="1" showInputMessage="1" showErrorMessage="1" sqref="K364 K2:K362" xr:uid="{00000000-0002-0000-0000-000000000000}">
      <formula1>$K$366:$K$430</formula1>
    </dataValidation>
    <dataValidation type="list" allowBlank="1" showInputMessage="1" showErrorMessage="1" sqref="H2:H364" xr:uid="{00000000-0002-0000-0000-000001000000}">
      <formula1>$H$366:$H$368</formula1>
    </dataValidation>
    <dataValidation type="list" allowBlank="1" showInputMessage="1" showErrorMessage="1" sqref="C2:C109 C111:C360" xr:uid="{00000000-0002-0000-0000-000002000000}">
      <formula1>$C$366:$C$383</formula1>
    </dataValidation>
    <dataValidation type="list" allowBlank="1" showInputMessage="1" showErrorMessage="1" sqref="D2:D109 C110 D111:D360" xr:uid="{00000000-0002-0000-0000-000003000000}">
      <formula1>$D$366:$D$453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09"/>
  <sheetViews>
    <sheetView workbookViewId="0">
      <selection activeCell="K213" sqref="A2:K213"/>
    </sheetView>
  </sheetViews>
  <sheetFormatPr defaultRowHeight="20.25"/>
  <cols>
    <col min="1" max="1" width="9.5703125" style="7" customWidth="1"/>
    <col min="2" max="2" width="7.140625" style="2" customWidth="1"/>
    <col min="3" max="3" width="7" style="7" customWidth="1"/>
    <col min="4" max="4" width="9.28515625" style="3" customWidth="1"/>
    <col min="5" max="5" width="5.85546875" style="7" customWidth="1"/>
    <col min="6" max="6" width="6.7109375" style="7" customWidth="1"/>
    <col min="7" max="7" width="7.28515625" style="7" customWidth="1"/>
    <col min="8" max="8" width="6.5703125" style="7" customWidth="1"/>
    <col min="9" max="9" width="11.85546875" style="7" customWidth="1"/>
    <col min="10" max="10" width="15.7109375" style="7" customWidth="1"/>
    <col min="11" max="11" width="12.140625" style="7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203</v>
      </c>
      <c r="B2" s="2">
        <v>1</v>
      </c>
      <c r="C2" s="13" t="s">
        <v>14</v>
      </c>
      <c r="D2" s="3" t="s">
        <v>57</v>
      </c>
      <c r="E2" s="13">
        <v>0</v>
      </c>
      <c r="F2" s="13">
        <v>4</v>
      </c>
      <c r="G2" s="13"/>
      <c r="H2" s="13"/>
      <c r="I2" s="13">
        <f t="shared" ref="I2:I65" si="0">IF(OR(J2=$J$377,J2=$J$384,J2=$J$367),$I$364,IF(OR(J2=$J$366,J2=$J$370,J2=$J$372,J2=$J$373,J2=$J$376,J2=$J$380,J2=$J$381,J2=$J$378),$I$369,IF(OR(J2=$J$365,J2=$J$369),$I$365,IF(OR(J2=$J$371,J2=$J$382,J2=$J$383),$I$366,IF(OR(J2=$J$364,J2=$J$379,J2=$J$385),$I$367,IF(OR(J2=$J$368,J2=$J$386,J2=$J$374,J2=$J$375),$I$368,0))))))</f>
        <v>0</v>
      </c>
      <c r="J2" s="13">
        <f t="shared" ref="J2:J65" si="1">IF(OR(K2=$K$364,K2=$K$365,K2=$K$366,K2=$K$367),$J$364,IF(OR(K2=$K$371,K2=$K$372,K2=$K$373,K2=$K$374),$J$365,IF(OR(K2=$K$375),$J$366,IF(OR(K2=$K$376),$J$367,IF(OR(K2=$K$377),$J$368,IF(OR(K2=$K$378),$J$369,IF(OR(K2=$K$384,K2=$K$394,K2=$K$385),$J$370,IF(OR(K2=$K$380,K2=$K$381,K2=$K$382,K2=$K$383),$J$371,IF(OR(K2=$K$379,K2=$K$423,K2=$K$425,K2=$K$427),$J$372,IF(OR(K2=$K$386,K2=$K$388,K2=$K$387),$J$373,IF(OR(K2=$K$389),$J$374,IF(OR(K2=$K$390),$J$375,IF(OR(K2=$K$391),$J$376,IF(OR(K2=$K$395),$J$377,IF(OR(K2=$K$396,K2=$K$397),$J$378,IF(OR(K2=$K$398,K2=$K$399),$J$379,IF(OR(K2=$K$400,K2=$K$401),$J$380,IF(OR(K2=$K$402,K2=$K$403),$J$381,IF(OR(K2=$K$405,K2=$K$406,K2=$K$407,K2=$K$408,K2=$K$409,K2=$K$410,K2=$K$411,K2=$K$412,K2=$K$413),$J$382,IF(OR(K2=$K$417,K2=$K$418,K2=$K$419,K2=$K$420,K2=$K$416,K2=$K$415,K2=$K$424,K2=$K$426),$J$383,IF(OR(K2=$K$421,K2=$K$422),$J$384,IF(OR(K2=$K$368,K2=$K$369,K2=$K$370,K2=$K$392,K2=$K$393,K2=$K$404,K2=$K$414),$J$385,IF(OR(K2=$K$428),$J$386,0)))))))))))))))))))))))</f>
        <v>0</v>
      </c>
      <c r="K2" s="13"/>
    </row>
    <row r="3" spans="1:11">
      <c r="A3" s="13" t="s">
        <v>203</v>
      </c>
      <c r="B3" s="2">
        <v>2</v>
      </c>
      <c r="C3" s="13" t="s">
        <v>19</v>
      </c>
      <c r="D3" s="3" t="s">
        <v>20</v>
      </c>
      <c r="E3" s="13">
        <v>0</v>
      </c>
      <c r="F3" s="13">
        <v>4</v>
      </c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203</v>
      </c>
      <c r="B4" s="2">
        <v>3</v>
      </c>
      <c r="C4" s="13" t="s">
        <v>19</v>
      </c>
      <c r="D4" s="3" t="s">
        <v>20</v>
      </c>
      <c r="E4" s="13">
        <v>0</v>
      </c>
      <c r="F4" s="13">
        <v>5</v>
      </c>
      <c r="G4" s="13"/>
      <c r="H4" s="13"/>
      <c r="I4" s="13" t="str">
        <f t="shared" si="0"/>
        <v>Кокки</v>
      </c>
      <c r="J4" s="13" t="str">
        <f t="shared" si="1"/>
        <v>Staphylococcus</v>
      </c>
      <c r="K4" s="13" t="s">
        <v>169</v>
      </c>
    </row>
    <row r="5" spans="1:11">
      <c r="A5" s="13" t="s">
        <v>203</v>
      </c>
      <c r="B5" s="2">
        <v>4</v>
      </c>
      <c r="C5" s="13" t="s">
        <v>16</v>
      </c>
      <c r="D5" s="3" t="s">
        <v>33</v>
      </c>
      <c r="E5" s="13">
        <v>0</v>
      </c>
      <c r="F5" s="13">
        <v>4</v>
      </c>
      <c r="G5" s="13" t="s">
        <v>23</v>
      </c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203</v>
      </c>
      <c r="B6" s="2">
        <v>5</v>
      </c>
      <c r="C6" s="13" t="s">
        <v>21</v>
      </c>
      <c r="D6" s="3" t="s">
        <v>25</v>
      </c>
      <c r="E6" s="13">
        <v>0</v>
      </c>
      <c r="F6" s="13">
        <v>5</v>
      </c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>
      <c r="A7" s="13" t="s">
        <v>203</v>
      </c>
      <c r="B7" s="2">
        <v>6</v>
      </c>
      <c r="C7" s="13" t="s">
        <v>21</v>
      </c>
      <c r="D7" s="3" t="s">
        <v>25</v>
      </c>
      <c r="E7" s="13">
        <v>0</v>
      </c>
      <c r="F7" s="13">
        <v>14</v>
      </c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>
      <c r="A8" s="13" t="s">
        <v>203</v>
      </c>
      <c r="B8" s="2">
        <v>7</v>
      </c>
      <c r="C8" s="13" t="s">
        <v>16</v>
      </c>
      <c r="D8" s="3" t="s">
        <v>33</v>
      </c>
      <c r="E8" s="13">
        <v>0</v>
      </c>
      <c r="F8" s="13">
        <v>4</v>
      </c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203</v>
      </c>
      <c r="B9" s="2">
        <v>8</v>
      </c>
      <c r="C9" s="13" t="s">
        <v>19</v>
      </c>
      <c r="D9" s="3" t="s">
        <v>20</v>
      </c>
      <c r="E9" s="13">
        <v>0</v>
      </c>
      <c r="F9" s="13">
        <v>4</v>
      </c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>
      <c r="A10" s="13" t="s">
        <v>203</v>
      </c>
      <c r="B10" s="2">
        <v>9</v>
      </c>
      <c r="C10" s="13" t="s">
        <v>19</v>
      </c>
      <c r="D10" s="3" t="s">
        <v>20</v>
      </c>
      <c r="E10" s="13">
        <v>0</v>
      </c>
      <c r="F10" s="13">
        <v>5</v>
      </c>
      <c r="G10" s="13"/>
      <c r="H10" s="13"/>
      <c r="I10" s="13" t="str">
        <f t="shared" si="0"/>
        <v>Кокки</v>
      </c>
      <c r="J10" s="13" t="str">
        <f t="shared" si="1"/>
        <v>Staphylococcus</v>
      </c>
      <c r="K10" s="13" t="s">
        <v>169</v>
      </c>
    </row>
    <row r="11" spans="1:11">
      <c r="A11" s="13" t="s">
        <v>203</v>
      </c>
      <c r="B11" s="2">
        <v>10</v>
      </c>
      <c r="C11" s="13" t="s">
        <v>14</v>
      </c>
      <c r="D11" s="3" t="s">
        <v>36</v>
      </c>
      <c r="E11" s="13">
        <v>0</v>
      </c>
      <c r="F11" s="13">
        <v>5</v>
      </c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203</v>
      </c>
      <c r="B12" s="2">
        <v>11</v>
      </c>
      <c r="C12" s="13" t="s">
        <v>29</v>
      </c>
      <c r="D12" s="3" t="s">
        <v>42</v>
      </c>
      <c r="E12" s="13">
        <v>0</v>
      </c>
      <c r="F12" s="13">
        <v>5</v>
      </c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203</v>
      </c>
      <c r="B13" s="2">
        <v>12</v>
      </c>
      <c r="C13" s="13" t="s">
        <v>16</v>
      </c>
      <c r="D13" s="3" t="s">
        <v>33</v>
      </c>
      <c r="E13" s="13">
        <v>0</v>
      </c>
      <c r="F13" s="13">
        <v>4</v>
      </c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203</v>
      </c>
      <c r="B14" s="2">
        <v>13</v>
      </c>
      <c r="C14" s="13" t="s">
        <v>21</v>
      </c>
      <c r="D14" s="3" t="s">
        <v>41</v>
      </c>
      <c r="E14" s="13">
        <v>0</v>
      </c>
      <c r="F14" s="13">
        <v>6</v>
      </c>
      <c r="G14" s="13" t="s">
        <v>23</v>
      </c>
      <c r="H14" s="13"/>
      <c r="I14" s="13">
        <f t="shared" si="0"/>
        <v>0</v>
      </c>
      <c r="J14" s="13">
        <f t="shared" si="1"/>
        <v>0</v>
      </c>
      <c r="K14" s="13"/>
    </row>
    <row r="15" spans="1:11">
      <c r="A15" s="13" t="s">
        <v>203</v>
      </c>
      <c r="B15" s="2">
        <v>14</v>
      </c>
      <c r="C15" s="13" t="s">
        <v>21</v>
      </c>
      <c r="D15" s="3" t="s">
        <v>20</v>
      </c>
      <c r="E15" s="13">
        <v>0</v>
      </c>
      <c r="F15" s="13">
        <v>6</v>
      </c>
      <c r="G15" s="13" t="s">
        <v>23</v>
      </c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203</v>
      </c>
      <c r="B16" s="2">
        <v>15</v>
      </c>
      <c r="C16" s="13" t="s">
        <v>21</v>
      </c>
      <c r="D16" s="3" t="s">
        <v>84</v>
      </c>
      <c r="E16" s="13">
        <v>0</v>
      </c>
      <c r="F16" s="13">
        <v>5</v>
      </c>
      <c r="G16" s="13"/>
      <c r="H16" s="13"/>
      <c r="I16" s="13" t="str">
        <f t="shared" si="0"/>
        <v>НГОБ</v>
      </c>
      <c r="J16" s="13" t="str">
        <f t="shared" si="1"/>
        <v>Acinetobacter</v>
      </c>
      <c r="K16" s="13" t="s">
        <v>95</v>
      </c>
    </row>
    <row r="17" spans="1:11">
      <c r="A17" s="13" t="s">
        <v>203</v>
      </c>
      <c r="B17" s="2">
        <v>16</v>
      </c>
      <c r="C17" s="13" t="s">
        <v>21</v>
      </c>
      <c r="D17" s="3" t="s">
        <v>163</v>
      </c>
      <c r="E17" s="13">
        <v>0</v>
      </c>
      <c r="F17" s="13">
        <v>5</v>
      </c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>
      <c r="A18" s="13" t="s">
        <v>203</v>
      </c>
      <c r="B18" s="2">
        <v>17</v>
      </c>
      <c r="C18" s="13" t="s">
        <v>21</v>
      </c>
      <c r="D18" s="3" t="s">
        <v>20</v>
      </c>
      <c r="E18" s="13">
        <v>0</v>
      </c>
      <c r="F18" s="13">
        <v>5</v>
      </c>
      <c r="G18" s="13" t="s">
        <v>23</v>
      </c>
      <c r="H18" s="13"/>
      <c r="I18" s="13" t="str">
        <f t="shared" si="0"/>
        <v>Кокки</v>
      </c>
      <c r="J18" s="13" t="str">
        <f t="shared" si="1"/>
        <v>Staphylococcus</v>
      </c>
      <c r="K18" s="1" t="s">
        <v>49</v>
      </c>
    </row>
    <row r="19" spans="1:11">
      <c r="A19" s="13" t="s">
        <v>203</v>
      </c>
      <c r="B19" s="2">
        <v>18</v>
      </c>
      <c r="C19" s="13" t="s">
        <v>44</v>
      </c>
      <c r="D19" s="3" t="s">
        <v>45</v>
      </c>
      <c r="E19" s="13">
        <v>0</v>
      </c>
      <c r="F19" s="13">
        <v>2</v>
      </c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>
      <c r="A20" s="13" t="s">
        <v>203</v>
      </c>
      <c r="B20" s="2">
        <v>19</v>
      </c>
      <c r="C20" s="13" t="s">
        <v>79</v>
      </c>
      <c r="D20" s="3" t="s">
        <v>80</v>
      </c>
      <c r="E20" s="13">
        <v>0</v>
      </c>
      <c r="F20" s="13">
        <v>2</v>
      </c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>
      <c r="A21" s="13" t="s">
        <v>203</v>
      </c>
      <c r="B21" s="2">
        <v>20</v>
      </c>
      <c r="C21" s="13" t="s">
        <v>21</v>
      </c>
      <c r="D21" s="3" t="s">
        <v>88</v>
      </c>
      <c r="E21" s="13">
        <v>0</v>
      </c>
      <c r="F21" s="13">
        <v>8</v>
      </c>
      <c r="G21" s="13" t="s">
        <v>23</v>
      </c>
      <c r="H21" s="13"/>
      <c r="I21" s="13">
        <f t="shared" si="0"/>
        <v>0</v>
      </c>
      <c r="J21" s="13">
        <f t="shared" si="1"/>
        <v>0</v>
      </c>
      <c r="K21" s="1"/>
    </row>
    <row r="22" spans="1:11">
      <c r="A22" s="13" t="s">
        <v>203</v>
      </c>
      <c r="B22" s="2">
        <v>21</v>
      </c>
      <c r="C22" s="13" t="s">
        <v>21</v>
      </c>
      <c r="D22" s="3" t="s">
        <v>163</v>
      </c>
      <c r="E22" s="13">
        <v>0</v>
      </c>
      <c r="F22" s="13">
        <v>8</v>
      </c>
      <c r="G22" s="13" t="s">
        <v>23</v>
      </c>
      <c r="H22" s="13"/>
      <c r="I22" s="13">
        <f t="shared" si="0"/>
        <v>0</v>
      </c>
      <c r="J22" s="13">
        <f t="shared" si="1"/>
        <v>0</v>
      </c>
      <c r="K22" s="1"/>
    </row>
    <row r="23" spans="1:11">
      <c r="A23" s="13" t="s">
        <v>203</v>
      </c>
      <c r="B23" s="2">
        <v>22</v>
      </c>
      <c r="C23" s="13" t="s">
        <v>21</v>
      </c>
      <c r="D23" s="3" t="s">
        <v>20</v>
      </c>
      <c r="E23" s="13">
        <v>0</v>
      </c>
      <c r="F23" s="13">
        <v>8</v>
      </c>
      <c r="G23" s="13" t="s">
        <v>23</v>
      </c>
      <c r="H23" s="13"/>
      <c r="I23" s="13">
        <f t="shared" si="0"/>
        <v>0</v>
      </c>
      <c r="J23" s="13">
        <f t="shared" si="1"/>
        <v>0</v>
      </c>
      <c r="K23" s="1"/>
    </row>
    <row r="24" spans="1:11">
      <c r="A24" s="13" t="s">
        <v>203</v>
      </c>
      <c r="B24" s="2">
        <v>23</v>
      </c>
      <c r="C24" s="13" t="s">
        <v>21</v>
      </c>
      <c r="D24" s="3" t="s">
        <v>39</v>
      </c>
      <c r="E24" s="13">
        <v>0</v>
      </c>
      <c r="F24" s="13">
        <v>8</v>
      </c>
      <c r="G24" s="13" t="s">
        <v>23</v>
      </c>
      <c r="H24" s="13"/>
      <c r="I24" s="13">
        <f t="shared" si="0"/>
        <v>0</v>
      </c>
      <c r="J24" s="13">
        <f t="shared" si="1"/>
        <v>0</v>
      </c>
      <c r="K24" s="1"/>
    </row>
    <row r="25" spans="1:11">
      <c r="A25" s="13" t="s">
        <v>203</v>
      </c>
      <c r="B25" s="2">
        <v>24</v>
      </c>
      <c r="C25" s="13" t="s">
        <v>21</v>
      </c>
      <c r="D25" s="3" t="s">
        <v>31</v>
      </c>
      <c r="E25" s="13">
        <v>0</v>
      </c>
      <c r="F25" s="13">
        <v>7</v>
      </c>
      <c r="G25" s="13" t="s">
        <v>23</v>
      </c>
      <c r="H25" s="13"/>
      <c r="I25" s="13">
        <f t="shared" si="0"/>
        <v>0</v>
      </c>
      <c r="J25" s="13">
        <f t="shared" si="1"/>
        <v>0</v>
      </c>
      <c r="K25" s="1"/>
    </row>
    <row r="26" spans="1:11">
      <c r="A26" s="13" t="s">
        <v>203</v>
      </c>
      <c r="B26" s="2">
        <v>25</v>
      </c>
      <c r="C26" s="13" t="s">
        <v>21</v>
      </c>
      <c r="D26" s="3" t="s">
        <v>25</v>
      </c>
      <c r="E26" s="13">
        <v>0</v>
      </c>
      <c r="F26" s="13">
        <v>7</v>
      </c>
      <c r="G26" s="13" t="s">
        <v>23</v>
      </c>
      <c r="H26" s="13"/>
      <c r="I26" s="13">
        <f t="shared" si="0"/>
        <v>0</v>
      </c>
      <c r="J26" s="13">
        <f t="shared" si="1"/>
        <v>0</v>
      </c>
      <c r="K26" s="1"/>
    </row>
    <row r="27" spans="1:11">
      <c r="A27" s="13" t="s">
        <v>203</v>
      </c>
      <c r="B27" s="2">
        <v>26</v>
      </c>
      <c r="C27" s="13" t="s">
        <v>21</v>
      </c>
      <c r="D27" s="3" t="s">
        <v>204</v>
      </c>
      <c r="E27" s="13">
        <v>0</v>
      </c>
      <c r="F27" s="13">
        <v>7</v>
      </c>
      <c r="G27" s="13" t="s">
        <v>23</v>
      </c>
      <c r="H27" s="13"/>
      <c r="I27" s="13">
        <f t="shared" si="0"/>
        <v>0</v>
      </c>
      <c r="J27" s="13">
        <f t="shared" si="1"/>
        <v>0</v>
      </c>
      <c r="K27" s="1"/>
    </row>
    <row r="28" spans="1:11">
      <c r="A28" s="13" t="s">
        <v>203</v>
      </c>
      <c r="B28" s="2">
        <v>27</v>
      </c>
      <c r="C28" s="13" t="s">
        <v>21</v>
      </c>
      <c r="D28" s="3" t="s">
        <v>58</v>
      </c>
      <c r="E28" s="13">
        <v>0</v>
      </c>
      <c r="F28" s="13">
        <v>7</v>
      </c>
      <c r="G28" s="13" t="s">
        <v>23</v>
      </c>
      <c r="H28" s="13"/>
      <c r="I28" s="13">
        <f t="shared" si="0"/>
        <v>0</v>
      </c>
      <c r="J28" s="13">
        <f t="shared" si="1"/>
        <v>0</v>
      </c>
      <c r="K28" s="1"/>
    </row>
    <row r="29" spans="1:11">
      <c r="A29" s="13" t="s">
        <v>203</v>
      </c>
      <c r="B29" s="2">
        <v>28</v>
      </c>
      <c r="C29" s="13" t="s">
        <v>21</v>
      </c>
      <c r="D29" s="3" t="s">
        <v>62</v>
      </c>
      <c r="E29" s="13">
        <v>0</v>
      </c>
      <c r="F29" s="13">
        <v>3</v>
      </c>
      <c r="G29" s="13" t="s">
        <v>23</v>
      </c>
      <c r="H29" s="13"/>
      <c r="I29" s="13" t="str">
        <f t="shared" si="0"/>
        <v>Кокки</v>
      </c>
      <c r="J29" s="13" t="str">
        <f t="shared" si="1"/>
        <v>Staphylococcus</v>
      </c>
      <c r="K29" s="1" t="s">
        <v>49</v>
      </c>
    </row>
    <row r="30" spans="1:11">
      <c r="A30" s="13" t="s">
        <v>203</v>
      </c>
      <c r="B30" s="2">
        <v>29</v>
      </c>
      <c r="C30" s="13" t="s">
        <v>21</v>
      </c>
      <c r="D30" s="3" t="s">
        <v>41</v>
      </c>
      <c r="E30" s="13">
        <v>0</v>
      </c>
      <c r="F30" s="13">
        <v>7</v>
      </c>
      <c r="G30" s="13" t="s">
        <v>23</v>
      </c>
      <c r="H30" s="13"/>
      <c r="I30" s="13">
        <f t="shared" si="0"/>
        <v>0</v>
      </c>
      <c r="J30" s="13">
        <f t="shared" si="1"/>
        <v>0</v>
      </c>
      <c r="K30" s="1"/>
    </row>
    <row r="31" spans="1:11">
      <c r="A31" s="13" t="s">
        <v>203</v>
      </c>
      <c r="B31" s="2">
        <v>30</v>
      </c>
      <c r="C31" s="13" t="s">
        <v>21</v>
      </c>
      <c r="D31" s="3" t="s">
        <v>31</v>
      </c>
      <c r="E31" s="13">
        <v>0</v>
      </c>
      <c r="F31" s="13">
        <v>7</v>
      </c>
      <c r="G31" s="13" t="s">
        <v>23</v>
      </c>
      <c r="H31" s="13"/>
      <c r="I31" s="13">
        <f t="shared" si="0"/>
        <v>0</v>
      </c>
      <c r="J31" s="13">
        <f t="shared" si="1"/>
        <v>0</v>
      </c>
      <c r="K31" s="1"/>
    </row>
    <row r="32" spans="1:11">
      <c r="A32" s="13" t="s">
        <v>203</v>
      </c>
      <c r="B32" s="2">
        <v>31</v>
      </c>
      <c r="C32" s="13" t="s">
        <v>21</v>
      </c>
      <c r="D32" s="3" t="s">
        <v>31</v>
      </c>
      <c r="E32" s="13">
        <v>0</v>
      </c>
      <c r="F32" s="13">
        <v>7</v>
      </c>
      <c r="G32" s="13" t="s">
        <v>23</v>
      </c>
      <c r="H32" s="13"/>
      <c r="I32" s="13">
        <f t="shared" si="0"/>
        <v>0</v>
      </c>
      <c r="J32" s="13">
        <f t="shared" si="1"/>
        <v>0</v>
      </c>
      <c r="K32" s="1"/>
    </row>
    <row r="33" spans="1:11">
      <c r="A33" s="13" t="s">
        <v>203</v>
      </c>
      <c r="B33" s="2">
        <v>32</v>
      </c>
      <c r="C33" s="13" t="s">
        <v>21</v>
      </c>
      <c r="D33" s="3" t="s">
        <v>40</v>
      </c>
      <c r="E33" s="13">
        <v>0</v>
      </c>
      <c r="F33" s="13">
        <v>7</v>
      </c>
      <c r="G33" s="13" t="s">
        <v>23</v>
      </c>
      <c r="H33" s="13" t="s">
        <v>63</v>
      </c>
      <c r="I33" s="13">
        <f t="shared" si="0"/>
        <v>0</v>
      </c>
      <c r="J33" s="13">
        <f t="shared" si="1"/>
        <v>0</v>
      </c>
      <c r="K33" s="13"/>
    </row>
    <row r="34" spans="1:11">
      <c r="A34" s="13" t="s">
        <v>203</v>
      </c>
      <c r="B34" s="2">
        <v>33</v>
      </c>
      <c r="C34" s="13" t="s">
        <v>44</v>
      </c>
      <c r="D34" s="3" t="s">
        <v>45</v>
      </c>
      <c r="E34" s="13">
        <v>0</v>
      </c>
      <c r="F34" s="13">
        <v>3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>
      <c r="A35" s="13" t="s">
        <v>203</v>
      </c>
      <c r="B35" s="2">
        <v>34</v>
      </c>
      <c r="C35" s="13" t="s">
        <v>16</v>
      </c>
      <c r="D35" s="3" t="s">
        <v>33</v>
      </c>
      <c r="E35" s="13">
        <v>0</v>
      </c>
      <c r="F35" s="13">
        <v>2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>
      <c r="A36" s="13" t="s">
        <v>203</v>
      </c>
      <c r="B36" s="2">
        <v>35</v>
      </c>
      <c r="C36" s="13" t="s">
        <v>21</v>
      </c>
      <c r="D36" s="3" t="s">
        <v>43</v>
      </c>
      <c r="E36" s="13">
        <v>0</v>
      </c>
      <c r="F36" s="13">
        <v>6</v>
      </c>
      <c r="G36" s="13" t="s">
        <v>23</v>
      </c>
      <c r="H36" s="13"/>
      <c r="I36" s="13">
        <f t="shared" si="0"/>
        <v>0</v>
      </c>
      <c r="J36" s="13">
        <f t="shared" si="1"/>
        <v>0</v>
      </c>
      <c r="K36" s="13"/>
    </row>
    <row r="37" spans="1:11">
      <c r="A37" s="13" t="s">
        <v>203</v>
      </c>
      <c r="B37" s="2">
        <v>36</v>
      </c>
      <c r="C37" s="13" t="s">
        <v>29</v>
      </c>
      <c r="D37" s="3" t="s">
        <v>42</v>
      </c>
      <c r="E37" s="13">
        <v>0</v>
      </c>
      <c r="F37" s="13">
        <v>6</v>
      </c>
      <c r="G37" s="13" t="s">
        <v>23</v>
      </c>
      <c r="H37" s="13"/>
      <c r="I37" s="13">
        <f t="shared" si="0"/>
        <v>0</v>
      </c>
      <c r="J37" s="13">
        <f t="shared" si="1"/>
        <v>0</v>
      </c>
      <c r="K37" s="13"/>
    </row>
    <row r="38" spans="1:11">
      <c r="A38" s="13" t="s">
        <v>203</v>
      </c>
      <c r="B38" s="2">
        <v>37</v>
      </c>
      <c r="C38" s="13" t="s">
        <v>29</v>
      </c>
      <c r="D38" s="3" t="s">
        <v>42</v>
      </c>
      <c r="E38" s="13">
        <v>0</v>
      </c>
      <c r="F38" s="13">
        <v>6</v>
      </c>
      <c r="G38" s="13" t="s">
        <v>23</v>
      </c>
      <c r="H38" s="13"/>
      <c r="I38" s="13">
        <f t="shared" si="0"/>
        <v>0</v>
      </c>
      <c r="J38" s="13">
        <f t="shared" si="1"/>
        <v>0</v>
      </c>
      <c r="K38" s="13"/>
    </row>
    <row r="39" spans="1:11">
      <c r="A39" s="13" t="s">
        <v>203</v>
      </c>
      <c r="B39" s="2">
        <v>38</v>
      </c>
      <c r="C39" s="13" t="s">
        <v>21</v>
      </c>
      <c r="D39" s="3" t="s">
        <v>141</v>
      </c>
      <c r="E39" s="13">
        <v>0</v>
      </c>
      <c r="F39" s="13">
        <v>6</v>
      </c>
      <c r="G39" s="13" t="s">
        <v>23</v>
      </c>
      <c r="H39" s="13"/>
      <c r="I39" s="13" t="str">
        <f t="shared" si="0"/>
        <v>Анаэробы</v>
      </c>
      <c r="J39" s="13" t="str">
        <f t="shared" si="1"/>
        <v>анаэр</v>
      </c>
      <c r="K39" s="13" t="s">
        <v>188</v>
      </c>
    </row>
    <row r="40" spans="1:11">
      <c r="A40" s="13" t="s">
        <v>203</v>
      </c>
      <c r="B40" s="2">
        <v>39</v>
      </c>
      <c r="C40" s="13" t="s">
        <v>21</v>
      </c>
      <c r="D40" s="3" t="s">
        <v>163</v>
      </c>
      <c r="E40" s="13">
        <v>0</v>
      </c>
      <c r="F40" s="13">
        <v>6</v>
      </c>
      <c r="G40" s="13" t="s">
        <v>23</v>
      </c>
      <c r="H40" s="13"/>
      <c r="I40" s="13">
        <f t="shared" si="0"/>
        <v>0</v>
      </c>
      <c r="J40" s="13">
        <f t="shared" si="1"/>
        <v>0</v>
      </c>
      <c r="K40" s="13"/>
    </row>
    <row r="41" spans="1:11">
      <c r="A41" s="13" t="s">
        <v>203</v>
      </c>
      <c r="B41" s="2">
        <v>40</v>
      </c>
      <c r="C41" s="13" t="s">
        <v>44</v>
      </c>
      <c r="D41" s="3" t="s">
        <v>45</v>
      </c>
      <c r="E41" s="13">
        <v>0</v>
      </c>
      <c r="F41" s="13">
        <v>3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>
      <c r="A42" s="13" t="s">
        <v>203</v>
      </c>
      <c r="B42" s="2">
        <v>41</v>
      </c>
      <c r="C42" s="13" t="s">
        <v>44</v>
      </c>
      <c r="D42" s="3" t="s">
        <v>45</v>
      </c>
      <c r="E42" s="13">
        <v>0</v>
      </c>
      <c r="F42" s="13">
        <v>3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>
      <c r="A43" s="13" t="s">
        <v>203</v>
      </c>
      <c r="B43" s="2">
        <v>42</v>
      </c>
      <c r="C43" s="13" t="s">
        <v>29</v>
      </c>
      <c r="D43" s="3" t="s">
        <v>65</v>
      </c>
      <c r="E43" s="13">
        <v>0</v>
      </c>
      <c r="F43" s="13">
        <v>6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>
      <c r="A44" s="13" t="s">
        <v>203</v>
      </c>
      <c r="B44" s="2">
        <v>43</v>
      </c>
      <c r="C44" s="13" t="s">
        <v>14</v>
      </c>
      <c r="D44" s="3" t="s">
        <v>33</v>
      </c>
      <c r="E44" s="13">
        <v>0</v>
      </c>
      <c r="F44" s="13">
        <v>2</v>
      </c>
      <c r="G44" s="13"/>
      <c r="H44" s="13"/>
      <c r="I44" s="13">
        <f t="shared" si="0"/>
        <v>0</v>
      </c>
      <c r="J44" s="13">
        <f t="shared" si="1"/>
        <v>0</v>
      </c>
      <c r="K44" s="13"/>
    </row>
    <row r="45" spans="1:11">
      <c r="A45" s="13" t="s">
        <v>203</v>
      </c>
      <c r="B45" s="2">
        <v>44</v>
      </c>
      <c r="C45" s="13" t="s">
        <v>29</v>
      </c>
      <c r="D45" s="3" t="s">
        <v>42</v>
      </c>
      <c r="E45" s="13">
        <v>0</v>
      </c>
      <c r="F45" s="13">
        <v>6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>
      <c r="A46" s="13" t="s">
        <v>203</v>
      </c>
      <c r="B46" s="2">
        <v>45</v>
      </c>
      <c r="C46" s="13" t="s">
        <v>21</v>
      </c>
      <c r="D46" s="3" t="s">
        <v>205</v>
      </c>
      <c r="E46" s="13">
        <v>0</v>
      </c>
      <c r="F46" s="13">
        <v>6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>
      <c r="A47" s="13" t="s">
        <v>203</v>
      </c>
      <c r="B47" s="2">
        <v>46</v>
      </c>
      <c r="C47" s="13" t="s">
        <v>21</v>
      </c>
      <c r="D47" s="3" t="s">
        <v>62</v>
      </c>
      <c r="E47" s="13">
        <v>0</v>
      </c>
      <c r="F47" s="13">
        <v>6</v>
      </c>
      <c r="G47" s="13" t="s">
        <v>23</v>
      </c>
      <c r="H47" s="13"/>
      <c r="I47" s="13">
        <f t="shared" si="0"/>
        <v>0</v>
      </c>
      <c r="J47" s="13">
        <f t="shared" si="1"/>
        <v>0</v>
      </c>
      <c r="K47" s="13"/>
    </row>
    <row r="48" spans="1:11">
      <c r="A48" s="13" t="s">
        <v>203</v>
      </c>
      <c r="B48" s="2">
        <v>47</v>
      </c>
      <c r="C48" s="13" t="s">
        <v>21</v>
      </c>
      <c r="D48" s="3" t="s">
        <v>62</v>
      </c>
      <c r="E48" s="13">
        <v>0</v>
      </c>
      <c r="F48" s="13">
        <v>6</v>
      </c>
      <c r="G48" s="13" t="s">
        <v>23</v>
      </c>
      <c r="H48" s="13"/>
      <c r="I48" s="13">
        <f t="shared" si="0"/>
        <v>0</v>
      </c>
      <c r="J48" s="13">
        <f t="shared" si="1"/>
        <v>0</v>
      </c>
      <c r="K48" s="13"/>
    </row>
    <row r="49" spans="1:10">
      <c r="A49" s="13" t="s">
        <v>203</v>
      </c>
      <c r="B49" s="2">
        <v>48</v>
      </c>
      <c r="C49" s="13" t="s">
        <v>14</v>
      </c>
      <c r="D49" s="3" t="s">
        <v>36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</row>
    <row r="50" spans="1:10">
      <c r="A50" s="13" t="s">
        <v>203</v>
      </c>
      <c r="B50" s="2">
        <v>49</v>
      </c>
      <c r="C50" s="13" t="s">
        <v>14</v>
      </c>
      <c r="D50" s="3" t="s">
        <v>36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</row>
    <row r="51" spans="1:10">
      <c r="A51" s="13" t="s">
        <v>203</v>
      </c>
      <c r="B51" s="2">
        <v>50</v>
      </c>
      <c r="C51" s="13" t="s">
        <v>29</v>
      </c>
      <c r="D51" s="3" t="s">
        <v>36</v>
      </c>
      <c r="E51" s="13">
        <v>0</v>
      </c>
      <c r="F51" s="13">
        <v>6</v>
      </c>
      <c r="G51" s="13" t="s">
        <v>23</v>
      </c>
      <c r="H51" s="13"/>
      <c r="I51" s="13">
        <f t="shared" si="0"/>
        <v>0</v>
      </c>
      <c r="J51" s="13">
        <f t="shared" si="1"/>
        <v>0</v>
      </c>
    </row>
    <row r="52" spans="1:10">
      <c r="A52" s="13" t="s">
        <v>203</v>
      </c>
      <c r="B52" s="2">
        <v>51</v>
      </c>
      <c r="C52" s="13" t="s">
        <v>29</v>
      </c>
      <c r="D52" s="3" t="s">
        <v>42</v>
      </c>
      <c r="E52" s="13">
        <v>0</v>
      </c>
      <c r="F52" s="13">
        <v>6</v>
      </c>
      <c r="G52" s="13" t="s">
        <v>23</v>
      </c>
      <c r="H52" s="13"/>
      <c r="I52" s="13">
        <f t="shared" si="0"/>
        <v>0</v>
      </c>
      <c r="J52" s="13">
        <f t="shared" si="1"/>
        <v>0</v>
      </c>
    </row>
    <row r="53" spans="1:10">
      <c r="A53" s="13" t="s">
        <v>203</v>
      </c>
      <c r="B53" s="2">
        <v>52</v>
      </c>
      <c r="C53" s="13" t="s">
        <v>16</v>
      </c>
      <c r="D53" s="3" t="s">
        <v>17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</row>
    <row r="54" spans="1:10">
      <c r="A54" s="13" t="s">
        <v>203</v>
      </c>
      <c r="B54" s="2">
        <v>53</v>
      </c>
      <c r="C54" s="13" t="s">
        <v>16</v>
      </c>
      <c r="D54" s="3" t="s">
        <v>18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</row>
    <row r="55" spans="1:10">
      <c r="A55" s="13" t="s">
        <v>203</v>
      </c>
      <c r="B55" s="2">
        <v>54</v>
      </c>
      <c r="C55" s="13" t="s">
        <v>29</v>
      </c>
      <c r="D55" s="3" t="s">
        <v>65</v>
      </c>
      <c r="E55" s="13">
        <v>0</v>
      </c>
      <c r="F55" s="13">
        <v>6</v>
      </c>
      <c r="G55" s="13" t="s">
        <v>23</v>
      </c>
      <c r="H55" s="13"/>
      <c r="I55" s="13">
        <f t="shared" si="0"/>
        <v>0</v>
      </c>
      <c r="J55" s="13">
        <f t="shared" si="1"/>
        <v>0</v>
      </c>
    </row>
    <row r="56" spans="1:10">
      <c r="A56" s="13" t="s">
        <v>203</v>
      </c>
      <c r="B56" s="2">
        <v>55</v>
      </c>
      <c r="C56" s="13" t="s">
        <v>14</v>
      </c>
      <c r="D56" s="3" t="s">
        <v>36</v>
      </c>
      <c r="E56" s="13">
        <v>0</v>
      </c>
      <c r="F56" s="13">
        <v>3</v>
      </c>
      <c r="G56" s="13"/>
      <c r="H56" s="13"/>
      <c r="I56" s="13">
        <f t="shared" si="0"/>
        <v>0</v>
      </c>
      <c r="J56" s="13">
        <f t="shared" si="1"/>
        <v>0</v>
      </c>
    </row>
    <row r="57" spans="1:10">
      <c r="A57" s="13" t="s">
        <v>203</v>
      </c>
      <c r="B57" s="2">
        <v>56</v>
      </c>
      <c r="C57" s="13" t="s">
        <v>16</v>
      </c>
      <c r="D57" s="3" t="s">
        <v>33</v>
      </c>
      <c r="E57" s="13">
        <v>0</v>
      </c>
      <c r="F57" s="13">
        <v>4</v>
      </c>
      <c r="G57" s="13"/>
      <c r="H57" s="13"/>
      <c r="I57" s="13">
        <f t="shared" si="0"/>
        <v>0</v>
      </c>
      <c r="J57" s="13">
        <f t="shared" si="1"/>
        <v>0</v>
      </c>
    </row>
    <row r="58" spans="1:10">
      <c r="A58" s="13" t="s">
        <v>203</v>
      </c>
      <c r="B58" s="2">
        <v>57</v>
      </c>
      <c r="C58" s="13" t="s">
        <v>14</v>
      </c>
      <c r="D58" s="3" t="s">
        <v>36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</row>
    <row r="59" spans="1:10">
      <c r="A59" s="13" t="s">
        <v>203</v>
      </c>
      <c r="B59" s="2">
        <v>58</v>
      </c>
      <c r="C59" s="13" t="s">
        <v>128</v>
      </c>
      <c r="D59" s="3" t="s">
        <v>56</v>
      </c>
      <c r="E59" s="13">
        <v>0</v>
      </c>
      <c r="F59" s="13">
        <v>6</v>
      </c>
      <c r="G59" s="13" t="s">
        <v>23</v>
      </c>
      <c r="H59" s="13"/>
      <c r="I59" s="13">
        <f t="shared" si="0"/>
        <v>0</v>
      </c>
      <c r="J59" s="13">
        <f t="shared" si="1"/>
        <v>0</v>
      </c>
    </row>
    <row r="60" spans="1:10">
      <c r="A60" s="13" t="s">
        <v>203</v>
      </c>
      <c r="B60" s="2">
        <v>59</v>
      </c>
      <c r="C60" s="13" t="s">
        <v>27</v>
      </c>
      <c r="D60" s="3" t="s">
        <v>62</v>
      </c>
      <c r="E60" s="13">
        <v>0</v>
      </c>
      <c r="F60" s="13">
        <v>4</v>
      </c>
      <c r="G60" s="13"/>
      <c r="H60" s="13"/>
      <c r="I60" s="13">
        <f t="shared" si="0"/>
        <v>0</v>
      </c>
      <c r="J60" s="13">
        <f t="shared" si="1"/>
        <v>0</v>
      </c>
    </row>
    <row r="61" spans="1:10">
      <c r="A61" s="13" t="s">
        <v>203</v>
      </c>
      <c r="B61" s="2">
        <v>60</v>
      </c>
      <c r="C61" s="13" t="s">
        <v>21</v>
      </c>
      <c r="D61" s="3" t="s">
        <v>35</v>
      </c>
      <c r="E61" s="13">
        <v>0</v>
      </c>
      <c r="F61" s="13">
        <v>5</v>
      </c>
      <c r="G61" s="13" t="s">
        <v>23</v>
      </c>
      <c r="H61" s="13"/>
      <c r="I61" s="13">
        <f t="shared" si="0"/>
        <v>0</v>
      </c>
      <c r="J61" s="13">
        <f t="shared" si="1"/>
        <v>0</v>
      </c>
    </row>
    <row r="62" spans="1:10">
      <c r="A62" s="13" t="s">
        <v>203</v>
      </c>
      <c r="B62" s="2">
        <v>61</v>
      </c>
      <c r="C62" s="13" t="s">
        <v>29</v>
      </c>
      <c r="D62" s="3" t="s">
        <v>42</v>
      </c>
      <c r="E62" s="13">
        <v>0</v>
      </c>
      <c r="F62" s="13">
        <v>6</v>
      </c>
      <c r="G62" s="13" t="s">
        <v>23</v>
      </c>
      <c r="H62" s="13"/>
      <c r="I62" s="13">
        <f t="shared" si="0"/>
        <v>0</v>
      </c>
      <c r="J62" s="13">
        <f t="shared" si="1"/>
        <v>0</v>
      </c>
    </row>
    <row r="63" spans="1:10">
      <c r="A63" s="13" t="s">
        <v>203</v>
      </c>
      <c r="B63" s="2">
        <v>62</v>
      </c>
      <c r="C63" s="13" t="s">
        <v>44</v>
      </c>
      <c r="D63" s="3" t="s">
        <v>206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</row>
    <row r="64" spans="1:10">
      <c r="A64" s="13" t="s">
        <v>203</v>
      </c>
      <c r="B64" s="2">
        <v>63</v>
      </c>
      <c r="C64" s="13" t="s">
        <v>19</v>
      </c>
      <c r="D64" s="3" t="s">
        <v>36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</row>
    <row r="65" spans="1:10">
      <c r="A65" s="13" t="s">
        <v>203</v>
      </c>
      <c r="B65" s="2">
        <v>64</v>
      </c>
      <c r="C65" s="13" t="s">
        <v>27</v>
      </c>
      <c r="D65" s="3" t="s">
        <v>48</v>
      </c>
      <c r="E65" s="13">
        <v>0</v>
      </c>
      <c r="F65" s="13">
        <v>2</v>
      </c>
      <c r="G65" s="13"/>
      <c r="H65" s="13"/>
      <c r="I65" s="13">
        <f t="shared" si="0"/>
        <v>0</v>
      </c>
      <c r="J65" s="13">
        <f t="shared" si="1"/>
        <v>0</v>
      </c>
    </row>
    <row r="66" spans="1:10">
      <c r="A66" s="13" t="s">
        <v>203</v>
      </c>
      <c r="B66" s="2">
        <v>65</v>
      </c>
      <c r="C66" s="13" t="s">
        <v>27</v>
      </c>
      <c r="D66" s="3" t="s">
        <v>156</v>
      </c>
      <c r="E66" s="13">
        <v>0</v>
      </c>
      <c r="F66" s="13">
        <v>2</v>
      </c>
      <c r="G66" s="13"/>
      <c r="H66" s="13">
        <v>444</v>
      </c>
      <c r="I66" s="13">
        <f t="shared" ref="I66:I129" si="2">IF(OR(J66=$J$377,J66=$J$384,J66=$J$367),$I$364,IF(OR(J66=$J$366,J66=$J$370,J66=$J$372,J66=$J$373,J66=$J$376,J66=$J$380,J66=$J$381,J66=$J$378),$I$369,IF(OR(J66=$J$365,J66=$J$369),$I$365,IF(OR(J66=$J$371,J66=$J$382,J66=$J$383),$I$366,IF(OR(J66=$J$364,J66=$J$379,J66=$J$385),$I$367,IF(OR(J66=$J$368,J66=$J$386,J66=$J$374,J66=$J$375),$I$368,0))))))</f>
        <v>0</v>
      </c>
      <c r="J66" s="13">
        <f t="shared" ref="J66:J129" si="3">IF(OR(K66=$K$364,K66=$K$365,K66=$K$366,K66=$K$367),$J$364,IF(OR(K66=$K$371,K66=$K$372,K66=$K$373,K66=$K$374),$J$365,IF(OR(K66=$K$375),$J$366,IF(OR(K66=$K$376),$J$367,IF(OR(K66=$K$377),$J$368,IF(OR(K66=$K$378),$J$369,IF(OR(K66=$K$384,K66=$K$394,K66=$K$385),$J$370,IF(OR(K66=$K$380,K66=$K$381,K66=$K$382,K66=$K$383),$J$371,IF(OR(K66=$K$379,K66=$K$423,K66=$K$425,K66=$K$427),$J$372,IF(OR(K66=$K$386,K66=$K$388,K66=$K$387),$J$373,IF(OR(K66=$K$389),$J$374,IF(OR(K66=$K$390),$J$375,IF(OR(K66=$K$391),$J$376,IF(OR(K66=$K$395),$J$377,IF(OR(K66=$K$396,K66=$K$397),$J$378,IF(OR(K66=$K$398,K66=$K$399),$J$379,IF(OR(K66=$K$400,K66=$K$401),$J$380,IF(OR(K66=$K$402,K66=$K$403),$J$381,IF(OR(K66=$K$405,K66=$K$406,K66=$K$407,K66=$K$408,K66=$K$409,K66=$K$410,K66=$K$411,K66=$K$412,K66=$K$413),$J$382,IF(OR(K66=$K$417,K66=$K$418,K66=$K$419,K66=$K$420,K66=$K$416,K66=$K$415,K66=$K$424,K66=$K$426),$J$383,IF(OR(K66=$K$421,K66=$K$422),$J$384,IF(OR(K66=$K$368,K66=$K$369,K66=$K$370,K66=$K$392,K66=$K$393,K66=$K$404,K66=$K$414),$J$385,IF(OR(K66=$K$428),$J$386,0)))))))))))))))))))))))</f>
        <v>0</v>
      </c>
    </row>
    <row r="67" spans="1:10">
      <c r="A67" s="13" t="s">
        <v>203</v>
      </c>
      <c r="B67" s="2">
        <v>66</v>
      </c>
      <c r="C67" s="13" t="s">
        <v>27</v>
      </c>
      <c r="D67" s="3" t="s">
        <v>48</v>
      </c>
      <c r="E67" s="13">
        <v>0</v>
      </c>
      <c r="F67" s="13">
        <v>2</v>
      </c>
      <c r="G67" s="13"/>
      <c r="H67" s="13"/>
      <c r="I67" s="13">
        <f t="shared" si="2"/>
        <v>0</v>
      </c>
      <c r="J67" s="13">
        <f t="shared" si="3"/>
        <v>0</v>
      </c>
    </row>
    <row r="68" spans="1:10">
      <c r="A68" s="13" t="s">
        <v>203</v>
      </c>
      <c r="B68" s="2">
        <v>67</v>
      </c>
      <c r="C68" s="13" t="s">
        <v>16</v>
      </c>
      <c r="D68" s="3" t="s">
        <v>33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</row>
    <row r="69" spans="1:10">
      <c r="A69" s="13" t="s">
        <v>203</v>
      </c>
      <c r="B69" s="2">
        <v>68</v>
      </c>
      <c r="C69" s="13" t="s">
        <v>19</v>
      </c>
      <c r="D69" s="3" t="s">
        <v>36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</row>
    <row r="70" spans="1:10">
      <c r="A70" s="13" t="s">
        <v>203</v>
      </c>
      <c r="B70" s="2">
        <v>69</v>
      </c>
      <c r="C70" s="13" t="s">
        <v>16</v>
      </c>
      <c r="D70" s="3" t="s">
        <v>26</v>
      </c>
      <c r="E70" s="13">
        <v>0</v>
      </c>
      <c r="F70" s="13">
        <v>3</v>
      </c>
      <c r="G70" s="13"/>
      <c r="H70" s="13"/>
      <c r="I70" s="13">
        <f t="shared" si="2"/>
        <v>0</v>
      </c>
      <c r="J70" s="13">
        <f t="shared" si="3"/>
        <v>0</v>
      </c>
    </row>
    <row r="71" spans="1:10">
      <c r="A71" s="13" t="s">
        <v>203</v>
      </c>
      <c r="B71" s="2">
        <v>70</v>
      </c>
      <c r="C71" s="13" t="s">
        <v>16</v>
      </c>
      <c r="D71" s="3" t="s">
        <v>33</v>
      </c>
      <c r="E71" s="13">
        <v>0</v>
      </c>
      <c r="F71" s="13">
        <v>3</v>
      </c>
      <c r="G71" s="13"/>
      <c r="H71" s="13"/>
      <c r="I71" s="13">
        <f t="shared" si="2"/>
        <v>0</v>
      </c>
      <c r="J71" s="13">
        <f t="shared" si="3"/>
        <v>0</v>
      </c>
    </row>
    <row r="72" spans="1:10">
      <c r="A72" s="13" t="s">
        <v>203</v>
      </c>
      <c r="B72" s="2">
        <v>71</v>
      </c>
      <c r="C72" s="13" t="s">
        <v>14</v>
      </c>
      <c r="D72" s="3" t="s">
        <v>36</v>
      </c>
      <c r="E72" s="13">
        <v>0</v>
      </c>
      <c r="F72" s="13">
        <v>3</v>
      </c>
      <c r="G72" s="13"/>
      <c r="H72" s="13"/>
      <c r="I72" s="13">
        <f t="shared" si="2"/>
        <v>0</v>
      </c>
      <c r="J72" s="13">
        <f t="shared" si="3"/>
        <v>0</v>
      </c>
    </row>
    <row r="73" spans="1:10">
      <c r="A73" s="13" t="s">
        <v>203</v>
      </c>
      <c r="B73" s="2">
        <v>72</v>
      </c>
      <c r="C73" s="13" t="s">
        <v>14</v>
      </c>
      <c r="D73" s="3" t="s">
        <v>36</v>
      </c>
      <c r="E73" s="13">
        <v>0</v>
      </c>
      <c r="F73" s="13">
        <v>3</v>
      </c>
      <c r="G73" s="13"/>
      <c r="H73" s="13"/>
      <c r="I73" s="13">
        <f t="shared" si="2"/>
        <v>0</v>
      </c>
      <c r="J73" s="13">
        <f t="shared" si="3"/>
        <v>0</v>
      </c>
    </row>
    <row r="74" spans="1:10">
      <c r="A74" s="13" t="s">
        <v>203</v>
      </c>
      <c r="B74" s="2">
        <v>73</v>
      </c>
      <c r="C74" s="13" t="s">
        <v>21</v>
      </c>
      <c r="D74" s="3" t="s">
        <v>62</v>
      </c>
      <c r="E74" s="13">
        <v>0</v>
      </c>
      <c r="F74" s="13">
        <v>7</v>
      </c>
      <c r="G74" s="13" t="s">
        <v>23</v>
      </c>
      <c r="H74" s="13"/>
      <c r="I74" s="13">
        <f t="shared" si="2"/>
        <v>0</v>
      </c>
      <c r="J74" s="13">
        <f t="shared" si="3"/>
        <v>0</v>
      </c>
    </row>
    <row r="75" spans="1:10">
      <c r="A75" s="13" t="s">
        <v>203</v>
      </c>
      <c r="B75" s="2">
        <v>74</v>
      </c>
      <c r="C75" s="13" t="s">
        <v>21</v>
      </c>
      <c r="D75" s="3" t="s">
        <v>64</v>
      </c>
      <c r="E75" s="13">
        <v>0</v>
      </c>
      <c r="F75" s="13">
        <v>7</v>
      </c>
      <c r="G75" s="13" t="s">
        <v>23</v>
      </c>
      <c r="H75" s="13"/>
      <c r="I75" s="13">
        <f t="shared" si="2"/>
        <v>0</v>
      </c>
      <c r="J75" s="13">
        <f t="shared" si="3"/>
        <v>0</v>
      </c>
    </row>
    <row r="76" spans="1:10">
      <c r="A76" s="13" t="s">
        <v>203</v>
      </c>
      <c r="B76" s="2">
        <v>75</v>
      </c>
      <c r="C76" s="13" t="s">
        <v>21</v>
      </c>
      <c r="D76" s="3" t="s">
        <v>141</v>
      </c>
      <c r="E76" s="13">
        <v>0</v>
      </c>
      <c r="F76" s="13">
        <v>7</v>
      </c>
      <c r="G76" s="13" t="s">
        <v>23</v>
      </c>
      <c r="H76" s="13"/>
      <c r="I76" s="13">
        <f t="shared" si="2"/>
        <v>0</v>
      </c>
      <c r="J76" s="13">
        <f t="shared" si="3"/>
        <v>0</v>
      </c>
    </row>
    <row r="77" spans="1:10">
      <c r="A77" s="13" t="s">
        <v>203</v>
      </c>
      <c r="B77" s="2">
        <v>76</v>
      </c>
      <c r="C77" s="13" t="s">
        <v>21</v>
      </c>
      <c r="D77" s="3" t="s">
        <v>141</v>
      </c>
      <c r="E77" s="13">
        <v>0</v>
      </c>
      <c r="F77" s="13">
        <v>7</v>
      </c>
      <c r="G77" s="13" t="s">
        <v>23</v>
      </c>
      <c r="H77" s="13"/>
      <c r="I77" s="13">
        <f t="shared" si="2"/>
        <v>0</v>
      </c>
      <c r="J77" s="13">
        <f t="shared" si="3"/>
        <v>0</v>
      </c>
    </row>
    <row r="78" spans="1:10">
      <c r="A78" s="13" t="s">
        <v>203</v>
      </c>
      <c r="B78" s="2">
        <v>77</v>
      </c>
      <c r="C78" s="13" t="s">
        <v>21</v>
      </c>
      <c r="D78" s="3" t="s">
        <v>33</v>
      </c>
      <c r="E78" s="13">
        <v>0</v>
      </c>
      <c r="F78" s="13">
        <v>7</v>
      </c>
      <c r="G78" s="13" t="s">
        <v>23</v>
      </c>
      <c r="H78" s="13"/>
      <c r="I78" s="13">
        <f t="shared" si="2"/>
        <v>0</v>
      </c>
      <c r="J78" s="13">
        <f t="shared" si="3"/>
        <v>0</v>
      </c>
    </row>
    <row r="79" spans="1:10">
      <c r="A79" s="13" t="s">
        <v>203</v>
      </c>
      <c r="B79" s="2">
        <v>78</v>
      </c>
      <c r="C79" s="13" t="s">
        <v>21</v>
      </c>
      <c r="D79" s="3" t="s">
        <v>35</v>
      </c>
      <c r="E79" s="13">
        <v>0</v>
      </c>
      <c r="F79" s="13">
        <v>7</v>
      </c>
      <c r="G79" s="13" t="s">
        <v>23</v>
      </c>
      <c r="H79" s="13"/>
      <c r="I79" s="13">
        <f t="shared" si="2"/>
        <v>0</v>
      </c>
      <c r="J79" s="13">
        <f t="shared" si="3"/>
        <v>0</v>
      </c>
    </row>
    <row r="80" spans="1:10">
      <c r="A80" s="13" t="s">
        <v>203</v>
      </c>
      <c r="B80" s="2">
        <v>79</v>
      </c>
      <c r="C80" s="13" t="s">
        <v>44</v>
      </c>
      <c r="D80" s="3" t="s">
        <v>45</v>
      </c>
      <c r="E80" s="13">
        <v>0</v>
      </c>
      <c r="F80" s="13">
        <v>2</v>
      </c>
      <c r="G80" s="13"/>
      <c r="H80" s="13"/>
      <c r="I80" s="13">
        <f t="shared" si="2"/>
        <v>0</v>
      </c>
      <c r="J80" s="13">
        <f t="shared" si="3"/>
        <v>0</v>
      </c>
    </row>
    <row r="81" spans="1:10">
      <c r="A81" s="13" t="s">
        <v>203</v>
      </c>
      <c r="B81" s="2">
        <v>80</v>
      </c>
      <c r="C81" s="13" t="s">
        <v>44</v>
      </c>
      <c r="D81" s="3" t="s">
        <v>206</v>
      </c>
      <c r="E81" s="13">
        <v>0</v>
      </c>
      <c r="F81" s="13">
        <v>2</v>
      </c>
      <c r="G81" s="13"/>
      <c r="H81" s="13"/>
      <c r="I81" s="13">
        <f t="shared" si="2"/>
        <v>0</v>
      </c>
      <c r="J81" s="13">
        <f t="shared" si="3"/>
        <v>0</v>
      </c>
    </row>
    <row r="82" spans="1:10">
      <c r="A82" s="13" t="s">
        <v>203</v>
      </c>
      <c r="B82" s="2">
        <v>81</v>
      </c>
      <c r="C82" s="13" t="s">
        <v>14</v>
      </c>
      <c r="D82" s="3" t="s">
        <v>190</v>
      </c>
      <c r="E82" s="13">
        <v>0</v>
      </c>
      <c r="F82" s="13">
        <v>3</v>
      </c>
      <c r="G82" s="13"/>
      <c r="H82" s="13"/>
      <c r="I82" s="13">
        <f t="shared" si="2"/>
        <v>0</v>
      </c>
      <c r="J82" s="13">
        <f t="shared" si="3"/>
        <v>0</v>
      </c>
    </row>
    <row r="83" spans="1:10">
      <c r="A83" s="13" t="s">
        <v>203</v>
      </c>
      <c r="B83" s="2">
        <v>82</v>
      </c>
      <c r="C83" s="13" t="s">
        <v>16</v>
      </c>
      <c r="D83" s="3" t="s">
        <v>17</v>
      </c>
      <c r="E83" s="13">
        <v>0</v>
      </c>
      <c r="F83" s="13">
        <v>3</v>
      </c>
      <c r="G83" s="13"/>
      <c r="H83" s="13"/>
      <c r="I83" s="13">
        <f t="shared" si="2"/>
        <v>0</v>
      </c>
      <c r="J83" s="13">
        <f t="shared" si="3"/>
        <v>0</v>
      </c>
    </row>
    <row r="84" spans="1:10">
      <c r="A84" s="13" t="s">
        <v>203</v>
      </c>
      <c r="B84" s="2">
        <v>83</v>
      </c>
      <c r="C84" s="13" t="s">
        <v>19</v>
      </c>
      <c r="D84" s="3" t="s">
        <v>20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</row>
    <row r="85" spans="1:10">
      <c r="A85" s="13" t="s">
        <v>203</v>
      </c>
      <c r="B85" s="2">
        <v>84</v>
      </c>
      <c r="C85" s="13" t="s">
        <v>21</v>
      </c>
      <c r="D85" s="3" t="s">
        <v>61</v>
      </c>
      <c r="E85" s="13">
        <v>0</v>
      </c>
      <c r="F85" s="13">
        <v>6</v>
      </c>
      <c r="G85" s="13" t="s">
        <v>23</v>
      </c>
      <c r="H85" s="13" t="s">
        <v>63</v>
      </c>
      <c r="I85" s="13">
        <f t="shared" si="2"/>
        <v>0</v>
      </c>
      <c r="J85" s="13">
        <f t="shared" si="3"/>
        <v>0</v>
      </c>
    </row>
    <row r="86" spans="1:10">
      <c r="A86" s="13" t="s">
        <v>203</v>
      </c>
      <c r="B86" s="2">
        <v>85</v>
      </c>
      <c r="C86" s="13" t="s">
        <v>21</v>
      </c>
      <c r="D86" s="3" t="s">
        <v>61</v>
      </c>
      <c r="E86" s="13">
        <v>0</v>
      </c>
      <c r="F86" s="13">
        <v>6</v>
      </c>
      <c r="G86" s="13" t="s">
        <v>23</v>
      </c>
      <c r="H86" s="13"/>
      <c r="I86" s="13">
        <f t="shared" si="2"/>
        <v>0</v>
      </c>
      <c r="J86" s="13">
        <f t="shared" si="3"/>
        <v>0</v>
      </c>
    </row>
    <row r="87" spans="1:10">
      <c r="A87" s="13" t="s">
        <v>203</v>
      </c>
      <c r="B87" s="2">
        <v>86</v>
      </c>
      <c r="C87" s="13" t="s">
        <v>21</v>
      </c>
      <c r="D87" s="3" t="s">
        <v>33</v>
      </c>
      <c r="E87" s="13">
        <v>0</v>
      </c>
      <c r="F87" s="13">
        <v>6</v>
      </c>
      <c r="G87" s="13" t="s">
        <v>23</v>
      </c>
      <c r="H87" s="13"/>
      <c r="I87" s="13">
        <f t="shared" si="2"/>
        <v>0</v>
      </c>
      <c r="J87" s="13">
        <f t="shared" si="3"/>
        <v>0</v>
      </c>
    </row>
    <row r="88" spans="1:10">
      <c r="A88" s="13" t="s">
        <v>203</v>
      </c>
      <c r="B88" s="2">
        <v>87</v>
      </c>
      <c r="C88" s="13" t="s">
        <v>21</v>
      </c>
      <c r="D88" s="3" t="s">
        <v>62</v>
      </c>
      <c r="E88" s="13">
        <v>0</v>
      </c>
      <c r="F88" s="13">
        <v>6</v>
      </c>
      <c r="G88" s="13" t="s">
        <v>23</v>
      </c>
      <c r="H88" s="13"/>
      <c r="I88" s="13">
        <f t="shared" si="2"/>
        <v>0</v>
      </c>
      <c r="J88" s="13">
        <f t="shared" si="3"/>
        <v>0</v>
      </c>
    </row>
    <row r="89" spans="1:10">
      <c r="A89" s="13" t="s">
        <v>203</v>
      </c>
      <c r="B89" s="2">
        <v>88</v>
      </c>
      <c r="C89" s="13" t="s">
        <v>16</v>
      </c>
      <c r="D89" s="3" t="s">
        <v>33</v>
      </c>
      <c r="E89" s="13">
        <v>0</v>
      </c>
      <c r="F89" s="13">
        <v>3</v>
      </c>
      <c r="G89" s="13"/>
      <c r="H89" s="13"/>
      <c r="I89" s="13">
        <f t="shared" si="2"/>
        <v>0</v>
      </c>
      <c r="J89" s="13">
        <f t="shared" si="3"/>
        <v>0</v>
      </c>
    </row>
    <row r="90" spans="1:10">
      <c r="A90" s="13" t="s">
        <v>203</v>
      </c>
      <c r="B90" s="2">
        <v>89</v>
      </c>
      <c r="C90" s="13" t="s">
        <v>44</v>
      </c>
      <c r="D90" s="3" t="s">
        <v>206</v>
      </c>
      <c r="E90" s="13">
        <v>0</v>
      </c>
      <c r="F90" s="13">
        <v>2</v>
      </c>
      <c r="G90" s="13"/>
      <c r="H90" s="13"/>
      <c r="I90" s="13">
        <f t="shared" si="2"/>
        <v>0</v>
      </c>
      <c r="J90" s="13">
        <f t="shared" si="3"/>
        <v>0</v>
      </c>
    </row>
    <row r="91" spans="1:10">
      <c r="A91" s="13" t="s">
        <v>203</v>
      </c>
      <c r="B91" s="2">
        <v>90</v>
      </c>
      <c r="C91" s="13" t="s">
        <v>44</v>
      </c>
      <c r="D91" s="3" t="s">
        <v>45</v>
      </c>
      <c r="E91" s="13">
        <v>0</v>
      </c>
      <c r="F91" s="13">
        <v>2</v>
      </c>
      <c r="G91" s="13"/>
      <c r="H91" s="13"/>
      <c r="I91" s="13">
        <f t="shared" si="2"/>
        <v>0</v>
      </c>
      <c r="J91" s="13">
        <f t="shared" si="3"/>
        <v>0</v>
      </c>
    </row>
    <row r="92" spans="1:10">
      <c r="A92" s="13" t="s">
        <v>203</v>
      </c>
      <c r="B92" s="2">
        <v>91</v>
      </c>
      <c r="C92" s="13" t="s">
        <v>44</v>
      </c>
      <c r="D92" s="3" t="s">
        <v>45</v>
      </c>
      <c r="E92" s="13">
        <v>0</v>
      </c>
      <c r="F92" s="13">
        <v>2</v>
      </c>
      <c r="G92" s="13"/>
      <c r="H92" s="13"/>
      <c r="I92" s="13">
        <f t="shared" si="2"/>
        <v>0</v>
      </c>
      <c r="J92" s="13">
        <f t="shared" si="3"/>
        <v>0</v>
      </c>
    </row>
    <row r="93" spans="1:10">
      <c r="A93" s="13" t="s">
        <v>203</v>
      </c>
      <c r="B93" s="2">
        <v>92</v>
      </c>
      <c r="C93" s="13" t="s">
        <v>21</v>
      </c>
      <c r="D93" s="3" t="s">
        <v>45</v>
      </c>
      <c r="E93" s="13">
        <v>0</v>
      </c>
      <c r="F93" s="13">
        <v>5</v>
      </c>
      <c r="G93" s="13" t="s">
        <v>23</v>
      </c>
      <c r="H93" s="13"/>
      <c r="I93" s="13">
        <f t="shared" si="2"/>
        <v>0</v>
      </c>
      <c r="J93" s="13">
        <f t="shared" si="3"/>
        <v>0</v>
      </c>
    </row>
    <row r="94" spans="1:10">
      <c r="A94" s="13" t="s">
        <v>203</v>
      </c>
      <c r="B94" s="2">
        <v>93</v>
      </c>
      <c r="C94" s="13" t="s">
        <v>19</v>
      </c>
      <c r="D94" s="3" t="s">
        <v>20</v>
      </c>
      <c r="E94" s="13">
        <v>0</v>
      </c>
      <c r="F94" s="13">
        <v>5</v>
      </c>
      <c r="G94" s="13"/>
      <c r="H94" s="13"/>
      <c r="I94" s="13">
        <f t="shared" si="2"/>
        <v>0</v>
      </c>
      <c r="J94" s="13">
        <f t="shared" si="3"/>
        <v>0</v>
      </c>
    </row>
    <row r="95" spans="1:10">
      <c r="A95" s="13" t="s">
        <v>203</v>
      </c>
      <c r="B95" s="2">
        <v>94</v>
      </c>
      <c r="C95" s="13" t="s">
        <v>14</v>
      </c>
      <c r="D95" s="3" t="s">
        <v>190</v>
      </c>
      <c r="E95" s="13">
        <v>0</v>
      </c>
      <c r="F95" s="13">
        <v>5</v>
      </c>
      <c r="G95" s="13"/>
      <c r="H95" s="13"/>
      <c r="I95" s="13">
        <f t="shared" si="2"/>
        <v>0</v>
      </c>
      <c r="J95" s="13">
        <f t="shared" si="3"/>
        <v>0</v>
      </c>
    </row>
    <row r="96" spans="1:10">
      <c r="A96" s="13" t="s">
        <v>203</v>
      </c>
      <c r="B96" s="2">
        <v>95</v>
      </c>
      <c r="C96" s="13" t="s">
        <v>14</v>
      </c>
      <c r="D96" s="3" t="s">
        <v>36</v>
      </c>
      <c r="E96" s="13">
        <v>0</v>
      </c>
      <c r="F96" s="13">
        <v>5</v>
      </c>
      <c r="G96" s="13"/>
      <c r="H96" s="13"/>
      <c r="I96" s="13">
        <f t="shared" si="2"/>
        <v>0</v>
      </c>
      <c r="J96" s="13">
        <f t="shared" si="3"/>
        <v>0</v>
      </c>
    </row>
    <row r="97" spans="1:11">
      <c r="A97" s="13" t="s">
        <v>203</v>
      </c>
      <c r="B97" s="2">
        <v>96</v>
      </c>
      <c r="C97" s="13" t="s">
        <v>21</v>
      </c>
      <c r="D97" s="3" t="s">
        <v>36</v>
      </c>
      <c r="E97" s="13">
        <v>0</v>
      </c>
      <c r="F97" s="13">
        <v>5</v>
      </c>
      <c r="G97" s="13" t="s">
        <v>23</v>
      </c>
      <c r="H97" s="13"/>
      <c r="I97" s="13">
        <f t="shared" si="2"/>
        <v>0</v>
      </c>
      <c r="J97" s="13">
        <f t="shared" si="3"/>
        <v>0</v>
      </c>
      <c r="K97" s="13"/>
    </row>
    <row r="98" spans="1:11">
      <c r="A98" s="13" t="s">
        <v>203</v>
      </c>
      <c r="B98" s="2">
        <v>97</v>
      </c>
      <c r="C98" s="13" t="s">
        <v>29</v>
      </c>
      <c r="D98" s="3" t="s">
        <v>64</v>
      </c>
      <c r="E98" s="13">
        <v>0</v>
      </c>
      <c r="F98" s="13">
        <v>5</v>
      </c>
      <c r="G98" s="13" t="s">
        <v>23</v>
      </c>
      <c r="H98" s="13"/>
      <c r="I98" s="13">
        <f t="shared" si="2"/>
        <v>0</v>
      </c>
      <c r="J98" s="13">
        <f t="shared" si="3"/>
        <v>0</v>
      </c>
      <c r="K98" s="13"/>
    </row>
    <row r="99" spans="1:11">
      <c r="A99" s="13" t="s">
        <v>203</v>
      </c>
      <c r="B99" s="2">
        <v>98</v>
      </c>
      <c r="C99" s="13" t="s">
        <v>21</v>
      </c>
      <c r="D99" s="3" t="s">
        <v>207</v>
      </c>
      <c r="E99" s="13">
        <v>0</v>
      </c>
      <c r="F99" s="13">
        <v>5</v>
      </c>
      <c r="G99" s="13" t="s">
        <v>23</v>
      </c>
      <c r="H99" s="13"/>
      <c r="I99" s="13">
        <f t="shared" si="2"/>
        <v>0</v>
      </c>
      <c r="J99" s="13">
        <f t="shared" si="3"/>
        <v>0</v>
      </c>
      <c r="K99" s="13"/>
    </row>
    <row r="100" spans="1:11">
      <c r="A100" s="13" t="s">
        <v>203</v>
      </c>
      <c r="B100" s="2">
        <v>99</v>
      </c>
      <c r="C100" s="13" t="s">
        <v>21</v>
      </c>
      <c r="D100" s="3" t="s">
        <v>43</v>
      </c>
      <c r="E100" s="13">
        <v>0</v>
      </c>
      <c r="F100" s="13">
        <v>5</v>
      </c>
      <c r="G100" s="13" t="s">
        <v>23</v>
      </c>
      <c r="H100" s="13"/>
      <c r="I100" s="13">
        <f t="shared" si="2"/>
        <v>0</v>
      </c>
      <c r="J100" s="13">
        <f t="shared" si="3"/>
        <v>0</v>
      </c>
      <c r="K100" s="13"/>
    </row>
    <row r="101" spans="1:11">
      <c r="A101" s="13" t="s">
        <v>203</v>
      </c>
      <c r="B101" s="2">
        <v>100</v>
      </c>
      <c r="C101" s="13" t="s">
        <v>21</v>
      </c>
      <c r="D101" s="3" t="s">
        <v>34</v>
      </c>
      <c r="E101" s="13">
        <v>0</v>
      </c>
      <c r="F101" s="13">
        <v>5</v>
      </c>
      <c r="G101" s="13" t="s">
        <v>23</v>
      </c>
      <c r="H101" s="13"/>
      <c r="I101" s="13">
        <f t="shared" si="2"/>
        <v>0</v>
      </c>
      <c r="J101" s="13">
        <f t="shared" si="3"/>
        <v>0</v>
      </c>
      <c r="K101" s="13"/>
    </row>
    <row r="102" spans="1:11">
      <c r="A102" s="13" t="s">
        <v>203</v>
      </c>
      <c r="B102" s="2">
        <v>101</v>
      </c>
      <c r="C102" s="13" t="s">
        <v>21</v>
      </c>
      <c r="D102" s="3" t="s">
        <v>43</v>
      </c>
      <c r="E102" s="13">
        <v>0</v>
      </c>
      <c r="F102" s="13">
        <v>5</v>
      </c>
      <c r="G102" s="13" t="s">
        <v>23</v>
      </c>
      <c r="H102" s="13"/>
      <c r="I102" s="13">
        <f t="shared" si="2"/>
        <v>0</v>
      </c>
      <c r="J102" s="13">
        <f t="shared" si="3"/>
        <v>0</v>
      </c>
      <c r="K102" s="13"/>
    </row>
    <row r="103" spans="1:11">
      <c r="A103" s="13" t="s">
        <v>203</v>
      </c>
      <c r="B103" s="2">
        <v>102</v>
      </c>
      <c r="C103" s="13" t="s">
        <v>21</v>
      </c>
      <c r="D103" s="3" t="s">
        <v>33</v>
      </c>
      <c r="E103" s="13">
        <v>0</v>
      </c>
      <c r="F103" s="13">
        <v>5</v>
      </c>
      <c r="G103" s="13" t="s">
        <v>23</v>
      </c>
      <c r="H103" s="13"/>
      <c r="I103" s="13" t="str">
        <f t="shared" si="2"/>
        <v>Энеробактерии</v>
      </c>
      <c r="J103" s="13" t="str">
        <f t="shared" si="3"/>
        <v>Klebsiella</v>
      </c>
      <c r="K103" s="13" t="s">
        <v>121</v>
      </c>
    </row>
    <row r="104" spans="1:11">
      <c r="A104" s="13" t="s">
        <v>203</v>
      </c>
      <c r="B104" s="2">
        <v>103</v>
      </c>
      <c r="C104" s="13" t="s">
        <v>21</v>
      </c>
      <c r="D104" s="3" t="s">
        <v>58</v>
      </c>
      <c r="E104" s="13">
        <v>0</v>
      </c>
      <c r="F104" s="13">
        <v>5</v>
      </c>
      <c r="G104" s="13" t="s">
        <v>23</v>
      </c>
      <c r="H104" s="13"/>
      <c r="I104" s="13">
        <f t="shared" si="2"/>
        <v>0</v>
      </c>
      <c r="J104" s="13">
        <f t="shared" si="3"/>
        <v>0</v>
      </c>
      <c r="K104" s="13"/>
    </row>
    <row r="105" spans="1:11">
      <c r="A105" s="13" t="s">
        <v>203</v>
      </c>
      <c r="B105" s="2">
        <v>104</v>
      </c>
      <c r="C105" s="13" t="s">
        <v>16</v>
      </c>
      <c r="D105" s="3" t="s">
        <v>33</v>
      </c>
      <c r="E105" s="13">
        <v>1</v>
      </c>
      <c r="F105" s="13">
        <v>4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>
      <c r="A106" s="13" t="s">
        <v>203</v>
      </c>
      <c r="B106" s="2">
        <v>105</v>
      </c>
      <c r="C106" s="13" t="s">
        <v>14</v>
      </c>
      <c r="D106" s="3" t="s">
        <v>36</v>
      </c>
      <c r="E106" s="13">
        <v>1</v>
      </c>
      <c r="F106" s="13">
        <v>4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>
      <c r="A107" s="13" t="s">
        <v>203</v>
      </c>
      <c r="B107" s="2">
        <v>106</v>
      </c>
      <c r="C107" s="13" t="s">
        <v>44</v>
      </c>
      <c r="D107" s="3" t="s">
        <v>50</v>
      </c>
      <c r="E107" s="13">
        <v>1</v>
      </c>
      <c r="F107" s="13">
        <v>4</v>
      </c>
      <c r="G107" s="13"/>
      <c r="H107" s="13"/>
      <c r="I107" s="13">
        <f t="shared" si="2"/>
        <v>0</v>
      </c>
      <c r="J107" s="13">
        <f t="shared" si="3"/>
        <v>0</v>
      </c>
      <c r="K107" s="13"/>
    </row>
    <row r="108" spans="1:11">
      <c r="A108" s="13" t="s">
        <v>203</v>
      </c>
      <c r="B108" s="2">
        <v>107</v>
      </c>
      <c r="C108" s="13" t="s">
        <v>14</v>
      </c>
      <c r="D108" s="3" t="s">
        <v>36</v>
      </c>
      <c r="E108" s="13">
        <v>0</v>
      </c>
      <c r="F108" s="13">
        <v>4</v>
      </c>
      <c r="G108" s="13"/>
      <c r="H108" s="13"/>
      <c r="I108" s="13">
        <f t="shared" si="2"/>
        <v>0</v>
      </c>
      <c r="J108" s="13">
        <f t="shared" si="3"/>
        <v>0</v>
      </c>
      <c r="K108" s="13"/>
    </row>
    <row r="109" spans="1:11">
      <c r="A109" s="13" t="s">
        <v>203</v>
      </c>
      <c r="B109" s="2">
        <v>108</v>
      </c>
      <c r="C109" s="13" t="s">
        <v>16</v>
      </c>
      <c r="D109" s="3" t="s">
        <v>33</v>
      </c>
      <c r="E109" s="13">
        <v>0</v>
      </c>
      <c r="F109" s="13">
        <v>4</v>
      </c>
      <c r="G109" s="13"/>
      <c r="H109" s="13"/>
      <c r="I109" s="13">
        <f t="shared" si="2"/>
        <v>0</v>
      </c>
      <c r="J109" s="13">
        <f t="shared" si="3"/>
        <v>0</v>
      </c>
      <c r="K109" s="13"/>
    </row>
    <row r="110" spans="1:11">
      <c r="A110" s="13" t="s">
        <v>203</v>
      </c>
      <c r="B110" s="2">
        <v>109</v>
      </c>
      <c r="C110" s="13" t="s">
        <v>71</v>
      </c>
      <c r="D110" s="3" t="s">
        <v>51</v>
      </c>
      <c r="E110" s="13">
        <v>0</v>
      </c>
      <c r="F110" s="13">
        <v>4</v>
      </c>
      <c r="G110" s="13"/>
      <c r="H110" s="13"/>
      <c r="I110" s="13">
        <f t="shared" si="2"/>
        <v>0</v>
      </c>
      <c r="J110" s="13">
        <f t="shared" si="3"/>
        <v>0</v>
      </c>
      <c r="K110" s="13"/>
    </row>
    <row r="111" spans="1:11">
      <c r="A111" s="13" t="s">
        <v>203</v>
      </c>
      <c r="B111" s="2">
        <v>110</v>
      </c>
      <c r="C111" s="13" t="s">
        <v>44</v>
      </c>
      <c r="D111" s="3" t="s">
        <v>45</v>
      </c>
      <c r="E111" s="13">
        <v>0</v>
      </c>
      <c r="F111" s="13">
        <v>4</v>
      </c>
      <c r="G111" s="13"/>
      <c r="H111" s="13"/>
      <c r="I111" s="13">
        <f t="shared" si="2"/>
        <v>0</v>
      </c>
      <c r="J111" s="13">
        <f t="shared" si="3"/>
        <v>0</v>
      </c>
      <c r="K111" s="13"/>
    </row>
    <row r="112" spans="1:11">
      <c r="A112" s="13" t="s">
        <v>203</v>
      </c>
      <c r="B112" s="2">
        <v>111</v>
      </c>
      <c r="C112" s="13" t="s">
        <v>21</v>
      </c>
      <c r="D112" s="3" t="s">
        <v>64</v>
      </c>
      <c r="E112" s="13">
        <v>0</v>
      </c>
      <c r="F112" s="13">
        <v>5</v>
      </c>
      <c r="G112" s="13" t="s">
        <v>23</v>
      </c>
      <c r="H112" s="13"/>
      <c r="I112" s="13">
        <f t="shared" si="2"/>
        <v>0</v>
      </c>
      <c r="J112" s="13">
        <f t="shared" si="3"/>
        <v>0</v>
      </c>
      <c r="K112" s="13"/>
    </row>
    <row r="113" spans="1:10">
      <c r="A113" s="13" t="s">
        <v>203</v>
      </c>
      <c r="B113" s="2">
        <v>112</v>
      </c>
      <c r="C113" s="13" t="s">
        <v>21</v>
      </c>
      <c r="D113" s="3" t="s">
        <v>43</v>
      </c>
      <c r="E113" s="13">
        <v>0</v>
      </c>
      <c r="F113" s="13">
        <v>5</v>
      </c>
      <c r="G113" s="13" t="s">
        <v>23</v>
      </c>
      <c r="H113" s="13"/>
      <c r="I113" s="13">
        <f t="shared" si="2"/>
        <v>0</v>
      </c>
      <c r="J113" s="13">
        <f t="shared" si="3"/>
        <v>0</v>
      </c>
    </row>
    <row r="114" spans="1:10">
      <c r="A114" s="13" t="s">
        <v>203</v>
      </c>
      <c r="B114" s="2">
        <v>113</v>
      </c>
      <c r="C114" s="13" t="s">
        <v>21</v>
      </c>
      <c r="D114" s="3" t="s">
        <v>33</v>
      </c>
      <c r="E114" s="13">
        <v>0</v>
      </c>
      <c r="F114" s="13">
        <v>14</v>
      </c>
      <c r="G114" s="13" t="s">
        <v>23</v>
      </c>
      <c r="H114" s="13"/>
      <c r="I114" s="13">
        <f t="shared" si="2"/>
        <v>0</v>
      </c>
      <c r="J114" s="13">
        <f t="shared" si="3"/>
        <v>0</v>
      </c>
    </row>
    <row r="115" spans="1:10">
      <c r="A115" s="13" t="s">
        <v>203</v>
      </c>
      <c r="B115" s="2">
        <v>114</v>
      </c>
      <c r="C115" s="13" t="s">
        <v>21</v>
      </c>
      <c r="D115" s="3" t="s">
        <v>33</v>
      </c>
      <c r="E115" s="13">
        <v>0</v>
      </c>
      <c r="F115" s="13">
        <v>5</v>
      </c>
      <c r="G115" s="13" t="s">
        <v>23</v>
      </c>
      <c r="H115" s="13"/>
      <c r="I115" s="13">
        <f t="shared" si="2"/>
        <v>0</v>
      </c>
      <c r="J115" s="13">
        <f t="shared" si="3"/>
        <v>0</v>
      </c>
    </row>
    <row r="116" spans="1:10">
      <c r="A116" s="13" t="s">
        <v>203</v>
      </c>
      <c r="B116" s="2">
        <v>115</v>
      </c>
      <c r="C116" s="13" t="s">
        <v>21</v>
      </c>
      <c r="D116" s="3" t="s">
        <v>25</v>
      </c>
      <c r="E116" s="13">
        <v>0</v>
      </c>
      <c r="F116" s="13">
        <v>5</v>
      </c>
      <c r="G116" s="13" t="s">
        <v>23</v>
      </c>
      <c r="H116" s="13"/>
      <c r="I116" s="13">
        <f t="shared" si="2"/>
        <v>0</v>
      </c>
      <c r="J116" s="13">
        <f t="shared" si="3"/>
        <v>0</v>
      </c>
    </row>
    <row r="117" spans="1:10">
      <c r="A117" s="13" t="s">
        <v>203</v>
      </c>
      <c r="B117" s="2">
        <v>116</v>
      </c>
      <c r="C117" s="13" t="s">
        <v>21</v>
      </c>
      <c r="D117" s="3" t="s">
        <v>25</v>
      </c>
      <c r="E117" s="13">
        <v>0</v>
      </c>
      <c r="F117" s="13">
        <v>5</v>
      </c>
      <c r="G117" s="13" t="s">
        <v>23</v>
      </c>
      <c r="H117" s="13"/>
      <c r="I117" s="13">
        <f t="shared" si="2"/>
        <v>0</v>
      </c>
      <c r="J117" s="13">
        <f t="shared" si="3"/>
        <v>0</v>
      </c>
    </row>
    <row r="118" spans="1:10">
      <c r="A118" s="13" t="s">
        <v>203</v>
      </c>
      <c r="B118" s="2">
        <v>117</v>
      </c>
      <c r="C118" s="13" t="s">
        <v>44</v>
      </c>
      <c r="D118" s="3" t="s">
        <v>50</v>
      </c>
      <c r="E118" s="13">
        <v>0</v>
      </c>
      <c r="F118" s="13">
        <v>3</v>
      </c>
      <c r="G118" s="13"/>
      <c r="H118" s="13"/>
      <c r="I118" s="13">
        <f t="shared" si="2"/>
        <v>0</v>
      </c>
      <c r="J118" s="13">
        <f t="shared" si="3"/>
        <v>0</v>
      </c>
    </row>
    <row r="119" spans="1:10">
      <c r="A119" s="13" t="s">
        <v>203</v>
      </c>
      <c r="B119" s="2">
        <v>118</v>
      </c>
      <c r="C119" s="13" t="s">
        <v>71</v>
      </c>
      <c r="D119" s="3" t="s">
        <v>51</v>
      </c>
      <c r="E119" s="13">
        <v>0</v>
      </c>
      <c r="F119" s="13">
        <v>4</v>
      </c>
      <c r="G119" s="13"/>
      <c r="H119" s="13"/>
      <c r="I119" s="13">
        <f t="shared" si="2"/>
        <v>0</v>
      </c>
      <c r="J119" s="13">
        <f t="shared" si="3"/>
        <v>0</v>
      </c>
    </row>
    <row r="120" spans="1:10">
      <c r="A120" s="13" t="s">
        <v>203</v>
      </c>
      <c r="B120" s="2">
        <v>119</v>
      </c>
      <c r="C120" s="13" t="s">
        <v>21</v>
      </c>
      <c r="D120" s="3" t="s">
        <v>208</v>
      </c>
      <c r="E120" s="13">
        <v>0</v>
      </c>
      <c r="F120" s="13">
        <v>5</v>
      </c>
      <c r="G120" s="13" t="s">
        <v>23</v>
      </c>
      <c r="H120" s="13"/>
      <c r="I120" s="13">
        <f t="shared" si="2"/>
        <v>0</v>
      </c>
      <c r="J120" s="13">
        <f t="shared" si="3"/>
        <v>0</v>
      </c>
    </row>
    <row r="121" spans="1:10">
      <c r="A121" s="13" t="s">
        <v>203</v>
      </c>
      <c r="B121" s="2">
        <v>120</v>
      </c>
      <c r="C121" s="13" t="s">
        <v>21</v>
      </c>
      <c r="D121" s="3" t="s">
        <v>33</v>
      </c>
      <c r="E121" s="13">
        <v>0</v>
      </c>
      <c r="F121" s="13">
        <v>5</v>
      </c>
      <c r="G121" s="13" t="s">
        <v>23</v>
      </c>
      <c r="H121" s="13"/>
      <c r="I121" s="13">
        <f t="shared" si="2"/>
        <v>0</v>
      </c>
      <c r="J121" s="13">
        <f t="shared" si="3"/>
        <v>0</v>
      </c>
    </row>
    <row r="122" spans="1:10">
      <c r="A122" s="13" t="s">
        <v>203</v>
      </c>
      <c r="B122" s="2">
        <v>121</v>
      </c>
      <c r="C122" s="13" t="s">
        <v>19</v>
      </c>
      <c r="D122" s="3" t="s">
        <v>35</v>
      </c>
      <c r="E122" s="13">
        <v>0</v>
      </c>
      <c r="F122" s="13">
        <v>5</v>
      </c>
      <c r="G122" s="13"/>
      <c r="H122" s="13"/>
      <c r="I122" s="13">
        <f t="shared" si="2"/>
        <v>0</v>
      </c>
      <c r="J122" s="13">
        <f t="shared" si="3"/>
        <v>0</v>
      </c>
    </row>
    <row r="123" spans="1:10">
      <c r="A123" s="13" t="s">
        <v>203</v>
      </c>
      <c r="B123" s="2">
        <v>122</v>
      </c>
      <c r="C123" s="13" t="s">
        <v>21</v>
      </c>
      <c r="D123" s="3" t="s">
        <v>35</v>
      </c>
      <c r="E123" s="13">
        <v>0</v>
      </c>
      <c r="F123" s="13">
        <v>6</v>
      </c>
      <c r="G123" s="13" t="s">
        <v>23</v>
      </c>
      <c r="H123" s="13"/>
      <c r="I123" s="13">
        <f t="shared" si="2"/>
        <v>0</v>
      </c>
      <c r="J123" s="13">
        <f t="shared" si="3"/>
        <v>0</v>
      </c>
    </row>
    <row r="124" spans="1:10">
      <c r="A124" s="13" t="s">
        <v>203</v>
      </c>
      <c r="B124" s="2">
        <v>123</v>
      </c>
      <c r="C124" s="13" t="s">
        <v>21</v>
      </c>
      <c r="D124" s="3" t="s">
        <v>35</v>
      </c>
      <c r="E124" s="13">
        <v>0</v>
      </c>
      <c r="F124" s="13">
        <v>6</v>
      </c>
      <c r="G124" s="13" t="s">
        <v>23</v>
      </c>
      <c r="H124" s="13"/>
      <c r="I124" s="13">
        <f t="shared" si="2"/>
        <v>0</v>
      </c>
      <c r="J124" s="13">
        <f t="shared" si="3"/>
        <v>0</v>
      </c>
    </row>
    <row r="125" spans="1:10">
      <c r="A125" s="13" t="s">
        <v>203</v>
      </c>
      <c r="B125" s="2">
        <v>124</v>
      </c>
      <c r="C125" s="13" t="s">
        <v>21</v>
      </c>
      <c r="D125" s="3" t="s">
        <v>35</v>
      </c>
      <c r="E125" s="13">
        <v>0</v>
      </c>
      <c r="F125" s="13">
        <v>6</v>
      </c>
      <c r="G125" s="13" t="s">
        <v>23</v>
      </c>
      <c r="H125" s="13"/>
      <c r="I125" s="13">
        <f t="shared" si="2"/>
        <v>0</v>
      </c>
      <c r="J125" s="13">
        <f t="shared" si="3"/>
        <v>0</v>
      </c>
    </row>
    <row r="126" spans="1:10">
      <c r="A126" s="13" t="s">
        <v>203</v>
      </c>
      <c r="B126" s="2">
        <v>125</v>
      </c>
      <c r="C126" s="13" t="s">
        <v>21</v>
      </c>
      <c r="D126" s="3" t="s">
        <v>35</v>
      </c>
      <c r="E126" s="13">
        <v>0</v>
      </c>
      <c r="F126" s="13">
        <v>6</v>
      </c>
      <c r="G126" s="13" t="s">
        <v>23</v>
      </c>
      <c r="H126" s="13"/>
      <c r="I126" s="13">
        <f t="shared" si="2"/>
        <v>0</v>
      </c>
      <c r="J126" s="13">
        <f t="shared" si="3"/>
        <v>0</v>
      </c>
    </row>
    <row r="127" spans="1:10">
      <c r="A127" s="13" t="s">
        <v>203</v>
      </c>
      <c r="B127" s="2">
        <v>126</v>
      </c>
      <c r="C127" s="13" t="s">
        <v>21</v>
      </c>
      <c r="D127" s="3" t="s">
        <v>35</v>
      </c>
      <c r="E127" s="13">
        <v>0</v>
      </c>
      <c r="F127" s="13">
        <v>6</v>
      </c>
      <c r="G127" s="13" t="s">
        <v>23</v>
      </c>
      <c r="H127" s="13"/>
      <c r="I127" s="13">
        <f t="shared" si="2"/>
        <v>0</v>
      </c>
      <c r="J127" s="13">
        <f t="shared" si="3"/>
        <v>0</v>
      </c>
    </row>
    <row r="128" spans="1:10">
      <c r="A128" s="13" t="s">
        <v>203</v>
      </c>
      <c r="B128" s="2">
        <v>127</v>
      </c>
      <c r="C128" s="13" t="s">
        <v>16</v>
      </c>
      <c r="D128" s="3" t="s">
        <v>33</v>
      </c>
      <c r="E128" s="13">
        <v>2</v>
      </c>
      <c r="F128" s="13">
        <v>2</v>
      </c>
      <c r="G128" s="13"/>
      <c r="H128" s="13"/>
      <c r="I128" s="13">
        <f t="shared" si="2"/>
        <v>0</v>
      </c>
      <c r="J128" s="13">
        <f t="shared" si="3"/>
        <v>0</v>
      </c>
    </row>
    <row r="129" spans="1:11">
      <c r="A129" s="13" t="s">
        <v>203</v>
      </c>
      <c r="B129" s="2">
        <v>128</v>
      </c>
      <c r="C129" s="13" t="s">
        <v>16</v>
      </c>
      <c r="D129" s="3" t="s">
        <v>33</v>
      </c>
      <c r="E129" s="13">
        <v>1</v>
      </c>
      <c r="F129" s="13">
        <v>2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>
      <c r="A130" s="13" t="s">
        <v>203</v>
      </c>
      <c r="B130" s="2">
        <v>129</v>
      </c>
      <c r="C130" s="13" t="s">
        <v>21</v>
      </c>
      <c r="D130" s="3" t="s">
        <v>64</v>
      </c>
      <c r="E130" s="13">
        <v>0</v>
      </c>
      <c r="F130" s="13">
        <v>8</v>
      </c>
      <c r="G130" s="13" t="s">
        <v>23</v>
      </c>
      <c r="H130" s="13"/>
      <c r="I130" s="13">
        <f t="shared" ref="I130:I193" si="4">IF(OR(J130=$J$377,J130=$J$384,J130=$J$367),$I$364,IF(OR(J130=$J$366,J130=$J$370,J130=$J$372,J130=$J$373,J130=$J$376,J130=$J$380,J130=$J$381,J130=$J$378),$I$369,IF(OR(J130=$J$365,J130=$J$369),$I$365,IF(OR(J130=$J$371,J130=$J$382,J130=$J$383),$I$366,IF(OR(J130=$J$364,J130=$J$379,J130=$J$385),$I$367,IF(OR(J130=$J$368,J130=$J$386,J130=$J$374,J130=$J$375),$I$368,0))))))</f>
        <v>0</v>
      </c>
      <c r="J130" s="13">
        <f t="shared" ref="J130:J193" si="5">IF(OR(K130=$K$364,K130=$K$365,K130=$K$366,K130=$K$367),$J$364,IF(OR(K130=$K$371,K130=$K$372,K130=$K$373,K130=$K$374),$J$365,IF(OR(K130=$K$375),$J$366,IF(OR(K130=$K$376),$J$367,IF(OR(K130=$K$377),$J$368,IF(OR(K130=$K$378),$J$369,IF(OR(K130=$K$384,K130=$K$394,K130=$K$385),$J$370,IF(OR(K130=$K$380,K130=$K$381,K130=$K$382,K130=$K$383),$J$371,IF(OR(K130=$K$379,K130=$K$423,K130=$K$425,K130=$K$427),$J$372,IF(OR(K130=$K$386,K130=$K$388,K130=$K$387),$J$373,IF(OR(K130=$K$389),$J$374,IF(OR(K130=$K$390),$J$375,IF(OR(K130=$K$391),$J$376,IF(OR(K130=$K$395),$J$377,IF(OR(K130=$K$396,K130=$K$397),$J$378,IF(OR(K130=$K$398,K130=$K$399),$J$379,IF(OR(K130=$K$400,K130=$K$401),$J$380,IF(OR(K130=$K$402,K130=$K$403),$J$381,IF(OR(K130=$K$405,K130=$K$406,K130=$K$407,K130=$K$408,K130=$K$409,K130=$K$410,K130=$K$411,K130=$K$412,K130=$K$413),$J$382,IF(OR(K130=$K$417,K130=$K$418,K130=$K$419,K130=$K$420,K130=$K$416,K130=$K$415,K130=$K$424,K130=$K$426),$J$383,IF(OR(K130=$K$421,K130=$K$422),$J$384,IF(OR(K130=$K$368,K130=$K$369,K130=$K$370,K130=$K$392,K130=$K$393,K130=$K$404,K130=$K$414),$J$385,IF(OR(K130=$K$428),$J$386,0)))))))))))))))))))))))</f>
        <v>0</v>
      </c>
      <c r="K130" s="13"/>
    </row>
    <row r="131" spans="1:11">
      <c r="A131" s="13" t="s">
        <v>203</v>
      </c>
      <c r="B131" s="2">
        <v>130</v>
      </c>
      <c r="C131" s="13" t="s">
        <v>21</v>
      </c>
      <c r="D131" s="3" t="s">
        <v>170</v>
      </c>
      <c r="E131" s="13">
        <v>0</v>
      </c>
      <c r="F131" s="13">
        <v>3</v>
      </c>
      <c r="G131" s="13" t="s">
        <v>23</v>
      </c>
      <c r="H131" s="13"/>
      <c r="I131" s="13" t="str">
        <f t="shared" si="4"/>
        <v>Кокки</v>
      </c>
      <c r="J131" s="13" t="str">
        <f t="shared" si="5"/>
        <v>Staphylococcus</v>
      </c>
      <c r="K131" s="13" t="s">
        <v>169</v>
      </c>
    </row>
    <row r="132" spans="1:11">
      <c r="A132" s="13" t="s">
        <v>203</v>
      </c>
      <c r="B132" s="2">
        <v>131</v>
      </c>
      <c r="C132" s="13" t="s">
        <v>21</v>
      </c>
      <c r="D132" s="3" t="s">
        <v>170</v>
      </c>
      <c r="E132" s="13">
        <v>0</v>
      </c>
      <c r="F132" s="13">
        <v>8</v>
      </c>
      <c r="G132" s="13" t="s">
        <v>23</v>
      </c>
      <c r="H132" s="13"/>
      <c r="I132" s="13">
        <f t="shared" si="4"/>
        <v>0</v>
      </c>
      <c r="J132" s="13">
        <f t="shared" si="5"/>
        <v>0</v>
      </c>
      <c r="K132" s="13"/>
    </row>
    <row r="133" spans="1:11">
      <c r="A133" s="13" t="s">
        <v>203</v>
      </c>
      <c r="B133" s="2">
        <v>132</v>
      </c>
      <c r="C133" s="13" t="s">
        <v>21</v>
      </c>
      <c r="D133" s="3" t="s">
        <v>41</v>
      </c>
      <c r="E133" s="13">
        <v>0</v>
      </c>
      <c r="F133" s="13">
        <v>8</v>
      </c>
      <c r="G133" s="13" t="s">
        <v>23</v>
      </c>
      <c r="H133" s="13"/>
      <c r="I133" s="13">
        <f t="shared" si="4"/>
        <v>0</v>
      </c>
      <c r="J133" s="13">
        <f t="shared" si="5"/>
        <v>0</v>
      </c>
      <c r="K133" s="13"/>
    </row>
    <row r="134" spans="1:11">
      <c r="A134" s="13" t="s">
        <v>203</v>
      </c>
      <c r="B134" s="2">
        <v>133</v>
      </c>
      <c r="C134" s="13" t="s">
        <v>21</v>
      </c>
      <c r="D134" s="3" t="s">
        <v>61</v>
      </c>
      <c r="E134" s="13">
        <v>0</v>
      </c>
      <c r="F134" s="13">
        <v>8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>
      <c r="A135" s="13" t="s">
        <v>203</v>
      </c>
      <c r="B135" s="2">
        <v>134</v>
      </c>
      <c r="C135" s="13" t="s">
        <v>21</v>
      </c>
      <c r="D135" s="3" t="s">
        <v>170</v>
      </c>
      <c r="E135" s="13">
        <v>0</v>
      </c>
      <c r="F135" s="13">
        <v>8</v>
      </c>
      <c r="G135" s="13" t="s">
        <v>23</v>
      </c>
      <c r="H135" s="13"/>
      <c r="I135" s="13">
        <f t="shared" si="4"/>
        <v>0</v>
      </c>
      <c r="J135" s="13">
        <f t="shared" si="5"/>
        <v>0</v>
      </c>
      <c r="K135" s="13"/>
    </row>
    <row r="136" spans="1:11">
      <c r="A136" s="13" t="s">
        <v>203</v>
      </c>
      <c r="B136" s="2">
        <v>135</v>
      </c>
      <c r="C136" s="13" t="s">
        <v>21</v>
      </c>
      <c r="D136" s="3" t="s">
        <v>41</v>
      </c>
      <c r="E136" s="13">
        <v>0</v>
      </c>
      <c r="F136" s="13">
        <v>8</v>
      </c>
      <c r="G136" s="13" t="s">
        <v>23</v>
      </c>
      <c r="H136" s="13"/>
      <c r="I136" s="13">
        <f t="shared" si="4"/>
        <v>0</v>
      </c>
      <c r="J136" s="13">
        <f t="shared" si="5"/>
        <v>0</v>
      </c>
      <c r="K136" s="13"/>
    </row>
    <row r="137" spans="1:11">
      <c r="A137" s="13" t="s">
        <v>203</v>
      </c>
      <c r="B137" s="2">
        <v>136</v>
      </c>
      <c r="C137" s="13" t="s">
        <v>21</v>
      </c>
      <c r="D137" s="3" t="s">
        <v>41</v>
      </c>
      <c r="E137" s="13">
        <v>0</v>
      </c>
      <c r="F137" s="13">
        <v>14</v>
      </c>
      <c r="G137" s="13" t="s">
        <v>23</v>
      </c>
      <c r="H137" s="13"/>
      <c r="I137" s="13">
        <f t="shared" si="4"/>
        <v>0</v>
      </c>
      <c r="J137" s="13">
        <f t="shared" si="5"/>
        <v>0</v>
      </c>
      <c r="K137" s="13"/>
    </row>
    <row r="138" spans="1:11">
      <c r="A138" s="13" t="s">
        <v>203</v>
      </c>
      <c r="B138" s="2">
        <v>137</v>
      </c>
      <c r="C138" s="13" t="s">
        <v>21</v>
      </c>
      <c r="D138" s="3" t="s">
        <v>41</v>
      </c>
      <c r="E138" s="13">
        <v>0</v>
      </c>
      <c r="F138" s="13">
        <v>8</v>
      </c>
      <c r="G138" s="13" t="s">
        <v>23</v>
      </c>
      <c r="H138" s="13"/>
      <c r="I138" s="13">
        <f t="shared" si="4"/>
        <v>0</v>
      </c>
      <c r="J138" s="13">
        <f t="shared" si="5"/>
        <v>0</v>
      </c>
      <c r="K138" s="13"/>
    </row>
    <row r="139" spans="1:11">
      <c r="A139" s="13" t="s">
        <v>203</v>
      </c>
      <c r="B139" s="2">
        <v>138</v>
      </c>
      <c r="C139" s="13" t="s">
        <v>21</v>
      </c>
      <c r="D139" s="3" t="s">
        <v>41</v>
      </c>
      <c r="E139" s="13">
        <v>0</v>
      </c>
      <c r="F139" s="13">
        <v>8</v>
      </c>
      <c r="G139" s="13" t="s">
        <v>23</v>
      </c>
      <c r="H139" s="13"/>
      <c r="I139" s="13">
        <f t="shared" si="4"/>
        <v>0</v>
      </c>
      <c r="J139" s="13">
        <f t="shared" si="5"/>
        <v>0</v>
      </c>
      <c r="K139" s="13"/>
    </row>
    <row r="140" spans="1:11">
      <c r="A140" s="13" t="s">
        <v>203</v>
      </c>
      <c r="B140" s="2">
        <v>139</v>
      </c>
      <c r="C140" s="13" t="s">
        <v>29</v>
      </c>
      <c r="D140" s="3" t="s">
        <v>42</v>
      </c>
      <c r="E140" s="13">
        <v>0</v>
      </c>
      <c r="F140" s="13">
        <v>8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>
      <c r="A141" s="13" t="s">
        <v>203</v>
      </c>
      <c r="B141" s="2">
        <v>140</v>
      </c>
      <c r="C141" s="13" t="s">
        <v>16</v>
      </c>
      <c r="D141" s="3" t="s">
        <v>33</v>
      </c>
      <c r="E141" s="13">
        <v>0</v>
      </c>
      <c r="F141" s="13">
        <v>2</v>
      </c>
      <c r="G141" s="13"/>
      <c r="H141" s="13"/>
      <c r="I141" s="13">
        <f t="shared" si="4"/>
        <v>0</v>
      </c>
      <c r="J141" s="13">
        <f t="shared" si="5"/>
        <v>0</v>
      </c>
      <c r="K141" s="13"/>
    </row>
    <row r="142" spans="1:11">
      <c r="A142" s="13" t="s">
        <v>203</v>
      </c>
      <c r="B142" s="2">
        <v>141</v>
      </c>
      <c r="C142" s="13" t="s">
        <v>16</v>
      </c>
      <c r="D142" s="3" t="s">
        <v>33</v>
      </c>
      <c r="E142" s="13">
        <v>0</v>
      </c>
      <c r="F142" s="13">
        <v>2</v>
      </c>
      <c r="G142" s="13"/>
      <c r="H142" s="13"/>
      <c r="I142" s="13">
        <f t="shared" si="4"/>
        <v>0</v>
      </c>
      <c r="J142" s="13">
        <f t="shared" si="5"/>
        <v>0</v>
      </c>
      <c r="K142" s="13"/>
    </row>
    <row r="143" spans="1:11">
      <c r="A143" s="13" t="s">
        <v>203</v>
      </c>
      <c r="B143" s="2">
        <v>142</v>
      </c>
      <c r="C143" s="13" t="s">
        <v>16</v>
      </c>
      <c r="D143" s="3" t="s">
        <v>209</v>
      </c>
      <c r="E143" s="13">
        <v>0</v>
      </c>
      <c r="F143" s="13">
        <v>2</v>
      </c>
      <c r="G143" s="13"/>
      <c r="H143" s="13"/>
      <c r="I143" s="13">
        <f t="shared" si="4"/>
        <v>0</v>
      </c>
      <c r="J143" s="13">
        <f t="shared" si="5"/>
        <v>0</v>
      </c>
      <c r="K143" s="13"/>
    </row>
    <row r="144" spans="1:11">
      <c r="A144" s="13" t="s">
        <v>203</v>
      </c>
      <c r="B144" s="2">
        <v>143</v>
      </c>
      <c r="C144" s="13" t="s">
        <v>21</v>
      </c>
      <c r="D144" s="3" t="s">
        <v>33</v>
      </c>
      <c r="E144" s="13">
        <v>0</v>
      </c>
      <c r="F144" s="13">
        <v>3</v>
      </c>
      <c r="G144" s="13" t="s">
        <v>23</v>
      </c>
      <c r="H144" s="13"/>
      <c r="I144" s="13" t="str">
        <f t="shared" si="4"/>
        <v>Энеробактерии</v>
      </c>
      <c r="J144" s="13" t="str">
        <f t="shared" si="5"/>
        <v>Klebsiella</v>
      </c>
      <c r="K144" s="13" t="s">
        <v>121</v>
      </c>
    </row>
    <row r="145" spans="1:11">
      <c r="A145" s="13" t="s">
        <v>203</v>
      </c>
      <c r="B145" s="2">
        <v>144</v>
      </c>
      <c r="C145" s="13" t="s">
        <v>44</v>
      </c>
      <c r="D145" s="3" t="s">
        <v>28</v>
      </c>
      <c r="E145" s="13">
        <v>0</v>
      </c>
      <c r="F145" s="13">
        <v>2</v>
      </c>
      <c r="G145" s="13" t="s">
        <v>23</v>
      </c>
      <c r="H145" s="13"/>
      <c r="I145" s="13" t="str">
        <f t="shared" si="4"/>
        <v>Энеробактерии</v>
      </c>
      <c r="J145" s="13" t="str">
        <f t="shared" si="5"/>
        <v>Klebsiella</v>
      </c>
      <c r="K145" s="13" t="s">
        <v>75</v>
      </c>
    </row>
    <row r="146" spans="1:11">
      <c r="A146" s="13" t="s">
        <v>203</v>
      </c>
      <c r="B146" s="2">
        <v>145</v>
      </c>
      <c r="C146" s="13" t="s">
        <v>21</v>
      </c>
      <c r="D146" s="3" t="s">
        <v>45</v>
      </c>
      <c r="E146" s="13">
        <v>0</v>
      </c>
      <c r="F146" s="13">
        <v>6</v>
      </c>
      <c r="G146" s="13" t="s">
        <v>23</v>
      </c>
      <c r="H146" s="13"/>
      <c r="I146" s="13">
        <f t="shared" si="4"/>
        <v>0</v>
      </c>
      <c r="J146" s="13">
        <f t="shared" si="5"/>
        <v>0</v>
      </c>
      <c r="K146" s="13"/>
    </row>
    <row r="147" spans="1:11">
      <c r="A147" s="13" t="s">
        <v>203</v>
      </c>
      <c r="B147" s="2">
        <v>146</v>
      </c>
      <c r="C147" s="13" t="s">
        <v>16</v>
      </c>
      <c r="D147" s="3" t="s">
        <v>18</v>
      </c>
      <c r="E147" s="13">
        <v>0</v>
      </c>
      <c r="F147" s="13">
        <v>3</v>
      </c>
      <c r="G147" s="13"/>
      <c r="H147" s="13"/>
      <c r="I147" s="13">
        <f t="shared" si="4"/>
        <v>0</v>
      </c>
      <c r="J147" s="13">
        <f t="shared" si="5"/>
        <v>0</v>
      </c>
      <c r="K147" s="13"/>
    </row>
    <row r="148" spans="1:11">
      <c r="A148" s="13" t="s">
        <v>203</v>
      </c>
      <c r="B148" s="2">
        <v>147</v>
      </c>
      <c r="C148" s="13" t="s">
        <v>44</v>
      </c>
      <c r="D148" s="3" t="s">
        <v>45</v>
      </c>
      <c r="E148" s="13">
        <v>1</v>
      </c>
      <c r="F148" s="13">
        <v>2</v>
      </c>
      <c r="G148" s="13"/>
      <c r="H148" s="13"/>
      <c r="I148" s="13">
        <f t="shared" si="4"/>
        <v>0</v>
      </c>
      <c r="J148" s="13">
        <f t="shared" si="5"/>
        <v>0</v>
      </c>
      <c r="K148" s="13"/>
    </row>
    <row r="149" spans="1:11">
      <c r="A149" s="13" t="s">
        <v>203</v>
      </c>
      <c r="B149" s="2">
        <v>148</v>
      </c>
      <c r="C149" s="13" t="s">
        <v>210</v>
      </c>
      <c r="D149" s="3" t="s">
        <v>91</v>
      </c>
      <c r="E149" s="13">
        <v>1</v>
      </c>
      <c r="F149" s="13">
        <v>2</v>
      </c>
      <c r="G149" s="13"/>
      <c r="H149" s="13"/>
      <c r="I149" s="13">
        <f t="shared" si="4"/>
        <v>0</v>
      </c>
      <c r="J149" s="13">
        <f t="shared" si="5"/>
        <v>0</v>
      </c>
      <c r="K149" s="13"/>
    </row>
    <row r="150" spans="1:11">
      <c r="A150" s="13" t="s">
        <v>203</v>
      </c>
      <c r="B150" s="2">
        <v>149</v>
      </c>
      <c r="C150" s="13" t="s">
        <v>21</v>
      </c>
      <c r="D150" s="3" t="s">
        <v>41</v>
      </c>
      <c r="E150" s="13">
        <v>0</v>
      </c>
      <c r="F150" s="13">
        <v>6</v>
      </c>
      <c r="G150" s="13" t="s">
        <v>23</v>
      </c>
      <c r="H150" s="13"/>
      <c r="I150" s="13">
        <f t="shared" si="4"/>
        <v>0</v>
      </c>
      <c r="J150" s="13">
        <f t="shared" si="5"/>
        <v>0</v>
      </c>
      <c r="K150" s="13"/>
    </row>
    <row r="151" spans="1:11">
      <c r="A151" s="13" t="s">
        <v>203</v>
      </c>
      <c r="B151" s="2">
        <v>150</v>
      </c>
      <c r="C151" s="13" t="s">
        <v>21</v>
      </c>
      <c r="D151" s="3" t="s">
        <v>211</v>
      </c>
      <c r="E151" s="13">
        <v>0</v>
      </c>
      <c r="F151" s="13">
        <v>7</v>
      </c>
      <c r="G151" s="13" t="s">
        <v>23</v>
      </c>
      <c r="H151" s="13"/>
      <c r="I151" s="13">
        <f t="shared" si="4"/>
        <v>0</v>
      </c>
      <c r="J151" s="13">
        <f t="shared" si="5"/>
        <v>0</v>
      </c>
      <c r="K151" s="13"/>
    </row>
    <row r="152" spans="1:11">
      <c r="A152" s="13" t="s">
        <v>203</v>
      </c>
      <c r="B152" s="2">
        <v>151</v>
      </c>
      <c r="C152" s="13" t="s">
        <v>29</v>
      </c>
      <c r="D152" s="3" t="s">
        <v>212</v>
      </c>
      <c r="E152" s="13">
        <v>0</v>
      </c>
      <c r="F152" s="13">
        <v>5</v>
      </c>
      <c r="G152" s="13" t="s">
        <v>23</v>
      </c>
      <c r="H152" s="13"/>
      <c r="I152" s="13">
        <f t="shared" si="4"/>
        <v>0</v>
      </c>
      <c r="J152" s="13">
        <f t="shared" si="5"/>
        <v>0</v>
      </c>
      <c r="K152" s="13"/>
    </row>
    <row r="153" spans="1:11">
      <c r="A153" s="13" t="s">
        <v>203</v>
      </c>
      <c r="B153" s="2">
        <v>152</v>
      </c>
      <c r="C153" s="13" t="s">
        <v>44</v>
      </c>
      <c r="D153" s="3" t="s">
        <v>45</v>
      </c>
      <c r="E153" s="13">
        <v>1</v>
      </c>
      <c r="F153" s="13">
        <v>4</v>
      </c>
      <c r="G153" s="13"/>
      <c r="H153" s="13"/>
      <c r="I153" s="13">
        <f t="shared" si="4"/>
        <v>0</v>
      </c>
      <c r="J153" s="13">
        <f t="shared" si="5"/>
        <v>0</v>
      </c>
      <c r="K153" s="13"/>
    </row>
    <row r="154" spans="1:11">
      <c r="A154" s="13" t="s">
        <v>203</v>
      </c>
      <c r="B154" s="2">
        <v>153</v>
      </c>
      <c r="C154" s="13" t="s">
        <v>16</v>
      </c>
      <c r="D154" s="3" t="s">
        <v>18</v>
      </c>
      <c r="E154" s="13">
        <v>1</v>
      </c>
      <c r="F154" s="13">
        <v>4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>
      <c r="A155" s="13" t="s">
        <v>203</v>
      </c>
      <c r="B155" s="2">
        <v>154</v>
      </c>
      <c r="C155" s="13" t="s">
        <v>29</v>
      </c>
      <c r="D155" s="3" t="s">
        <v>42</v>
      </c>
      <c r="E155" s="13">
        <v>0</v>
      </c>
      <c r="F155" s="13">
        <v>5</v>
      </c>
      <c r="G155" s="13" t="s">
        <v>23</v>
      </c>
      <c r="H155" s="13"/>
      <c r="I155" s="13">
        <f t="shared" si="4"/>
        <v>0</v>
      </c>
      <c r="J155" s="13">
        <f t="shared" si="5"/>
        <v>0</v>
      </c>
      <c r="K155" s="13"/>
    </row>
    <row r="156" spans="1:11">
      <c r="A156" s="13" t="s">
        <v>203</v>
      </c>
      <c r="B156" s="2">
        <v>155</v>
      </c>
      <c r="C156" s="13" t="s">
        <v>21</v>
      </c>
      <c r="D156" s="3" t="s">
        <v>61</v>
      </c>
      <c r="E156" s="13">
        <v>0</v>
      </c>
      <c r="F156" s="13">
        <v>5</v>
      </c>
      <c r="G156" s="13" t="s">
        <v>23</v>
      </c>
      <c r="H156" s="13"/>
      <c r="I156" s="13">
        <f t="shared" si="4"/>
        <v>0</v>
      </c>
      <c r="J156" s="13">
        <f t="shared" si="5"/>
        <v>0</v>
      </c>
      <c r="K156" s="13"/>
    </row>
    <row r="157" spans="1:11">
      <c r="A157" s="13" t="s">
        <v>203</v>
      </c>
      <c r="B157" s="2">
        <v>156</v>
      </c>
      <c r="C157" s="13" t="s">
        <v>21</v>
      </c>
      <c r="D157" s="3" t="s">
        <v>43</v>
      </c>
      <c r="E157" s="13">
        <v>0</v>
      </c>
      <c r="F157" s="13">
        <v>5</v>
      </c>
      <c r="G157" s="13" t="s">
        <v>23</v>
      </c>
      <c r="H157" s="13"/>
      <c r="I157" s="13">
        <f t="shared" si="4"/>
        <v>0</v>
      </c>
      <c r="J157" s="13">
        <f t="shared" si="5"/>
        <v>0</v>
      </c>
      <c r="K157" s="13"/>
    </row>
    <row r="158" spans="1:11">
      <c r="A158" s="13" t="s">
        <v>203</v>
      </c>
      <c r="B158" s="2">
        <v>157</v>
      </c>
      <c r="C158" s="13" t="s">
        <v>21</v>
      </c>
      <c r="D158" s="3" t="s">
        <v>41</v>
      </c>
      <c r="E158" s="13">
        <v>0</v>
      </c>
      <c r="F158" s="13">
        <v>5</v>
      </c>
      <c r="G158" s="13" t="s">
        <v>23</v>
      </c>
      <c r="H158" s="13"/>
      <c r="I158" s="13">
        <f t="shared" si="4"/>
        <v>0</v>
      </c>
      <c r="J158" s="13">
        <f t="shared" si="5"/>
        <v>0</v>
      </c>
      <c r="K158" s="13"/>
    </row>
    <row r="159" spans="1:11">
      <c r="A159" s="13" t="s">
        <v>203</v>
      </c>
      <c r="B159" s="2">
        <v>158</v>
      </c>
      <c r="C159" s="13" t="s">
        <v>16</v>
      </c>
      <c r="D159" s="3" t="s">
        <v>33</v>
      </c>
      <c r="E159" s="13">
        <v>0</v>
      </c>
      <c r="F159" s="13">
        <v>4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>
      <c r="A160" s="13" t="s">
        <v>203</v>
      </c>
      <c r="B160" s="2">
        <v>159</v>
      </c>
      <c r="C160" s="13" t="s">
        <v>16</v>
      </c>
      <c r="D160" s="3" t="s">
        <v>33</v>
      </c>
      <c r="E160" s="13">
        <v>0</v>
      </c>
      <c r="F160" s="13">
        <v>4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0">
      <c r="A161" s="13" t="s">
        <v>203</v>
      </c>
      <c r="B161" s="2">
        <v>160</v>
      </c>
      <c r="C161" s="13" t="s">
        <v>71</v>
      </c>
      <c r="D161" s="3" t="s">
        <v>51</v>
      </c>
      <c r="E161" s="13">
        <v>0</v>
      </c>
      <c r="F161" s="13">
        <v>4</v>
      </c>
      <c r="G161" s="13"/>
      <c r="H161" s="13"/>
      <c r="I161" s="13">
        <f t="shared" si="4"/>
        <v>0</v>
      </c>
      <c r="J161" s="13">
        <f t="shared" si="5"/>
        <v>0</v>
      </c>
    </row>
    <row r="162" spans="1:10">
      <c r="A162" s="13" t="s">
        <v>203</v>
      </c>
      <c r="B162" s="2">
        <v>161</v>
      </c>
      <c r="C162" s="13" t="s">
        <v>210</v>
      </c>
      <c r="D162" s="3" t="s">
        <v>91</v>
      </c>
      <c r="E162" s="13">
        <v>0</v>
      </c>
      <c r="F162" s="13">
        <v>4</v>
      </c>
      <c r="G162" s="13"/>
      <c r="H162" s="13"/>
      <c r="I162" s="13">
        <f t="shared" si="4"/>
        <v>0</v>
      </c>
      <c r="J162" s="13">
        <f t="shared" si="5"/>
        <v>0</v>
      </c>
    </row>
    <row r="163" spans="1:10">
      <c r="A163" s="13" t="s">
        <v>203</v>
      </c>
      <c r="B163" s="2">
        <v>162</v>
      </c>
      <c r="C163" s="13" t="s">
        <v>90</v>
      </c>
      <c r="D163" s="3" t="s">
        <v>213</v>
      </c>
      <c r="E163" s="13">
        <v>0</v>
      </c>
      <c r="F163" s="13">
        <v>4</v>
      </c>
      <c r="G163" s="13"/>
      <c r="H163" s="13"/>
      <c r="I163" s="13">
        <f t="shared" si="4"/>
        <v>0</v>
      </c>
      <c r="J163" s="13">
        <f t="shared" si="5"/>
        <v>0</v>
      </c>
    </row>
    <row r="164" spans="1:10">
      <c r="A164" s="13" t="s">
        <v>203</v>
      </c>
      <c r="B164" s="2">
        <v>163</v>
      </c>
      <c r="C164" s="13" t="s">
        <v>21</v>
      </c>
      <c r="D164" s="3" t="s">
        <v>58</v>
      </c>
      <c r="E164" s="13">
        <v>0</v>
      </c>
      <c r="F164" s="13">
        <v>6</v>
      </c>
      <c r="G164" s="13" t="s">
        <v>23</v>
      </c>
      <c r="H164" s="13"/>
      <c r="I164" s="13">
        <f t="shared" si="4"/>
        <v>0</v>
      </c>
      <c r="J164" s="13">
        <f t="shared" si="5"/>
        <v>0</v>
      </c>
    </row>
    <row r="165" spans="1:10">
      <c r="A165" s="13" t="s">
        <v>203</v>
      </c>
      <c r="B165" s="2">
        <v>164</v>
      </c>
      <c r="C165" s="13" t="s">
        <v>16</v>
      </c>
      <c r="D165" s="3" t="s">
        <v>33</v>
      </c>
      <c r="E165" s="13">
        <v>0</v>
      </c>
      <c r="F165" s="13">
        <v>4</v>
      </c>
      <c r="G165" s="13"/>
      <c r="H165" s="13"/>
      <c r="I165" s="13">
        <f t="shared" si="4"/>
        <v>0</v>
      </c>
      <c r="J165" s="13">
        <f t="shared" si="5"/>
        <v>0</v>
      </c>
    </row>
    <row r="166" spans="1:10">
      <c r="A166" s="13" t="s">
        <v>203</v>
      </c>
      <c r="B166" s="2">
        <v>165</v>
      </c>
      <c r="C166" s="13" t="s">
        <v>44</v>
      </c>
      <c r="D166" s="3" t="s">
        <v>45</v>
      </c>
      <c r="E166" s="13">
        <v>1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</row>
    <row r="167" spans="1:10">
      <c r="A167" s="13" t="s">
        <v>203</v>
      </c>
      <c r="B167" s="2">
        <v>166</v>
      </c>
      <c r="C167" s="13" t="s">
        <v>210</v>
      </c>
      <c r="D167" s="3" t="s">
        <v>91</v>
      </c>
      <c r="E167" s="13">
        <v>0</v>
      </c>
      <c r="F167" s="13">
        <v>4</v>
      </c>
      <c r="G167" s="13"/>
      <c r="H167" s="13"/>
      <c r="I167" s="13">
        <f t="shared" si="4"/>
        <v>0</v>
      </c>
      <c r="J167" s="13">
        <f t="shared" si="5"/>
        <v>0</v>
      </c>
    </row>
    <row r="168" spans="1:10">
      <c r="A168" s="13" t="s">
        <v>203</v>
      </c>
      <c r="B168" s="2">
        <v>167</v>
      </c>
      <c r="C168" s="13" t="s">
        <v>16</v>
      </c>
      <c r="D168" s="3" t="s">
        <v>33</v>
      </c>
      <c r="E168" s="13">
        <v>0</v>
      </c>
      <c r="F168" s="13">
        <v>4</v>
      </c>
      <c r="G168" s="13"/>
      <c r="H168" s="13"/>
      <c r="I168" s="13">
        <f t="shared" si="4"/>
        <v>0</v>
      </c>
      <c r="J168" s="13">
        <f t="shared" si="5"/>
        <v>0</v>
      </c>
    </row>
    <row r="169" spans="1:10">
      <c r="A169" s="13" t="s">
        <v>203</v>
      </c>
      <c r="B169" s="2">
        <v>168</v>
      </c>
      <c r="C169" s="13" t="s">
        <v>16</v>
      </c>
      <c r="D169" s="3" t="s">
        <v>33</v>
      </c>
      <c r="E169" s="13">
        <v>0</v>
      </c>
      <c r="F169" s="13">
        <v>4</v>
      </c>
      <c r="G169" s="13"/>
      <c r="H169" s="13"/>
      <c r="I169" s="13">
        <f t="shared" si="4"/>
        <v>0</v>
      </c>
      <c r="J169" s="13">
        <f t="shared" si="5"/>
        <v>0</v>
      </c>
    </row>
    <row r="170" spans="1:10">
      <c r="A170" s="13" t="s">
        <v>203</v>
      </c>
      <c r="B170" s="2">
        <v>169</v>
      </c>
      <c r="C170" s="13" t="s">
        <v>21</v>
      </c>
      <c r="D170" s="3" t="s">
        <v>64</v>
      </c>
      <c r="E170" s="13">
        <v>0</v>
      </c>
      <c r="F170" s="13">
        <v>5</v>
      </c>
      <c r="G170" s="13" t="s">
        <v>23</v>
      </c>
      <c r="H170" s="13"/>
      <c r="I170" s="13">
        <f t="shared" si="4"/>
        <v>0</v>
      </c>
      <c r="J170" s="13">
        <f t="shared" si="5"/>
        <v>0</v>
      </c>
    </row>
    <row r="171" spans="1:10">
      <c r="A171" s="13" t="s">
        <v>203</v>
      </c>
      <c r="B171" s="2">
        <v>170</v>
      </c>
      <c r="C171" s="13" t="s">
        <v>21</v>
      </c>
      <c r="D171" s="3" t="s">
        <v>39</v>
      </c>
      <c r="E171" s="13">
        <v>0</v>
      </c>
      <c r="F171" s="13">
        <v>5</v>
      </c>
      <c r="G171" s="13" t="s">
        <v>23</v>
      </c>
      <c r="H171" s="13" t="s">
        <v>63</v>
      </c>
      <c r="I171" s="13">
        <f t="shared" si="4"/>
        <v>0</v>
      </c>
      <c r="J171" s="13">
        <f t="shared" si="5"/>
        <v>0</v>
      </c>
    </row>
    <row r="172" spans="1:10">
      <c r="A172" s="13" t="s">
        <v>203</v>
      </c>
      <c r="B172" s="2">
        <v>171</v>
      </c>
      <c r="C172" s="13" t="s">
        <v>21</v>
      </c>
      <c r="D172" s="3" t="s">
        <v>39</v>
      </c>
      <c r="E172" s="13">
        <v>0</v>
      </c>
      <c r="F172" s="13">
        <v>5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</row>
    <row r="173" spans="1:10">
      <c r="A173" s="13" t="s">
        <v>203</v>
      </c>
      <c r="B173" s="2">
        <v>172</v>
      </c>
      <c r="C173" s="13" t="s">
        <v>12</v>
      </c>
      <c r="D173" s="3" t="s">
        <v>61</v>
      </c>
      <c r="E173" s="13">
        <v>0</v>
      </c>
      <c r="F173" s="13">
        <v>4</v>
      </c>
      <c r="G173" s="13"/>
      <c r="H173" s="13">
        <v>444</v>
      </c>
      <c r="I173" s="13">
        <f t="shared" si="4"/>
        <v>0</v>
      </c>
      <c r="J173" s="13">
        <f t="shared" si="5"/>
        <v>0</v>
      </c>
    </row>
    <row r="174" spans="1:10">
      <c r="A174" s="13" t="s">
        <v>203</v>
      </c>
      <c r="B174" s="2">
        <v>173</v>
      </c>
      <c r="C174" s="13" t="s">
        <v>12</v>
      </c>
      <c r="D174" s="3" t="s">
        <v>61</v>
      </c>
      <c r="E174" s="13">
        <v>0</v>
      </c>
      <c r="F174" s="13">
        <v>4</v>
      </c>
      <c r="G174" s="13"/>
      <c r="H174" s="13"/>
      <c r="I174" s="13">
        <f t="shared" si="4"/>
        <v>0</v>
      </c>
      <c r="J174" s="13">
        <f t="shared" si="5"/>
        <v>0</v>
      </c>
    </row>
    <row r="175" spans="1:10">
      <c r="A175" s="13" t="s">
        <v>203</v>
      </c>
      <c r="B175" s="2">
        <v>174</v>
      </c>
      <c r="C175" s="13" t="s">
        <v>12</v>
      </c>
      <c r="D175" s="3" t="s">
        <v>61</v>
      </c>
      <c r="E175" s="13">
        <v>0</v>
      </c>
      <c r="F175" s="13">
        <v>4</v>
      </c>
      <c r="G175" s="13"/>
      <c r="H175" s="13"/>
      <c r="I175" s="13">
        <f t="shared" si="4"/>
        <v>0</v>
      </c>
      <c r="J175" s="13">
        <f t="shared" si="5"/>
        <v>0</v>
      </c>
    </row>
    <row r="176" spans="1:10">
      <c r="A176" s="13" t="s">
        <v>203</v>
      </c>
      <c r="B176" s="2">
        <v>175</v>
      </c>
      <c r="C176" s="13" t="s">
        <v>21</v>
      </c>
      <c r="D176" s="3" t="s">
        <v>197</v>
      </c>
      <c r="E176" s="13">
        <v>0</v>
      </c>
      <c r="F176" s="13">
        <v>6</v>
      </c>
      <c r="G176" s="13" t="s">
        <v>23</v>
      </c>
      <c r="H176" s="13"/>
      <c r="I176" s="13">
        <f t="shared" si="4"/>
        <v>0</v>
      </c>
      <c r="J176" s="13">
        <f t="shared" si="5"/>
        <v>0</v>
      </c>
    </row>
    <row r="177" spans="1:11">
      <c r="A177" s="13" t="s">
        <v>203</v>
      </c>
      <c r="B177" s="2">
        <v>176</v>
      </c>
      <c r="C177" s="13" t="s">
        <v>21</v>
      </c>
      <c r="D177" s="3" t="s">
        <v>28</v>
      </c>
      <c r="E177" s="13">
        <v>0</v>
      </c>
      <c r="F177" s="13">
        <v>6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>
      <c r="A178" s="13" t="s">
        <v>203</v>
      </c>
      <c r="B178" s="2">
        <v>177</v>
      </c>
      <c r="C178" s="13" t="s">
        <v>16</v>
      </c>
      <c r="D178" s="3" t="s">
        <v>33</v>
      </c>
      <c r="E178" s="13">
        <v>0</v>
      </c>
      <c r="F178" s="13">
        <v>3</v>
      </c>
      <c r="G178" s="13"/>
      <c r="H178" s="13"/>
      <c r="I178" s="13">
        <f t="shared" si="4"/>
        <v>0</v>
      </c>
      <c r="J178" s="13">
        <f t="shared" si="5"/>
        <v>0</v>
      </c>
      <c r="K178" s="13"/>
    </row>
    <row r="179" spans="1:11">
      <c r="A179" s="13" t="s">
        <v>203</v>
      </c>
      <c r="B179" s="2">
        <v>178</v>
      </c>
      <c r="C179" s="13" t="s">
        <v>16</v>
      </c>
      <c r="D179" s="3" t="s">
        <v>33</v>
      </c>
      <c r="E179" s="13">
        <v>0</v>
      </c>
      <c r="F179" s="13">
        <v>4</v>
      </c>
      <c r="G179" s="13"/>
      <c r="H179" s="13"/>
      <c r="I179" s="13">
        <f t="shared" si="4"/>
        <v>0</v>
      </c>
      <c r="J179" s="13">
        <f t="shared" si="5"/>
        <v>0</v>
      </c>
      <c r="K179" s="13"/>
    </row>
    <row r="180" spans="1:11">
      <c r="A180" s="13" t="s">
        <v>203</v>
      </c>
      <c r="B180" s="2">
        <v>179</v>
      </c>
      <c r="C180" s="13" t="s">
        <v>46</v>
      </c>
      <c r="D180" s="3" t="s">
        <v>31</v>
      </c>
      <c r="E180" s="13">
        <v>0</v>
      </c>
      <c r="F180" s="13">
        <v>5</v>
      </c>
      <c r="G180" s="13" t="s">
        <v>23</v>
      </c>
      <c r="H180" s="13"/>
      <c r="I180" s="13">
        <f t="shared" si="4"/>
        <v>0</v>
      </c>
      <c r="J180" s="13">
        <f t="shared" si="5"/>
        <v>0</v>
      </c>
      <c r="K180" s="13"/>
    </row>
    <row r="181" spans="1:11">
      <c r="A181" s="13" t="s">
        <v>203</v>
      </c>
      <c r="B181" s="2">
        <v>180</v>
      </c>
      <c r="C181" s="13" t="s">
        <v>21</v>
      </c>
      <c r="D181" s="3" t="s">
        <v>78</v>
      </c>
      <c r="E181" s="13">
        <v>0</v>
      </c>
      <c r="F181" s="13">
        <v>4</v>
      </c>
      <c r="G181" s="13" t="s">
        <v>23</v>
      </c>
      <c r="H181" s="13"/>
      <c r="I181" s="13" t="str">
        <f t="shared" si="4"/>
        <v>Кокки</v>
      </c>
      <c r="J181" s="13" t="str">
        <f t="shared" si="5"/>
        <v>Staphylococcus</v>
      </c>
      <c r="K181" s="13" t="s">
        <v>169</v>
      </c>
    </row>
    <row r="182" spans="1:11">
      <c r="A182" s="13" t="s">
        <v>203</v>
      </c>
      <c r="B182" s="2">
        <v>181</v>
      </c>
      <c r="C182" s="13" t="s">
        <v>21</v>
      </c>
      <c r="D182" s="3" t="s">
        <v>78</v>
      </c>
      <c r="E182" s="13">
        <v>0</v>
      </c>
      <c r="F182" s="13">
        <v>18</v>
      </c>
      <c r="G182" s="13" t="s">
        <v>23</v>
      </c>
      <c r="H182" s="13"/>
      <c r="I182" s="13">
        <f t="shared" si="4"/>
        <v>0</v>
      </c>
      <c r="J182" s="13">
        <f t="shared" si="5"/>
        <v>0</v>
      </c>
      <c r="K182" s="13"/>
    </row>
    <row r="183" spans="1:11">
      <c r="A183" s="13" t="s">
        <v>203</v>
      </c>
      <c r="B183" s="2">
        <v>182</v>
      </c>
      <c r="C183" s="13" t="s">
        <v>21</v>
      </c>
      <c r="D183" s="3" t="s">
        <v>25</v>
      </c>
      <c r="E183" s="13">
        <v>0</v>
      </c>
      <c r="F183" s="13">
        <v>5</v>
      </c>
      <c r="G183" s="13" t="s">
        <v>23</v>
      </c>
      <c r="H183" s="13"/>
      <c r="I183" s="13">
        <f t="shared" si="4"/>
        <v>0</v>
      </c>
      <c r="J183" s="13">
        <f t="shared" si="5"/>
        <v>0</v>
      </c>
      <c r="K183" s="13"/>
    </row>
    <row r="184" spans="1:11">
      <c r="A184" s="13" t="s">
        <v>203</v>
      </c>
      <c r="B184" s="2">
        <v>183</v>
      </c>
      <c r="C184" s="13" t="s">
        <v>44</v>
      </c>
      <c r="D184" s="3" t="s">
        <v>45</v>
      </c>
      <c r="E184" s="13">
        <v>0</v>
      </c>
      <c r="F184" s="13">
        <v>4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>
      <c r="A185" s="13" t="s">
        <v>203</v>
      </c>
      <c r="B185" s="2">
        <v>184</v>
      </c>
      <c r="C185" s="13" t="s">
        <v>16</v>
      </c>
      <c r="D185" s="3" t="s">
        <v>33</v>
      </c>
      <c r="E185" s="13">
        <v>1</v>
      </c>
      <c r="F185" s="13">
        <v>2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>
      <c r="A186" s="13" t="s">
        <v>203</v>
      </c>
      <c r="B186" s="2">
        <v>185</v>
      </c>
      <c r="C186" s="13" t="s">
        <v>71</v>
      </c>
      <c r="D186" s="3" t="s">
        <v>51</v>
      </c>
      <c r="E186" s="13">
        <v>0</v>
      </c>
      <c r="F186" s="13">
        <v>3</v>
      </c>
      <c r="G186" s="13"/>
      <c r="H186" s="13">
        <v>444</v>
      </c>
      <c r="I186" s="13">
        <f t="shared" si="4"/>
        <v>0</v>
      </c>
      <c r="J186" s="13">
        <f t="shared" si="5"/>
        <v>0</v>
      </c>
      <c r="K186" s="13"/>
    </row>
    <row r="187" spans="1:11">
      <c r="A187" s="13" t="s">
        <v>203</v>
      </c>
      <c r="B187" s="2">
        <v>186</v>
      </c>
      <c r="C187" s="13" t="s">
        <v>21</v>
      </c>
      <c r="D187" s="3" t="s">
        <v>51</v>
      </c>
      <c r="E187" s="13">
        <v>0</v>
      </c>
      <c r="F187" s="13">
        <v>3</v>
      </c>
      <c r="G187" s="13" t="s">
        <v>23</v>
      </c>
      <c r="H187" s="13" t="s">
        <v>63</v>
      </c>
      <c r="I187" s="13">
        <f t="shared" si="4"/>
        <v>0</v>
      </c>
      <c r="J187" s="13">
        <f t="shared" si="5"/>
        <v>0</v>
      </c>
      <c r="K187" s="13"/>
    </row>
    <row r="188" spans="1:11">
      <c r="A188" s="13" t="s">
        <v>203</v>
      </c>
      <c r="B188" s="2">
        <v>187</v>
      </c>
      <c r="C188" s="13" t="s">
        <v>46</v>
      </c>
      <c r="D188" s="3" t="s">
        <v>31</v>
      </c>
      <c r="E188" s="13">
        <v>0</v>
      </c>
      <c r="F188" s="13">
        <v>7</v>
      </c>
      <c r="G188" s="13" t="s">
        <v>23</v>
      </c>
      <c r="H188" s="13"/>
      <c r="I188" s="13">
        <f t="shared" si="4"/>
        <v>0</v>
      </c>
      <c r="J188" s="13">
        <f t="shared" si="5"/>
        <v>0</v>
      </c>
      <c r="K188" s="13"/>
    </row>
    <row r="189" spans="1:11">
      <c r="A189" s="13" t="s">
        <v>203</v>
      </c>
      <c r="B189" s="2">
        <v>188</v>
      </c>
      <c r="C189" s="13" t="s">
        <v>46</v>
      </c>
      <c r="D189" s="3" t="s">
        <v>31</v>
      </c>
      <c r="E189" s="13">
        <v>0</v>
      </c>
      <c r="F189" s="13">
        <v>7</v>
      </c>
      <c r="G189" s="13" t="s">
        <v>23</v>
      </c>
      <c r="H189" s="13"/>
      <c r="I189" s="13">
        <f t="shared" si="4"/>
        <v>0</v>
      </c>
      <c r="J189" s="13">
        <f t="shared" si="5"/>
        <v>0</v>
      </c>
      <c r="K189" s="13"/>
    </row>
    <row r="190" spans="1:11">
      <c r="A190" s="13" t="s">
        <v>203</v>
      </c>
      <c r="B190" s="2">
        <v>189</v>
      </c>
      <c r="C190" s="13" t="s">
        <v>21</v>
      </c>
      <c r="D190" s="3" t="s">
        <v>35</v>
      </c>
      <c r="E190" s="13">
        <v>0</v>
      </c>
      <c r="F190" s="13">
        <v>3</v>
      </c>
      <c r="G190" s="13" t="s">
        <v>23</v>
      </c>
      <c r="H190" s="13"/>
      <c r="I190" s="13" t="str">
        <f t="shared" si="4"/>
        <v>Кокки</v>
      </c>
      <c r="J190" s="13" t="str">
        <f t="shared" si="5"/>
        <v>Staphylococcus</v>
      </c>
      <c r="K190" s="13" t="s">
        <v>169</v>
      </c>
    </row>
    <row r="191" spans="1:11">
      <c r="A191" s="13" t="s">
        <v>203</v>
      </c>
      <c r="B191" s="2">
        <v>190</v>
      </c>
      <c r="C191" s="13" t="s">
        <v>21</v>
      </c>
      <c r="D191" s="3" t="s">
        <v>35</v>
      </c>
      <c r="E191" s="13">
        <v>0</v>
      </c>
      <c r="F191" s="13">
        <v>3</v>
      </c>
      <c r="G191" s="13" t="s">
        <v>23</v>
      </c>
      <c r="H191" s="13"/>
      <c r="I191" s="13" t="str">
        <f t="shared" si="4"/>
        <v>Кокки</v>
      </c>
      <c r="J191" s="13" t="str">
        <f t="shared" si="5"/>
        <v>Staphylococcus</v>
      </c>
      <c r="K191" s="13" t="s">
        <v>169</v>
      </c>
    </row>
    <row r="192" spans="1:11">
      <c r="A192" s="13" t="s">
        <v>203</v>
      </c>
      <c r="B192" s="2">
        <v>191</v>
      </c>
      <c r="C192" s="13" t="s">
        <v>21</v>
      </c>
      <c r="D192" s="3" t="s">
        <v>35</v>
      </c>
      <c r="E192" s="13">
        <v>0</v>
      </c>
      <c r="F192" s="13">
        <v>3</v>
      </c>
      <c r="G192" s="13" t="s">
        <v>23</v>
      </c>
      <c r="H192" s="13"/>
      <c r="I192" s="13" t="str">
        <f t="shared" si="4"/>
        <v>Кокки</v>
      </c>
      <c r="J192" s="13" t="str">
        <f t="shared" si="5"/>
        <v>Staphylococcus</v>
      </c>
      <c r="K192" s="13" t="s">
        <v>169</v>
      </c>
    </row>
    <row r="193" spans="1:11">
      <c r="A193" s="13" t="s">
        <v>203</v>
      </c>
      <c r="B193" s="2">
        <v>192</v>
      </c>
      <c r="C193" s="13" t="s">
        <v>21</v>
      </c>
      <c r="D193" s="3" t="s">
        <v>25</v>
      </c>
      <c r="E193" s="13">
        <v>0</v>
      </c>
      <c r="F193" s="13">
        <v>7</v>
      </c>
      <c r="G193" s="13" t="s">
        <v>23</v>
      </c>
      <c r="H193" s="13"/>
      <c r="I193" s="13">
        <f t="shared" si="4"/>
        <v>0</v>
      </c>
      <c r="J193" s="13">
        <f t="shared" si="5"/>
        <v>0</v>
      </c>
      <c r="K193" s="1"/>
    </row>
    <row r="194" spans="1:11">
      <c r="A194" s="13" t="s">
        <v>203</v>
      </c>
      <c r="B194" s="2">
        <v>193</v>
      </c>
      <c r="C194" s="13" t="s">
        <v>21</v>
      </c>
      <c r="D194" s="3" t="s">
        <v>41</v>
      </c>
      <c r="E194" s="13">
        <v>0</v>
      </c>
      <c r="F194" s="13">
        <v>7</v>
      </c>
      <c r="G194" s="13" t="s">
        <v>23</v>
      </c>
      <c r="H194" s="13"/>
      <c r="I194" s="13">
        <f t="shared" ref="I194:I257" si="6">IF(OR(J194=$J$377,J194=$J$384,J194=$J$367),$I$364,IF(OR(J194=$J$366,J194=$J$370,J194=$J$372,J194=$J$373,J194=$J$376,J194=$J$380,J194=$J$381,J194=$J$378),$I$369,IF(OR(J194=$J$365,J194=$J$369),$I$365,IF(OR(J194=$J$371,J194=$J$382,J194=$J$383),$I$366,IF(OR(J194=$J$364,J194=$J$379,J194=$J$385),$I$367,IF(OR(J194=$J$368,J194=$J$386,J194=$J$374,J194=$J$375),$I$368,0))))))</f>
        <v>0</v>
      </c>
      <c r="J194" s="13">
        <f t="shared" ref="J194:J257" si="7">IF(OR(K194=$K$364,K194=$K$365,K194=$K$366,K194=$K$367),$J$364,IF(OR(K194=$K$371,K194=$K$372,K194=$K$373,K194=$K$374),$J$365,IF(OR(K194=$K$375),$J$366,IF(OR(K194=$K$376),$J$367,IF(OR(K194=$K$377),$J$368,IF(OR(K194=$K$378),$J$369,IF(OR(K194=$K$384,K194=$K$394,K194=$K$385),$J$370,IF(OR(K194=$K$380,K194=$K$381,K194=$K$382,K194=$K$383),$J$371,IF(OR(K194=$K$379,K194=$K$423,K194=$K$425,K194=$K$427),$J$372,IF(OR(K194=$K$386,K194=$K$388,K194=$K$387),$J$373,IF(OR(K194=$K$389),$J$374,IF(OR(K194=$K$390),$J$375,IF(OR(K194=$K$391),$J$376,IF(OR(K194=$K$395),$J$377,IF(OR(K194=$K$396,K194=$K$397),$J$378,IF(OR(K194=$K$398,K194=$K$399),$J$379,IF(OR(K194=$K$400,K194=$K$401),$J$380,IF(OR(K194=$K$402,K194=$K$403),$J$381,IF(OR(K194=$K$405,K194=$K$406,K194=$K$407,K194=$K$408,K194=$K$409,K194=$K$410,K194=$K$411,K194=$K$412,K194=$K$413),$J$382,IF(OR(K194=$K$417,K194=$K$418,K194=$K$419,K194=$K$420,K194=$K$416,K194=$K$415,K194=$K$424,K194=$K$426),$J$383,IF(OR(K194=$K$421,K194=$K$422),$J$384,IF(OR(K194=$K$368,K194=$K$369,K194=$K$370,K194=$K$392,K194=$K$393,K194=$K$404,K194=$K$414),$J$385,IF(OR(K194=$K$428),$J$386,0)))))))))))))))))))))))</f>
        <v>0</v>
      </c>
      <c r="K194" s="1"/>
    </row>
    <row r="195" spans="1:11">
      <c r="A195" s="13" t="s">
        <v>203</v>
      </c>
      <c r="B195" s="2">
        <v>194</v>
      </c>
      <c r="C195" s="13" t="s">
        <v>21</v>
      </c>
      <c r="D195" s="3" t="s">
        <v>58</v>
      </c>
      <c r="E195" s="13">
        <v>0</v>
      </c>
      <c r="F195" s="13">
        <v>7</v>
      </c>
      <c r="G195" s="13" t="s">
        <v>23</v>
      </c>
      <c r="H195" s="13"/>
      <c r="I195" s="13">
        <f t="shared" si="6"/>
        <v>0</v>
      </c>
      <c r="J195" s="13">
        <f t="shared" si="7"/>
        <v>0</v>
      </c>
      <c r="K195" s="1"/>
    </row>
    <row r="196" spans="1:11">
      <c r="A196" s="13" t="s">
        <v>203</v>
      </c>
      <c r="B196" s="2">
        <v>195</v>
      </c>
      <c r="C196" s="13" t="s">
        <v>21</v>
      </c>
      <c r="D196" s="3" t="s">
        <v>61</v>
      </c>
      <c r="E196" s="13">
        <v>0</v>
      </c>
      <c r="F196" s="13">
        <v>7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>
      <c r="A197" s="13" t="s">
        <v>203</v>
      </c>
      <c r="B197" s="2">
        <v>196</v>
      </c>
      <c r="C197" s="13" t="s">
        <v>21</v>
      </c>
      <c r="D197" s="3" t="s">
        <v>43</v>
      </c>
      <c r="E197" s="13">
        <v>0</v>
      </c>
      <c r="F197" s="13">
        <v>7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>
      <c r="A198" s="13" t="s">
        <v>203</v>
      </c>
      <c r="B198" s="2">
        <v>197</v>
      </c>
      <c r="C198" s="13" t="s">
        <v>44</v>
      </c>
      <c r="D198" s="3" t="s">
        <v>45</v>
      </c>
      <c r="E198" s="13">
        <v>1</v>
      </c>
      <c r="F198" s="13">
        <v>2</v>
      </c>
      <c r="G198" s="13"/>
      <c r="H198" s="13"/>
      <c r="I198" s="13">
        <f t="shared" si="6"/>
        <v>0</v>
      </c>
      <c r="J198" s="13">
        <f t="shared" si="7"/>
        <v>0</v>
      </c>
      <c r="K198" s="1"/>
    </row>
    <row r="199" spans="1:11">
      <c r="A199" s="13" t="s">
        <v>203</v>
      </c>
      <c r="B199" s="2">
        <v>198</v>
      </c>
      <c r="C199" s="13" t="s">
        <v>16</v>
      </c>
      <c r="D199" s="3" t="s">
        <v>33</v>
      </c>
      <c r="E199" s="13">
        <v>1</v>
      </c>
      <c r="F199" s="13">
        <v>2</v>
      </c>
      <c r="G199" s="13"/>
      <c r="H199" s="13"/>
      <c r="I199" s="13">
        <f t="shared" si="6"/>
        <v>0</v>
      </c>
      <c r="J199" s="13">
        <f t="shared" si="7"/>
        <v>0</v>
      </c>
      <c r="K199" s="1"/>
    </row>
    <row r="200" spans="1:11">
      <c r="A200" s="13" t="s">
        <v>203</v>
      </c>
      <c r="B200" s="2">
        <v>199</v>
      </c>
      <c r="C200" s="13" t="s">
        <v>19</v>
      </c>
      <c r="D200" s="3" t="s">
        <v>20</v>
      </c>
      <c r="E200" s="13">
        <v>0</v>
      </c>
      <c r="F200" s="13">
        <v>6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>
      <c r="A201" s="13" t="s">
        <v>203</v>
      </c>
      <c r="B201" s="2">
        <v>200</v>
      </c>
      <c r="C201" s="13" t="s">
        <v>16</v>
      </c>
      <c r="D201" s="3" t="s">
        <v>33</v>
      </c>
      <c r="E201" s="13">
        <v>0</v>
      </c>
      <c r="F201" s="13">
        <v>6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>
      <c r="A202" s="13" t="s">
        <v>203</v>
      </c>
      <c r="B202" s="2">
        <v>201</v>
      </c>
      <c r="C202" s="13" t="s">
        <v>16</v>
      </c>
      <c r="D202" s="3" t="s">
        <v>33</v>
      </c>
      <c r="E202" s="13">
        <v>0</v>
      </c>
      <c r="F202" s="13">
        <v>6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>
      <c r="A203" s="13" t="s">
        <v>203</v>
      </c>
      <c r="B203" s="2">
        <v>202</v>
      </c>
      <c r="C203" s="13" t="s">
        <v>16</v>
      </c>
      <c r="D203" s="3" t="s">
        <v>33</v>
      </c>
      <c r="E203" s="13">
        <v>0</v>
      </c>
      <c r="F203" s="13">
        <v>6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>
      <c r="A204" s="13" t="s">
        <v>203</v>
      </c>
      <c r="B204" s="2">
        <v>203</v>
      </c>
      <c r="C204" s="13" t="s">
        <v>44</v>
      </c>
      <c r="D204" s="3" t="s">
        <v>45</v>
      </c>
      <c r="E204" s="13">
        <v>1</v>
      </c>
      <c r="F204" s="13">
        <v>6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>
      <c r="A205" s="13" t="s">
        <v>203</v>
      </c>
      <c r="B205" s="2">
        <v>204</v>
      </c>
      <c r="C205" s="13" t="s">
        <v>44</v>
      </c>
      <c r="D205" s="3" t="s">
        <v>45</v>
      </c>
      <c r="E205" s="13">
        <v>1</v>
      </c>
      <c r="F205" s="13">
        <v>6</v>
      </c>
      <c r="G205" s="13"/>
      <c r="H205" s="13"/>
      <c r="I205" s="13" t="str">
        <f t="shared" si="6"/>
        <v>Кокки</v>
      </c>
      <c r="J205" s="13" t="str">
        <f t="shared" si="7"/>
        <v>Staphylococcus</v>
      </c>
      <c r="K205" s="1" t="s">
        <v>169</v>
      </c>
    </row>
    <row r="206" spans="1:11">
      <c r="A206" s="13" t="s">
        <v>203</v>
      </c>
      <c r="B206" s="2">
        <v>205</v>
      </c>
      <c r="C206" s="13" t="s">
        <v>19</v>
      </c>
      <c r="D206" s="3" t="s">
        <v>25</v>
      </c>
      <c r="E206" s="13">
        <v>0</v>
      </c>
      <c r="F206" s="13">
        <v>6</v>
      </c>
      <c r="G206" s="13"/>
      <c r="H206" s="13">
        <v>444</v>
      </c>
      <c r="I206" s="13">
        <f t="shared" si="6"/>
        <v>0</v>
      </c>
      <c r="J206" s="13">
        <f t="shared" si="7"/>
        <v>0</v>
      </c>
      <c r="K206" s="1"/>
    </row>
    <row r="207" spans="1:11">
      <c r="A207" s="13" t="s">
        <v>203</v>
      </c>
      <c r="B207" s="2">
        <v>206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>
      <c r="A208" s="13" t="s">
        <v>203</v>
      </c>
      <c r="B208" s="2">
        <v>207</v>
      </c>
      <c r="C208" s="13" t="s">
        <v>21</v>
      </c>
      <c r="D208" s="3" t="s">
        <v>163</v>
      </c>
      <c r="E208" s="13">
        <v>0</v>
      </c>
      <c r="F208" s="13">
        <v>5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>
      <c r="A209" s="13" t="s">
        <v>203</v>
      </c>
      <c r="B209" s="2">
        <v>208</v>
      </c>
      <c r="C209" s="13" t="s">
        <v>21</v>
      </c>
      <c r="D209" s="3" t="s">
        <v>56</v>
      </c>
      <c r="E209" s="13">
        <v>0</v>
      </c>
      <c r="F209" s="13">
        <v>6</v>
      </c>
      <c r="G209" s="13" t="s">
        <v>23</v>
      </c>
      <c r="H209" s="13" t="s">
        <v>63</v>
      </c>
      <c r="I209" s="13">
        <f t="shared" si="6"/>
        <v>0</v>
      </c>
      <c r="J209" s="13">
        <f t="shared" si="7"/>
        <v>0</v>
      </c>
      <c r="K209" s="13"/>
    </row>
    <row r="210" spans="1:11">
      <c r="A210" s="13" t="s">
        <v>203</v>
      </c>
      <c r="B210" s="2">
        <v>209</v>
      </c>
      <c r="C210" s="13" t="s">
        <v>44</v>
      </c>
      <c r="D210" s="3" t="s">
        <v>45</v>
      </c>
      <c r="E210" s="13">
        <v>1</v>
      </c>
      <c r="F210" s="13">
        <v>3</v>
      </c>
      <c r="G210" s="13"/>
      <c r="H210" s="13"/>
      <c r="I210" s="13" t="str">
        <f t="shared" si="6"/>
        <v>Кокки</v>
      </c>
      <c r="J210" s="13" t="str">
        <f t="shared" si="7"/>
        <v>Staphylococcus</v>
      </c>
      <c r="K210" s="13" t="s">
        <v>169</v>
      </c>
    </row>
    <row r="211" spans="1:11">
      <c r="A211" s="13" t="s">
        <v>203</v>
      </c>
      <c r="B211" s="2">
        <v>210</v>
      </c>
      <c r="C211" s="13" t="s">
        <v>19</v>
      </c>
      <c r="D211" s="3" t="s">
        <v>36</v>
      </c>
      <c r="E211" s="13">
        <v>1</v>
      </c>
      <c r="F211" s="13">
        <v>2</v>
      </c>
      <c r="G211" s="13"/>
      <c r="H211" s="13"/>
      <c r="I211" s="13">
        <f t="shared" si="6"/>
        <v>0</v>
      </c>
      <c r="J211" s="13">
        <f t="shared" si="7"/>
        <v>0</v>
      </c>
      <c r="K211" s="13"/>
    </row>
    <row r="212" spans="1:11">
      <c r="A212" s="13" t="s">
        <v>203</v>
      </c>
      <c r="B212" s="2">
        <v>211</v>
      </c>
      <c r="C212" s="13" t="s">
        <v>21</v>
      </c>
      <c r="D212" s="3" t="s">
        <v>25</v>
      </c>
      <c r="E212" s="13">
        <v>0</v>
      </c>
      <c r="F212" s="13">
        <v>3</v>
      </c>
      <c r="G212" s="13" t="s">
        <v>23</v>
      </c>
      <c r="H212" s="13"/>
      <c r="I212" s="13">
        <f t="shared" si="6"/>
        <v>0</v>
      </c>
      <c r="J212" s="13">
        <f t="shared" si="7"/>
        <v>0</v>
      </c>
      <c r="K212" s="13"/>
    </row>
    <row r="213" spans="1:11">
      <c r="A213" s="13" t="s">
        <v>203</v>
      </c>
      <c r="B213" s="2">
        <v>212</v>
      </c>
      <c r="C213" s="13" t="s">
        <v>21</v>
      </c>
      <c r="D213" s="3" t="s">
        <v>28</v>
      </c>
      <c r="E213" s="13">
        <v>0</v>
      </c>
      <c r="F213" s="13">
        <v>3</v>
      </c>
      <c r="G213" s="13" t="s">
        <v>23</v>
      </c>
      <c r="H213" s="13"/>
      <c r="I213" s="13" t="str">
        <f t="shared" si="6"/>
        <v>Энеробактерии</v>
      </c>
      <c r="J213" s="13" t="str">
        <f t="shared" si="7"/>
        <v>Klebsiella</v>
      </c>
      <c r="K213" s="13" t="s">
        <v>75</v>
      </c>
    </row>
    <row r="214" spans="1:11" ht="15">
      <c r="A214" s="13"/>
      <c r="C214" s="13"/>
      <c r="E214" s="13"/>
      <c r="F214" s="13"/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15">
      <c r="A215" s="13"/>
      <c r="C215" s="13"/>
      <c r="E215" s="13"/>
      <c r="F215" s="13"/>
      <c r="G215" s="13"/>
      <c r="H215" s="13"/>
      <c r="I215" s="13">
        <f t="shared" si="6"/>
        <v>0</v>
      </c>
      <c r="J215" s="13">
        <f t="shared" si="7"/>
        <v>0</v>
      </c>
      <c r="K215" s="13"/>
    </row>
    <row r="216" spans="1:11" ht="15">
      <c r="A216" s="13"/>
      <c r="C216" s="13"/>
      <c r="E216" s="13"/>
      <c r="F216" s="13"/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15">
      <c r="A217" s="13"/>
      <c r="C217" s="13"/>
      <c r="E217" s="13"/>
      <c r="F217" s="13"/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15">
      <c r="A218" s="13"/>
      <c r="C218" s="13"/>
      <c r="E218" s="13"/>
      <c r="F218" s="13"/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15">
      <c r="A219" s="13"/>
      <c r="C219" s="13"/>
      <c r="E219" s="13"/>
      <c r="F219" s="13"/>
      <c r="G219" s="13"/>
      <c r="H219" s="13"/>
      <c r="I219" s="13">
        <f t="shared" si="6"/>
        <v>0</v>
      </c>
      <c r="J219" s="13">
        <f t="shared" si="7"/>
        <v>0</v>
      </c>
      <c r="K219" s="13"/>
    </row>
    <row r="220" spans="1:11" ht="15">
      <c r="A220" s="13"/>
      <c r="C220" s="13"/>
      <c r="E220" s="13"/>
      <c r="F220" s="13"/>
      <c r="G220" s="13"/>
      <c r="H220" s="13"/>
      <c r="I220" s="13">
        <f t="shared" si="6"/>
        <v>0</v>
      </c>
      <c r="J220" s="13">
        <f t="shared" si="7"/>
        <v>0</v>
      </c>
      <c r="K220" s="13"/>
    </row>
    <row r="221" spans="1:11" ht="15">
      <c r="A221" s="13"/>
      <c r="C221" s="13"/>
      <c r="E221" s="13"/>
      <c r="F221" s="13"/>
      <c r="G221" s="13"/>
      <c r="H221" s="13"/>
      <c r="I221" s="13">
        <f t="shared" si="6"/>
        <v>0</v>
      </c>
      <c r="J221" s="13">
        <f t="shared" si="7"/>
        <v>0</v>
      </c>
      <c r="K221" s="13"/>
    </row>
    <row r="222" spans="1:11" ht="15">
      <c r="A222" s="13"/>
      <c r="C222" s="13"/>
      <c r="E222" s="13"/>
      <c r="F222" s="13"/>
      <c r="G222" s="13"/>
      <c r="H222" s="13"/>
      <c r="I222" s="13">
        <f t="shared" si="6"/>
        <v>0</v>
      </c>
      <c r="J222" s="13">
        <f t="shared" si="7"/>
        <v>0</v>
      </c>
      <c r="K222" s="13"/>
    </row>
    <row r="223" spans="1:11" ht="15">
      <c r="A223" s="13"/>
      <c r="C223" s="13"/>
      <c r="E223" s="13"/>
      <c r="F223" s="13"/>
      <c r="G223" s="13"/>
      <c r="H223" s="13"/>
      <c r="I223" s="13">
        <f t="shared" si="6"/>
        <v>0</v>
      </c>
      <c r="J223" s="13">
        <f t="shared" si="7"/>
        <v>0</v>
      </c>
      <c r="K223" s="13"/>
    </row>
    <row r="224" spans="1:11" ht="15">
      <c r="A224" s="13"/>
      <c r="C224" s="13"/>
      <c r="E224" s="13"/>
      <c r="F224" s="13"/>
      <c r="G224" s="13"/>
      <c r="H224" s="13"/>
      <c r="I224" s="13">
        <f t="shared" si="6"/>
        <v>0</v>
      </c>
      <c r="J224" s="13">
        <f t="shared" si="7"/>
        <v>0</v>
      </c>
      <c r="K224" s="13"/>
    </row>
    <row r="225" spans="1:10" s="1" customFormat="1" ht="15">
      <c r="A225" s="13"/>
      <c r="B225" s="2"/>
      <c r="C225" s="13"/>
      <c r="D225" s="3"/>
      <c r="E225" s="13"/>
      <c r="F225" s="13"/>
      <c r="G225" s="13"/>
      <c r="H225" s="13"/>
      <c r="I225" s="13">
        <f t="shared" si="6"/>
        <v>0</v>
      </c>
      <c r="J225" s="13">
        <f t="shared" si="7"/>
        <v>0</v>
      </c>
    </row>
    <row r="226" spans="1:10" s="1" customFormat="1" ht="15">
      <c r="A226" s="13"/>
      <c r="B226" s="2"/>
      <c r="C226" s="13"/>
      <c r="D226" s="3"/>
      <c r="E226" s="13"/>
      <c r="F226" s="13"/>
      <c r="G226" s="13"/>
      <c r="H226" s="13"/>
      <c r="I226" s="13">
        <f t="shared" si="6"/>
        <v>0</v>
      </c>
      <c r="J226" s="13">
        <f t="shared" si="7"/>
        <v>0</v>
      </c>
    </row>
    <row r="227" spans="1:10" s="1" customFormat="1" ht="15">
      <c r="A227" s="13"/>
      <c r="B227" s="2"/>
      <c r="C227" s="13"/>
      <c r="D227" s="3"/>
      <c r="E227" s="13"/>
      <c r="F227" s="13"/>
      <c r="G227" s="13"/>
      <c r="H227" s="13"/>
      <c r="I227" s="13">
        <f t="shared" si="6"/>
        <v>0</v>
      </c>
      <c r="J227" s="13">
        <f t="shared" si="7"/>
        <v>0</v>
      </c>
    </row>
    <row r="228" spans="1:10" s="1" customFormat="1" ht="15">
      <c r="A228" s="13"/>
      <c r="B228" s="2"/>
      <c r="C228" s="13"/>
      <c r="D228" s="3"/>
      <c r="E228" s="13"/>
      <c r="F228" s="13"/>
      <c r="G228" s="13"/>
      <c r="H228" s="13"/>
      <c r="I228" s="13">
        <f t="shared" si="6"/>
        <v>0</v>
      </c>
      <c r="J228" s="13">
        <f t="shared" si="7"/>
        <v>0</v>
      </c>
    </row>
    <row r="229" spans="1:10" s="1" customFormat="1" ht="15">
      <c r="A229" s="13"/>
      <c r="B229" s="2"/>
      <c r="C229" s="13"/>
      <c r="D229" s="3"/>
      <c r="E229" s="13"/>
      <c r="F229" s="13"/>
      <c r="G229" s="13"/>
      <c r="H229" s="13"/>
      <c r="I229" s="13">
        <f t="shared" si="6"/>
        <v>0</v>
      </c>
      <c r="J229" s="13">
        <f t="shared" si="7"/>
        <v>0</v>
      </c>
    </row>
    <row r="230" spans="1:10" s="1" customFormat="1" ht="15">
      <c r="A230" s="13"/>
      <c r="B230" s="2"/>
      <c r="C230" s="13"/>
      <c r="D230" s="3"/>
      <c r="E230" s="13"/>
      <c r="F230" s="13"/>
      <c r="G230" s="13"/>
      <c r="H230" s="13"/>
      <c r="I230" s="13">
        <f t="shared" si="6"/>
        <v>0</v>
      </c>
      <c r="J230" s="13">
        <f t="shared" si="7"/>
        <v>0</v>
      </c>
    </row>
    <row r="231" spans="1:10" s="1" customFormat="1" ht="15">
      <c r="A231" s="13"/>
      <c r="B231" s="2"/>
      <c r="C231" s="13"/>
      <c r="D231" s="3"/>
      <c r="E231" s="13"/>
      <c r="F231" s="13"/>
      <c r="G231" s="13"/>
      <c r="H231" s="13"/>
      <c r="I231" s="13">
        <f t="shared" si="6"/>
        <v>0</v>
      </c>
      <c r="J231" s="13">
        <f t="shared" si="7"/>
        <v>0</v>
      </c>
    </row>
    <row r="232" spans="1:10" s="1" customFormat="1" ht="15">
      <c r="A232" s="13"/>
      <c r="B232" s="2"/>
      <c r="C232" s="13"/>
      <c r="D232" s="3"/>
      <c r="E232" s="13"/>
      <c r="F232" s="13"/>
      <c r="G232" s="13"/>
      <c r="H232" s="13"/>
      <c r="I232" s="13">
        <f t="shared" si="6"/>
        <v>0</v>
      </c>
      <c r="J232" s="13">
        <f t="shared" si="7"/>
        <v>0</v>
      </c>
    </row>
    <row r="233" spans="1:10" s="1" customFormat="1" ht="15">
      <c r="A233" s="13"/>
      <c r="B233" s="2"/>
      <c r="C233" s="13"/>
      <c r="D233" s="3"/>
      <c r="E233" s="13"/>
      <c r="F233" s="13"/>
      <c r="G233" s="13"/>
      <c r="H233" s="13"/>
      <c r="I233" s="13">
        <f t="shared" si="6"/>
        <v>0</v>
      </c>
      <c r="J233" s="13">
        <f t="shared" si="7"/>
        <v>0</v>
      </c>
    </row>
    <row r="234" spans="1:10" s="1" customFormat="1" ht="15">
      <c r="A234" s="13"/>
      <c r="B234" s="2"/>
      <c r="C234" s="13"/>
      <c r="D234" s="3"/>
      <c r="E234" s="13"/>
      <c r="F234" s="13"/>
      <c r="G234" s="13"/>
      <c r="H234" s="13"/>
      <c r="I234" s="13">
        <f t="shared" si="6"/>
        <v>0</v>
      </c>
      <c r="J234" s="13">
        <f t="shared" si="7"/>
        <v>0</v>
      </c>
    </row>
    <row r="235" spans="1:10" s="1" customFormat="1" ht="15">
      <c r="A235" s="13"/>
      <c r="B235" s="2"/>
      <c r="C235" s="13"/>
      <c r="D235" s="3"/>
      <c r="E235" s="13"/>
      <c r="F235" s="13"/>
      <c r="G235" s="13"/>
      <c r="H235" s="13"/>
      <c r="I235" s="13">
        <f t="shared" si="6"/>
        <v>0</v>
      </c>
      <c r="J235" s="13">
        <f t="shared" si="7"/>
        <v>0</v>
      </c>
    </row>
    <row r="236" spans="1:10" s="1" customFormat="1" ht="15">
      <c r="A236" s="13"/>
      <c r="B236" s="2"/>
      <c r="C236" s="13"/>
      <c r="D236" s="3"/>
      <c r="E236" s="13"/>
      <c r="F236" s="13"/>
      <c r="G236" s="13"/>
      <c r="H236" s="13"/>
      <c r="I236" s="13">
        <f t="shared" si="6"/>
        <v>0</v>
      </c>
      <c r="J236" s="13">
        <f t="shared" si="7"/>
        <v>0</v>
      </c>
    </row>
    <row r="237" spans="1:10" s="1" customFormat="1" ht="15">
      <c r="A237" s="13"/>
      <c r="B237" s="2"/>
      <c r="C237" s="13"/>
      <c r="D237" s="3"/>
      <c r="E237" s="13"/>
      <c r="F237" s="13"/>
      <c r="G237" s="13"/>
      <c r="H237" s="13"/>
      <c r="I237" s="13">
        <f t="shared" si="6"/>
        <v>0</v>
      </c>
      <c r="J237" s="13">
        <f t="shared" si="7"/>
        <v>0</v>
      </c>
    </row>
    <row r="238" spans="1:10" s="1" customFormat="1" ht="15">
      <c r="A238" s="13"/>
      <c r="B238" s="2"/>
      <c r="C238" s="13"/>
      <c r="D238" s="3"/>
      <c r="E238" s="13"/>
      <c r="F238" s="13"/>
      <c r="G238" s="13"/>
      <c r="H238" s="13"/>
      <c r="I238" s="13">
        <f t="shared" si="6"/>
        <v>0</v>
      </c>
      <c r="J238" s="13">
        <f t="shared" si="7"/>
        <v>0</v>
      </c>
    </row>
    <row r="239" spans="1:10" s="1" customFormat="1" ht="15">
      <c r="A239" s="13"/>
      <c r="B239" s="2"/>
      <c r="C239" s="13"/>
      <c r="D239" s="3"/>
      <c r="E239" s="13"/>
      <c r="F239" s="13"/>
      <c r="G239" s="13"/>
      <c r="H239" s="13"/>
      <c r="I239" s="13">
        <f t="shared" si="6"/>
        <v>0</v>
      </c>
      <c r="J239" s="13">
        <f t="shared" si="7"/>
        <v>0</v>
      </c>
    </row>
    <row r="240" spans="1:10" s="1" customFormat="1" ht="15">
      <c r="A240" s="13"/>
      <c r="B240" s="2"/>
      <c r="C240" s="13"/>
      <c r="D240" s="3"/>
      <c r="E240" s="13"/>
      <c r="F240" s="13"/>
      <c r="G240" s="13"/>
      <c r="H240" s="13"/>
      <c r="I240" s="13">
        <f t="shared" si="6"/>
        <v>0</v>
      </c>
      <c r="J240" s="13">
        <f t="shared" si="7"/>
        <v>0</v>
      </c>
    </row>
    <row r="241" spans="1:10" s="1" customFormat="1" ht="15">
      <c r="A241" s="13"/>
      <c r="B241" s="2"/>
      <c r="C241" s="13"/>
      <c r="D241" s="3"/>
      <c r="E241" s="13"/>
      <c r="F241" s="13"/>
      <c r="G241" s="13"/>
      <c r="H241" s="13"/>
      <c r="I241" s="13">
        <f t="shared" si="6"/>
        <v>0</v>
      </c>
      <c r="J241" s="13">
        <f t="shared" si="7"/>
        <v>0</v>
      </c>
    </row>
    <row r="242" spans="1:10" s="1" customFormat="1" ht="15">
      <c r="A242" s="13"/>
      <c r="B242" s="2"/>
      <c r="C242" s="13"/>
      <c r="D242" s="3"/>
      <c r="E242" s="13"/>
      <c r="F242" s="13"/>
      <c r="G242" s="13"/>
      <c r="H242" s="13"/>
      <c r="I242" s="13">
        <f t="shared" si="6"/>
        <v>0</v>
      </c>
      <c r="J242" s="13">
        <f t="shared" si="7"/>
        <v>0</v>
      </c>
    </row>
    <row r="243" spans="1:10" s="1" customFormat="1" ht="15">
      <c r="A243" s="13"/>
      <c r="B243" s="2"/>
      <c r="C243" s="13"/>
      <c r="D243" s="3"/>
      <c r="E243" s="13"/>
      <c r="F243" s="13"/>
      <c r="G243" s="13"/>
      <c r="H243" s="13"/>
      <c r="I243" s="13">
        <f t="shared" si="6"/>
        <v>0</v>
      </c>
      <c r="J243" s="13">
        <f t="shared" si="7"/>
        <v>0</v>
      </c>
    </row>
    <row r="244" spans="1:10" s="1" customFormat="1" ht="15">
      <c r="A244" s="13"/>
      <c r="B244" s="2"/>
      <c r="C244" s="13"/>
      <c r="D244" s="3"/>
      <c r="E244" s="13"/>
      <c r="F244" s="13"/>
      <c r="G244" s="13"/>
      <c r="H244" s="13"/>
      <c r="I244" s="13">
        <f t="shared" si="6"/>
        <v>0</v>
      </c>
      <c r="J244" s="13">
        <f t="shared" si="7"/>
        <v>0</v>
      </c>
    </row>
    <row r="245" spans="1:10" s="1" customFormat="1" ht="15">
      <c r="A245" s="13"/>
      <c r="B245" s="2"/>
      <c r="C245" s="13"/>
      <c r="D245" s="3"/>
      <c r="E245" s="13"/>
      <c r="F245" s="13"/>
      <c r="G245" s="13"/>
      <c r="H245" s="13"/>
      <c r="I245" s="13">
        <f t="shared" si="6"/>
        <v>0</v>
      </c>
      <c r="J245" s="13">
        <f t="shared" si="7"/>
        <v>0</v>
      </c>
    </row>
    <row r="246" spans="1:10" s="1" customFormat="1" ht="15">
      <c r="A246" s="13"/>
      <c r="B246" s="2"/>
      <c r="C246" s="13"/>
      <c r="D246" s="3"/>
      <c r="E246" s="13"/>
      <c r="F246" s="13"/>
      <c r="G246" s="13"/>
      <c r="H246" s="13"/>
      <c r="I246" s="13">
        <f t="shared" si="6"/>
        <v>0</v>
      </c>
      <c r="J246" s="13">
        <f t="shared" si="7"/>
        <v>0</v>
      </c>
    </row>
    <row r="247" spans="1:10" s="1" customFormat="1" ht="15">
      <c r="A247" s="13"/>
      <c r="B247" s="2"/>
      <c r="C247" s="13"/>
      <c r="D247" s="3"/>
      <c r="E247" s="13"/>
      <c r="F247" s="13"/>
      <c r="G247" s="13"/>
      <c r="H247" s="13"/>
      <c r="I247" s="13">
        <f t="shared" si="6"/>
        <v>0</v>
      </c>
      <c r="J247" s="13">
        <f t="shared" si="7"/>
        <v>0</v>
      </c>
    </row>
    <row r="248" spans="1:10" s="1" customFormat="1" ht="15">
      <c r="A248" s="13"/>
      <c r="B248" s="2"/>
      <c r="C248" s="13"/>
      <c r="D248" s="3"/>
      <c r="E248" s="13"/>
      <c r="F248" s="13"/>
      <c r="G248" s="13"/>
      <c r="H248" s="13"/>
      <c r="I248" s="13">
        <f t="shared" si="6"/>
        <v>0</v>
      </c>
      <c r="J248" s="13">
        <f t="shared" si="7"/>
        <v>0</v>
      </c>
    </row>
    <row r="249" spans="1:10" s="1" customFormat="1" ht="15">
      <c r="A249" s="13"/>
      <c r="B249" s="2"/>
      <c r="C249" s="13"/>
      <c r="D249" s="3"/>
      <c r="E249" s="13"/>
      <c r="F249" s="13"/>
      <c r="G249" s="13"/>
      <c r="H249" s="13"/>
      <c r="I249" s="13">
        <f t="shared" si="6"/>
        <v>0</v>
      </c>
      <c r="J249" s="13">
        <f t="shared" si="7"/>
        <v>0</v>
      </c>
    </row>
    <row r="250" spans="1:10" s="1" customFormat="1" ht="15">
      <c r="A250" s="13"/>
      <c r="B250" s="2"/>
      <c r="C250" s="13"/>
      <c r="D250" s="3"/>
      <c r="E250" s="13"/>
      <c r="F250" s="13"/>
      <c r="G250" s="13"/>
      <c r="H250" s="13"/>
      <c r="I250" s="13">
        <f t="shared" si="6"/>
        <v>0</v>
      </c>
      <c r="J250" s="13">
        <f t="shared" si="7"/>
        <v>0</v>
      </c>
    </row>
    <row r="251" spans="1:10" s="1" customFormat="1" ht="15">
      <c r="A251" s="13"/>
      <c r="B251" s="2"/>
      <c r="C251" s="13"/>
      <c r="D251" s="3"/>
      <c r="E251" s="13"/>
      <c r="F251" s="13"/>
      <c r="G251" s="13"/>
      <c r="H251" s="13"/>
      <c r="I251" s="13">
        <f t="shared" si="6"/>
        <v>0</v>
      </c>
      <c r="J251" s="13">
        <f t="shared" si="7"/>
        <v>0</v>
      </c>
    </row>
    <row r="252" spans="1:10" s="1" customFormat="1" ht="15">
      <c r="A252" s="13"/>
      <c r="B252" s="2"/>
      <c r="C252" s="13"/>
      <c r="D252" s="3"/>
      <c r="E252" s="13"/>
      <c r="F252" s="13"/>
      <c r="G252" s="13"/>
      <c r="H252" s="13"/>
      <c r="I252" s="13">
        <f t="shared" si="6"/>
        <v>0</v>
      </c>
      <c r="J252" s="13">
        <f t="shared" si="7"/>
        <v>0</v>
      </c>
    </row>
    <row r="253" spans="1:10" s="1" customFormat="1" ht="15">
      <c r="A253" s="13"/>
      <c r="B253" s="2"/>
      <c r="C253" s="13"/>
      <c r="D253" s="3"/>
      <c r="E253" s="13"/>
      <c r="F253" s="13"/>
      <c r="G253" s="13"/>
      <c r="H253" s="13"/>
      <c r="I253" s="13">
        <f t="shared" si="6"/>
        <v>0</v>
      </c>
      <c r="J253" s="13">
        <f t="shared" si="7"/>
        <v>0</v>
      </c>
    </row>
    <row r="254" spans="1:10" s="1" customFormat="1" ht="15">
      <c r="A254" s="13"/>
      <c r="B254" s="2"/>
      <c r="C254" s="13"/>
      <c r="D254" s="3"/>
      <c r="E254" s="13"/>
      <c r="F254" s="13"/>
      <c r="G254" s="13"/>
      <c r="H254" s="13"/>
      <c r="I254" s="13">
        <f t="shared" si="6"/>
        <v>0</v>
      </c>
      <c r="J254" s="13">
        <f t="shared" si="7"/>
        <v>0</v>
      </c>
    </row>
    <row r="255" spans="1:10" s="1" customFormat="1" ht="15">
      <c r="A255" s="13"/>
      <c r="B255" s="2"/>
      <c r="C255" s="13"/>
      <c r="D255" s="3"/>
      <c r="E255" s="13"/>
      <c r="F255" s="13"/>
      <c r="G255" s="13"/>
      <c r="H255" s="13"/>
      <c r="I255" s="13">
        <f t="shared" si="6"/>
        <v>0</v>
      </c>
      <c r="J255" s="13">
        <f t="shared" si="7"/>
        <v>0</v>
      </c>
    </row>
    <row r="256" spans="1:10" s="1" customFormat="1" ht="15">
      <c r="A256" s="13"/>
      <c r="B256" s="2"/>
      <c r="C256" s="13"/>
      <c r="D256" s="3"/>
      <c r="E256" s="13"/>
      <c r="F256" s="13"/>
      <c r="G256" s="13"/>
      <c r="H256" s="13"/>
      <c r="I256" s="13">
        <f t="shared" si="6"/>
        <v>0</v>
      </c>
      <c r="J256" s="13">
        <f t="shared" si="7"/>
        <v>0</v>
      </c>
    </row>
    <row r="257" spans="1:10" s="1" customFormat="1" ht="15">
      <c r="A257" s="13"/>
      <c r="B257" s="2"/>
      <c r="C257" s="13"/>
      <c r="D257" s="3"/>
      <c r="E257" s="13"/>
      <c r="F257" s="13"/>
      <c r="G257" s="13"/>
      <c r="H257" s="13"/>
      <c r="I257" s="13">
        <f t="shared" si="6"/>
        <v>0</v>
      </c>
      <c r="J257" s="13">
        <f t="shared" si="7"/>
        <v>0</v>
      </c>
    </row>
    <row r="258" spans="1:10" s="1" customFormat="1" ht="15">
      <c r="A258" s="13"/>
      <c r="B258" s="2"/>
      <c r="C258" s="13"/>
      <c r="D258" s="3"/>
      <c r="E258" s="13"/>
      <c r="F258" s="13"/>
      <c r="G258" s="13"/>
      <c r="H258" s="13"/>
      <c r="I258" s="13">
        <f t="shared" ref="I258:I321" si="8">IF(OR(J258=$J$377,J258=$J$384,J258=$J$367),$I$364,IF(OR(J258=$J$366,J258=$J$370,J258=$J$372,J258=$J$373,J258=$J$376,J258=$J$380,J258=$J$381,J258=$J$378),$I$369,IF(OR(J258=$J$365,J258=$J$369),$I$365,IF(OR(J258=$J$371,J258=$J$382,J258=$J$383),$I$366,IF(OR(J258=$J$364,J258=$J$379,J258=$J$385),$I$367,IF(OR(J258=$J$368,J258=$J$386,J258=$J$374,J258=$J$375),$I$368,0))))))</f>
        <v>0</v>
      </c>
      <c r="J258" s="13">
        <f t="shared" ref="J258:J321" si="9">IF(OR(K258=$K$364,K258=$K$365,K258=$K$366,K258=$K$367),$J$364,IF(OR(K258=$K$371,K258=$K$372,K258=$K$373,K258=$K$374),$J$365,IF(OR(K258=$K$375),$J$366,IF(OR(K258=$K$376),$J$367,IF(OR(K258=$K$377),$J$368,IF(OR(K258=$K$378),$J$369,IF(OR(K258=$K$384,K258=$K$394,K258=$K$385),$J$370,IF(OR(K258=$K$380,K258=$K$381,K258=$K$382,K258=$K$383),$J$371,IF(OR(K258=$K$379,K258=$K$423,K258=$K$425,K258=$K$427),$J$372,IF(OR(K258=$K$386,K258=$K$388,K258=$K$387),$J$373,IF(OR(K258=$K$389),$J$374,IF(OR(K258=$K$390),$J$375,IF(OR(K258=$K$391),$J$376,IF(OR(K258=$K$395),$J$377,IF(OR(K258=$K$396,K258=$K$397),$J$378,IF(OR(K258=$K$398,K258=$K$399),$J$379,IF(OR(K258=$K$400,K258=$K$401),$J$380,IF(OR(K258=$K$402,K258=$K$403),$J$381,IF(OR(K258=$K$405,K258=$K$406,K258=$K$407,K258=$K$408,K258=$K$409,K258=$K$410,K258=$K$411,K258=$K$412,K258=$K$413),$J$382,IF(OR(K258=$K$417,K258=$K$418,K258=$K$419,K258=$K$420,K258=$K$416,K258=$K$415,K258=$K$424,K258=$K$426),$J$383,IF(OR(K258=$K$421,K258=$K$422),$J$384,IF(OR(K258=$K$368,K258=$K$369,K258=$K$370,K258=$K$392,K258=$K$393,K258=$K$404,K258=$K$414),$J$385,IF(OR(K258=$K$428),$J$386,0)))))))))))))))))))))))</f>
        <v>0</v>
      </c>
    </row>
    <row r="259" spans="1:10" s="1" customFormat="1" ht="15">
      <c r="A259" s="13"/>
      <c r="B259" s="2"/>
      <c r="C259" s="13"/>
      <c r="D259" s="3"/>
      <c r="E259" s="13"/>
      <c r="F259" s="13"/>
      <c r="G259" s="13"/>
      <c r="H259" s="13"/>
      <c r="I259" s="13">
        <f t="shared" si="8"/>
        <v>0</v>
      </c>
      <c r="J259" s="13">
        <f t="shared" si="9"/>
        <v>0</v>
      </c>
    </row>
    <row r="260" spans="1:10" s="1" customFormat="1" ht="15">
      <c r="A260" s="13"/>
      <c r="B260" s="2"/>
      <c r="C260" s="13"/>
      <c r="D260" s="3"/>
      <c r="E260" s="13"/>
      <c r="F260" s="13"/>
      <c r="G260" s="13"/>
      <c r="H260" s="13"/>
      <c r="I260" s="13">
        <f t="shared" si="8"/>
        <v>0</v>
      </c>
      <c r="J260" s="13">
        <f t="shared" si="9"/>
        <v>0</v>
      </c>
    </row>
    <row r="261" spans="1:10" s="1" customFormat="1" ht="15">
      <c r="A261" s="13"/>
      <c r="B261" s="2"/>
      <c r="C261" s="13"/>
      <c r="D261" s="3"/>
      <c r="E261" s="13"/>
      <c r="F261" s="13"/>
      <c r="G261" s="13"/>
      <c r="H261" s="13"/>
      <c r="I261" s="13">
        <f t="shared" si="8"/>
        <v>0</v>
      </c>
      <c r="J261" s="13">
        <f t="shared" si="9"/>
        <v>0</v>
      </c>
    </row>
    <row r="262" spans="1:10" s="1" customFormat="1" ht="15">
      <c r="A262" s="13"/>
      <c r="B262" s="2"/>
      <c r="C262" s="13"/>
      <c r="D262" s="3"/>
      <c r="E262" s="13"/>
      <c r="F262" s="13"/>
      <c r="G262" s="13"/>
      <c r="H262" s="13"/>
      <c r="I262" s="13">
        <f t="shared" si="8"/>
        <v>0</v>
      </c>
      <c r="J262" s="13">
        <f t="shared" si="9"/>
        <v>0</v>
      </c>
    </row>
    <row r="263" spans="1:10" s="1" customFormat="1" ht="15">
      <c r="A263" s="13"/>
      <c r="B263" s="2"/>
      <c r="C263" s="13"/>
      <c r="D263" s="3"/>
      <c r="E263" s="13"/>
      <c r="F263" s="13"/>
      <c r="G263" s="13"/>
      <c r="H263" s="13"/>
      <c r="I263" s="13">
        <f t="shared" si="8"/>
        <v>0</v>
      </c>
      <c r="J263" s="13">
        <f t="shared" si="9"/>
        <v>0</v>
      </c>
    </row>
    <row r="264" spans="1:10" s="1" customFormat="1" ht="15">
      <c r="A264" s="13"/>
      <c r="B264" s="2"/>
      <c r="C264" s="13"/>
      <c r="D264" s="3"/>
      <c r="E264" s="13"/>
      <c r="F264" s="13"/>
      <c r="G264" s="13"/>
      <c r="H264" s="13"/>
      <c r="I264" s="13">
        <f t="shared" si="8"/>
        <v>0</v>
      </c>
      <c r="J264" s="13">
        <f t="shared" si="9"/>
        <v>0</v>
      </c>
    </row>
    <row r="265" spans="1:10" s="1" customFormat="1" ht="15">
      <c r="A265" s="13"/>
      <c r="B265" s="2"/>
      <c r="C265" s="13"/>
      <c r="D265" s="3"/>
      <c r="E265" s="13"/>
      <c r="F265" s="13"/>
      <c r="G265" s="13"/>
      <c r="H265" s="13"/>
      <c r="I265" s="13">
        <f t="shared" si="8"/>
        <v>0</v>
      </c>
      <c r="J265" s="13">
        <f t="shared" si="9"/>
        <v>0</v>
      </c>
    </row>
    <row r="266" spans="1:10" s="1" customFormat="1" ht="15">
      <c r="A266" s="13"/>
      <c r="B266" s="2"/>
      <c r="C266" s="13"/>
      <c r="D266" s="3"/>
      <c r="E266" s="13"/>
      <c r="F266" s="13"/>
      <c r="G266" s="13"/>
      <c r="H266" s="13"/>
      <c r="I266" s="13">
        <f t="shared" si="8"/>
        <v>0</v>
      </c>
      <c r="J266" s="13">
        <f t="shared" si="9"/>
        <v>0</v>
      </c>
    </row>
    <row r="267" spans="1:10" s="1" customFormat="1" ht="15">
      <c r="A267" s="13"/>
      <c r="B267" s="2"/>
      <c r="C267" s="13"/>
      <c r="D267" s="3"/>
      <c r="E267" s="13"/>
      <c r="F267" s="13"/>
      <c r="G267" s="13"/>
      <c r="H267" s="13"/>
      <c r="I267" s="13">
        <f t="shared" si="8"/>
        <v>0</v>
      </c>
      <c r="J267" s="13">
        <f t="shared" si="9"/>
        <v>0</v>
      </c>
    </row>
    <row r="268" spans="1:10" s="1" customFormat="1" ht="15">
      <c r="A268" s="13"/>
      <c r="B268" s="2"/>
      <c r="C268" s="13"/>
      <c r="D268" s="3"/>
      <c r="E268" s="13"/>
      <c r="F268" s="13"/>
      <c r="G268" s="13"/>
      <c r="H268" s="13"/>
      <c r="I268" s="13">
        <f t="shared" si="8"/>
        <v>0</v>
      </c>
      <c r="J268" s="13">
        <f t="shared" si="9"/>
        <v>0</v>
      </c>
    </row>
    <row r="269" spans="1:10" s="1" customFormat="1" ht="15">
      <c r="A269" s="13"/>
      <c r="B269" s="2"/>
      <c r="C269" s="13"/>
      <c r="D269" s="3"/>
      <c r="E269" s="13"/>
      <c r="F269" s="13"/>
      <c r="G269" s="13"/>
      <c r="H269" s="13"/>
      <c r="I269" s="13">
        <f t="shared" si="8"/>
        <v>0</v>
      </c>
      <c r="J269" s="13">
        <f t="shared" si="9"/>
        <v>0</v>
      </c>
    </row>
    <row r="270" spans="1:10" s="1" customFormat="1" ht="15">
      <c r="A270" s="13"/>
      <c r="B270" s="2"/>
      <c r="C270" s="13"/>
      <c r="D270" s="3"/>
      <c r="E270" s="13"/>
      <c r="F270" s="13"/>
      <c r="G270" s="13"/>
      <c r="H270" s="13"/>
      <c r="I270" s="13">
        <f t="shared" si="8"/>
        <v>0</v>
      </c>
      <c r="J270" s="13">
        <f t="shared" si="9"/>
        <v>0</v>
      </c>
    </row>
    <row r="271" spans="1:10" s="1" customFormat="1" ht="15">
      <c r="A271" s="13"/>
      <c r="B271" s="2"/>
      <c r="C271" s="13"/>
      <c r="D271" s="3"/>
      <c r="E271" s="13"/>
      <c r="F271" s="13"/>
      <c r="G271" s="13"/>
      <c r="H271" s="13"/>
      <c r="I271" s="13">
        <f t="shared" si="8"/>
        <v>0</v>
      </c>
      <c r="J271" s="13">
        <f t="shared" si="9"/>
        <v>0</v>
      </c>
    </row>
    <row r="272" spans="1:10" s="1" customFormat="1" ht="15">
      <c r="A272" s="13"/>
      <c r="B272" s="2"/>
      <c r="C272" s="13"/>
      <c r="D272" s="3"/>
      <c r="E272" s="13"/>
      <c r="F272" s="13"/>
      <c r="G272" s="13"/>
      <c r="H272" s="13"/>
      <c r="I272" s="13">
        <f t="shared" si="8"/>
        <v>0</v>
      </c>
      <c r="J272" s="13">
        <f t="shared" si="9"/>
        <v>0</v>
      </c>
    </row>
    <row r="273" spans="1:10" s="1" customFormat="1" ht="15">
      <c r="A273" s="13"/>
      <c r="B273" s="2"/>
      <c r="C273" s="13"/>
      <c r="D273" s="3"/>
      <c r="E273" s="13"/>
      <c r="F273" s="13"/>
      <c r="G273" s="13"/>
      <c r="H273" s="13"/>
      <c r="I273" s="13">
        <f t="shared" si="8"/>
        <v>0</v>
      </c>
      <c r="J273" s="13">
        <f t="shared" si="9"/>
        <v>0</v>
      </c>
    </row>
    <row r="274" spans="1:10" s="1" customFormat="1" ht="15">
      <c r="A274" s="13"/>
      <c r="B274" s="2"/>
      <c r="C274" s="13"/>
      <c r="D274" s="3"/>
      <c r="E274" s="13"/>
      <c r="F274" s="13"/>
      <c r="G274" s="13"/>
      <c r="H274" s="13"/>
      <c r="I274" s="13">
        <f t="shared" si="8"/>
        <v>0</v>
      </c>
      <c r="J274" s="13">
        <f t="shared" si="9"/>
        <v>0</v>
      </c>
    </row>
    <row r="275" spans="1:10" s="1" customFormat="1" ht="15">
      <c r="A275" s="13"/>
      <c r="B275" s="2"/>
      <c r="C275" s="13"/>
      <c r="D275" s="3"/>
      <c r="E275" s="13"/>
      <c r="F275" s="13"/>
      <c r="G275" s="13"/>
      <c r="H275" s="13"/>
      <c r="I275" s="13">
        <f t="shared" si="8"/>
        <v>0</v>
      </c>
      <c r="J275" s="13">
        <f t="shared" si="9"/>
        <v>0</v>
      </c>
    </row>
    <row r="276" spans="1:10" s="1" customFormat="1" ht="15">
      <c r="A276" s="13"/>
      <c r="B276" s="2"/>
      <c r="C276" s="13"/>
      <c r="D276" s="3"/>
      <c r="E276" s="13"/>
      <c r="F276" s="13"/>
      <c r="G276" s="13"/>
      <c r="H276" s="13"/>
      <c r="I276" s="13">
        <f t="shared" si="8"/>
        <v>0</v>
      </c>
      <c r="J276" s="13">
        <f t="shared" si="9"/>
        <v>0</v>
      </c>
    </row>
    <row r="277" spans="1:10" s="1" customFormat="1" ht="15">
      <c r="A277" s="13"/>
      <c r="B277" s="2"/>
      <c r="C277" s="13"/>
      <c r="D277" s="3"/>
      <c r="E277" s="13"/>
      <c r="F277" s="13"/>
      <c r="G277" s="13"/>
      <c r="H277" s="13"/>
      <c r="I277" s="13">
        <f t="shared" si="8"/>
        <v>0</v>
      </c>
      <c r="J277" s="13">
        <f t="shared" si="9"/>
        <v>0</v>
      </c>
    </row>
    <row r="278" spans="1:10" s="1" customFormat="1" ht="15">
      <c r="A278" s="13"/>
      <c r="B278" s="2"/>
      <c r="C278" s="13"/>
      <c r="D278" s="3"/>
      <c r="E278" s="13"/>
      <c r="F278" s="13"/>
      <c r="G278" s="13"/>
      <c r="H278" s="13"/>
      <c r="I278" s="13">
        <f t="shared" si="8"/>
        <v>0</v>
      </c>
      <c r="J278" s="13">
        <f t="shared" si="9"/>
        <v>0</v>
      </c>
    </row>
    <row r="279" spans="1:10" s="1" customFormat="1" ht="15">
      <c r="A279" s="13"/>
      <c r="B279" s="2"/>
      <c r="C279" s="13"/>
      <c r="D279" s="3"/>
      <c r="E279" s="13"/>
      <c r="F279" s="13"/>
      <c r="G279" s="13"/>
      <c r="H279" s="13"/>
      <c r="I279" s="13">
        <f t="shared" si="8"/>
        <v>0</v>
      </c>
      <c r="J279" s="13">
        <f t="shared" si="9"/>
        <v>0</v>
      </c>
    </row>
    <row r="280" spans="1:10" s="1" customFormat="1" ht="15">
      <c r="A280" s="13"/>
      <c r="B280" s="2"/>
      <c r="C280" s="13"/>
      <c r="D280" s="3"/>
      <c r="E280" s="13"/>
      <c r="F280" s="13"/>
      <c r="G280" s="13"/>
      <c r="H280" s="13"/>
      <c r="I280" s="13">
        <f t="shared" si="8"/>
        <v>0</v>
      </c>
      <c r="J280" s="13">
        <f t="shared" si="9"/>
        <v>0</v>
      </c>
    </row>
    <row r="281" spans="1:10" s="1" customFormat="1" ht="15">
      <c r="A281" s="13"/>
      <c r="B281" s="2"/>
      <c r="C281" s="13"/>
      <c r="D281" s="3"/>
      <c r="E281" s="13"/>
      <c r="F281" s="13"/>
      <c r="G281" s="13"/>
      <c r="H281" s="13"/>
      <c r="I281" s="13">
        <f t="shared" si="8"/>
        <v>0</v>
      </c>
      <c r="J281" s="13">
        <f t="shared" si="9"/>
        <v>0</v>
      </c>
    </row>
    <row r="282" spans="1:10" s="1" customFormat="1" ht="15">
      <c r="A282" s="13"/>
      <c r="B282" s="2"/>
      <c r="C282" s="13"/>
      <c r="D282" s="3"/>
      <c r="E282" s="13"/>
      <c r="F282" s="13"/>
      <c r="G282" s="13"/>
      <c r="H282" s="13"/>
      <c r="I282" s="13">
        <f t="shared" si="8"/>
        <v>0</v>
      </c>
      <c r="J282" s="13">
        <f t="shared" si="9"/>
        <v>0</v>
      </c>
    </row>
    <row r="283" spans="1:10" s="1" customFormat="1" ht="15">
      <c r="A283" s="13"/>
      <c r="B283" s="2"/>
      <c r="C283" s="13"/>
      <c r="D283" s="3"/>
      <c r="E283" s="13"/>
      <c r="F283" s="13"/>
      <c r="G283" s="13"/>
      <c r="H283" s="13"/>
      <c r="I283" s="13">
        <f t="shared" si="8"/>
        <v>0</v>
      </c>
      <c r="J283" s="13">
        <f t="shared" si="9"/>
        <v>0</v>
      </c>
    </row>
    <row r="284" spans="1:10" s="1" customFormat="1" ht="15">
      <c r="A284" s="13"/>
      <c r="B284" s="2"/>
      <c r="C284" s="13"/>
      <c r="D284" s="3"/>
      <c r="E284" s="13"/>
      <c r="F284" s="13"/>
      <c r="G284" s="13"/>
      <c r="H284" s="13"/>
      <c r="I284" s="13">
        <f t="shared" si="8"/>
        <v>0</v>
      </c>
      <c r="J284" s="13">
        <f t="shared" si="9"/>
        <v>0</v>
      </c>
    </row>
    <row r="285" spans="1:10" s="1" customFormat="1" ht="15">
      <c r="A285" s="13"/>
      <c r="B285" s="2"/>
      <c r="C285" s="13"/>
      <c r="D285" s="3"/>
      <c r="E285" s="13"/>
      <c r="F285" s="13"/>
      <c r="G285" s="13"/>
      <c r="H285" s="13"/>
      <c r="I285" s="13">
        <f t="shared" si="8"/>
        <v>0</v>
      </c>
      <c r="J285" s="13">
        <f t="shared" si="9"/>
        <v>0</v>
      </c>
    </row>
    <row r="286" spans="1:10" s="1" customFormat="1" ht="15">
      <c r="A286" s="13"/>
      <c r="B286" s="2"/>
      <c r="C286" s="13"/>
      <c r="D286" s="3"/>
      <c r="E286" s="13"/>
      <c r="F286" s="13"/>
      <c r="G286" s="13"/>
      <c r="H286" s="13"/>
      <c r="I286" s="13">
        <f t="shared" si="8"/>
        <v>0</v>
      </c>
      <c r="J286" s="13">
        <f t="shared" si="9"/>
        <v>0</v>
      </c>
    </row>
    <row r="287" spans="1:10" s="1" customFormat="1" ht="15">
      <c r="A287" s="13"/>
      <c r="B287" s="2"/>
      <c r="C287" s="13"/>
      <c r="D287" s="3"/>
      <c r="E287" s="13"/>
      <c r="F287" s="13"/>
      <c r="G287" s="13"/>
      <c r="H287" s="13"/>
      <c r="I287" s="13">
        <f t="shared" si="8"/>
        <v>0</v>
      </c>
      <c r="J287" s="13">
        <f t="shared" si="9"/>
        <v>0</v>
      </c>
    </row>
    <row r="288" spans="1:10" s="1" customFormat="1" ht="15">
      <c r="A288" s="13"/>
      <c r="B288" s="2"/>
      <c r="C288" s="13"/>
      <c r="D288" s="3"/>
      <c r="E288" s="13"/>
      <c r="F288" s="13"/>
      <c r="G288" s="13"/>
      <c r="H288" s="13"/>
      <c r="I288" s="13">
        <f t="shared" si="8"/>
        <v>0</v>
      </c>
      <c r="J288" s="13">
        <f t="shared" si="9"/>
        <v>0</v>
      </c>
    </row>
    <row r="289" spans="1:10" s="1" customFormat="1" ht="15">
      <c r="A289" s="13"/>
      <c r="B289" s="2"/>
      <c r="C289" s="13"/>
      <c r="D289" s="3"/>
      <c r="E289" s="13"/>
      <c r="F289" s="13"/>
      <c r="G289" s="13"/>
      <c r="H289" s="13"/>
      <c r="I289" s="13">
        <f t="shared" si="8"/>
        <v>0</v>
      </c>
      <c r="J289" s="13">
        <f t="shared" si="9"/>
        <v>0</v>
      </c>
    </row>
    <row r="290" spans="1:10" s="1" customFormat="1" ht="15">
      <c r="A290" s="13"/>
      <c r="B290" s="2"/>
      <c r="C290" s="13"/>
      <c r="D290" s="3"/>
      <c r="E290" s="13"/>
      <c r="F290" s="13"/>
      <c r="G290" s="13"/>
      <c r="H290" s="13"/>
      <c r="I290" s="13">
        <f t="shared" si="8"/>
        <v>0</v>
      </c>
      <c r="J290" s="13">
        <f t="shared" si="9"/>
        <v>0</v>
      </c>
    </row>
    <row r="291" spans="1:10" s="1" customFormat="1" ht="15">
      <c r="A291" s="13"/>
      <c r="B291" s="2"/>
      <c r="C291" s="13"/>
      <c r="D291" s="3"/>
      <c r="E291" s="13"/>
      <c r="F291" s="13"/>
      <c r="G291" s="13"/>
      <c r="H291" s="13"/>
      <c r="I291" s="13">
        <f t="shared" si="8"/>
        <v>0</v>
      </c>
      <c r="J291" s="13">
        <f t="shared" si="9"/>
        <v>0</v>
      </c>
    </row>
    <row r="292" spans="1:10" s="1" customFormat="1" ht="15">
      <c r="A292" s="13"/>
      <c r="B292" s="2"/>
      <c r="C292" s="13"/>
      <c r="D292" s="3"/>
      <c r="E292" s="13"/>
      <c r="F292" s="13"/>
      <c r="G292" s="13"/>
      <c r="H292" s="13"/>
      <c r="I292" s="13">
        <f t="shared" si="8"/>
        <v>0</v>
      </c>
      <c r="J292" s="13">
        <f t="shared" si="9"/>
        <v>0</v>
      </c>
    </row>
    <row r="293" spans="1:10" s="1" customFormat="1" ht="15">
      <c r="A293" s="13"/>
      <c r="B293" s="2"/>
      <c r="C293" s="13"/>
      <c r="D293" s="3"/>
      <c r="E293" s="13"/>
      <c r="F293" s="13"/>
      <c r="G293" s="13"/>
      <c r="H293" s="13"/>
      <c r="I293" s="13">
        <f t="shared" si="8"/>
        <v>0</v>
      </c>
      <c r="J293" s="13">
        <f t="shared" si="9"/>
        <v>0</v>
      </c>
    </row>
    <row r="294" spans="1:10" s="1" customFormat="1" ht="15">
      <c r="A294" s="13"/>
      <c r="B294" s="2"/>
      <c r="C294" s="13"/>
      <c r="D294" s="3"/>
      <c r="E294" s="13"/>
      <c r="F294" s="13"/>
      <c r="G294" s="13"/>
      <c r="H294" s="13"/>
      <c r="I294" s="13">
        <f t="shared" si="8"/>
        <v>0</v>
      </c>
      <c r="J294" s="13">
        <f t="shared" si="9"/>
        <v>0</v>
      </c>
    </row>
    <row r="295" spans="1:10" s="1" customFormat="1" ht="15">
      <c r="A295" s="13"/>
      <c r="B295" s="2"/>
      <c r="C295" s="13"/>
      <c r="D295" s="3"/>
      <c r="E295" s="13"/>
      <c r="F295" s="13"/>
      <c r="G295" s="13"/>
      <c r="H295" s="13"/>
      <c r="I295" s="13">
        <f t="shared" si="8"/>
        <v>0</v>
      </c>
      <c r="J295" s="13">
        <f t="shared" si="9"/>
        <v>0</v>
      </c>
    </row>
    <row r="296" spans="1:10" s="1" customFormat="1" ht="15">
      <c r="A296" s="13"/>
      <c r="B296" s="2"/>
      <c r="C296" s="13"/>
      <c r="D296" s="3"/>
      <c r="E296" s="13"/>
      <c r="F296" s="13"/>
      <c r="G296" s="13"/>
      <c r="H296" s="13"/>
      <c r="I296" s="13">
        <f t="shared" si="8"/>
        <v>0</v>
      </c>
      <c r="J296" s="13">
        <f t="shared" si="9"/>
        <v>0</v>
      </c>
    </row>
    <row r="297" spans="1:10" s="1" customFormat="1" ht="15">
      <c r="A297" s="13"/>
      <c r="B297" s="2"/>
      <c r="C297" s="13"/>
      <c r="D297" s="3"/>
      <c r="E297" s="13"/>
      <c r="F297" s="13"/>
      <c r="G297" s="13"/>
      <c r="H297" s="13"/>
      <c r="I297" s="13">
        <f t="shared" si="8"/>
        <v>0</v>
      </c>
      <c r="J297" s="13">
        <f t="shared" si="9"/>
        <v>0</v>
      </c>
    </row>
    <row r="298" spans="1:10" s="1" customFormat="1" ht="15">
      <c r="A298" s="13"/>
      <c r="B298" s="2"/>
      <c r="C298" s="13"/>
      <c r="D298" s="3"/>
      <c r="E298" s="13"/>
      <c r="F298" s="13"/>
      <c r="G298" s="13"/>
      <c r="H298" s="13"/>
      <c r="I298" s="13">
        <f t="shared" si="8"/>
        <v>0</v>
      </c>
      <c r="J298" s="13">
        <f t="shared" si="9"/>
        <v>0</v>
      </c>
    </row>
    <row r="299" spans="1:10" s="1" customFormat="1" ht="15">
      <c r="A299" s="13"/>
      <c r="B299" s="2"/>
      <c r="C299" s="13"/>
      <c r="D299" s="3"/>
      <c r="E299" s="13"/>
      <c r="F299" s="13"/>
      <c r="G299" s="13"/>
      <c r="H299" s="13"/>
      <c r="I299" s="13">
        <f t="shared" si="8"/>
        <v>0</v>
      </c>
      <c r="J299" s="13">
        <f t="shared" si="9"/>
        <v>0</v>
      </c>
    </row>
    <row r="300" spans="1:10" s="1" customFormat="1" ht="15">
      <c r="A300" s="13"/>
      <c r="B300" s="2"/>
      <c r="C300" s="13"/>
      <c r="D300" s="3"/>
      <c r="E300" s="13"/>
      <c r="F300" s="13"/>
      <c r="G300" s="13"/>
      <c r="H300" s="13"/>
      <c r="I300" s="13">
        <f t="shared" si="8"/>
        <v>0</v>
      </c>
      <c r="J300" s="13">
        <f t="shared" si="9"/>
        <v>0</v>
      </c>
    </row>
    <row r="301" spans="1:10" s="1" customFormat="1" ht="15">
      <c r="A301" s="13"/>
      <c r="B301" s="2"/>
      <c r="C301" s="13"/>
      <c r="D301" s="3"/>
      <c r="E301" s="13"/>
      <c r="F301" s="13"/>
      <c r="G301" s="13"/>
      <c r="H301" s="13"/>
      <c r="I301" s="13">
        <f t="shared" si="8"/>
        <v>0</v>
      </c>
      <c r="J301" s="13">
        <f t="shared" si="9"/>
        <v>0</v>
      </c>
    </row>
    <row r="302" spans="1:10" s="1" customFormat="1" ht="15">
      <c r="A302" s="13"/>
      <c r="B302" s="2"/>
      <c r="C302" s="13"/>
      <c r="D302" s="3"/>
      <c r="E302" s="13"/>
      <c r="F302" s="13"/>
      <c r="G302" s="13"/>
      <c r="H302" s="13"/>
      <c r="I302" s="13">
        <f t="shared" si="8"/>
        <v>0</v>
      </c>
      <c r="J302" s="13">
        <f t="shared" si="9"/>
        <v>0</v>
      </c>
    </row>
    <row r="303" spans="1:10" s="1" customFormat="1" ht="15">
      <c r="A303" s="13"/>
      <c r="B303" s="2"/>
      <c r="C303" s="13"/>
      <c r="D303" s="3"/>
      <c r="E303" s="13"/>
      <c r="F303" s="13"/>
      <c r="G303" s="13"/>
      <c r="H303" s="13"/>
      <c r="I303" s="13">
        <f t="shared" si="8"/>
        <v>0</v>
      </c>
      <c r="J303" s="13">
        <f t="shared" si="9"/>
        <v>0</v>
      </c>
    </row>
    <row r="304" spans="1:10" s="1" customFormat="1" ht="15">
      <c r="A304" s="13"/>
      <c r="B304" s="2"/>
      <c r="C304" s="13"/>
      <c r="D304" s="3"/>
      <c r="E304" s="13"/>
      <c r="F304" s="13"/>
      <c r="G304" s="13"/>
      <c r="H304" s="13"/>
      <c r="I304" s="13">
        <f t="shared" si="8"/>
        <v>0</v>
      </c>
      <c r="J304" s="13">
        <f t="shared" si="9"/>
        <v>0</v>
      </c>
    </row>
    <row r="305" spans="1:10" s="1" customFormat="1" ht="15">
      <c r="A305" s="13"/>
      <c r="B305" s="2"/>
      <c r="C305" s="13"/>
      <c r="D305" s="3"/>
      <c r="E305" s="13"/>
      <c r="F305" s="13"/>
      <c r="G305" s="13"/>
      <c r="H305" s="13"/>
      <c r="I305" s="13">
        <f t="shared" si="8"/>
        <v>0</v>
      </c>
      <c r="J305" s="13">
        <f t="shared" si="9"/>
        <v>0</v>
      </c>
    </row>
    <row r="306" spans="1:10" s="1" customFormat="1" ht="15">
      <c r="A306" s="13"/>
      <c r="B306" s="2"/>
      <c r="C306" s="13"/>
      <c r="D306" s="3"/>
      <c r="E306" s="13"/>
      <c r="F306" s="13"/>
      <c r="G306" s="13"/>
      <c r="H306" s="13"/>
      <c r="I306" s="13">
        <f t="shared" si="8"/>
        <v>0</v>
      </c>
      <c r="J306" s="13">
        <f t="shared" si="9"/>
        <v>0</v>
      </c>
    </row>
    <row r="307" spans="1:10" s="1" customFormat="1" ht="15">
      <c r="A307" s="13"/>
      <c r="B307" s="2"/>
      <c r="C307" s="13"/>
      <c r="D307" s="3"/>
      <c r="E307" s="13"/>
      <c r="F307" s="13"/>
      <c r="G307" s="13"/>
      <c r="H307" s="13"/>
      <c r="I307" s="13">
        <f t="shared" si="8"/>
        <v>0</v>
      </c>
      <c r="J307" s="13">
        <f t="shared" si="9"/>
        <v>0</v>
      </c>
    </row>
    <row r="308" spans="1:10" s="1" customFormat="1" ht="15">
      <c r="A308" s="13"/>
      <c r="B308" s="2"/>
      <c r="C308" s="13"/>
      <c r="D308" s="3"/>
      <c r="E308" s="13"/>
      <c r="F308" s="13"/>
      <c r="G308" s="13"/>
      <c r="H308" s="13"/>
      <c r="I308" s="13">
        <f t="shared" si="8"/>
        <v>0</v>
      </c>
      <c r="J308" s="13">
        <f t="shared" si="9"/>
        <v>0</v>
      </c>
    </row>
    <row r="309" spans="1:10" s="1" customFormat="1" ht="15">
      <c r="A309" s="13"/>
      <c r="B309" s="2"/>
      <c r="C309" s="13"/>
      <c r="D309" s="3"/>
      <c r="E309" s="13"/>
      <c r="F309" s="13"/>
      <c r="G309" s="13"/>
      <c r="H309" s="13"/>
      <c r="I309" s="13">
        <f t="shared" si="8"/>
        <v>0</v>
      </c>
      <c r="J309" s="13">
        <f t="shared" si="9"/>
        <v>0</v>
      </c>
    </row>
    <row r="310" spans="1:10" s="1" customFormat="1" ht="15">
      <c r="A310" s="13"/>
      <c r="B310" s="2"/>
      <c r="C310" s="13"/>
      <c r="D310" s="3"/>
      <c r="E310" s="13"/>
      <c r="F310" s="13"/>
      <c r="G310" s="13"/>
      <c r="H310" s="13"/>
      <c r="I310" s="13">
        <f t="shared" si="8"/>
        <v>0</v>
      </c>
      <c r="J310" s="13">
        <f t="shared" si="9"/>
        <v>0</v>
      </c>
    </row>
    <row r="311" spans="1:10" s="1" customFormat="1" ht="15">
      <c r="A311" s="13"/>
      <c r="B311" s="2"/>
      <c r="C311" s="13"/>
      <c r="D311" s="3"/>
      <c r="E311" s="13"/>
      <c r="F311" s="13"/>
      <c r="G311" s="13"/>
      <c r="H311" s="13"/>
      <c r="I311" s="13">
        <f t="shared" si="8"/>
        <v>0</v>
      </c>
      <c r="J311" s="13">
        <f t="shared" si="9"/>
        <v>0</v>
      </c>
    </row>
    <row r="312" spans="1:10" s="1" customFormat="1" ht="15">
      <c r="A312" s="13"/>
      <c r="B312" s="2"/>
      <c r="C312" s="13"/>
      <c r="D312" s="3"/>
      <c r="E312" s="13"/>
      <c r="F312" s="13"/>
      <c r="G312" s="13"/>
      <c r="H312" s="13"/>
      <c r="I312" s="13">
        <f t="shared" si="8"/>
        <v>0</v>
      </c>
      <c r="J312" s="13">
        <f t="shared" si="9"/>
        <v>0</v>
      </c>
    </row>
    <row r="313" spans="1:10" s="1" customFormat="1" ht="15">
      <c r="A313" s="13"/>
      <c r="B313" s="2"/>
      <c r="C313" s="13"/>
      <c r="D313" s="3"/>
      <c r="E313" s="13"/>
      <c r="F313" s="13"/>
      <c r="G313" s="13"/>
      <c r="H313" s="13"/>
      <c r="I313" s="13">
        <f t="shared" si="8"/>
        <v>0</v>
      </c>
      <c r="J313" s="13">
        <f t="shared" si="9"/>
        <v>0</v>
      </c>
    </row>
    <row r="314" spans="1:10" s="1" customFormat="1" ht="15">
      <c r="A314" s="13"/>
      <c r="B314" s="2"/>
      <c r="C314" s="13"/>
      <c r="D314" s="3"/>
      <c r="E314" s="13"/>
      <c r="F314" s="13"/>
      <c r="G314" s="13"/>
      <c r="H314" s="13"/>
      <c r="I314" s="13">
        <f t="shared" si="8"/>
        <v>0</v>
      </c>
      <c r="J314" s="13">
        <f t="shared" si="9"/>
        <v>0</v>
      </c>
    </row>
    <row r="315" spans="1:10" s="1" customFormat="1" ht="15">
      <c r="A315" s="13"/>
      <c r="B315" s="2"/>
      <c r="C315" s="13"/>
      <c r="D315" s="3"/>
      <c r="E315" s="13"/>
      <c r="F315" s="13"/>
      <c r="G315" s="13"/>
      <c r="H315" s="13"/>
      <c r="I315" s="13">
        <f t="shared" si="8"/>
        <v>0</v>
      </c>
      <c r="J315" s="13">
        <f t="shared" si="9"/>
        <v>0</v>
      </c>
    </row>
    <row r="316" spans="1:10" s="1" customFormat="1" ht="15">
      <c r="A316" s="13"/>
      <c r="B316" s="2"/>
      <c r="C316" s="13"/>
      <c r="D316" s="3"/>
      <c r="E316" s="13"/>
      <c r="F316" s="13"/>
      <c r="G316" s="13"/>
      <c r="H316" s="13"/>
      <c r="I316" s="13">
        <f t="shared" si="8"/>
        <v>0</v>
      </c>
      <c r="J316" s="13">
        <f t="shared" si="9"/>
        <v>0</v>
      </c>
    </row>
    <row r="317" spans="1:10" s="1" customFormat="1" ht="15">
      <c r="A317" s="13"/>
      <c r="B317" s="2"/>
      <c r="C317" s="13"/>
      <c r="D317" s="3"/>
      <c r="E317" s="13"/>
      <c r="F317" s="13"/>
      <c r="G317" s="13"/>
      <c r="H317" s="13"/>
      <c r="I317" s="13">
        <f t="shared" si="8"/>
        <v>0</v>
      </c>
      <c r="J317" s="13">
        <f t="shared" si="9"/>
        <v>0</v>
      </c>
    </row>
    <row r="318" spans="1:10" s="1" customFormat="1" ht="15">
      <c r="A318" s="13"/>
      <c r="B318" s="2"/>
      <c r="C318" s="13"/>
      <c r="D318" s="3"/>
      <c r="E318" s="13"/>
      <c r="F318" s="13"/>
      <c r="G318" s="13"/>
      <c r="H318" s="13"/>
      <c r="I318" s="13">
        <f t="shared" si="8"/>
        <v>0</v>
      </c>
      <c r="J318" s="13">
        <f t="shared" si="9"/>
        <v>0</v>
      </c>
    </row>
    <row r="319" spans="1:10" s="1" customFormat="1" ht="15">
      <c r="A319" s="13"/>
      <c r="B319" s="2"/>
      <c r="C319" s="13"/>
      <c r="D319" s="3"/>
      <c r="E319" s="13"/>
      <c r="F319" s="13"/>
      <c r="G319" s="13"/>
      <c r="H319" s="13"/>
      <c r="I319" s="13">
        <f t="shared" si="8"/>
        <v>0</v>
      </c>
      <c r="J319" s="13">
        <f t="shared" si="9"/>
        <v>0</v>
      </c>
    </row>
    <row r="320" spans="1:10" s="1" customFormat="1" ht="15">
      <c r="A320" s="13"/>
      <c r="B320" s="2"/>
      <c r="C320" s="13"/>
      <c r="D320" s="3"/>
      <c r="E320" s="13"/>
      <c r="F320" s="13"/>
      <c r="G320" s="13"/>
      <c r="H320" s="13"/>
      <c r="I320" s="13">
        <f t="shared" si="8"/>
        <v>0</v>
      </c>
      <c r="J320" s="13">
        <f t="shared" si="9"/>
        <v>0</v>
      </c>
    </row>
    <row r="321" spans="1:10" s="1" customFormat="1" ht="15">
      <c r="A321" s="13"/>
      <c r="B321" s="2"/>
      <c r="C321" s="13"/>
      <c r="D321" s="3"/>
      <c r="E321" s="13"/>
      <c r="F321" s="13"/>
      <c r="G321" s="13"/>
      <c r="H321" s="13"/>
      <c r="I321" s="13">
        <f t="shared" si="8"/>
        <v>0</v>
      </c>
      <c r="J321" s="13">
        <f t="shared" si="9"/>
        <v>0</v>
      </c>
    </row>
    <row r="322" spans="1:10" s="1" customFormat="1" ht="15">
      <c r="A322" s="13"/>
      <c r="B322" s="2"/>
      <c r="C322" s="13"/>
      <c r="D322" s="3"/>
      <c r="E322" s="13"/>
      <c r="F322" s="13"/>
      <c r="G322" s="13"/>
      <c r="H322" s="13"/>
      <c r="I322" s="13">
        <f t="shared" ref="I322:I362" si="10">IF(OR(J322=$J$377,J322=$J$384,J322=$J$367),$I$364,IF(OR(J322=$J$366,J322=$J$370,J322=$J$372,J322=$J$373,J322=$J$376,J322=$J$380,J322=$J$381,J322=$J$378),$I$369,IF(OR(J322=$J$365,J322=$J$369),$I$365,IF(OR(J322=$J$371,J322=$J$382,J322=$J$383),$I$366,IF(OR(J322=$J$364,J322=$J$379,J322=$J$385),$I$367,IF(OR(J322=$J$368,J322=$J$386,J322=$J$374,J322=$J$375),$I$368,0))))))</f>
        <v>0</v>
      </c>
      <c r="J322" s="13">
        <f t="shared" ref="J322:J361" si="11">IF(OR(K322=$K$364,K322=$K$365,K322=$K$366,K322=$K$367),$J$364,IF(OR(K322=$K$371,K322=$K$372,K322=$K$373,K322=$K$374),$J$365,IF(OR(K322=$K$375),$J$366,IF(OR(K322=$K$376),$J$367,IF(OR(K322=$K$377),$J$368,IF(OR(K322=$K$378),$J$369,IF(OR(K322=$K$384,K322=$K$394,K322=$K$385),$J$370,IF(OR(K322=$K$380,K322=$K$381,K322=$K$382,K322=$K$383),$J$371,IF(OR(K322=$K$379,K322=$K$423,K322=$K$425,K322=$K$427),$J$372,IF(OR(K322=$K$386,K322=$K$388,K322=$K$387),$J$373,IF(OR(K322=$K$389),$J$374,IF(OR(K322=$K$390),$J$375,IF(OR(K322=$K$391),$J$376,IF(OR(K322=$K$395),$J$377,IF(OR(K322=$K$396,K322=$K$397),$J$378,IF(OR(K322=$K$398,K322=$K$399),$J$379,IF(OR(K322=$K$400,K322=$K$401),$J$380,IF(OR(K322=$K$402,K322=$K$403),$J$381,IF(OR(K322=$K$405,K322=$K$406,K322=$K$407,K322=$K$408,K322=$K$409,K322=$K$410,K322=$K$411,K322=$K$412,K322=$K$413),$J$382,IF(OR(K322=$K$417,K322=$K$418,K322=$K$419,K322=$K$420,K322=$K$416,K322=$K$415,K322=$K$424,K322=$K$426),$J$383,IF(OR(K322=$K$421,K322=$K$422),$J$384,IF(OR(K322=$K$368,K322=$K$369,K322=$K$370,K322=$K$392,K322=$K$393,K322=$K$404,K322=$K$414),$J$385,IF(OR(K322=$K$428),$J$386,0)))))))))))))))))))))))</f>
        <v>0</v>
      </c>
    </row>
    <row r="323" spans="1:10" s="1" customFormat="1" ht="15">
      <c r="A323" s="13"/>
      <c r="B323" s="2"/>
      <c r="C323" s="13"/>
      <c r="D323" s="3"/>
      <c r="E323" s="13"/>
      <c r="F323" s="13"/>
      <c r="G323" s="13"/>
      <c r="H323" s="13"/>
      <c r="I323" s="13">
        <f t="shared" si="10"/>
        <v>0</v>
      </c>
      <c r="J323" s="13">
        <f t="shared" si="11"/>
        <v>0</v>
      </c>
    </row>
    <row r="324" spans="1:10" s="1" customFormat="1" ht="15">
      <c r="A324" s="13"/>
      <c r="B324" s="2"/>
      <c r="C324" s="13"/>
      <c r="D324" s="3"/>
      <c r="E324" s="13"/>
      <c r="F324" s="13"/>
      <c r="G324" s="13"/>
      <c r="H324" s="13"/>
      <c r="I324" s="13">
        <f t="shared" si="10"/>
        <v>0</v>
      </c>
      <c r="J324" s="13">
        <f t="shared" si="11"/>
        <v>0</v>
      </c>
    </row>
    <row r="325" spans="1:10" s="1" customFormat="1" ht="15">
      <c r="A325" s="13"/>
      <c r="B325" s="2"/>
      <c r="C325" s="13"/>
      <c r="D325" s="3"/>
      <c r="E325" s="13"/>
      <c r="F325" s="13"/>
      <c r="G325" s="13"/>
      <c r="H325" s="13"/>
      <c r="I325" s="13">
        <f t="shared" si="10"/>
        <v>0</v>
      </c>
      <c r="J325" s="13">
        <f t="shared" si="11"/>
        <v>0</v>
      </c>
    </row>
    <row r="326" spans="1:10" s="1" customFormat="1" ht="15">
      <c r="A326" s="13"/>
      <c r="B326" s="2"/>
      <c r="C326" s="13"/>
      <c r="D326" s="3"/>
      <c r="E326" s="13"/>
      <c r="F326" s="13"/>
      <c r="G326" s="13"/>
      <c r="H326" s="13"/>
      <c r="I326" s="13">
        <f t="shared" si="10"/>
        <v>0</v>
      </c>
      <c r="J326" s="13">
        <f t="shared" si="11"/>
        <v>0</v>
      </c>
    </row>
    <row r="327" spans="1:10" s="1" customFormat="1" ht="15">
      <c r="A327" s="13"/>
      <c r="B327" s="2"/>
      <c r="C327" s="13"/>
      <c r="D327" s="3"/>
      <c r="E327" s="13"/>
      <c r="F327" s="13"/>
      <c r="G327" s="13"/>
      <c r="H327" s="13"/>
      <c r="I327" s="13">
        <f t="shared" si="10"/>
        <v>0</v>
      </c>
      <c r="J327" s="13">
        <f t="shared" si="11"/>
        <v>0</v>
      </c>
    </row>
    <row r="328" spans="1:10" s="1" customFormat="1" ht="15">
      <c r="A328" s="13"/>
      <c r="B328" s="2"/>
      <c r="C328" s="13"/>
      <c r="D328" s="3"/>
      <c r="E328" s="13"/>
      <c r="F328" s="13"/>
      <c r="G328" s="13"/>
      <c r="H328" s="13"/>
      <c r="I328" s="13">
        <f t="shared" si="10"/>
        <v>0</v>
      </c>
      <c r="J328" s="13">
        <f t="shared" si="11"/>
        <v>0</v>
      </c>
    </row>
    <row r="329" spans="1:10" s="1" customFormat="1" ht="15">
      <c r="A329" s="13"/>
      <c r="B329" s="2"/>
      <c r="C329" s="13"/>
      <c r="D329" s="3"/>
      <c r="E329" s="13"/>
      <c r="F329" s="13"/>
      <c r="G329" s="13"/>
      <c r="H329" s="13"/>
      <c r="I329" s="13">
        <f t="shared" si="10"/>
        <v>0</v>
      </c>
      <c r="J329" s="13">
        <f t="shared" si="11"/>
        <v>0</v>
      </c>
    </row>
    <row r="330" spans="1:10" s="1" customFormat="1" ht="15">
      <c r="A330" s="13"/>
      <c r="B330" s="2"/>
      <c r="C330" s="13"/>
      <c r="D330" s="3"/>
      <c r="E330" s="13"/>
      <c r="F330" s="13"/>
      <c r="G330" s="13"/>
      <c r="H330" s="13"/>
      <c r="I330" s="13">
        <f t="shared" si="10"/>
        <v>0</v>
      </c>
      <c r="J330" s="13">
        <f t="shared" si="11"/>
        <v>0</v>
      </c>
    </row>
    <row r="331" spans="1:10" s="1" customFormat="1" ht="15">
      <c r="A331" s="13"/>
      <c r="B331" s="2"/>
      <c r="C331" s="13"/>
      <c r="D331" s="3"/>
      <c r="E331" s="13"/>
      <c r="F331" s="13"/>
      <c r="G331" s="13"/>
      <c r="H331" s="13"/>
      <c r="I331" s="13">
        <f t="shared" si="10"/>
        <v>0</v>
      </c>
      <c r="J331" s="13">
        <f t="shared" si="11"/>
        <v>0</v>
      </c>
    </row>
    <row r="332" spans="1:10" s="1" customFormat="1" ht="15">
      <c r="A332" s="13"/>
      <c r="B332" s="2"/>
      <c r="C332" s="13"/>
      <c r="D332" s="3"/>
      <c r="E332" s="13"/>
      <c r="F332" s="13"/>
      <c r="G332" s="13"/>
      <c r="H332" s="13"/>
      <c r="I332" s="13">
        <f t="shared" si="10"/>
        <v>0</v>
      </c>
      <c r="J332" s="13">
        <f t="shared" si="11"/>
        <v>0</v>
      </c>
    </row>
    <row r="333" spans="1:10" s="1" customFormat="1" ht="15">
      <c r="A333" s="13"/>
      <c r="B333" s="2"/>
      <c r="C333" s="13"/>
      <c r="D333" s="3"/>
      <c r="E333" s="13"/>
      <c r="F333" s="13"/>
      <c r="G333" s="13"/>
      <c r="H333" s="13"/>
      <c r="I333" s="13">
        <f t="shared" si="10"/>
        <v>0</v>
      </c>
      <c r="J333" s="13">
        <f t="shared" si="11"/>
        <v>0</v>
      </c>
    </row>
    <row r="334" spans="1:10" s="1" customFormat="1" ht="15">
      <c r="A334" s="13"/>
      <c r="B334" s="2"/>
      <c r="C334" s="13"/>
      <c r="D334" s="3"/>
      <c r="E334" s="13"/>
      <c r="F334" s="13"/>
      <c r="G334" s="13"/>
      <c r="H334" s="13"/>
      <c r="I334" s="13">
        <f t="shared" si="10"/>
        <v>0</v>
      </c>
      <c r="J334" s="13">
        <f t="shared" si="11"/>
        <v>0</v>
      </c>
    </row>
    <row r="335" spans="1:10" s="1" customFormat="1" ht="15">
      <c r="A335" s="13"/>
      <c r="B335" s="2"/>
      <c r="C335" s="13"/>
      <c r="D335" s="3"/>
      <c r="E335" s="13"/>
      <c r="F335" s="13"/>
      <c r="G335" s="13"/>
      <c r="H335" s="13"/>
      <c r="I335" s="13">
        <f t="shared" si="10"/>
        <v>0</v>
      </c>
      <c r="J335" s="13">
        <f t="shared" si="11"/>
        <v>0</v>
      </c>
    </row>
    <row r="336" spans="1:10" s="1" customFormat="1" ht="15">
      <c r="A336" s="13"/>
      <c r="B336" s="2"/>
      <c r="C336" s="13"/>
      <c r="D336" s="3"/>
      <c r="E336" s="13"/>
      <c r="F336" s="13"/>
      <c r="G336" s="13"/>
      <c r="H336" s="13"/>
      <c r="I336" s="13">
        <f t="shared" si="10"/>
        <v>0</v>
      </c>
      <c r="J336" s="13">
        <f t="shared" si="11"/>
        <v>0</v>
      </c>
    </row>
    <row r="337" spans="8:10" s="1" customFormat="1" ht="15">
      <c r="H337" s="13"/>
      <c r="I337" s="13">
        <f t="shared" si="10"/>
        <v>0</v>
      </c>
      <c r="J337" s="13">
        <f t="shared" si="11"/>
        <v>0</v>
      </c>
    </row>
    <row r="338" spans="8:10" s="1" customFormat="1" ht="15">
      <c r="H338" s="13"/>
      <c r="I338" s="13">
        <f t="shared" si="10"/>
        <v>0</v>
      </c>
      <c r="J338" s="13">
        <f t="shared" si="11"/>
        <v>0</v>
      </c>
    </row>
    <row r="339" spans="8:10" s="1" customFormat="1" ht="15">
      <c r="H339" s="13"/>
      <c r="I339" s="13">
        <f t="shared" si="10"/>
        <v>0</v>
      </c>
      <c r="J339" s="13">
        <f t="shared" si="11"/>
        <v>0</v>
      </c>
    </row>
    <row r="340" spans="8:10" s="1" customFormat="1" ht="15">
      <c r="H340" s="13"/>
      <c r="I340" s="13">
        <f t="shared" si="10"/>
        <v>0</v>
      </c>
      <c r="J340" s="13">
        <f t="shared" si="11"/>
        <v>0</v>
      </c>
    </row>
    <row r="341" spans="8:10" s="1" customFormat="1" ht="15">
      <c r="H341" s="13"/>
      <c r="I341" s="13">
        <f t="shared" si="10"/>
        <v>0</v>
      </c>
      <c r="J341" s="13">
        <f t="shared" si="11"/>
        <v>0</v>
      </c>
    </row>
    <row r="342" spans="8:10" s="1" customFormat="1" ht="15">
      <c r="H342" s="13"/>
      <c r="I342" s="13">
        <f t="shared" si="10"/>
        <v>0</v>
      </c>
      <c r="J342" s="13">
        <f t="shared" si="11"/>
        <v>0</v>
      </c>
    </row>
    <row r="343" spans="8:10" s="1" customFormat="1" ht="15">
      <c r="H343" s="13"/>
      <c r="I343" s="13">
        <f t="shared" si="10"/>
        <v>0</v>
      </c>
      <c r="J343" s="13">
        <f t="shared" si="11"/>
        <v>0</v>
      </c>
    </row>
    <row r="344" spans="8:10" s="1" customFormat="1" ht="15">
      <c r="H344" s="13"/>
      <c r="I344" s="13">
        <f t="shared" si="10"/>
        <v>0</v>
      </c>
      <c r="J344" s="13">
        <f t="shared" si="11"/>
        <v>0</v>
      </c>
    </row>
    <row r="345" spans="8:10" s="1" customFormat="1" ht="15">
      <c r="H345" s="13"/>
      <c r="I345" s="13">
        <f t="shared" si="10"/>
        <v>0</v>
      </c>
      <c r="J345" s="13">
        <f t="shared" si="11"/>
        <v>0</v>
      </c>
    </row>
    <row r="346" spans="8:10" s="1" customFormat="1" ht="15">
      <c r="H346" s="13"/>
      <c r="I346" s="13">
        <f t="shared" si="10"/>
        <v>0</v>
      </c>
      <c r="J346" s="13">
        <f t="shared" si="11"/>
        <v>0</v>
      </c>
    </row>
    <row r="347" spans="8:10" s="1" customFormat="1" ht="15">
      <c r="H347" s="13"/>
      <c r="I347" s="13">
        <f t="shared" si="10"/>
        <v>0</v>
      </c>
      <c r="J347" s="13">
        <f t="shared" si="11"/>
        <v>0</v>
      </c>
    </row>
    <row r="348" spans="8:10" s="1" customFormat="1" ht="15">
      <c r="H348" s="13"/>
      <c r="I348" s="13">
        <f t="shared" si="10"/>
        <v>0</v>
      </c>
      <c r="J348" s="13">
        <f t="shared" si="11"/>
        <v>0</v>
      </c>
    </row>
    <row r="349" spans="8:10" s="1" customFormat="1" ht="15">
      <c r="H349" s="13"/>
      <c r="I349" s="13">
        <f t="shared" si="10"/>
        <v>0</v>
      </c>
      <c r="J349" s="13">
        <f t="shared" si="11"/>
        <v>0</v>
      </c>
    </row>
    <row r="350" spans="8:10" s="1" customFormat="1" ht="15">
      <c r="H350" s="13"/>
      <c r="I350" s="13">
        <f t="shared" si="10"/>
        <v>0</v>
      </c>
      <c r="J350" s="13">
        <f t="shared" si="11"/>
        <v>0</v>
      </c>
    </row>
    <row r="351" spans="8:10" s="1" customFormat="1" ht="15">
      <c r="H351" s="13"/>
      <c r="I351" s="13">
        <f t="shared" si="10"/>
        <v>0</v>
      </c>
      <c r="J351" s="13">
        <f t="shared" si="11"/>
        <v>0</v>
      </c>
    </row>
    <row r="352" spans="8:10" s="1" customFormat="1" ht="15">
      <c r="H352" s="13"/>
      <c r="I352" s="13">
        <f t="shared" si="10"/>
        <v>0</v>
      </c>
      <c r="J352" s="13">
        <f t="shared" si="11"/>
        <v>0</v>
      </c>
    </row>
    <row r="353" spans="3:11" s="1" customFormat="1" ht="15">
      <c r="C353" s="13"/>
      <c r="D353" s="3"/>
      <c r="E353" s="13"/>
      <c r="F353" s="13"/>
      <c r="G353" s="13"/>
      <c r="H353" s="13"/>
      <c r="I353" s="13">
        <f t="shared" si="10"/>
        <v>0</v>
      </c>
      <c r="J353" s="13">
        <f t="shared" si="11"/>
        <v>0</v>
      </c>
      <c r="K353" s="13"/>
    </row>
    <row r="354" spans="3:11" s="1" customFormat="1" ht="15">
      <c r="C354" s="13"/>
      <c r="D354" s="3"/>
      <c r="E354" s="13"/>
      <c r="F354" s="13"/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3:11" s="1" customFormat="1" ht="15">
      <c r="C355" s="13"/>
      <c r="D355" s="3"/>
      <c r="E355" s="13"/>
      <c r="F355" s="13"/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3:11" s="1" customFormat="1" ht="15">
      <c r="C356" s="13"/>
      <c r="D356" s="3"/>
      <c r="E356" s="13"/>
      <c r="F356" s="13"/>
      <c r="G356" s="13"/>
      <c r="H356" s="13"/>
      <c r="I356" s="13">
        <f t="shared" si="10"/>
        <v>0</v>
      </c>
      <c r="J356" s="13">
        <f t="shared" si="11"/>
        <v>0</v>
      </c>
      <c r="K356" s="13"/>
    </row>
    <row r="357" spans="3:11" s="1" customFormat="1" ht="15">
      <c r="C357" s="13"/>
      <c r="D357" s="3"/>
      <c r="E357" s="13"/>
      <c r="F357" s="13"/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3:11" s="1" customFormat="1" ht="15">
      <c r="C358" s="13"/>
      <c r="D358" s="3"/>
      <c r="E358" s="13"/>
      <c r="F358" s="13"/>
      <c r="G358" s="13"/>
      <c r="H358" s="13"/>
      <c r="I358" s="13">
        <f t="shared" si="10"/>
        <v>0</v>
      </c>
      <c r="J358" s="13">
        <f t="shared" si="11"/>
        <v>0</v>
      </c>
      <c r="K358" s="13"/>
    </row>
    <row r="359" spans="3:11" s="1" customFormat="1" ht="15">
      <c r="C359" s="13"/>
      <c r="D359" s="3"/>
      <c r="E359" s="13"/>
      <c r="F359" s="13"/>
      <c r="G359" s="13"/>
      <c r="H359" s="13"/>
      <c r="I359" s="13">
        <f t="shared" si="10"/>
        <v>0</v>
      </c>
      <c r="J359" s="13">
        <f t="shared" si="11"/>
        <v>0</v>
      </c>
      <c r="K359" s="13"/>
    </row>
    <row r="360" spans="3:11" s="1" customFormat="1" ht="15">
      <c r="C360" s="13"/>
      <c r="D360" s="3"/>
      <c r="E360" s="13"/>
      <c r="F360" s="13"/>
      <c r="G360" s="13"/>
      <c r="H360" s="13"/>
      <c r="I360" s="13">
        <f t="shared" si="10"/>
        <v>0</v>
      </c>
      <c r="J360" s="13">
        <f t="shared" si="11"/>
        <v>0</v>
      </c>
      <c r="K360" s="13"/>
    </row>
    <row r="361" spans="3:11" s="1" customFormat="1" ht="15">
      <c r="C361" s="13"/>
      <c r="D361" s="3"/>
      <c r="E361" s="13">
        <f>SUM(E2:E360)</f>
        <v>18</v>
      </c>
      <c r="F361" s="13">
        <f>SUM(F2:F360)</f>
        <v>1048</v>
      </c>
      <c r="G361" s="13"/>
      <c r="H361" s="13"/>
      <c r="I361" s="13">
        <f t="shared" si="10"/>
        <v>0</v>
      </c>
      <c r="J361" s="13">
        <f t="shared" si="11"/>
        <v>0</v>
      </c>
      <c r="K361" s="13"/>
    </row>
    <row r="362" spans="3:11" s="1" customFormat="1" ht="15">
      <c r="C362" s="13"/>
      <c r="D362" s="3"/>
      <c r="E362" s="13">
        <f>E361/B213</f>
        <v>8.4905660377358486E-2</v>
      </c>
      <c r="F362" s="13">
        <f>F361/B213</f>
        <v>4.9433962264150946</v>
      </c>
      <c r="G362" s="13"/>
      <c r="H362" s="13"/>
      <c r="I362" s="13" t="str">
        <f t="shared" si="10"/>
        <v>Грибы</v>
      </c>
      <c r="J362" s="13" t="str">
        <f>IF(OR(K362=$K$364,K362=$K$365,K362=$K$366,K362=$K$367),$J$364,IF(OR(K362=$K$371,K362=$K$372,K362=$K$373,K362=$K$374),$J$365,IF(OR(K362=$K$375),$J$366,IF(OR(K362=$K$376),$J$367,IF(OR(K362=$K$377),$J$368,IF(OR(K362=$K$378),$J$369,IF(OR(K362=$K$384,K362=$K$394,K362=$K$385),$J$370,IF(OR(K362=$K$380,K362=$K$381,K362=$K$382,K362=$K$383),$J$371,IF(OR(K362=$K$379,K362=$K$423,K362=$K$425,K362=$K$427),$J$372,IF(OR(K362=$K$386,K362=$K$388,K362=$K$387),$J$373,IF(OR(K362=$K$389),$J$374,IF(OR(K362=$K$390),$J$375,IF(OR(K362=$K$391),$J$376,IF(OR(K362=$K$395),$J$377,IF(OR(K362=$K$396,K362=$K$397),$J$378,IF(OR(K362=$K$398,K362=$K$399),$J$379,IF(OR(K362=$K$400,K362=$K$401),$J$380,IF(OR(K362=$K$402,K362=$K$403),$J$381,IF(OR(K362=$K$405,K362=$K$406,K362=$K$407,K362=$K$408,K362=$K$409,K362=$K$410,K362=$K$411,K362=$K$412,K362=$K$413),$J$382,IF(OR(K362=$K$417,K362=$K$418,K362=$K$419,K362=$K$420,K362=$K$416,K362=$K$415,K362=$K$424,K362=$K$426),$J$383,IF(OR(K362=$K$421,K362=$K$422),$J$384,IF(OR(K362=$K$368,K362=$K$369,K362=$K$370,K362=$K$392,K362=$K$393,K362=$K$404,K362=$K$414),$J$385,IF(OR(K362=$K$428),$J$386,0)))))))))))))))))))))))</f>
        <v>Candida</v>
      </c>
      <c r="K362" s="13" t="s">
        <v>92</v>
      </c>
    </row>
    <row r="363" spans="3:11" s="1" customFormat="1" ht="15">
      <c r="C363" s="13"/>
      <c r="D363" s="3"/>
      <c r="E363" s="15">
        <f>(E361+F361)/B213</f>
        <v>5.0283018867924527</v>
      </c>
      <c r="F363" s="15"/>
      <c r="G363" s="13"/>
      <c r="H363" s="13"/>
      <c r="I363" s="13"/>
      <c r="J363" s="13"/>
      <c r="K363" s="13"/>
    </row>
    <row r="364" spans="3:11" s="1" customFormat="1" ht="15.75">
      <c r="C364" s="13" t="s">
        <v>21</v>
      </c>
      <c r="D364" s="3" t="s">
        <v>48</v>
      </c>
      <c r="E364" s="13"/>
      <c r="F364" s="13"/>
      <c r="G364" s="13"/>
      <c r="H364" s="13">
        <v>444</v>
      </c>
      <c r="I364" s="13" t="s">
        <v>93</v>
      </c>
      <c r="J364" s="13" t="s">
        <v>94</v>
      </c>
      <c r="K364" s="13" t="s">
        <v>95</v>
      </c>
    </row>
    <row r="365" spans="3:11" s="1" customFormat="1" ht="15.75">
      <c r="C365" s="13" t="s">
        <v>79</v>
      </c>
      <c r="D365" s="3" t="s">
        <v>78</v>
      </c>
      <c r="E365" s="13"/>
      <c r="F365" s="13"/>
      <c r="G365" s="13"/>
      <c r="H365" s="13" t="s">
        <v>63</v>
      </c>
      <c r="I365" s="13" t="s">
        <v>96</v>
      </c>
      <c r="J365" s="13" t="s">
        <v>97</v>
      </c>
      <c r="K365" s="13" t="s">
        <v>98</v>
      </c>
    </row>
    <row r="366" spans="3:11" s="1" customFormat="1" ht="15.75">
      <c r="C366" s="13" t="s">
        <v>29</v>
      </c>
      <c r="D366" s="3" t="s">
        <v>76</v>
      </c>
      <c r="E366" s="13"/>
      <c r="F366" s="13"/>
      <c r="G366" s="13"/>
      <c r="H366" s="13" t="s">
        <v>99</v>
      </c>
      <c r="I366" s="13" t="s">
        <v>100</v>
      </c>
      <c r="J366" s="13" t="s">
        <v>101</v>
      </c>
      <c r="K366" s="13" t="s">
        <v>102</v>
      </c>
    </row>
    <row r="367" spans="3:11" s="1" customFormat="1" ht="15.75">
      <c r="C367" s="13" t="s">
        <v>67</v>
      </c>
      <c r="D367" s="3" t="s">
        <v>15</v>
      </c>
      <c r="E367" s="13"/>
      <c r="F367" s="13"/>
      <c r="G367" s="13"/>
      <c r="H367" s="13"/>
      <c r="I367" s="4" t="s">
        <v>103</v>
      </c>
      <c r="J367" s="13" t="s">
        <v>104</v>
      </c>
      <c r="K367" s="1" t="s">
        <v>105</v>
      </c>
    </row>
    <row r="368" spans="3:11" s="1" customFormat="1" ht="15.75">
      <c r="C368" s="13" t="s">
        <v>12</v>
      </c>
      <c r="D368" s="3" t="s">
        <v>106</v>
      </c>
      <c r="E368" s="13"/>
      <c r="F368" s="13"/>
      <c r="G368" s="13"/>
      <c r="H368" s="13"/>
      <c r="I368" s="13" t="s">
        <v>107</v>
      </c>
      <c r="J368" s="13" t="s">
        <v>108</v>
      </c>
      <c r="K368" s="4" t="s">
        <v>109</v>
      </c>
    </row>
    <row r="369" spans="3:11" s="1" customFormat="1" ht="15.75">
      <c r="C369" s="13" t="s">
        <v>210</v>
      </c>
      <c r="D369" s="3" t="s">
        <v>17</v>
      </c>
      <c r="E369" s="13"/>
      <c r="F369" s="13"/>
      <c r="G369" s="13"/>
      <c r="H369" s="13"/>
      <c r="I369" s="13" t="s">
        <v>110</v>
      </c>
      <c r="J369" s="13" t="s">
        <v>111</v>
      </c>
      <c r="K369" s="1" t="s">
        <v>112</v>
      </c>
    </row>
    <row r="370" spans="3:11" s="1" customFormat="1" ht="15.75">
      <c r="C370" s="13" t="s">
        <v>46</v>
      </c>
      <c r="D370" s="3" t="s">
        <v>57</v>
      </c>
      <c r="E370" s="13"/>
      <c r="F370" s="13"/>
      <c r="G370" s="13"/>
      <c r="H370" s="13"/>
      <c r="I370" s="13"/>
      <c r="J370" s="13" t="s">
        <v>73</v>
      </c>
      <c r="K370" s="5" t="s">
        <v>113</v>
      </c>
    </row>
    <row r="371" spans="3:11" s="1" customFormat="1" ht="15.75">
      <c r="C371" s="13" t="s">
        <v>19</v>
      </c>
      <c r="D371" s="3" t="s">
        <v>115</v>
      </c>
      <c r="E371" s="13"/>
      <c r="F371" s="13"/>
      <c r="G371" s="13"/>
      <c r="H371" s="13"/>
      <c r="I371" s="13"/>
      <c r="J371" s="13" t="s">
        <v>116</v>
      </c>
      <c r="K371" s="13" t="s">
        <v>117</v>
      </c>
    </row>
    <row r="372" spans="3:11" s="1" customFormat="1" ht="15.75">
      <c r="C372" s="13" t="s">
        <v>114</v>
      </c>
      <c r="D372" s="3" t="s">
        <v>118</v>
      </c>
      <c r="E372" s="13"/>
      <c r="F372" s="13"/>
      <c r="G372" s="13"/>
      <c r="H372" s="13"/>
      <c r="I372" s="13"/>
      <c r="J372" s="13" t="s">
        <v>119</v>
      </c>
      <c r="K372" s="13" t="s">
        <v>92</v>
      </c>
    </row>
    <row r="373" spans="3:11" s="1" customFormat="1" ht="15.75">
      <c r="C373" s="13" t="s">
        <v>84</v>
      </c>
      <c r="D373" s="3" t="s">
        <v>120</v>
      </c>
      <c r="E373" s="13"/>
      <c r="F373" s="13"/>
      <c r="G373" s="13"/>
      <c r="H373" s="13"/>
      <c r="I373" s="13"/>
      <c r="J373" s="13" t="s">
        <v>121</v>
      </c>
      <c r="K373" s="13" t="s">
        <v>122</v>
      </c>
    </row>
    <row r="374" spans="3:11" s="1" customFormat="1" ht="15.75">
      <c r="C374" s="13" t="s">
        <v>90</v>
      </c>
      <c r="D374" s="3" t="s">
        <v>68</v>
      </c>
      <c r="E374" s="13"/>
      <c r="F374" s="13"/>
      <c r="G374" s="13"/>
      <c r="H374" s="13"/>
      <c r="I374" s="13"/>
      <c r="J374" s="13" t="s">
        <v>123</v>
      </c>
      <c r="K374" s="13" t="s">
        <v>124</v>
      </c>
    </row>
    <row r="375" spans="3:11" s="1" customFormat="1" ht="15.75">
      <c r="C375" s="13" t="s">
        <v>16</v>
      </c>
      <c r="D375" s="1" t="s">
        <v>208</v>
      </c>
      <c r="E375" s="13"/>
      <c r="F375" s="13"/>
      <c r="G375" s="13"/>
      <c r="H375" s="13"/>
      <c r="I375" s="13"/>
      <c r="J375" s="13" t="s">
        <v>125</v>
      </c>
      <c r="K375" s="13" t="s">
        <v>101</v>
      </c>
    </row>
    <row r="376" spans="3:11" s="1" customFormat="1" ht="15.75">
      <c r="C376" s="13" t="s">
        <v>71</v>
      </c>
      <c r="D376" s="3" t="s">
        <v>37</v>
      </c>
      <c r="E376" s="13"/>
      <c r="F376" s="13"/>
      <c r="G376" s="13"/>
      <c r="H376" s="13"/>
      <c r="I376" s="13"/>
      <c r="J376" s="13" t="s">
        <v>127</v>
      </c>
      <c r="K376" s="13" t="s">
        <v>104</v>
      </c>
    </row>
    <row r="377" spans="3:11" s="1" customFormat="1" ht="15.75">
      <c r="C377" s="13" t="s">
        <v>14</v>
      </c>
      <c r="D377" s="3" t="s">
        <v>126</v>
      </c>
      <c r="E377" s="13"/>
      <c r="F377" s="13"/>
      <c r="G377" s="13"/>
      <c r="H377" s="13"/>
      <c r="I377" s="13"/>
      <c r="J377" s="13" t="s">
        <v>130</v>
      </c>
      <c r="K377" s="13" t="s">
        <v>108</v>
      </c>
    </row>
    <row r="378" spans="3:11" s="1" customFormat="1" ht="15.75">
      <c r="C378" s="13" t="s">
        <v>128</v>
      </c>
      <c r="D378" s="3" t="s">
        <v>129</v>
      </c>
      <c r="E378" s="13"/>
      <c r="F378" s="13"/>
      <c r="G378" s="13"/>
      <c r="H378" s="13"/>
      <c r="I378" s="13"/>
      <c r="J378" s="13" t="s">
        <v>132</v>
      </c>
      <c r="K378" s="13" t="s">
        <v>111</v>
      </c>
    </row>
    <row r="379" spans="3:11" s="1" customFormat="1" ht="15.75">
      <c r="C379" s="13" t="s">
        <v>44</v>
      </c>
      <c r="D379" s="3" t="s">
        <v>131</v>
      </c>
      <c r="E379" s="13"/>
      <c r="F379" s="13"/>
      <c r="G379" s="13"/>
      <c r="H379" s="13"/>
      <c r="I379" s="13"/>
      <c r="J379" s="13" t="s">
        <v>134</v>
      </c>
      <c r="K379" s="13" t="s">
        <v>32</v>
      </c>
    </row>
    <row r="380" spans="3:11" s="1" customFormat="1" ht="15.75">
      <c r="C380" s="13" t="s">
        <v>27</v>
      </c>
      <c r="D380" s="3" t="s">
        <v>133</v>
      </c>
      <c r="E380" s="13"/>
      <c r="F380" s="13"/>
      <c r="G380" s="13"/>
      <c r="H380" s="13"/>
      <c r="I380" s="13"/>
      <c r="J380" s="13" t="s">
        <v>136</v>
      </c>
      <c r="K380" s="13" t="s">
        <v>137</v>
      </c>
    </row>
    <row r="381" spans="3:11" s="1" customFormat="1" ht="15.75">
      <c r="C381" s="13" t="s">
        <v>60</v>
      </c>
      <c r="D381" s="3" t="s">
        <v>135</v>
      </c>
      <c r="E381" s="13"/>
      <c r="F381" s="13"/>
      <c r="G381" s="13"/>
      <c r="H381" s="13"/>
      <c r="I381" s="13"/>
      <c r="J381" s="13" t="s">
        <v>140</v>
      </c>
      <c r="K381" s="13" t="s">
        <v>66</v>
      </c>
    </row>
    <row r="382" spans="3:11" s="1" customFormat="1" ht="15.75">
      <c r="C382" s="13" t="s">
        <v>138</v>
      </c>
      <c r="D382" s="3" t="s">
        <v>139</v>
      </c>
      <c r="E382" s="13"/>
      <c r="F382" s="13"/>
      <c r="G382" s="13"/>
      <c r="H382" s="13"/>
      <c r="I382" s="13"/>
      <c r="J382" s="13" t="s">
        <v>142</v>
      </c>
      <c r="K382" s="13" t="s">
        <v>143</v>
      </c>
    </row>
    <row r="383" spans="3:11" s="1" customFormat="1" ht="15.75">
      <c r="C383" s="13"/>
      <c r="D383" s="3" t="s">
        <v>141</v>
      </c>
      <c r="E383" s="13"/>
      <c r="F383" s="13"/>
      <c r="G383" s="13"/>
      <c r="H383" s="13"/>
      <c r="I383" s="13"/>
      <c r="J383" s="13" t="s">
        <v>145</v>
      </c>
      <c r="K383" s="13" t="s">
        <v>55</v>
      </c>
    </row>
    <row r="384" spans="3:11" s="1" customFormat="1" ht="15.75">
      <c r="C384" s="13"/>
      <c r="D384" s="3" t="s">
        <v>144</v>
      </c>
      <c r="E384" s="13"/>
      <c r="F384" s="13"/>
      <c r="G384" s="13"/>
      <c r="H384" s="13"/>
      <c r="I384" s="13"/>
      <c r="J384" s="13" t="s">
        <v>147</v>
      </c>
      <c r="K384" s="13" t="s">
        <v>73</v>
      </c>
    </row>
    <row r="385" spans="3:11" s="1" customFormat="1" ht="15.75">
      <c r="C385" s="14"/>
      <c r="D385" s="3" t="s">
        <v>146</v>
      </c>
      <c r="E385" s="13"/>
      <c r="F385" s="13"/>
      <c r="G385" s="13"/>
      <c r="H385" s="13"/>
      <c r="I385" s="13"/>
      <c r="J385" s="4" t="s">
        <v>103</v>
      </c>
      <c r="K385" s="13" t="s">
        <v>148</v>
      </c>
    </row>
    <row r="386" spans="3:11" s="1" customFormat="1" ht="15.75">
      <c r="C386" s="14"/>
      <c r="D386" s="3" t="s">
        <v>39</v>
      </c>
      <c r="E386" s="13"/>
      <c r="F386" s="13"/>
      <c r="G386" s="13"/>
      <c r="H386" s="13"/>
      <c r="I386" s="13"/>
      <c r="J386" s="13" t="s">
        <v>149</v>
      </c>
      <c r="K386" s="13" t="s">
        <v>75</v>
      </c>
    </row>
    <row r="387" spans="3:11" s="1" customFormat="1" ht="15.75">
      <c r="C387" s="14"/>
      <c r="D387" s="3" t="s">
        <v>34</v>
      </c>
      <c r="E387" s="13"/>
      <c r="F387" s="13"/>
      <c r="G387" s="13"/>
      <c r="H387" s="13"/>
      <c r="I387" s="13"/>
      <c r="J387" s="13"/>
      <c r="K387" s="13" t="s">
        <v>121</v>
      </c>
    </row>
    <row r="388" spans="3:11" s="1" customFormat="1" ht="15.75">
      <c r="C388" s="14"/>
      <c r="D388" s="3" t="s">
        <v>61</v>
      </c>
      <c r="E388" s="13"/>
      <c r="F388" s="13"/>
      <c r="G388" s="13"/>
      <c r="H388" s="13"/>
      <c r="I388" s="13"/>
      <c r="J388" s="13"/>
      <c r="K388" s="1" t="s">
        <v>150</v>
      </c>
    </row>
    <row r="389" spans="3:11" s="1" customFormat="1" ht="15.75">
      <c r="C389" s="14"/>
      <c r="D389" s="3" t="s">
        <v>13</v>
      </c>
      <c r="E389" s="13"/>
      <c r="F389" s="13"/>
      <c r="G389" s="13"/>
      <c r="H389" s="13"/>
      <c r="I389" s="13"/>
      <c r="J389" s="13"/>
      <c r="K389" s="13" t="s">
        <v>123</v>
      </c>
    </row>
    <row r="390" spans="3:11" s="1" customFormat="1" ht="15.75">
      <c r="C390" s="14"/>
      <c r="D390" s="3" t="s">
        <v>151</v>
      </c>
      <c r="E390" s="13"/>
      <c r="F390" s="13"/>
      <c r="G390" s="13"/>
      <c r="H390" s="13"/>
      <c r="I390" s="13"/>
      <c r="J390" s="13"/>
      <c r="K390" s="13" t="s">
        <v>125</v>
      </c>
    </row>
    <row r="391" spans="3:11" s="1" customFormat="1" ht="15.75">
      <c r="C391" s="14"/>
      <c r="D391" s="3" t="s">
        <v>152</v>
      </c>
      <c r="E391" s="13"/>
      <c r="F391" s="13"/>
      <c r="G391" s="13"/>
      <c r="H391" s="13"/>
      <c r="I391" s="13"/>
      <c r="J391" s="13"/>
      <c r="K391" s="13" t="s">
        <v>154</v>
      </c>
    </row>
    <row r="392" spans="3:11" s="1" customFormat="1" ht="15.75">
      <c r="C392" s="14"/>
      <c r="D392" s="3" t="s">
        <v>153</v>
      </c>
      <c r="E392" s="13"/>
      <c r="F392" s="13"/>
      <c r="G392" s="13"/>
      <c r="H392" s="13"/>
      <c r="I392" s="13"/>
      <c r="J392" s="13"/>
      <c r="K392" s="13" t="s">
        <v>155</v>
      </c>
    </row>
    <row r="393" spans="3:11" s="1" customFormat="1" ht="15.75">
      <c r="C393" s="14"/>
      <c r="D393" s="3" t="s">
        <v>80</v>
      </c>
      <c r="E393" s="13"/>
      <c r="F393" s="13"/>
      <c r="G393" s="13"/>
      <c r="H393" s="13"/>
      <c r="I393" s="13"/>
      <c r="J393" s="13"/>
      <c r="K393" s="13" t="s">
        <v>157</v>
      </c>
    </row>
    <row r="394" spans="3:11" s="1" customFormat="1" ht="15.75">
      <c r="C394" s="14"/>
      <c r="D394" s="3" t="s">
        <v>156</v>
      </c>
      <c r="E394" s="13"/>
      <c r="F394" s="13"/>
      <c r="G394" s="13"/>
      <c r="H394" s="13"/>
      <c r="I394" s="13"/>
      <c r="J394" s="13"/>
      <c r="K394" s="13" t="s">
        <v>158</v>
      </c>
    </row>
    <row r="395" spans="3:11" s="1" customFormat="1" ht="15.75">
      <c r="C395" s="14"/>
      <c r="D395" s="3" t="s">
        <v>40</v>
      </c>
      <c r="E395" s="13"/>
      <c r="F395" s="13"/>
      <c r="G395" s="13"/>
      <c r="H395" s="13"/>
      <c r="I395" s="13"/>
      <c r="J395" s="13"/>
      <c r="K395" s="13" t="s">
        <v>130</v>
      </c>
    </row>
    <row r="396" spans="3:11" s="1" customFormat="1" ht="15.75">
      <c r="C396" s="14"/>
      <c r="D396" s="3" t="s">
        <v>89</v>
      </c>
      <c r="E396" s="13"/>
      <c r="F396" s="13"/>
      <c r="G396" s="13"/>
      <c r="H396" s="13"/>
      <c r="I396" s="13"/>
      <c r="J396" s="13"/>
      <c r="K396" s="13" t="s">
        <v>159</v>
      </c>
    </row>
    <row r="397" spans="3:11" s="1" customFormat="1" ht="15.75">
      <c r="C397" s="14"/>
      <c r="D397" s="3" t="s">
        <v>30</v>
      </c>
      <c r="E397" s="13"/>
      <c r="F397" s="13"/>
      <c r="G397" s="13"/>
      <c r="H397" s="13"/>
      <c r="I397" s="13"/>
      <c r="J397" s="13"/>
      <c r="K397" s="13" t="s">
        <v>161</v>
      </c>
    </row>
    <row r="398" spans="3:11" s="1" customFormat="1" ht="15.75">
      <c r="C398" s="14"/>
      <c r="D398" s="3" t="s">
        <v>160</v>
      </c>
      <c r="E398" s="13"/>
      <c r="F398" s="13"/>
      <c r="G398" s="13"/>
      <c r="H398" s="13"/>
      <c r="I398" s="13"/>
      <c r="J398" s="13"/>
      <c r="K398" s="13" t="s">
        <v>162</v>
      </c>
    </row>
    <row r="399" spans="3:11" s="1" customFormat="1" ht="15.75">
      <c r="C399" s="14"/>
      <c r="D399" s="3" t="s">
        <v>36</v>
      </c>
      <c r="E399" s="13"/>
      <c r="F399" s="13"/>
      <c r="G399" s="13"/>
      <c r="H399" s="13"/>
      <c r="I399" s="13"/>
      <c r="J399" s="13"/>
      <c r="K399" s="13" t="s">
        <v>59</v>
      </c>
    </row>
    <row r="400" spans="3:11" s="1" customFormat="1" ht="15.75">
      <c r="C400" s="14"/>
      <c r="D400" s="3" t="s">
        <v>163</v>
      </c>
      <c r="E400" s="13"/>
      <c r="F400" s="13"/>
      <c r="G400" s="13"/>
      <c r="H400" s="13"/>
      <c r="I400" s="13"/>
      <c r="J400" s="13"/>
      <c r="K400" s="13" t="s">
        <v>165</v>
      </c>
    </row>
    <row r="401" spans="3:11" s="1" customFormat="1" ht="15.75">
      <c r="C401" s="14"/>
      <c r="D401" s="3" t="s">
        <v>164</v>
      </c>
      <c r="E401" s="13"/>
      <c r="F401" s="13"/>
      <c r="G401" s="13"/>
      <c r="H401" s="13"/>
      <c r="I401" s="13"/>
      <c r="J401" s="13"/>
      <c r="K401" s="13" t="s">
        <v>136</v>
      </c>
    </row>
    <row r="402" spans="3:11" s="1" customFormat="1" ht="15.75">
      <c r="C402" s="14"/>
      <c r="D402" s="1" t="s">
        <v>204</v>
      </c>
      <c r="E402" s="13"/>
      <c r="F402" s="13"/>
      <c r="G402" s="13"/>
      <c r="H402" s="13"/>
      <c r="I402" s="13"/>
      <c r="J402" s="13"/>
      <c r="K402" s="13" t="s">
        <v>87</v>
      </c>
    </row>
    <row r="403" spans="3:11" s="1" customFormat="1" ht="15.75">
      <c r="C403" s="14"/>
      <c r="D403" s="3" t="s">
        <v>52</v>
      </c>
      <c r="E403" s="13"/>
      <c r="F403" s="13"/>
      <c r="G403" s="13"/>
      <c r="H403" s="13"/>
      <c r="I403" s="13"/>
      <c r="J403" s="13"/>
      <c r="K403" s="13" t="s">
        <v>81</v>
      </c>
    </row>
    <row r="404" spans="3:11" s="1" customFormat="1" ht="15.75">
      <c r="C404" s="14"/>
      <c r="D404" s="3" t="s">
        <v>46</v>
      </c>
      <c r="E404" s="13"/>
      <c r="F404" s="13"/>
      <c r="G404" s="13"/>
      <c r="H404" s="13"/>
      <c r="I404" s="13"/>
      <c r="J404" s="13"/>
      <c r="K404" s="13" t="s">
        <v>168</v>
      </c>
    </row>
    <row r="405" spans="3:11" s="1" customFormat="1" ht="15.75">
      <c r="C405" s="14"/>
      <c r="D405" s="3" t="s">
        <v>166</v>
      </c>
      <c r="E405" s="13"/>
      <c r="F405" s="13"/>
      <c r="G405" s="13"/>
      <c r="H405" s="13"/>
      <c r="I405" s="13"/>
      <c r="J405" s="13"/>
      <c r="K405" s="13" t="s">
        <v>169</v>
      </c>
    </row>
    <row r="406" spans="3:11" s="1" customFormat="1" ht="15.75">
      <c r="C406" s="14"/>
      <c r="D406" s="3" t="s">
        <v>167</v>
      </c>
      <c r="E406" s="13"/>
      <c r="F406" s="13"/>
      <c r="G406" s="13"/>
      <c r="H406" s="13"/>
      <c r="I406" s="13"/>
      <c r="J406" s="13"/>
      <c r="K406" s="13" t="s">
        <v>171</v>
      </c>
    </row>
    <row r="407" spans="3:11" s="1" customFormat="1" ht="15.75">
      <c r="C407" s="14"/>
      <c r="D407" s="13" t="s">
        <v>213</v>
      </c>
      <c r="E407" s="13"/>
      <c r="F407" s="13"/>
      <c r="G407" s="13"/>
      <c r="H407" s="13"/>
      <c r="I407" s="13"/>
      <c r="J407" s="13"/>
      <c r="K407" s="13" t="s">
        <v>49</v>
      </c>
    </row>
    <row r="408" spans="3:11" s="1" customFormat="1" ht="15.75">
      <c r="C408" s="14"/>
      <c r="D408" s="3" t="s">
        <v>84</v>
      </c>
      <c r="E408" s="13"/>
      <c r="F408" s="13"/>
      <c r="G408" s="13"/>
      <c r="H408" s="13"/>
      <c r="I408" s="13"/>
      <c r="J408" s="13"/>
      <c r="K408" s="13" t="s">
        <v>172</v>
      </c>
    </row>
    <row r="409" spans="3:11" s="1" customFormat="1" ht="15.75">
      <c r="C409" s="14"/>
      <c r="D409" s="3" t="s">
        <v>170</v>
      </c>
      <c r="E409" s="13"/>
      <c r="F409" s="13"/>
      <c r="G409" s="13"/>
      <c r="H409" s="13"/>
      <c r="I409" s="13"/>
      <c r="J409" s="13"/>
      <c r="K409" s="1" t="s">
        <v>174</v>
      </c>
    </row>
    <row r="410" spans="3:11" s="1" customFormat="1" ht="15.75">
      <c r="C410" s="14"/>
      <c r="D410" s="3" t="s">
        <v>41</v>
      </c>
      <c r="E410" s="13"/>
      <c r="F410" s="13"/>
      <c r="G410" s="13"/>
      <c r="H410" s="13"/>
      <c r="I410" s="13"/>
      <c r="J410" s="13"/>
      <c r="K410" s="13" t="s">
        <v>175</v>
      </c>
    </row>
    <row r="411" spans="3:11" s="1" customFormat="1" ht="15.75">
      <c r="C411" s="14"/>
      <c r="D411" s="3" t="s">
        <v>25</v>
      </c>
      <c r="E411" s="13"/>
      <c r="F411" s="13"/>
      <c r="G411" s="13"/>
      <c r="H411" s="13"/>
      <c r="I411" s="13"/>
      <c r="J411" s="13"/>
      <c r="K411" s="13" t="s">
        <v>177</v>
      </c>
    </row>
    <row r="412" spans="3:11" s="1" customFormat="1" ht="15.75">
      <c r="C412" s="14"/>
      <c r="D412" s="3" t="s">
        <v>173</v>
      </c>
      <c r="E412" s="13"/>
      <c r="F412" s="13"/>
      <c r="G412" s="13"/>
      <c r="H412" s="13"/>
      <c r="I412" s="13"/>
      <c r="J412" s="13"/>
      <c r="K412" s="13" t="s">
        <v>69</v>
      </c>
    </row>
    <row r="413" spans="3:11" s="1" customFormat="1" ht="15.75">
      <c r="C413" s="14"/>
      <c r="D413" s="3" t="s">
        <v>26</v>
      </c>
      <c r="E413" s="13"/>
      <c r="F413" s="13"/>
      <c r="G413" s="13"/>
      <c r="H413" s="13"/>
      <c r="I413" s="13"/>
      <c r="J413" s="13"/>
      <c r="K413" s="13" t="s">
        <v>179</v>
      </c>
    </row>
    <row r="414" spans="3:11" s="1" customFormat="1" ht="15.75">
      <c r="C414" s="14"/>
      <c r="D414" s="13" t="s">
        <v>206</v>
      </c>
      <c r="E414" s="13"/>
      <c r="F414" s="13"/>
      <c r="G414" s="13"/>
      <c r="H414" s="13"/>
      <c r="I414" s="13"/>
      <c r="J414" s="13"/>
      <c r="K414" s="13" t="s">
        <v>180</v>
      </c>
    </row>
    <row r="415" spans="3:11" s="1" customFormat="1" ht="15.75">
      <c r="C415" s="14"/>
      <c r="D415" s="3" t="s">
        <v>176</v>
      </c>
      <c r="E415" s="13"/>
      <c r="F415" s="13"/>
      <c r="G415" s="13"/>
      <c r="H415" s="13"/>
      <c r="I415" s="13"/>
      <c r="J415" s="13"/>
      <c r="K415" s="13" t="s">
        <v>181</v>
      </c>
    </row>
    <row r="416" spans="3:11" s="1" customFormat="1" ht="15.75">
      <c r="C416" s="14"/>
      <c r="D416" s="3" t="s">
        <v>24</v>
      </c>
      <c r="E416" s="13"/>
      <c r="F416" s="13"/>
      <c r="G416" s="13"/>
      <c r="H416" s="13"/>
      <c r="I416" s="13"/>
      <c r="J416" s="13"/>
      <c r="K416" s="13" t="s">
        <v>182</v>
      </c>
    </row>
    <row r="417" spans="3:11" s="1" customFormat="1" ht="15.75">
      <c r="C417" s="14"/>
      <c r="D417" s="3" t="s">
        <v>178</v>
      </c>
      <c r="E417" s="13"/>
      <c r="F417" s="13"/>
      <c r="G417" s="13"/>
      <c r="H417" s="13"/>
      <c r="I417" s="13"/>
      <c r="J417" s="13"/>
      <c r="K417" s="13" t="s">
        <v>77</v>
      </c>
    </row>
    <row r="418" spans="3:11" s="1" customFormat="1" ht="15.75">
      <c r="C418" s="14"/>
      <c r="D418" s="3" t="s">
        <v>50</v>
      </c>
      <c r="E418" s="13"/>
      <c r="F418" s="13"/>
      <c r="G418" s="13"/>
      <c r="H418" s="13"/>
      <c r="I418" s="13"/>
      <c r="J418" s="13"/>
      <c r="K418" s="13" t="s">
        <v>184</v>
      </c>
    </row>
    <row r="419" spans="3:11" s="1" customFormat="1" ht="15.75">
      <c r="C419" s="14"/>
      <c r="D419" s="3" t="s">
        <v>42</v>
      </c>
      <c r="E419" s="13"/>
      <c r="F419" s="13"/>
      <c r="G419" s="13"/>
      <c r="H419" s="13"/>
      <c r="I419" s="13"/>
      <c r="J419" s="13"/>
      <c r="K419" s="13" t="s">
        <v>185</v>
      </c>
    </row>
    <row r="420" spans="3:11" s="1" customFormat="1" ht="15.75">
      <c r="C420" s="14"/>
      <c r="D420" s="3" t="s">
        <v>62</v>
      </c>
      <c r="E420" s="13"/>
      <c r="F420" s="13"/>
      <c r="G420" s="13"/>
      <c r="H420" s="13"/>
      <c r="I420" s="13"/>
      <c r="J420" s="13"/>
      <c r="K420" s="13" t="s">
        <v>186</v>
      </c>
    </row>
    <row r="421" spans="3:11" s="1" customFormat="1" ht="15.75">
      <c r="C421" s="14"/>
      <c r="D421" s="3" t="s">
        <v>183</v>
      </c>
      <c r="E421" s="13"/>
      <c r="F421" s="13"/>
      <c r="G421" s="13"/>
      <c r="H421" s="13"/>
      <c r="I421" s="13"/>
      <c r="J421" s="13"/>
      <c r="K421" s="13" t="s">
        <v>188</v>
      </c>
    </row>
    <row r="422" spans="3:11" s="1" customFormat="1" ht="15.75">
      <c r="C422" s="14"/>
      <c r="D422" s="3" t="s">
        <v>64</v>
      </c>
      <c r="E422" s="13"/>
      <c r="F422" s="13"/>
      <c r="G422" s="13"/>
      <c r="H422" s="13"/>
      <c r="I422" s="13"/>
      <c r="J422" s="13"/>
      <c r="K422" s="13" t="s">
        <v>189</v>
      </c>
    </row>
    <row r="423" spans="3:11" s="1" customFormat="1" ht="15.75">
      <c r="C423" s="14"/>
      <c r="D423" s="1" t="s">
        <v>207</v>
      </c>
      <c r="E423" s="13"/>
      <c r="F423" s="13"/>
      <c r="G423" s="13"/>
      <c r="H423" s="13"/>
      <c r="I423" s="13"/>
      <c r="J423" s="13"/>
      <c r="K423" s="13" t="s">
        <v>191</v>
      </c>
    </row>
    <row r="424" spans="3:11" s="1" customFormat="1" ht="15.75">
      <c r="C424" s="14"/>
      <c r="D424" s="3" t="s">
        <v>45</v>
      </c>
      <c r="E424" s="13"/>
      <c r="F424" s="13"/>
      <c r="G424" s="13"/>
      <c r="H424" s="13"/>
      <c r="I424" s="13"/>
      <c r="J424" s="13"/>
      <c r="K424" s="13" t="s">
        <v>192</v>
      </c>
    </row>
    <row r="425" spans="3:11" s="1" customFormat="1" ht="15.75">
      <c r="C425" s="14"/>
      <c r="D425" s="1" t="s">
        <v>209</v>
      </c>
      <c r="E425" s="13"/>
      <c r="F425" s="13"/>
      <c r="G425" s="13"/>
      <c r="H425" s="13"/>
      <c r="I425" s="13"/>
      <c r="J425" s="13"/>
      <c r="K425" s="13" t="s">
        <v>85</v>
      </c>
    </row>
    <row r="426" spans="3:11" s="1" customFormat="1" ht="15.75">
      <c r="C426" s="14"/>
      <c r="D426" s="3" t="s">
        <v>33</v>
      </c>
      <c r="E426" s="13"/>
      <c r="F426" s="13"/>
      <c r="G426" s="13"/>
      <c r="H426" s="13"/>
      <c r="I426" s="13"/>
      <c r="J426" s="13"/>
      <c r="K426" s="13" t="s">
        <v>193</v>
      </c>
    </row>
    <row r="427" spans="3:11" s="1" customFormat="1" ht="15.75">
      <c r="C427" s="14"/>
      <c r="D427" s="3" t="s">
        <v>187</v>
      </c>
      <c r="E427" s="13"/>
      <c r="F427" s="13"/>
      <c r="G427" s="13"/>
      <c r="H427" s="13"/>
      <c r="I427" s="13"/>
      <c r="J427" s="13"/>
      <c r="K427" s="13" t="s">
        <v>194</v>
      </c>
    </row>
    <row r="428" spans="3:11" s="1" customFormat="1" ht="15.75">
      <c r="C428" s="14"/>
      <c r="D428" s="13" t="s">
        <v>205</v>
      </c>
      <c r="E428" s="13"/>
      <c r="F428" s="13"/>
      <c r="G428" s="13"/>
      <c r="H428" s="13"/>
      <c r="I428" s="13"/>
      <c r="J428" s="13"/>
      <c r="K428" s="13" t="s">
        <v>149</v>
      </c>
    </row>
    <row r="429" spans="3:11" s="1" customFormat="1" ht="15.75">
      <c r="C429" s="14"/>
      <c r="D429" s="3" t="s">
        <v>74</v>
      </c>
      <c r="E429" s="13"/>
      <c r="F429" s="13"/>
      <c r="G429" s="13"/>
      <c r="H429" s="13"/>
      <c r="I429" s="13"/>
      <c r="J429" s="13"/>
      <c r="K429" s="13"/>
    </row>
    <row r="430" spans="3:11" s="1" customFormat="1" ht="15.75">
      <c r="C430" s="14"/>
      <c r="D430" s="3" t="s">
        <v>190</v>
      </c>
      <c r="E430" s="13"/>
      <c r="F430" s="13"/>
      <c r="G430" s="13"/>
      <c r="H430" s="13"/>
      <c r="I430" s="13"/>
      <c r="J430" s="13"/>
      <c r="K430" s="13"/>
    </row>
    <row r="431" spans="3:11" s="1" customFormat="1" ht="15.75">
      <c r="C431" s="14"/>
      <c r="D431" s="3" t="s">
        <v>16</v>
      </c>
      <c r="E431" s="13"/>
      <c r="F431" s="13"/>
      <c r="G431" s="13"/>
      <c r="H431" s="13"/>
      <c r="I431" s="13"/>
      <c r="J431" s="13"/>
      <c r="K431" s="13"/>
    </row>
    <row r="432" spans="3:11" s="1" customFormat="1" ht="15.75">
      <c r="C432" s="14"/>
      <c r="D432" s="3" t="s">
        <v>51</v>
      </c>
      <c r="E432" s="13"/>
      <c r="F432" s="13"/>
      <c r="G432" s="13"/>
      <c r="H432" s="13"/>
      <c r="I432" s="13"/>
      <c r="J432" s="13"/>
      <c r="K432" s="13"/>
    </row>
    <row r="433" spans="3:4" s="1" customFormat="1" ht="15.75">
      <c r="C433" s="14"/>
      <c r="D433" s="3" t="s">
        <v>28</v>
      </c>
    </row>
    <row r="434" spans="3:4" s="1" customFormat="1" ht="15.75">
      <c r="C434" s="14"/>
      <c r="D434" s="3" t="s">
        <v>72</v>
      </c>
    </row>
    <row r="435" spans="3:4" s="1" customFormat="1" ht="15.75">
      <c r="C435" s="14"/>
      <c r="D435" s="3" t="s">
        <v>21</v>
      </c>
    </row>
    <row r="436" spans="3:4" s="1" customFormat="1" ht="15.75">
      <c r="C436" s="14"/>
      <c r="D436" s="13" t="s">
        <v>212</v>
      </c>
    </row>
    <row r="437" spans="3:4" s="1" customFormat="1" ht="15.75">
      <c r="C437" s="14"/>
      <c r="D437" s="3" t="s">
        <v>56</v>
      </c>
    </row>
    <row r="438" spans="3:4" s="1" customFormat="1" ht="15.75">
      <c r="C438" s="14"/>
      <c r="D438" s="3" t="s">
        <v>70</v>
      </c>
    </row>
    <row r="439" spans="3:4" s="1" customFormat="1" ht="15.75">
      <c r="C439" s="14"/>
      <c r="D439" s="3" t="s">
        <v>35</v>
      </c>
    </row>
    <row r="440" spans="3:4" s="1" customFormat="1" ht="15.75">
      <c r="C440" s="14"/>
      <c r="D440" s="3" t="s">
        <v>82</v>
      </c>
    </row>
    <row r="441" spans="3:4" s="1" customFormat="1" ht="15.75">
      <c r="C441" s="14"/>
      <c r="D441" s="3" t="s">
        <v>88</v>
      </c>
    </row>
    <row r="442" spans="3:4" s="1" customFormat="1" ht="15.75">
      <c r="C442" s="14"/>
      <c r="D442" s="3" t="s">
        <v>195</v>
      </c>
    </row>
    <row r="443" spans="3:4" s="1" customFormat="1" ht="15.75">
      <c r="C443" s="13"/>
      <c r="D443" s="3" t="s">
        <v>38</v>
      </c>
    </row>
    <row r="444" spans="3:4" s="1" customFormat="1" ht="15.75">
      <c r="C444" s="13"/>
      <c r="D444" s="3" t="s">
        <v>196</v>
      </c>
    </row>
    <row r="445" spans="3:4" s="1" customFormat="1" ht="15.75">
      <c r="C445" s="13"/>
      <c r="D445" s="3" t="s">
        <v>22</v>
      </c>
    </row>
    <row r="446" spans="3:4" s="1" customFormat="1" ht="15.75">
      <c r="C446" s="13"/>
      <c r="D446" s="3" t="s">
        <v>43</v>
      </c>
    </row>
    <row r="447" spans="3:4" s="1" customFormat="1" ht="15.75">
      <c r="C447" s="13"/>
      <c r="D447" s="3" t="s">
        <v>91</v>
      </c>
    </row>
    <row r="448" spans="3:4" s="1" customFormat="1" ht="15.75">
      <c r="C448" s="13"/>
      <c r="D448" s="3" t="s">
        <v>197</v>
      </c>
    </row>
    <row r="449" spans="4:4" s="1" customFormat="1" ht="15.75">
      <c r="D449" s="3" t="s">
        <v>18</v>
      </c>
    </row>
    <row r="450" spans="4:4" s="1" customFormat="1" ht="15.75">
      <c r="D450" s="3" t="s">
        <v>58</v>
      </c>
    </row>
    <row r="451" spans="4:4" s="1" customFormat="1" ht="15.75">
      <c r="D451" s="3" t="s">
        <v>20</v>
      </c>
    </row>
    <row r="452" spans="4:4" s="1" customFormat="1" ht="15.75">
      <c r="D452" s="3" t="s">
        <v>198</v>
      </c>
    </row>
    <row r="453" spans="4:4" s="1" customFormat="1" ht="15.75">
      <c r="D453" s="3" t="s">
        <v>199</v>
      </c>
    </row>
    <row r="454" spans="4:4" s="1" customFormat="1" ht="15.75">
      <c r="D454" s="3" t="s">
        <v>200</v>
      </c>
    </row>
    <row r="455" spans="4:4" s="1" customFormat="1" ht="15.75">
      <c r="D455" s="3" t="s">
        <v>201</v>
      </c>
    </row>
    <row r="456" spans="4:4" s="1" customFormat="1" ht="15.75">
      <c r="D456" s="13" t="s">
        <v>211</v>
      </c>
    </row>
    <row r="457" spans="4:4" s="1" customFormat="1" ht="15.75">
      <c r="D457" s="3" t="s">
        <v>65</v>
      </c>
    </row>
    <row r="458" spans="4:4" s="1" customFormat="1" ht="15.75">
      <c r="D458" s="3" t="s">
        <v>31</v>
      </c>
    </row>
    <row r="459" spans="4:4" s="1" customFormat="1" ht="15.75">
      <c r="D459" s="3" t="s">
        <v>47</v>
      </c>
    </row>
    <row r="460" spans="4:4" s="1" customFormat="1" ht="15.75">
      <c r="D460" s="3" t="s">
        <v>202</v>
      </c>
    </row>
    <row r="461" spans="4:4" s="1" customFormat="1" ht="15.75">
      <c r="D461" s="3"/>
    </row>
    <row r="462" spans="4:4" s="1" customFormat="1" ht="15.75">
      <c r="D462" s="3"/>
    </row>
    <row r="463" spans="4:4" s="1" customFormat="1" ht="15">
      <c r="D463" s="3"/>
    </row>
    <row r="464" spans="4:4" s="1" customFormat="1" ht="15">
      <c r="D464" s="3"/>
    </row>
    <row r="465" s="1" customFormat="1" ht="15"/>
    <row r="466" s="1" customFormat="1" ht="15"/>
    <row r="467" s="1" customFormat="1" ht="15"/>
    <row r="468" s="1" customFormat="1" ht="15"/>
    <row r="469" s="1" customFormat="1" ht="15"/>
    <row r="470" s="1" customFormat="1" ht="15"/>
    <row r="471" s="1" customFormat="1" ht="15"/>
    <row r="472" s="1" customFormat="1" ht="15.75"/>
    <row r="473" s="1" customFormat="1" ht="15.75"/>
    <row r="474" s="1" customFormat="1" ht="15.75"/>
    <row r="475" s="1" customFormat="1" ht="15.75"/>
    <row r="476" s="1" customFormat="1" ht="15.75"/>
    <row r="477" s="1" customFormat="1" ht="15.75"/>
    <row r="478" s="1" customFormat="1" ht="15.75"/>
    <row r="479" s="1" customFormat="1" ht="15.75"/>
    <row r="480" s="1" customFormat="1" ht="15.75"/>
    <row r="481" s="1" customFormat="1" ht="15.75"/>
    <row r="482" s="1" customFormat="1" ht="15.75"/>
    <row r="483" s="1" customFormat="1" ht="15.75"/>
    <row r="484" s="1" customFormat="1" ht="15.75"/>
    <row r="485" s="1" customFormat="1" ht="15.75"/>
    <row r="486" s="1" customFormat="1" ht="15.75"/>
    <row r="487" s="1" customFormat="1" ht="15.75"/>
    <row r="488" s="1" customFormat="1" ht="15.75"/>
    <row r="489" s="1" customFormat="1" ht="15.75"/>
    <row r="490" s="1" customFormat="1" ht="15.75"/>
    <row r="491" s="1" customFormat="1" ht="15.75"/>
    <row r="492" s="1" customFormat="1" ht="15.75"/>
    <row r="493" s="1" customFormat="1" ht="15.75"/>
    <row r="494" s="1" customFormat="1" ht="15.75"/>
    <row r="495" s="1" customFormat="1" ht="15.75"/>
    <row r="496" s="1" customFormat="1" ht="15.75"/>
    <row r="497" spans="3:4" s="1" customFormat="1" ht="15.75">
      <c r="C497" s="13"/>
      <c r="D497" s="3"/>
    </row>
    <row r="498" spans="3:4" s="1" customFormat="1" ht="15.75">
      <c r="C498" s="13"/>
      <c r="D498" s="3"/>
    </row>
    <row r="499" spans="3:4" s="1" customFormat="1" ht="15.75">
      <c r="C499" s="13"/>
      <c r="D499" s="3"/>
    </row>
    <row r="500" spans="3:4" s="1" customFormat="1" ht="15.75">
      <c r="C500" s="14"/>
      <c r="D500" s="3"/>
    </row>
    <row r="501" spans="3:4" s="1" customFormat="1" ht="15.75">
      <c r="C501" s="14"/>
      <c r="D501" s="14"/>
    </row>
    <row r="502" spans="3:4" s="1" customFormat="1" ht="15.75">
      <c r="C502" s="14"/>
      <c r="D502" s="14"/>
    </row>
    <row r="503" spans="3:4" s="1" customFormat="1" ht="15.75">
      <c r="C503" s="14"/>
      <c r="D503" s="14"/>
    </row>
    <row r="504" spans="3:4" s="1" customFormat="1" ht="15.75">
      <c r="C504" s="14"/>
      <c r="D504" s="14"/>
    </row>
    <row r="505" spans="3:4" s="1" customFormat="1" ht="15.75">
      <c r="C505" s="14"/>
      <c r="D505" s="14"/>
    </row>
    <row r="506" spans="3:4" s="1" customFormat="1" ht="15.75">
      <c r="C506" s="14"/>
      <c r="D506" s="14"/>
    </row>
    <row r="507" spans="3:4" s="1" customFormat="1" ht="15.75">
      <c r="C507" s="14"/>
      <c r="D507" s="14"/>
    </row>
    <row r="508" spans="3:4" s="1" customFormat="1" ht="15.75">
      <c r="C508" s="14"/>
      <c r="D508" s="14"/>
    </row>
    <row r="509" spans="3:4" s="1" customFormat="1" ht="15.75">
      <c r="C509" s="14"/>
      <c r="D509" s="14"/>
    </row>
    <row r="510" spans="3:4" s="1" customFormat="1" ht="15.75">
      <c r="C510" s="14"/>
      <c r="D510" s="14"/>
    </row>
    <row r="511" spans="3:4" s="1" customFormat="1" ht="15.75">
      <c r="C511" s="14"/>
      <c r="D511" s="14"/>
    </row>
    <row r="512" spans="3:4" s="1" customFormat="1" ht="15.75">
      <c r="C512" s="14"/>
      <c r="D512" s="14"/>
    </row>
    <row r="513" spans="3:4" s="1" customFormat="1" ht="15.75">
      <c r="C513" s="14"/>
      <c r="D513" s="14"/>
    </row>
    <row r="514" spans="3:4" s="1" customFormat="1" ht="15.75">
      <c r="C514" s="14"/>
      <c r="D514" s="14"/>
    </row>
    <row r="515" spans="3:4" s="1" customFormat="1" ht="15.75">
      <c r="C515" s="14"/>
      <c r="D515" s="14"/>
    </row>
    <row r="516" spans="3:4" s="1" customFormat="1" ht="15.75">
      <c r="C516" s="14"/>
      <c r="D516" s="14"/>
    </row>
    <row r="517" spans="3:4" s="1" customFormat="1" ht="15.75">
      <c r="C517" s="14"/>
      <c r="D517" s="14"/>
    </row>
    <row r="518" spans="3:4" s="1" customFormat="1" ht="15.75">
      <c r="C518" s="14"/>
      <c r="D518" s="14"/>
    </row>
    <row r="519" spans="3:4" s="1" customFormat="1" ht="15.75">
      <c r="C519" s="14"/>
      <c r="D519" s="14"/>
    </row>
    <row r="520" spans="3:4" s="1" customFormat="1" ht="15.75">
      <c r="C520" s="14"/>
      <c r="D520" s="14"/>
    </row>
    <row r="521" spans="3:4" s="1" customFormat="1" ht="15.75">
      <c r="C521" s="14"/>
      <c r="D521" s="14"/>
    </row>
    <row r="522" spans="3:4" s="1" customFormat="1" ht="15.75">
      <c r="C522" s="14"/>
      <c r="D522" s="14"/>
    </row>
    <row r="523" spans="3:4" s="1" customFormat="1" ht="15.75">
      <c r="C523" s="14"/>
      <c r="D523" s="14"/>
    </row>
    <row r="524" spans="3:4" s="1" customFormat="1" ht="15.75">
      <c r="C524" s="14"/>
      <c r="D524" s="14"/>
    </row>
    <row r="525" spans="3:4" s="1" customFormat="1" ht="15.75">
      <c r="C525" s="14"/>
      <c r="D525" s="14"/>
    </row>
    <row r="526" spans="3:4" s="1" customFormat="1" ht="15.75">
      <c r="C526" s="14"/>
      <c r="D526" s="14"/>
    </row>
    <row r="527" spans="3:4" s="1" customFormat="1" ht="15.75">
      <c r="C527" s="14"/>
      <c r="D527" s="14"/>
    </row>
    <row r="528" spans="3:4" s="1" customFormat="1" ht="15.75">
      <c r="C528" s="14"/>
      <c r="D528" s="14"/>
    </row>
    <row r="529" spans="3:4" s="1" customFormat="1" ht="15.75">
      <c r="C529" s="14"/>
      <c r="D529" s="14"/>
    </row>
    <row r="530" spans="3:4" s="1" customFormat="1" ht="15.75">
      <c r="C530" s="14"/>
      <c r="D530" s="14"/>
    </row>
    <row r="531" spans="3:4" s="1" customFormat="1" ht="15.75">
      <c r="C531" s="14"/>
      <c r="D531" s="14"/>
    </row>
    <row r="532" spans="3:4" s="1" customFormat="1" ht="15.75">
      <c r="C532" s="14"/>
      <c r="D532" s="14"/>
    </row>
    <row r="533" spans="3:4" s="1" customFormat="1" ht="15.75">
      <c r="C533" s="14"/>
      <c r="D533" s="14"/>
    </row>
    <row r="534" spans="3:4" s="1" customFormat="1" ht="15.75">
      <c r="C534" s="14"/>
      <c r="D534" s="14"/>
    </row>
    <row r="535" spans="3:4" s="1" customFormat="1" ht="15.75">
      <c r="C535" s="14"/>
      <c r="D535" s="14"/>
    </row>
    <row r="536" spans="3:4" s="1" customFormat="1" ht="15.75">
      <c r="C536" s="14"/>
      <c r="D536" s="14"/>
    </row>
    <row r="537" spans="3:4" s="1" customFormat="1" ht="15.75">
      <c r="C537" s="14"/>
      <c r="D537" s="14"/>
    </row>
    <row r="538" spans="3:4" s="1" customFormat="1" ht="15.75">
      <c r="C538" s="14"/>
      <c r="D538" s="14"/>
    </row>
    <row r="539" spans="3:4" s="1" customFormat="1" ht="15.75">
      <c r="C539" s="14"/>
      <c r="D539" s="14"/>
    </row>
    <row r="540" spans="3:4" s="1" customFormat="1" ht="15.75">
      <c r="C540" s="14"/>
      <c r="D540" s="14"/>
    </row>
    <row r="541" spans="3:4" s="1" customFormat="1" ht="15.75">
      <c r="C541" s="14"/>
      <c r="D541" s="14"/>
    </row>
    <row r="542" spans="3:4" s="1" customFormat="1" ht="15.75">
      <c r="C542" s="14"/>
      <c r="D542" s="14"/>
    </row>
    <row r="543" spans="3:4" s="1" customFormat="1" ht="15.75">
      <c r="C543" s="14"/>
      <c r="D543" s="14"/>
    </row>
    <row r="544" spans="3:4" s="1" customFormat="1" ht="15.75">
      <c r="C544" s="14"/>
      <c r="D544" s="14"/>
    </row>
    <row r="545" spans="3:4" s="1" customFormat="1" ht="15.75">
      <c r="C545" s="14"/>
      <c r="D545" s="14"/>
    </row>
    <row r="546" spans="3:4" s="1" customFormat="1" ht="15.75">
      <c r="C546" s="14"/>
      <c r="D546" s="14"/>
    </row>
    <row r="547" spans="3:4" s="1" customFormat="1" ht="15.75">
      <c r="C547" s="14"/>
      <c r="D547" s="14"/>
    </row>
    <row r="548" spans="3:4" s="1" customFormat="1" ht="15.75">
      <c r="C548" s="14"/>
      <c r="D548" s="14"/>
    </row>
    <row r="549" spans="3:4" s="1" customFormat="1" ht="15.75">
      <c r="C549" s="14"/>
      <c r="D549" s="14"/>
    </row>
    <row r="550" spans="3:4" s="1" customFormat="1" ht="15.75">
      <c r="C550" s="14"/>
      <c r="D550" s="14"/>
    </row>
    <row r="551" spans="3:4" s="1" customFormat="1" ht="15.75">
      <c r="C551" s="14"/>
      <c r="D551" s="14"/>
    </row>
    <row r="552" spans="3:4" s="1" customFormat="1" ht="15.75">
      <c r="C552" s="14"/>
      <c r="D552" s="14"/>
    </row>
    <row r="553" spans="3:4" s="1" customFormat="1" ht="15.75">
      <c r="C553" s="14"/>
      <c r="D553" s="14"/>
    </row>
    <row r="554" spans="3:4" s="1" customFormat="1" ht="15.75">
      <c r="C554" s="14"/>
      <c r="D554" s="14"/>
    </row>
    <row r="555" spans="3:4" s="1" customFormat="1" ht="15.75">
      <c r="C555" s="14"/>
      <c r="D555" s="14"/>
    </row>
    <row r="556" spans="3:4" s="1" customFormat="1" ht="15.75">
      <c r="C556" s="14"/>
      <c r="D556" s="14"/>
    </row>
    <row r="557" spans="3:4" s="1" customFormat="1" ht="15.75">
      <c r="C557" s="14"/>
      <c r="D557" s="14"/>
    </row>
    <row r="558" spans="3:4" s="1" customFormat="1" ht="15.75">
      <c r="C558" s="14"/>
      <c r="D558" s="14"/>
    </row>
    <row r="559" spans="3:4" s="1" customFormat="1" ht="15.75">
      <c r="C559" s="14"/>
      <c r="D559" s="14"/>
    </row>
    <row r="560" spans="3:4" s="1" customFormat="1" ht="15.75">
      <c r="C560" s="14"/>
      <c r="D560" s="14"/>
    </row>
    <row r="561" spans="3:4" s="1" customFormat="1" ht="15.75">
      <c r="C561" s="14"/>
      <c r="D561" s="14"/>
    </row>
    <row r="562" spans="3:4" s="1" customFormat="1" ht="15.75">
      <c r="C562" s="14"/>
      <c r="D562" s="14"/>
    </row>
    <row r="563" spans="3:4" s="1" customFormat="1" ht="15.75">
      <c r="C563" s="14"/>
      <c r="D563" s="14"/>
    </row>
    <row r="564" spans="3:4" s="1" customFormat="1" ht="15.75">
      <c r="C564" s="14"/>
      <c r="D564" s="14"/>
    </row>
    <row r="565" spans="3:4" s="1" customFormat="1" ht="15.75">
      <c r="C565" s="14"/>
      <c r="D565" s="14"/>
    </row>
    <row r="566" spans="3:4" s="1" customFormat="1" ht="15.75">
      <c r="C566" s="14"/>
      <c r="D566" s="14"/>
    </row>
    <row r="567" spans="3:4" s="1" customFormat="1" ht="15.75">
      <c r="C567" s="14"/>
      <c r="D567" s="14"/>
    </row>
    <row r="568" spans="3:4" s="1" customFormat="1" ht="15.75">
      <c r="C568" s="14"/>
      <c r="D568" s="14"/>
    </row>
    <row r="569" spans="3:4" s="1" customFormat="1" ht="15.75">
      <c r="C569" s="14"/>
      <c r="D569" s="14"/>
    </row>
    <row r="570" spans="3:4" s="1" customFormat="1" ht="15.75">
      <c r="C570" s="14"/>
      <c r="D570" s="14"/>
    </row>
    <row r="571" spans="3:4" s="1" customFormat="1" ht="15.75">
      <c r="C571" s="14"/>
      <c r="D571" s="14"/>
    </row>
    <row r="572" spans="3:4" s="1" customFormat="1" ht="15.75">
      <c r="C572" s="14"/>
      <c r="D572" s="14"/>
    </row>
    <row r="573" spans="3:4" s="1" customFormat="1" ht="15.75">
      <c r="C573" s="14"/>
      <c r="D573" s="14"/>
    </row>
    <row r="574" spans="3:4" s="1" customFormat="1" ht="15.75">
      <c r="C574" s="14"/>
      <c r="D574" s="14"/>
    </row>
    <row r="575" spans="3:4" s="1" customFormat="1" ht="15.75">
      <c r="C575" s="14"/>
      <c r="D575" s="14"/>
    </row>
    <row r="576" spans="3:4" s="1" customFormat="1" ht="15.75">
      <c r="C576" s="14"/>
      <c r="D576" s="14"/>
    </row>
    <row r="577" spans="3:4" s="1" customFormat="1" ht="15.75">
      <c r="C577" s="14"/>
      <c r="D577" s="14"/>
    </row>
    <row r="578" spans="3:4" s="1" customFormat="1" ht="15.75">
      <c r="C578" s="14"/>
      <c r="D578" s="14"/>
    </row>
    <row r="579" spans="3:4" s="1" customFormat="1" ht="15.75">
      <c r="C579" s="14"/>
      <c r="D579" s="14"/>
    </row>
    <row r="580" spans="3:4" s="1" customFormat="1" ht="15.75">
      <c r="C580" s="14"/>
      <c r="D580" s="14"/>
    </row>
    <row r="581" spans="3:4" s="1" customFormat="1" ht="15.75">
      <c r="C581" s="14"/>
      <c r="D581" s="14"/>
    </row>
    <row r="582" spans="3:4" s="1" customFormat="1" ht="15.75">
      <c r="C582" s="14"/>
      <c r="D582" s="14"/>
    </row>
    <row r="583" spans="3:4" s="1" customFormat="1" ht="15.75">
      <c r="C583" s="14"/>
      <c r="D583" s="14"/>
    </row>
    <row r="584" spans="3:4" s="1" customFormat="1" ht="15.75">
      <c r="C584" s="14"/>
      <c r="D584" s="14"/>
    </row>
    <row r="585" spans="3:4" s="1" customFormat="1" ht="15.75">
      <c r="C585" s="14"/>
      <c r="D585" s="14"/>
    </row>
    <row r="586" spans="3:4" s="1" customFormat="1" ht="15.75">
      <c r="C586" s="14"/>
      <c r="D586" s="14"/>
    </row>
    <row r="587" spans="3:4" s="1" customFormat="1" ht="15.75">
      <c r="C587" s="14"/>
      <c r="D587" s="14"/>
    </row>
    <row r="588" spans="3:4" s="1" customFormat="1" ht="15.75">
      <c r="C588" s="14"/>
      <c r="D588" s="14"/>
    </row>
    <row r="589" spans="3:4" s="1" customFormat="1" ht="15.75">
      <c r="C589" s="14"/>
      <c r="D589" s="14"/>
    </row>
    <row r="590" spans="3:4" s="1" customFormat="1" ht="15.75">
      <c r="C590" s="14"/>
      <c r="D590" s="14"/>
    </row>
    <row r="591" spans="3:4" s="1" customFormat="1" ht="15.75">
      <c r="C591" s="14"/>
      <c r="D591" s="14"/>
    </row>
    <row r="592" spans="3:4" s="1" customFormat="1" ht="15.75">
      <c r="C592" s="14"/>
      <c r="D592" s="14"/>
    </row>
    <row r="593" spans="3:4" s="1" customFormat="1" ht="15.75">
      <c r="C593" s="14"/>
      <c r="D593" s="14"/>
    </row>
    <row r="594" spans="3:4" s="1" customFormat="1" ht="15.75">
      <c r="C594" s="14"/>
      <c r="D594" s="14"/>
    </row>
    <row r="595" spans="3:4" s="1" customFormat="1" ht="15.75">
      <c r="C595" s="14"/>
      <c r="D595" s="14"/>
    </row>
    <row r="596" spans="3:4" s="1" customFormat="1" ht="15.75">
      <c r="C596" s="14"/>
      <c r="D596" s="14"/>
    </row>
    <row r="597" spans="3:4" s="1" customFormat="1" ht="15.75">
      <c r="C597" s="14"/>
      <c r="D597" s="14"/>
    </row>
    <row r="598" spans="3:4" s="1" customFormat="1" ht="15.75">
      <c r="C598" s="14"/>
      <c r="D598" s="14"/>
    </row>
    <row r="599" spans="3:4" s="1" customFormat="1" ht="15.75">
      <c r="C599" s="14"/>
      <c r="D599" s="14"/>
    </row>
    <row r="600" spans="3:4" s="1" customFormat="1" ht="15.75">
      <c r="C600" s="14"/>
      <c r="D600" s="14"/>
    </row>
    <row r="601" spans="3:4" s="1" customFormat="1" ht="15.75">
      <c r="C601" s="14"/>
      <c r="D601" s="14"/>
    </row>
    <row r="602" spans="3:4" s="1" customFormat="1" ht="15.75">
      <c r="C602" s="14"/>
      <c r="D602" s="14"/>
    </row>
    <row r="603" spans="3:4" s="1" customFormat="1" ht="15.75">
      <c r="C603" s="14"/>
      <c r="D603" s="14"/>
    </row>
    <row r="604" spans="3:4" s="1" customFormat="1" ht="15.75">
      <c r="C604" s="14"/>
      <c r="D604" s="14"/>
    </row>
    <row r="605" spans="3:4" s="1" customFormat="1" ht="15.75">
      <c r="C605" s="14"/>
      <c r="D605" s="14"/>
    </row>
    <row r="606" spans="3:4" s="1" customFormat="1" ht="15.75">
      <c r="C606" s="14"/>
      <c r="D606" s="14"/>
    </row>
    <row r="607" spans="3:4" s="1" customFormat="1" ht="15.75">
      <c r="C607" s="14"/>
      <c r="D607" s="14"/>
    </row>
    <row r="608" spans="3:4" s="1" customFormat="1" ht="15.75">
      <c r="C608" s="14"/>
      <c r="D608" s="14"/>
    </row>
    <row r="609" spans="3:4" s="1" customFormat="1" ht="15.75">
      <c r="C609" s="14"/>
      <c r="D609" s="14"/>
    </row>
    <row r="610" spans="3:4" s="1" customFormat="1" ht="15.75">
      <c r="C610" s="14"/>
      <c r="D610" s="14"/>
    </row>
    <row r="611" spans="3:4" s="1" customFormat="1" ht="15.75">
      <c r="C611" s="14"/>
      <c r="D611" s="14"/>
    </row>
    <row r="612" spans="3:4" s="1" customFormat="1" ht="15.75">
      <c r="C612" s="14"/>
      <c r="D612" s="14"/>
    </row>
    <row r="613" spans="3:4" s="1" customFormat="1" ht="15.75">
      <c r="C613" s="14"/>
      <c r="D613" s="14"/>
    </row>
    <row r="614" spans="3:4" s="1" customFormat="1" ht="15.75">
      <c r="C614" s="14"/>
      <c r="D614" s="14"/>
    </row>
    <row r="615" spans="3:4" s="1" customFormat="1" ht="15.75">
      <c r="C615" s="14"/>
      <c r="D615" s="14"/>
    </row>
    <row r="616" spans="3:4" s="1" customFormat="1" ht="15.75">
      <c r="C616" s="14"/>
      <c r="D616" s="14"/>
    </row>
    <row r="617" spans="3:4" s="1" customFormat="1" ht="15.75">
      <c r="C617" s="14"/>
      <c r="D617" s="14"/>
    </row>
    <row r="618" spans="3:4" s="1" customFormat="1" ht="15.75">
      <c r="C618" s="14"/>
      <c r="D618" s="14"/>
    </row>
    <row r="619" spans="3:4" s="1" customFormat="1" ht="15.75">
      <c r="C619" s="14"/>
      <c r="D619" s="14"/>
    </row>
    <row r="620" spans="3:4" s="1" customFormat="1" ht="15.75">
      <c r="C620" s="14"/>
      <c r="D620" s="14"/>
    </row>
    <row r="621" spans="3:4" s="1" customFormat="1" ht="15.75">
      <c r="C621" s="14"/>
      <c r="D621" s="14"/>
    </row>
    <row r="622" spans="3:4" s="1" customFormat="1" ht="15.75">
      <c r="C622" s="14"/>
      <c r="D622" s="14"/>
    </row>
    <row r="623" spans="3:4" s="1" customFormat="1" ht="15.75">
      <c r="C623" s="14"/>
      <c r="D623" s="14"/>
    </row>
    <row r="624" spans="3:4" s="1" customFormat="1" ht="15.75">
      <c r="C624" s="14"/>
      <c r="D624" s="14"/>
    </row>
    <row r="625" spans="3:4" s="1" customFormat="1" ht="15.75">
      <c r="C625" s="14"/>
      <c r="D625" s="14"/>
    </row>
    <row r="626" spans="3:4" s="1" customFormat="1" ht="15.75">
      <c r="C626" s="14"/>
      <c r="D626" s="14"/>
    </row>
    <row r="627" spans="3:4" s="1" customFormat="1" ht="15.75">
      <c r="C627" s="14"/>
      <c r="D627" s="14"/>
    </row>
    <row r="628" spans="3:4" s="1" customFormat="1" ht="15.75">
      <c r="C628" s="14"/>
      <c r="D628" s="14"/>
    </row>
    <row r="629" spans="3:4" s="1" customFormat="1" ht="15.75">
      <c r="C629" s="14"/>
      <c r="D629" s="14"/>
    </row>
    <row r="630" spans="3:4" s="1" customFormat="1" ht="15.75">
      <c r="C630" s="14"/>
      <c r="D630" s="14"/>
    </row>
    <row r="631" spans="3:4" s="1" customFormat="1" ht="15.75">
      <c r="C631" s="14"/>
      <c r="D631" s="14"/>
    </row>
    <row r="632" spans="3:4" s="1" customFormat="1" ht="15.75">
      <c r="C632" s="14"/>
      <c r="D632" s="14"/>
    </row>
    <row r="633" spans="3:4" s="1" customFormat="1" ht="15.75">
      <c r="C633" s="14"/>
      <c r="D633" s="14"/>
    </row>
    <row r="634" spans="3:4" s="1" customFormat="1" ht="15.75">
      <c r="C634" s="14"/>
      <c r="D634" s="14"/>
    </row>
    <row r="635" spans="3:4" s="1" customFormat="1" ht="15.75">
      <c r="C635" s="14"/>
      <c r="D635" s="14"/>
    </row>
    <row r="636" spans="3:4" s="1" customFormat="1" ht="15.75">
      <c r="C636" s="14"/>
      <c r="D636" s="14"/>
    </row>
    <row r="637" spans="3:4" s="1" customFormat="1" ht="15.75">
      <c r="C637" s="14"/>
      <c r="D637" s="14"/>
    </row>
    <row r="638" spans="3:4" s="1" customFormat="1" ht="15.75">
      <c r="C638" s="14"/>
      <c r="D638" s="14"/>
    </row>
    <row r="639" spans="3:4" s="1" customFormat="1" ht="15.75">
      <c r="C639" s="14"/>
      <c r="D639" s="14"/>
    </row>
    <row r="640" spans="3:4" s="1" customFormat="1" ht="15.75">
      <c r="C640" s="14"/>
      <c r="D640" s="14"/>
    </row>
    <row r="641" spans="3:4" s="1" customFormat="1" ht="15.75">
      <c r="C641" s="14"/>
      <c r="D641" s="14"/>
    </row>
    <row r="642" spans="3:4" s="1" customFormat="1" ht="15.75">
      <c r="C642" s="14"/>
      <c r="D642" s="14"/>
    </row>
    <row r="643" spans="3:4" s="1" customFormat="1" ht="15.75">
      <c r="C643" s="14"/>
      <c r="D643" s="14"/>
    </row>
    <row r="644" spans="3:4" s="1" customFormat="1" ht="15.75">
      <c r="C644" s="14"/>
      <c r="D644" s="14"/>
    </row>
    <row r="645" spans="3:4" s="1" customFormat="1" ht="15.75">
      <c r="C645" s="14"/>
      <c r="D645" s="14"/>
    </row>
    <row r="646" spans="3:4" s="1" customFormat="1" ht="15.75">
      <c r="C646" s="14"/>
      <c r="D646" s="14"/>
    </row>
    <row r="647" spans="3:4" s="1" customFormat="1" ht="15.75">
      <c r="C647" s="14"/>
      <c r="D647" s="14"/>
    </row>
    <row r="648" spans="3:4" s="1" customFormat="1" ht="15.75">
      <c r="C648" s="14"/>
      <c r="D648" s="14"/>
    </row>
    <row r="649" spans="3:4" s="1" customFormat="1" ht="15.75">
      <c r="C649" s="14"/>
      <c r="D649" s="14"/>
    </row>
    <row r="650" spans="3:4" s="1" customFormat="1" ht="15.75">
      <c r="C650" s="14"/>
      <c r="D650" s="14"/>
    </row>
    <row r="651" spans="3:4" s="1" customFormat="1" ht="15.75">
      <c r="C651" s="14"/>
      <c r="D651" s="14"/>
    </row>
    <row r="652" spans="3:4" s="1" customFormat="1" ht="15.75">
      <c r="C652" s="14"/>
      <c r="D652" s="14"/>
    </row>
    <row r="653" spans="3:4" s="1" customFormat="1" ht="15.75">
      <c r="C653" s="14"/>
      <c r="D653" s="14"/>
    </row>
    <row r="654" spans="3:4" s="1" customFormat="1" ht="15.75">
      <c r="C654" s="14"/>
      <c r="D654" s="14"/>
    </row>
    <row r="655" spans="3:4" s="1" customFormat="1" ht="15.75">
      <c r="C655" s="14"/>
      <c r="D655" s="14"/>
    </row>
    <row r="656" spans="3:4" s="1" customFormat="1" ht="15.75">
      <c r="C656" s="14"/>
      <c r="D656" s="14"/>
    </row>
    <row r="657" spans="3:4" s="1" customFormat="1" ht="15.75">
      <c r="C657" s="14"/>
      <c r="D657" s="14"/>
    </row>
    <row r="658" spans="3:4" s="1" customFormat="1" ht="15.75">
      <c r="C658" s="14"/>
      <c r="D658" s="14"/>
    </row>
    <row r="659" spans="3:4" s="1" customFormat="1" ht="15.75">
      <c r="C659" s="14"/>
      <c r="D659" s="14"/>
    </row>
    <row r="660" spans="3:4" s="1" customFormat="1" ht="15.75">
      <c r="C660" s="14"/>
      <c r="D660" s="14"/>
    </row>
    <row r="661" spans="3:4" s="1" customFormat="1" ht="15.75">
      <c r="C661" s="14"/>
      <c r="D661" s="14"/>
    </row>
    <row r="662" spans="3:4" s="1" customFormat="1" ht="15.75">
      <c r="C662" s="14"/>
      <c r="D662" s="14"/>
    </row>
    <row r="663" spans="3:4" s="1" customFormat="1" ht="15.75">
      <c r="C663" s="14"/>
      <c r="D663" s="14"/>
    </row>
    <row r="664" spans="3:4" s="1" customFormat="1" ht="15.75">
      <c r="C664" s="14"/>
      <c r="D664" s="14"/>
    </row>
    <row r="665" spans="3:4" s="1" customFormat="1" ht="15.75">
      <c r="C665" s="14"/>
      <c r="D665" s="14"/>
    </row>
    <row r="666" spans="3:4" s="1" customFormat="1" ht="15.75">
      <c r="C666" s="14"/>
      <c r="D666" s="14"/>
    </row>
    <row r="667" spans="3:4" s="1" customFormat="1" ht="15.75">
      <c r="C667" s="14"/>
      <c r="D667" s="14"/>
    </row>
    <row r="668" spans="3:4" s="1" customFormat="1" ht="15.75">
      <c r="C668" s="14"/>
      <c r="D668" s="14"/>
    </row>
    <row r="669" spans="3:4" s="1" customFormat="1" ht="15.75">
      <c r="C669" s="14"/>
      <c r="D669" s="14"/>
    </row>
    <row r="670" spans="3:4" s="1" customFormat="1" ht="15.75">
      <c r="C670" s="14"/>
      <c r="D670" s="14"/>
    </row>
    <row r="671" spans="3:4" s="1" customFormat="1" ht="15.75">
      <c r="C671" s="14"/>
      <c r="D671" s="14"/>
    </row>
    <row r="672" spans="3:4" s="1" customFormat="1" ht="15.75">
      <c r="C672" s="14"/>
      <c r="D672" s="14"/>
    </row>
    <row r="673" spans="3:4" s="1" customFormat="1" ht="15.75">
      <c r="C673" s="14"/>
      <c r="D673" s="14"/>
    </row>
    <row r="674" spans="3:4" s="1" customFormat="1" ht="15.75">
      <c r="C674" s="14"/>
      <c r="D674" s="14"/>
    </row>
    <row r="675" spans="3:4" s="1" customFormat="1" ht="15.75">
      <c r="C675" s="14"/>
      <c r="D675" s="14"/>
    </row>
    <row r="676" spans="3:4" s="1" customFormat="1" ht="15.75">
      <c r="C676" s="14"/>
      <c r="D676" s="14"/>
    </row>
    <row r="677" spans="3:4" s="1" customFormat="1" ht="15.75">
      <c r="C677" s="14"/>
      <c r="D677" s="14"/>
    </row>
    <row r="678" spans="3:4" s="1" customFormat="1" ht="15.75">
      <c r="C678" s="14"/>
      <c r="D678" s="14"/>
    </row>
    <row r="679" spans="3:4" s="1" customFormat="1" ht="15.75">
      <c r="C679" s="14"/>
      <c r="D679" s="14"/>
    </row>
    <row r="680" spans="3:4" s="1" customFormat="1" ht="15.75">
      <c r="C680" s="14"/>
      <c r="D680" s="14"/>
    </row>
    <row r="681" spans="3:4" s="1" customFormat="1" ht="15.75">
      <c r="C681" s="14"/>
      <c r="D681" s="14"/>
    </row>
    <row r="682" spans="3:4" s="1" customFormat="1" ht="15.75">
      <c r="C682" s="14"/>
      <c r="D682" s="14"/>
    </row>
    <row r="683" spans="3:4" s="1" customFormat="1" ht="15.75">
      <c r="C683" s="14"/>
      <c r="D683" s="14"/>
    </row>
    <row r="684" spans="3:4" s="1" customFormat="1" ht="15.75">
      <c r="C684" s="14"/>
      <c r="D684" s="14"/>
    </row>
    <row r="685" spans="3:4" s="1" customFormat="1" ht="15.75">
      <c r="C685" s="14"/>
      <c r="D685" s="14"/>
    </row>
    <row r="686" spans="3:4" s="1" customFormat="1" ht="15.75">
      <c r="C686" s="14"/>
      <c r="D686" s="14"/>
    </row>
    <row r="687" spans="3:4" s="1" customFormat="1" ht="15.75">
      <c r="C687" s="14"/>
      <c r="D687" s="14"/>
    </row>
    <row r="688" spans="3:4" s="1" customFormat="1" ht="15.75">
      <c r="C688" s="14"/>
      <c r="D688" s="14"/>
    </row>
    <row r="689" spans="3:4" s="1" customFormat="1" ht="15.75">
      <c r="C689" s="14"/>
      <c r="D689" s="14"/>
    </row>
    <row r="690" spans="3:4" s="1" customFormat="1" ht="15.75">
      <c r="C690" s="13"/>
      <c r="D690" s="14"/>
    </row>
    <row r="691" spans="3:4" s="1" customFormat="1" ht="15.75">
      <c r="C691" s="13"/>
      <c r="D691" s="14"/>
    </row>
    <row r="692" spans="3:4" s="1" customFormat="1" ht="15.75">
      <c r="C692" s="13"/>
      <c r="D692" s="14"/>
    </row>
    <row r="693" spans="3:4" s="1" customFormat="1" ht="15.75">
      <c r="C693" s="13"/>
      <c r="D693" s="14"/>
    </row>
    <row r="694" spans="3:4" s="1" customFormat="1" ht="15.75">
      <c r="C694" s="13"/>
      <c r="D694" s="14"/>
    </row>
    <row r="695" spans="3:4" s="1" customFormat="1" ht="15.75">
      <c r="C695" s="13"/>
      <c r="D695" s="14"/>
    </row>
    <row r="696" spans="3:4" s="1" customFormat="1" ht="15.75">
      <c r="C696" s="13"/>
      <c r="D696" s="14"/>
    </row>
    <row r="697" spans="3:4" s="1" customFormat="1" ht="15.75">
      <c r="C697" s="13"/>
      <c r="D697" s="14"/>
    </row>
    <row r="698" spans="3:4" s="1" customFormat="1" ht="15.75">
      <c r="C698" s="13"/>
      <c r="D698" s="14"/>
    </row>
    <row r="699" spans="3:4" s="1" customFormat="1" ht="15.75">
      <c r="C699" s="13"/>
      <c r="D699" s="14"/>
    </row>
    <row r="700" spans="3:4" s="1" customFormat="1" ht="15.75">
      <c r="C700" s="13"/>
      <c r="D700" s="14"/>
    </row>
    <row r="701" spans="3:4" s="1" customFormat="1" ht="15.75">
      <c r="C701" s="13"/>
      <c r="D701" s="14"/>
    </row>
    <row r="702" spans="3:4" s="1" customFormat="1" ht="15.75">
      <c r="C702" s="13"/>
      <c r="D702" s="14"/>
    </row>
    <row r="703" spans="3:4" s="1" customFormat="1" ht="15.75">
      <c r="C703" s="13"/>
      <c r="D703" s="14"/>
    </row>
    <row r="704" spans="3:4" s="1" customFormat="1" ht="15.75">
      <c r="C704" s="13"/>
      <c r="D704" s="14"/>
    </row>
    <row r="705" spans="4:4" s="1" customFormat="1" ht="15.75">
      <c r="D705" s="14"/>
    </row>
    <row r="706" spans="4:4" s="1" customFormat="1" ht="15.75">
      <c r="D706" s="14"/>
    </row>
    <row r="707" spans="4:4" s="1" customFormat="1" ht="15.75">
      <c r="D707" s="14"/>
    </row>
    <row r="708" spans="4:4" s="1" customFormat="1" ht="15.75">
      <c r="D708" s="14"/>
    </row>
    <row r="709" spans="4:4" s="1" customFormat="1" ht="15.75">
      <c r="D709" s="14"/>
    </row>
  </sheetData>
  <mergeCells count="1">
    <mergeCell ref="E363:F363"/>
  </mergeCells>
  <dataValidations count="4">
    <dataValidation type="list" allowBlank="1" showInputMessage="1" showErrorMessage="1" sqref="H2:H362" xr:uid="{00000000-0002-0000-0100-000000000000}">
      <formula1>$H$364:$H$366</formula1>
    </dataValidation>
    <dataValidation type="list" allowBlank="1" showInputMessage="1" showErrorMessage="1" sqref="K362 K2:K360" xr:uid="{00000000-0002-0000-0100-000001000000}">
      <formula1>$K$364:$K$428</formula1>
    </dataValidation>
    <dataValidation type="list" allowBlank="1" showInputMessage="1" showErrorMessage="1" sqref="C2:C358" xr:uid="{00000000-0002-0000-0100-000002000000}">
      <formula1>$C$364:$C$382</formula1>
    </dataValidation>
    <dataValidation type="list" allowBlank="1" showInputMessage="1" showErrorMessage="1" sqref="D2:D358" xr:uid="{00000000-0002-0000-0100-000003000000}">
      <formula1>$D$364:$D$460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13"/>
  <sheetViews>
    <sheetView workbookViewId="0">
      <selection activeCell="K264" sqref="A2:K264"/>
    </sheetView>
  </sheetViews>
  <sheetFormatPr defaultRowHeight="20.25"/>
  <cols>
    <col min="1" max="1" width="9.5703125" style="7" customWidth="1"/>
    <col min="2" max="2" width="7.140625" style="2" customWidth="1"/>
    <col min="3" max="3" width="7" style="7" customWidth="1"/>
    <col min="4" max="4" width="9.28515625" style="3" customWidth="1"/>
    <col min="5" max="5" width="5.85546875" style="7" customWidth="1"/>
    <col min="6" max="6" width="6.7109375" style="7" customWidth="1"/>
    <col min="7" max="7" width="7.28515625" style="7" customWidth="1"/>
    <col min="8" max="8" width="6.5703125" style="7" customWidth="1"/>
    <col min="9" max="9" width="11.85546875" style="7" customWidth="1"/>
    <col min="10" max="10" width="15.7109375" style="7" customWidth="1"/>
    <col min="11" max="11" width="12.140625" style="7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214</v>
      </c>
      <c r="B2" s="2">
        <v>1</v>
      </c>
      <c r="C2" s="13" t="s">
        <v>16</v>
      </c>
      <c r="D2" s="3" t="s">
        <v>33</v>
      </c>
      <c r="E2" s="13">
        <v>1</v>
      </c>
      <c r="F2" s="13">
        <v>4</v>
      </c>
      <c r="G2" s="13"/>
      <c r="H2" s="13"/>
      <c r="I2" s="13">
        <f t="shared" ref="I2:I65" si="0">IF(OR(J2=$J$381,J2=$J$388,J2=$J$371),$I$368,IF(OR(J2=$J$370,J2=$J$374,J2=$J$376,J2=$J$377,J2=$J$380,J2=$J$384,J2=$J$385,J2=$J$382),$I$373,IF(OR(J2=$J$369,J2=$J$373),$I$369,IF(OR(J2=$J$375,J2=$J$386,J2=$J$387),$I$370,IF(OR(J2=$J$368,J2=$J$383,J2=$J$389),$I$371,IF(OR(J2=$J$372,J2=$J$390,J2=$J$378,J2=$J$379),$I$372,0))))))</f>
        <v>0</v>
      </c>
      <c r="J2" s="13">
        <f t="shared" ref="J2:J65" si="1">IF(OR(K2=$K$368,K2=$K$369,K2=$K$370,K2=$K$371),$J$368,IF(OR(K2=$K$375,K2=$K$376,K2=$K$377,K2=$K$378),$J$369,IF(OR(K2=$K$379),$J$370,IF(OR(K2=$K$380),$J$371,IF(OR(K2=$K$381),$J$372,IF(OR(K2=$K$382),$J$373,IF(OR(K2=$K$388,K2=$K$398,K2=$K$389),$J$374,IF(OR(K2=$K$384,K2=$K$385,K2=$K$386,K2=$K$387),$J$375,IF(OR(K2=$K$383,K2=$K$427,K2=$K$429,K2=$K$431),$J$376,IF(OR(K2=$K$390,K2=$K$392,K2=$K$391),$J$377,IF(OR(K2=$K$393),$J$378,IF(OR(K2=$K$394),$J$379,IF(OR(K2=$K$395),$J$380,IF(OR(K2=$K$399),$J$381,IF(OR(K2=$K$400,K2=$K$401),$J$382,IF(OR(K2=$K$402,K2=$K$403),$J$383,IF(OR(K2=$K$404,K2=$K$405),$J$384,IF(OR(K2=$K$406,K2=$K$407),$J$385,IF(OR(K2=$K$409,K2=$K$410,K2=$K$411,K2=$K$412,K2=$K$413,K2=$K$414,K2=$K$415,K2=$K$416,K2=$K$417),$J$386,IF(OR(K2=$K$421,K2=$K$422,K2=$K$423,K2=$K$424,K2=$K$420,K2=$K$419,K2=$K$428,K2=$K$430),$J$387,IF(OR(K2=$K$425,K2=$K$426),$J$388,IF(OR(K2=$K$372,K2=$K$373,K2=$K$374,K2=$K$396,K2=$K$397,K2=$K$408,K2=$K$418),$J$389,IF(OR(K2=$K$432),$J$390,0)))))))))))))))))))))))</f>
        <v>0</v>
      </c>
      <c r="K2" s="13"/>
    </row>
    <row r="3" spans="1:11">
      <c r="A3" s="13" t="s">
        <v>214</v>
      </c>
      <c r="B3" s="2">
        <v>2</v>
      </c>
      <c r="C3" s="13" t="s">
        <v>44</v>
      </c>
      <c r="D3" s="3" t="s">
        <v>45</v>
      </c>
      <c r="E3" s="13">
        <v>4</v>
      </c>
      <c r="F3" s="13">
        <v>4</v>
      </c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214</v>
      </c>
      <c r="B4" s="2">
        <v>3</v>
      </c>
      <c r="C4" s="13" t="s">
        <v>14</v>
      </c>
      <c r="D4" s="3" t="s">
        <v>36</v>
      </c>
      <c r="E4" s="13">
        <v>4</v>
      </c>
      <c r="F4" s="13">
        <v>4</v>
      </c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214</v>
      </c>
      <c r="B5" s="2">
        <v>4</v>
      </c>
      <c r="C5" s="13" t="s">
        <v>21</v>
      </c>
      <c r="D5" s="3" t="s">
        <v>36</v>
      </c>
      <c r="E5" s="13">
        <v>3</v>
      </c>
      <c r="F5" s="13">
        <v>4</v>
      </c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214</v>
      </c>
      <c r="B6" s="2">
        <v>5</v>
      </c>
      <c r="C6" s="13" t="s">
        <v>21</v>
      </c>
      <c r="D6" s="3" t="s">
        <v>58</v>
      </c>
      <c r="E6" s="13">
        <v>0</v>
      </c>
      <c r="F6" s="13">
        <v>5</v>
      </c>
      <c r="G6" s="13"/>
      <c r="H6" s="13"/>
      <c r="I6" s="13" t="str">
        <f t="shared" si="0"/>
        <v>Кокки</v>
      </c>
      <c r="J6" s="13" t="str">
        <f t="shared" si="1"/>
        <v>Staphylococcus</v>
      </c>
      <c r="K6" s="13" t="s">
        <v>172</v>
      </c>
    </row>
    <row r="7" spans="1:11">
      <c r="A7" s="13" t="s">
        <v>214</v>
      </c>
      <c r="B7" s="2">
        <v>6</v>
      </c>
      <c r="C7" s="13" t="s">
        <v>21</v>
      </c>
      <c r="D7" s="3" t="s">
        <v>41</v>
      </c>
      <c r="E7" s="13">
        <v>0</v>
      </c>
      <c r="F7" s="13">
        <v>5</v>
      </c>
      <c r="G7" s="13"/>
      <c r="H7" s="13"/>
      <c r="I7" s="13" t="str">
        <f t="shared" si="0"/>
        <v>Кокки</v>
      </c>
      <c r="J7" s="13" t="str">
        <f t="shared" si="1"/>
        <v>Staphylococcus</v>
      </c>
      <c r="K7" s="13" t="s">
        <v>49</v>
      </c>
    </row>
    <row r="8" spans="1:11">
      <c r="A8" s="13" t="s">
        <v>214</v>
      </c>
      <c r="B8" s="2">
        <v>7</v>
      </c>
      <c r="C8" s="13" t="s">
        <v>21</v>
      </c>
      <c r="D8" s="3" t="s">
        <v>43</v>
      </c>
      <c r="E8" s="13">
        <v>0</v>
      </c>
      <c r="F8" s="13">
        <v>9</v>
      </c>
      <c r="G8" s="13" t="s">
        <v>23</v>
      </c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214</v>
      </c>
      <c r="B9" s="2">
        <v>8</v>
      </c>
      <c r="C9" s="13" t="s">
        <v>21</v>
      </c>
      <c r="D9" s="3" t="s">
        <v>18</v>
      </c>
      <c r="E9" s="13">
        <v>0</v>
      </c>
      <c r="F9" s="13">
        <v>9</v>
      </c>
      <c r="G9" s="13" t="s">
        <v>23</v>
      </c>
      <c r="H9" s="13"/>
      <c r="I9" s="13">
        <f t="shared" si="0"/>
        <v>0</v>
      </c>
      <c r="J9" s="13">
        <f t="shared" si="1"/>
        <v>0</v>
      </c>
      <c r="K9" s="13"/>
    </row>
    <row r="10" spans="1:11">
      <c r="A10" s="13" t="s">
        <v>214</v>
      </c>
      <c r="B10" s="2">
        <v>9</v>
      </c>
      <c r="C10" s="13" t="s">
        <v>21</v>
      </c>
      <c r="D10" s="3" t="s">
        <v>35</v>
      </c>
      <c r="E10" s="13">
        <v>0</v>
      </c>
      <c r="F10" s="13">
        <v>9</v>
      </c>
      <c r="G10" s="13" t="s">
        <v>23</v>
      </c>
      <c r="H10" s="13"/>
      <c r="I10" s="13">
        <f t="shared" si="0"/>
        <v>0</v>
      </c>
      <c r="J10" s="13">
        <f t="shared" si="1"/>
        <v>0</v>
      </c>
      <c r="K10" s="13"/>
    </row>
    <row r="11" spans="1:11">
      <c r="A11" s="13" t="s">
        <v>214</v>
      </c>
      <c r="B11" s="2">
        <v>10</v>
      </c>
      <c r="C11" s="13" t="s">
        <v>27</v>
      </c>
      <c r="D11" s="3" t="s">
        <v>36</v>
      </c>
      <c r="E11" s="13">
        <v>1</v>
      </c>
      <c r="F11" s="13">
        <v>6</v>
      </c>
      <c r="G11" s="13"/>
      <c r="H11" s="13">
        <v>444</v>
      </c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214</v>
      </c>
      <c r="B12" s="2">
        <v>11</v>
      </c>
      <c r="C12" s="13" t="s">
        <v>14</v>
      </c>
      <c r="D12" s="3" t="s">
        <v>36</v>
      </c>
      <c r="E12" s="13">
        <v>0</v>
      </c>
      <c r="F12" s="13">
        <v>6</v>
      </c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214</v>
      </c>
      <c r="B13" s="2">
        <v>12</v>
      </c>
      <c r="C13" s="13" t="s">
        <v>14</v>
      </c>
      <c r="D13" s="3" t="s">
        <v>36</v>
      </c>
      <c r="E13" s="13">
        <v>0</v>
      </c>
      <c r="F13" s="13">
        <v>3</v>
      </c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214</v>
      </c>
      <c r="B14" s="2">
        <v>13</v>
      </c>
      <c r="C14" s="13" t="s">
        <v>16</v>
      </c>
      <c r="D14" s="3" t="s">
        <v>33</v>
      </c>
      <c r="E14" s="13">
        <v>0</v>
      </c>
      <c r="F14" s="13">
        <v>3</v>
      </c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>
      <c r="A15" s="13" t="s">
        <v>214</v>
      </c>
      <c r="B15" s="2">
        <v>14</v>
      </c>
      <c r="C15" s="13" t="s">
        <v>19</v>
      </c>
      <c r="D15" s="3" t="s">
        <v>33</v>
      </c>
      <c r="E15" s="13">
        <v>0</v>
      </c>
      <c r="F15" s="13">
        <v>3</v>
      </c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214</v>
      </c>
      <c r="B16" s="2">
        <v>15</v>
      </c>
      <c r="C16" s="13" t="s">
        <v>138</v>
      </c>
      <c r="D16" s="3" t="s">
        <v>56</v>
      </c>
      <c r="E16" s="13">
        <v>0</v>
      </c>
      <c r="F16" s="13">
        <v>3</v>
      </c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>
      <c r="A17" s="13" t="s">
        <v>214</v>
      </c>
      <c r="B17" s="2">
        <v>16</v>
      </c>
      <c r="C17" s="13" t="s">
        <v>21</v>
      </c>
      <c r="D17" s="3" t="s">
        <v>58</v>
      </c>
      <c r="E17" s="13">
        <v>0</v>
      </c>
      <c r="F17" s="13">
        <v>6</v>
      </c>
      <c r="G17" s="13" t="s">
        <v>23</v>
      </c>
      <c r="H17" s="13"/>
      <c r="I17" s="13">
        <f t="shared" si="0"/>
        <v>0</v>
      </c>
      <c r="J17" s="13">
        <f t="shared" si="1"/>
        <v>0</v>
      </c>
      <c r="K17" s="1"/>
    </row>
    <row r="18" spans="1:11">
      <c r="A18" s="13" t="s">
        <v>214</v>
      </c>
      <c r="B18" s="2">
        <v>17</v>
      </c>
      <c r="C18" s="13" t="s">
        <v>21</v>
      </c>
      <c r="D18" s="3" t="s">
        <v>25</v>
      </c>
      <c r="E18" s="13">
        <v>0</v>
      </c>
      <c r="F18" s="13">
        <v>6</v>
      </c>
      <c r="G18" s="13" t="s">
        <v>23</v>
      </c>
      <c r="H18" s="13"/>
      <c r="I18" s="13">
        <f t="shared" si="0"/>
        <v>0</v>
      </c>
      <c r="J18" s="13">
        <f t="shared" si="1"/>
        <v>0</v>
      </c>
      <c r="K18" s="1"/>
    </row>
    <row r="19" spans="1:11">
      <c r="A19" s="13" t="s">
        <v>214</v>
      </c>
      <c r="B19" s="2">
        <v>18</v>
      </c>
      <c r="C19" s="13" t="s">
        <v>16</v>
      </c>
      <c r="D19" s="3" t="s">
        <v>18</v>
      </c>
      <c r="E19" s="13">
        <v>0</v>
      </c>
      <c r="F19" s="13">
        <v>3</v>
      </c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>
      <c r="A20" s="13" t="s">
        <v>214</v>
      </c>
      <c r="B20" s="2">
        <v>19</v>
      </c>
      <c r="C20" s="13" t="s">
        <v>27</v>
      </c>
      <c r="D20" s="3" t="s">
        <v>35</v>
      </c>
      <c r="E20" s="13">
        <v>0</v>
      </c>
      <c r="F20" s="13">
        <v>3</v>
      </c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>
      <c r="A21" s="13" t="s">
        <v>214</v>
      </c>
      <c r="B21" s="2">
        <v>20</v>
      </c>
      <c r="C21" s="13" t="s">
        <v>27</v>
      </c>
      <c r="D21" s="3" t="s">
        <v>34</v>
      </c>
      <c r="E21" s="13">
        <v>3</v>
      </c>
      <c r="F21" s="13">
        <v>2</v>
      </c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>
      <c r="A22" s="13" t="s">
        <v>214</v>
      </c>
      <c r="B22" s="2">
        <v>21</v>
      </c>
      <c r="C22" s="13" t="s">
        <v>14</v>
      </c>
      <c r="D22" s="3" t="s">
        <v>36</v>
      </c>
      <c r="E22" s="13">
        <v>0</v>
      </c>
      <c r="F22" s="13">
        <v>5</v>
      </c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>
      <c r="A23" s="13" t="s">
        <v>214</v>
      </c>
      <c r="B23" s="2">
        <v>22</v>
      </c>
      <c r="C23" s="13" t="s">
        <v>138</v>
      </c>
      <c r="D23" s="3" t="s">
        <v>35</v>
      </c>
      <c r="E23" s="13">
        <v>0</v>
      </c>
      <c r="F23" s="13">
        <v>5</v>
      </c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>
      <c r="A24" s="13" t="s">
        <v>214</v>
      </c>
      <c r="B24" s="2">
        <v>23</v>
      </c>
      <c r="C24" s="13" t="s">
        <v>114</v>
      </c>
      <c r="D24" s="3" t="s">
        <v>160</v>
      </c>
      <c r="E24" s="13">
        <v>0</v>
      </c>
      <c r="F24" s="13">
        <v>6</v>
      </c>
      <c r="G24" s="13"/>
      <c r="H24" s="13">
        <v>444</v>
      </c>
      <c r="I24" s="13">
        <f t="shared" si="0"/>
        <v>0</v>
      </c>
      <c r="J24" s="13">
        <f t="shared" si="1"/>
        <v>0</v>
      </c>
      <c r="K24" s="1"/>
    </row>
    <row r="25" spans="1:11">
      <c r="A25" s="13" t="s">
        <v>214</v>
      </c>
      <c r="B25" s="2">
        <v>24</v>
      </c>
      <c r="C25" s="13" t="s">
        <v>46</v>
      </c>
      <c r="D25" s="3" t="s">
        <v>46</v>
      </c>
      <c r="E25" s="13">
        <v>0</v>
      </c>
      <c r="F25" s="13">
        <v>5</v>
      </c>
      <c r="G25" s="13" t="s">
        <v>23</v>
      </c>
      <c r="H25" s="13"/>
      <c r="I25" s="13">
        <f t="shared" si="0"/>
        <v>0</v>
      </c>
      <c r="J25" s="13">
        <f t="shared" si="1"/>
        <v>0</v>
      </c>
      <c r="K25" s="1"/>
    </row>
    <row r="26" spans="1:11">
      <c r="A26" s="13" t="s">
        <v>214</v>
      </c>
      <c r="B26" s="2">
        <v>25</v>
      </c>
      <c r="C26" s="13" t="s">
        <v>21</v>
      </c>
      <c r="D26" s="3" t="s">
        <v>13</v>
      </c>
      <c r="E26" s="13">
        <v>0</v>
      </c>
      <c r="F26" s="13">
        <v>2</v>
      </c>
      <c r="G26" s="13" t="s">
        <v>23</v>
      </c>
      <c r="H26" s="13"/>
      <c r="I26" s="13" t="str">
        <f t="shared" si="0"/>
        <v>НГОБ</v>
      </c>
      <c r="J26" s="13" t="str">
        <f t="shared" si="1"/>
        <v>Pseudomonas</v>
      </c>
      <c r="K26" s="1" t="s">
        <v>162</v>
      </c>
    </row>
    <row r="27" spans="1:11">
      <c r="A27" s="13" t="s">
        <v>214</v>
      </c>
      <c r="B27" s="2">
        <v>26</v>
      </c>
      <c r="C27" s="13" t="s">
        <v>21</v>
      </c>
      <c r="D27" s="3" t="s">
        <v>13</v>
      </c>
      <c r="E27" s="13">
        <v>0</v>
      </c>
      <c r="F27" s="13">
        <v>2</v>
      </c>
      <c r="G27" s="13" t="s">
        <v>23</v>
      </c>
      <c r="H27" s="13"/>
      <c r="I27" s="13" t="str">
        <f t="shared" si="0"/>
        <v>НГОБ</v>
      </c>
      <c r="J27" s="13" t="str">
        <f t="shared" si="1"/>
        <v>Pseudomonas</v>
      </c>
      <c r="K27" s="1" t="s">
        <v>162</v>
      </c>
    </row>
    <row r="28" spans="1:11">
      <c r="A28" s="13" t="s">
        <v>214</v>
      </c>
      <c r="B28" s="2">
        <v>27</v>
      </c>
      <c r="C28" s="13" t="s">
        <v>29</v>
      </c>
      <c r="D28" s="3" t="s">
        <v>212</v>
      </c>
      <c r="E28" s="13">
        <v>0</v>
      </c>
      <c r="F28" s="13">
        <v>2</v>
      </c>
      <c r="G28" s="13" t="s">
        <v>23</v>
      </c>
      <c r="H28" s="13"/>
      <c r="I28" s="13">
        <f t="shared" si="0"/>
        <v>0</v>
      </c>
      <c r="J28" s="13">
        <f t="shared" si="1"/>
        <v>0</v>
      </c>
      <c r="K28" s="1"/>
    </row>
    <row r="29" spans="1:11">
      <c r="A29" s="13" t="s">
        <v>214</v>
      </c>
      <c r="B29" s="2">
        <v>28</v>
      </c>
      <c r="C29" s="13" t="s">
        <v>21</v>
      </c>
      <c r="D29" s="3" t="s">
        <v>20</v>
      </c>
      <c r="E29" s="13">
        <v>0</v>
      </c>
      <c r="F29" s="13">
        <v>2</v>
      </c>
      <c r="G29" s="13" t="s">
        <v>23</v>
      </c>
      <c r="H29" s="13"/>
      <c r="I29" s="13" t="str">
        <f t="shared" si="0"/>
        <v>Энеробактерии</v>
      </c>
      <c r="J29" s="13" t="str">
        <f t="shared" si="1"/>
        <v>Klebsiella</v>
      </c>
      <c r="K29" s="1" t="s">
        <v>75</v>
      </c>
    </row>
    <row r="30" spans="1:11">
      <c r="A30" s="13" t="s">
        <v>214</v>
      </c>
      <c r="B30" s="2">
        <v>29</v>
      </c>
      <c r="C30" s="13" t="s">
        <v>21</v>
      </c>
      <c r="D30" s="3" t="s">
        <v>57</v>
      </c>
      <c r="E30" s="13">
        <v>0</v>
      </c>
      <c r="F30" s="13">
        <v>2</v>
      </c>
      <c r="G30" s="13" t="s">
        <v>23</v>
      </c>
      <c r="H30" s="13"/>
      <c r="I30" s="13" t="str">
        <f t="shared" si="0"/>
        <v>НГОБ</v>
      </c>
      <c r="J30" s="13" t="str">
        <f t="shared" si="1"/>
        <v>Pseudomonas</v>
      </c>
      <c r="K30" s="1" t="s">
        <v>162</v>
      </c>
    </row>
    <row r="31" spans="1:11">
      <c r="A31" s="13" t="s">
        <v>214</v>
      </c>
      <c r="B31" s="2">
        <v>30</v>
      </c>
      <c r="C31" s="13" t="s">
        <v>21</v>
      </c>
      <c r="D31" s="3" t="s">
        <v>57</v>
      </c>
      <c r="E31" s="13">
        <v>0</v>
      </c>
      <c r="F31" s="13">
        <v>14</v>
      </c>
      <c r="G31" s="13" t="s">
        <v>23</v>
      </c>
      <c r="H31" s="13"/>
      <c r="I31" s="13">
        <f t="shared" si="0"/>
        <v>0</v>
      </c>
      <c r="J31" s="13">
        <f t="shared" si="1"/>
        <v>0</v>
      </c>
      <c r="K31" s="1"/>
    </row>
    <row r="32" spans="1:11">
      <c r="A32" s="13" t="s">
        <v>214</v>
      </c>
      <c r="B32" s="2">
        <v>31</v>
      </c>
      <c r="C32" s="13" t="s">
        <v>21</v>
      </c>
      <c r="D32" s="3" t="s">
        <v>43</v>
      </c>
      <c r="E32" s="13">
        <v>0</v>
      </c>
      <c r="F32" s="13">
        <v>6</v>
      </c>
      <c r="G32" s="13" t="s">
        <v>23</v>
      </c>
      <c r="H32" s="13"/>
      <c r="I32" s="13">
        <f t="shared" si="0"/>
        <v>0</v>
      </c>
      <c r="J32" s="13">
        <f t="shared" si="1"/>
        <v>0</v>
      </c>
      <c r="K32" s="1"/>
    </row>
    <row r="33" spans="1:10" s="1" customFormat="1">
      <c r="A33" s="13" t="s">
        <v>214</v>
      </c>
      <c r="B33" s="2">
        <v>32</v>
      </c>
      <c r="C33" s="13" t="s">
        <v>21</v>
      </c>
      <c r="D33" s="3" t="s">
        <v>35</v>
      </c>
      <c r="E33" s="13">
        <v>0</v>
      </c>
      <c r="F33" s="13">
        <v>6</v>
      </c>
      <c r="G33" s="13" t="s">
        <v>23</v>
      </c>
      <c r="H33" s="13"/>
      <c r="I33" s="13">
        <f t="shared" si="0"/>
        <v>0</v>
      </c>
      <c r="J33" s="13">
        <f t="shared" si="1"/>
        <v>0</v>
      </c>
    </row>
    <row r="34" spans="1:10" s="1" customFormat="1">
      <c r="A34" s="13" t="s">
        <v>214</v>
      </c>
      <c r="B34" s="2">
        <v>33</v>
      </c>
      <c r="C34" s="13" t="s">
        <v>44</v>
      </c>
      <c r="D34" s="3" t="s">
        <v>126</v>
      </c>
      <c r="E34" s="13">
        <v>1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</row>
    <row r="35" spans="1:10" s="1" customFormat="1">
      <c r="A35" s="13" t="s">
        <v>214</v>
      </c>
      <c r="B35" s="2">
        <v>34</v>
      </c>
      <c r="C35" s="13" t="s">
        <v>14</v>
      </c>
      <c r="D35" s="3" t="s">
        <v>36</v>
      </c>
      <c r="E35" s="13">
        <v>1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</row>
    <row r="36" spans="1:10" s="1" customFormat="1">
      <c r="A36" s="13" t="s">
        <v>214</v>
      </c>
      <c r="B36" s="2">
        <v>35</v>
      </c>
      <c r="C36" s="13" t="s">
        <v>46</v>
      </c>
      <c r="D36" s="3" t="s">
        <v>199</v>
      </c>
      <c r="E36" s="13">
        <v>0</v>
      </c>
      <c r="F36" s="13">
        <v>4</v>
      </c>
      <c r="G36" s="13"/>
      <c r="H36" s="13" t="s">
        <v>63</v>
      </c>
      <c r="I36" s="13">
        <f t="shared" si="0"/>
        <v>0</v>
      </c>
      <c r="J36" s="13">
        <f t="shared" si="1"/>
        <v>0</v>
      </c>
    </row>
    <row r="37" spans="1:10" s="1" customFormat="1">
      <c r="A37" s="13" t="s">
        <v>214</v>
      </c>
      <c r="B37" s="2">
        <v>36</v>
      </c>
      <c r="C37" s="13" t="s">
        <v>46</v>
      </c>
      <c r="D37" s="3" t="s">
        <v>31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</row>
    <row r="38" spans="1:10" s="1" customFormat="1">
      <c r="A38" s="13" t="s">
        <v>214</v>
      </c>
      <c r="B38" s="2">
        <v>37</v>
      </c>
      <c r="C38" s="13" t="s">
        <v>138</v>
      </c>
      <c r="D38" s="3" t="s">
        <v>56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</row>
    <row r="39" spans="1:10" s="1" customFormat="1">
      <c r="A39" s="13" t="s">
        <v>214</v>
      </c>
      <c r="B39" s="2">
        <v>38</v>
      </c>
      <c r="C39" s="13" t="s">
        <v>14</v>
      </c>
      <c r="D39" s="3" t="s">
        <v>36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</row>
    <row r="40" spans="1:10" s="1" customFormat="1">
      <c r="A40" s="13" t="s">
        <v>214</v>
      </c>
      <c r="B40" s="2">
        <v>39</v>
      </c>
      <c r="C40" s="13" t="s">
        <v>14</v>
      </c>
      <c r="D40" s="3" t="s">
        <v>36</v>
      </c>
      <c r="E40" s="13">
        <v>0</v>
      </c>
      <c r="F40" s="13">
        <v>5</v>
      </c>
      <c r="G40" s="13"/>
      <c r="H40" s="13"/>
      <c r="I40" s="13">
        <f t="shared" si="0"/>
        <v>0</v>
      </c>
      <c r="J40" s="13">
        <f t="shared" si="1"/>
        <v>0</v>
      </c>
    </row>
    <row r="41" spans="1:10" s="1" customFormat="1">
      <c r="A41" s="13" t="s">
        <v>214</v>
      </c>
      <c r="B41" s="2">
        <v>40</v>
      </c>
      <c r="C41" s="13" t="s">
        <v>21</v>
      </c>
      <c r="D41" s="3" t="s">
        <v>28</v>
      </c>
      <c r="E41" s="13">
        <v>0</v>
      </c>
      <c r="F41" s="13">
        <v>5</v>
      </c>
      <c r="G41" s="13" t="s">
        <v>23</v>
      </c>
      <c r="H41" s="13"/>
      <c r="I41" s="13">
        <f t="shared" si="0"/>
        <v>0</v>
      </c>
      <c r="J41" s="13">
        <f t="shared" si="1"/>
        <v>0</v>
      </c>
    </row>
    <row r="42" spans="1:10" s="1" customFormat="1">
      <c r="A42" s="13" t="s">
        <v>214</v>
      </c>
      <c r="B42" s="2">
        <v>41</v>
      </c>
      <c r="C42" s="13" t="s">
        <v>21</v>
      </c>
      <c r="D42" s="3" t="s">
        <v>25</v>
      </c>
      <c r="E42" s="13">
        <v>0</v>
      </c>
      <c r="F42" s="13">
        <v>5</v>
      </c>
      <c r="G42" s="13" t="s">
        <v>23</v>
      </c>
      <c r="H42" s="13"/>
      <c r="I42" s="13">
        <f t="shared" si="0"/>
        <v>0</v>
      </c>
      <c r="J42" s="13">
        <f t="shared" si="1"/>
        <v>0</v>
      </c>
    </row>
    <row r="43" spans="1:10" s="1" customFormat="1">
      <c r="A43" s="13" t="s">
        <v>214</v>
      </c>
      <c r="B43" s="2">
        <v>42</v>
      </c>
      <c r="C43" s="13" t="s">
        <v>21</v>
      </c>
      <c r="D43" s="3" t="s">
        <v>25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</row>
    <row r="44" spans="1:10" s="1" customFormat="1">
      <c r="A44" s="13" t="s">
        <v>214</v>
      </c>
      <c r="B44" s="2">
        <v>43</v>
      </c>
      <c r="C44" s="13" t="s">
        <v>21</v>
      </c>
      <c r="D44" s="3" t="s">
        <v>33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</row>
    <row r="45" spans="1:10" s="1" customFormat="1">
      <c r="A45" s="13" t="s">
        <v>214</v>
      </c>
      <c r="B45" s="2">
        <v>44</v>
      </c>
      <c r="C45" s="13" t="s">
        <v>21</v>
      </c>
      <c r="D45" s="3" t="s">
        <v>33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</row>
    <row r="46" spans="1:10" s="1" customFormat="1">
      <c r="A46" s="13" t="s">
        <v>214</v>
      </c>
      <c r="B46" s="2">
        <v>45</v>
      </c>
      <c r="C46" s="13" t="s">
        <v>29</v>
      </c>
      <c r="D46" s="3" t="s">
        <v>42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</row>
    <row r="47" spans="1:10" s="1" customFormat="1">
      <c r="A47" s="13" t="s">
        <v>214</v>
      </c>
      <c r="B47" s="2">
        <v>46</v>
      </c>
      <c r="C47" s="13" t="s">
        <v>21</v>
      </c>
      <c r="D47" s="3" t="s">
        <v>33</v>
      </c>
      <c r="E47" s="13">
        <v>0</v>
      </c>
      <c r="F47" s="13">
        <v>5</v>
      </c>
      <c r="G47" s="13" t="s">
        <v>23</v>
      </c>
      <c r="H47" s="13"/>
      <c r="I47" s="13">
        <f t="shared" si="0"/>
        <v>0</v>
      </c>
      <c r="J47" s="13">
        <f t="shared" si="1"/>
        <v>0</v>
      </c>
    </row>
    <row r="48" spans="1:10" s="1" customFormat="1">
      <c r="A48" s="13" t="s">
        <v>214</v>
      </c>
      <c r="B48" s="2">
        <v>47</v>
      </c>
      <c r="C48" s="13" t="s">
        <v>21</v>
      </c>
      <c r="D48" s="3" t="s">
        <v>39</v>
      </c>
      <c r="E48" s="13">
        <v>0</v>
      </c>
      <c r="F48" s="13">
        <v>5</v>
      </c>
      <c r="G48" s="13" t="s">
        <v>23</v>
      </c>
      <c r="H48" s="13"/>
      <c r="I48" s="13">
        <f t="shared" si="0"/>
        <v>0</v>
      </c>
      <c r="J48" s="13">
        <f t="shared" si="1"/>
        <v>0</v>
      </c>
    </row>
    <row r="49" spans="1:11">
      <c r="A49" s="13" t="s">
        <v>214</v>
      </c>
      <c r="B49" s="2">
        <v>48</v>
      </c>
      <c r="C49" s="13" t="s">
        <v>21</v>
      </c>
      <c r="D49" s="3" t="s">
        <v>25</v>
      </c>
      <c r="E49" s="13">
        <v>0</v>
      </c>
      <c r="F49" s="13">
        <v>5</v>
      </c>
      <c r="G49" s="13" t="s">
        <v>23</v>
      </c>
      <c r="H49" s="13"/>
      <c r="I49" s="13" t="str">
        <f t="shared" si="0"/>
        <v>НГОБ</v>
      </c>
      <c r="J49" s="13" t="str">
        <f t="shared" si="1"/>
        <v>Pseudomonas</v>
      </c>
      <c r="K49" s="1" t="s">
        <v>162</v>
      </c>
    </row>
    <row r="50" spans="1:11">
      <c r="A50" s="13" t="s">
        <v>214</v>
      </c>
      <c r="B50" s="2">
        <v>49</v>
      </c>
      <c r="C50" s="13" t="s">
        <v>21</v>
      </c>
      <c r="D50" s="3" t="s">
        <v>25</v>
      </c>
      <c r="E50" s="13">
        <v>0</v>
      </c>
      <c r="F50" s="13">
        <v>5</v>
      </c>
      <c r="G50" s="13" t="s">
        <v>23</v>
      </c>
      <c r="H50" s="13"/>
      <c r="I50" s="13">
        <f t="shared" si="0"/>
        <v>0</v>
      </c>
      <c r="J50" s="13">
        <f t="shared" si="1"/>
        <v>0</v>
      </c>
      <c r="K50" s="1"/>
    </row>
    <row r="51" spans="1:11">
      <c r="A51" s="13" t="s">
        <v>214</v>
      </c>
      <c r="B51" s="2">
        <v>50</v>
      </c>
      <c r="C51" s="13" t="s">
        <v>44</v>
      </c>
      <c r="D51" s="3" t="s">
        <v>129</v>
      </c>
      <c r="E51" s="13">
        <v>1</v>
      </c>
      <c r="F51" s="13">
        <v>3</v>
      </c>
      <c r="G51" s="13"/>
      <c r="H51" s="13"/>
      <c r="I51" s="13">
        <f t="shared" si="0"/>
        <v>0</v>
      </c>
      <c r="J51" s="13">
        <f t="shared" si="1"/>
        <v>0</v>
      </c>
      <c r="K51" s="1"/>
    </row>
    <row r="52" spans="1:11">
      <c r="A52" s="13" t="s">
        <v>214</v>
      </c>
      <c r="B52" s="2">
        <v>51</v>
      </c>
      <c r="C52" s="13" t="s">
        <v>44</v>
      </c>
      <c r="D52" s="3" t="s">
        <v>215</v>
      </c>
      <c r="E52" s="13">
        <v>1</v>
      </c>
      <c r="F52" s="13">
        <v>3</v>
      </c>
      <c r="G52" s="13"/>
      <c r="H52" s="13"/>
      <c r="I52" s="13">
        <f t="shared" si="0"/>
        <v>0</v>
      </c>
      <c r="J52" s="13">
        <f t="shared" si="1"/>
        <v>0</v>
      </c>
      <c r="K52" s="1"/>
    </row>
    <row r="53" spans="1:11">
      <c r="A53" s="13" t="s">
        <v>214</v>
      </c>
      <c r="B53" s="2">
        <v>52</v>
      </c>
      <c r="C53" s="13" t="s">
        <v>44</v>
      </c>
      <c r="D53" s="3" t="s">
        <v>45</v>
      </c>
      <c r="E53" s="13">
        <v>1</v>
      </c>
      <c r="F53" s="13">
        <v>3</v>
      </c>
      <c r="G53" s="13"/>
      <c r="H53" s="13"/>
      <c r="I53" s="13">
        <f t="shared" si="0"/>
        <v>0</v>
      </c>
      <c r="J53" s="13">
        <f t="shared" si="1"/>
        <v>0</v>
      </c>
      <c r="K53" s="1"/>
    </row>
    <row r="54" spans="1:11">
      <c r="A54" s="13" t="s">
        <v>214</v>
      </c>
      <c r="B54" s="2">
        <v>53</v>
      </c>
      <c r="C54" s="13" t="s">
        <v>14</v>
      </c>
      <c r="D54" s="3" t="s">
        <v>36</v>
      </c>
      <c r="E54" s="13">
        <v>1</v>
      </c>
      <c r="F54" s="13">
        <v>3</v>
      </c>
      <c r="G54" s="13"/>
      <c r="H54" s="13"/>
      <c r="I54" s="13">
        <f t="shared" si="0"/>
        <v>0</v>
      </c>
      <c r="J54" s="13">
        <f t="shared" si="1"/>
        <v>0</v>
      </c>
      <c r="K54" s="1"/>
    </row>
    <row r="55" spans="1:11">
      <c r="A55" s="13" t="s">
        <v>214</v>
      </c>
      <c r="B55" s="2">
        <v>54</v>
      </c>
      <c r="C55" s="13" t="s">
        <v>14</v>
      </c>
      <c r="D55" s="3" t="s">
        <v>36</v>
      </c>
      <c r="E55" s="13">
        <v>1</v>
      </c>
      <c r="F55" s="13">
        <v>3</v>
      </c>
      <c r="G55" s="13"/>
      <c r="H55" s="13"/>
      <c r="I55" s="13">
        <f t="shared" si="0"/>
        <v>0</v>
      </c>
      <c r="J55" s="13">
        <f t="shared" si="1"/>
        <v>0</v>
      </c>
      <c r="K55" s="1"/>
    </row>
    <row r="56" spans="1:11">
      <c r="A56" s="13" t="s">
        <v>214</v>
      </c>
      <c r="B56" s="2">
        <v>55</v>
      </c>
      <c r="C56" s="13" t="s">
        <v>14</v>
      </c>
      <c r="D56" s="3" t="s">
        <v>26</v>
      </c>
      <c r="E56" s="13">
        <v>1</v>
      </c>
      <c r="F56" s="13">
        <v>3</v>
      </c>
      <c r="G56" s="13"/>
      <c r="H56" s="13"/>
      <c r="I56" s="13">
        <f t="shared" si="0"/>
        <v>0</v>
      </c>
      <c r="J56" s="13">
        <f t="shared" si="1"/>
        <v>0</v>
      </c>
      <c r="K56" s="1"/>
    </row>
    <row r="57" spans="1:11">
      <c r="A57" s="13" t="s">
        <v>214</v>
      </c>
      <c r="B57" s="2">
        <v>56</v>
      </c>
      <c r="C57" s="13" t="s">
        <v>14</v>
      </c>
      <c r="D57" s="3" t="s">
        <v>26</v>
      </c>
      <c r="E57" s="13">
        <v>0</v>
      </c>
      <c r="F57" s="13">
        <v>4</v>
      </c>
      <c r="G57" s="13"/>
      <c r="H57" s="13"/>
      <c r="I57" s="13">
        <f t="shared" si="0"/>
        <v>0</v>
      </c>
      <c r="J57" s="13">
        <f t="shared" si="1"/>
        <v>0</v>
      </c>
      <c r="K57" s="1"/>
    </row>
    <row r="58" spans="1:11">
      <c r="A58" s="13" t="s">
        <v>214</v>
      </c>
      <c r="B58" s="2">
        <v>57</v>
      </c>
      <c r="C58" s="13" t="s">
        <v>14</v>
      </c>
      <c r="D58" s="3" t="s">
        <v>82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"/>
    </row>
    <row r="59" spans="1:11">
      <c r="A59" s="13" t="s">
        <v>214</v>
      </c>
      <c r="B59" s="2">
        <v>58</v>
      </c>
      <c r="C59" s="13" t="s">
        <v>14</v>
      </c>
      <c r="D59" s="3" t="s">
        <v>216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"/>
    </row>
    <row r="60" spans="1:11">
      <c r="A60" s="13" t="s">
        <v>214</v>
      </c>
      <c r="B60" s="2">
        <v>59</v>
      </c>
      <c r="C60" s="13" t="s">
        <v>46</v>
      </c>
      <c r="D60" s="3" t="s">
        <v>199</v>
      </c>
      <c r="E60" s="13">
        <v>0</v>
      </c>
      <c r="F60" s="13">
        <v>4</v>
      </c>
      <c r="G60" s="13"/>
      <c r="H60" s="13"/>
      <c r="I60" s="13">
        <f t="shared" si="0"/>
        <v>0</v>
      </c>
      <c r="J60" s="13">
        <f t="shared" si="1"/>
        <v>0</v>
      </c>
      <c r="K60" s="1"/>
    </row>
    <row r="61" spans="1:11">
      <c r="A61" s="13" t="s">
        <v>214</v>
      </c>
      <c r="B61" s="2">
        <v>60</v>
      </c>
      <c r="C61" s="13" t="s">
        <v>29</v>
      </c>
      <c r="D61" s="3" t="s">
        <v>35</v>
      </c>
      <c r="E61" s="13">
        <v>0</v>
      </c>
      <c r="F61" s="13">
        <v>6</v>
      </c>
      <c r="G61" s="13" t="s">
        <v>23</v>
      </c>
      <c r="H61" s="13"/>
      <c r="I61" s="13">
        <f t="shared" si="0"/>
        <v>0</v>
      </c>
      <c r="J61" s="13">
        <f t="shared" si="1"/>
        <v>0</v>
      </c>
      <c r="K61" s="1"/>
    </row>
    <row r="62" spans="1:11">
      <c r="A62" s="13" t="s">
        <v>214</v>
      </c>
      <c r="B62" s="2">
        <v>61</v>
      </c>
      <c r="C62" s="13" t="s">
        <v>29</v>
      </c>
      <c r="D62" s="3" t="s">
        <v>42</v>
      </c>
      <c r="E62" s="13">
        <v>0</v>
      </c>
      <c r="F62" s="13">
        <v>6</v>
      </c>
      <c r="G62" s="13" t="s">
        <v>23</v>
      </c>
      <c r="H62" s="13"/>
      <c r="I62" s="13">
        <f t="shared" si="0"/>
        <v>0</v>
      </c>
      <c r="J62" s="13">
        <f t="shared" si="1"/>
        <v>0</v>
      </c>
      <c r="K62" s="1"/>
    </row>
    <row r="63" spans="1:11">
      <c r="A63" s="13" t="s">
        <v>214</v>
      </c>
      <c r="B63" s="2">
        <v>62</v>
      </c>
      <c r="C63" s="13" t="s">
        <v>114</v>
      </c>
      <c r="D63" s="3" t="s">
        <v>160</v>
      </c>
      <c r="E63" s="13">
        <v>0</v>
      </c>
      <c r="F63" s="13">
        <v>4</v>
      </c>
      <c r="G63" s="13"/>
      <c r="H63" s="13"/>
      <c r="I63" s="13">
        <f t="shared" si="0"/>
        <v>0</v>
      </c>
      <c r="J63" s="13">
        <f t="shared" si="1"/>
        <v>0</v>
      </c>
      <c r="K63" s="1"/>
    </row>
    <row r="64" spans="1:11">
      <c r="A64" s="13" t="s">
        <v>214</v>
      </c>
      <c r="B64" s="2">
        <v>63</v>
      </c>
      <c r="C64" s="13" t="s">
        <v>21</v>
      </c>
      <c r="D64" s="3" t="s">
        <v>200</v>
      </c>
      <c r="E64" s="13">
        <v>0</v>
      </c>
      <c r="F64" s="13">
        <v>4</v>
      </c>
      <c r="G64" s="13" t="s">
        <v>23</v>
      </c>
      <c r="H64" s="13"/>
      <c r="I64" s="13" t="str">
        <f t="shared" si="0"/>
        <v>Анаэробы</v>
      </c>
      <c r="J64" s="13" t="str">
        <f t="shared" si="1"/>
        <v>анаэр</v>
      </c>
      <c r="K64" s="1" t="s">
        <v>189</v>
      </c>
    </row>
    <row r="65" spans="1:10" s="1" customFormat="1">
      <c r="A65" s="13" t="s">
        <v>214</v>
      </c>
      <c r="B65" s="2">
        <v>64</v>
      </c>
      <c r="C65" s="13" t="s">
        <v>44</v>
      </c>
      <c r="D65" s="3" t="s">
        <v>45</v>
      </c>
      <c r="E65" s="13">
        <v>0</v>
      </c>
      <c r="F65" s="13">
        <v>4</v>
      </c>
      <c r="G65" s="13"/>
      <c r="H65" s="13"/>
      <c r="I65" s="13">
        <f t="shared" si="0"/>
        <v>0</v>
      </c>
      <c r="J65" s="13">
        <f t="shared" si="1"/>
        <v>0</v>
      </c>
    </row>
    <row r="66" spans="1:10" s="1" customFormat="1">
      <c r="A66" s="13" t="s">
        <v>214</v>
      </c>
      <c r="B66" s="2">
        <v>65</v>
      </c>
      <c r="C66" s="13" t="s">
        <v>44</v>
      </c>
      <c r="D66" s="3" t="s">
        <v>126</v>
      </c>
      <c r="E66" s="13">
        <v>0</v>
      </c>
      <c r="F66" s="13">
        <v>4</v>
      </c>
      <c r="G66" s="13"/>
      <c r="H66" s="13"/>
      <c r="I66" s="13">
        <f t="shared" ref="I66:I129" si="2">IF(OR(J66=$J$381,J66=$J$388,J66=$J$371),$I$368,IF(OR(J66=$J$370,J66=$J$374,J66=$J$376,J66=$J$377,J66=$J$380,J66=$J$384,J66=$J$385,J66=$J$382),$I$373,IF(OR(J66=$J$369,J66=$J$373),$I$369,IF(OR(J66=$J$375,J66=$J$386,J66=$J$387),$I$370,IF(OR(J66=$J$368,J66=$J$383,J66=$J$389),$I$371,IF(OR(J66=$J$372,J66=$J$390,J66=$J$378,J66=$J$379),$I$372,0))))))</f>
        <v>0</v>
      </c>
      <c r="J66" s="13">
        <f t="shared" ref="J66:J129" si="3">IF(OR(K66=$K$368,K66=$K$369,K66=$K$370,K66=$K$371),$J$368,IF(OR(K66=$K$375,K66=$K$376,K66=$K$377,K66=$K$378),$J$369,IF(OR(K66=$K$379),$J$370,IF(OR(K66=$K$380),$J$371,IF(OR(K66=$K$381),$J$372,IF(OR(K66=$K$382),$J$373,IF(OR(K66=$K$388,K66=$K$398,K66=$K$389),$J$374,IF(OR(K66=$K$384,K66=$K$385,K66=$K$386,K66=$K$387),$J$375,IF(OR(K66=$K$383,K66=$K$427,K66=$K$429,K66=$K$431),$J$376,IF(OR(K66=$K$390,K66=$K$392,K66=$K$391),$J$377,IF(OR(K66=$K$393),$J$378,IF(OR(K66=$K$394),$J$379,IF(OR(K66=$K$395),$J$380,IF(OR(K66=$K$399),$J$381,IF(OR(K66=$K$400,K66=$K$401),$J$382,IF(OR(K66=$K$402,K66=$K$403),$J$383,IF(OR(K66=$K$404,K66=$K$405),$J$384,IF(OR(K66=$K$406,K66=$K$407),$J$385,IF(OR(K66=$K$409,K66=$K$410,K66=$K$411,K66=$K$412,K66=$K$413,K66=$K$414,K66=$K$415,K66=$K$416,K66=$K$417),$J$386,IF(OR(K66=$K$421,K66=$K$422,K66=$K$423,K66=$K$424,K66=$K$420,K66=$K$419,K66=$K$428,K66=$K$430),$J$387,IF(OR(K66=$K$425,K66=$K$426),$J$388,IF(OR(K66=$K$372,K66=$K$373,K66=$K$374,K66=$K$396,K66=$K$397,K66=$K$408,K66=$K$418),$J$389,IF(OR(K66=$K$432),$J$390,0)))))))))))))))))))))))</f>
        <v>0</v>
      </c>
    </row>
    <row r="67" spans="1:10" s="1" customFormat="1">
      <c r="A67" s="13" t="s">
        <v>214</v>
      </c>
      <c r="B67" s="2">
        <v>66</v>
      </c>
      <c r="C67" s="13" t="s">
        <v>44</v>
      </c>
      <c r="D67" s="3" t="s">
        <v>215</v>
      </c>
      <c r="E67" s="13">
        <v>0</v>
      </c>
      <c r="F67" s="13">
        <v>4</v>
      </c>
      <c r="G67" s="13"/>
      <c r="H67" s="13"/>
      <c r="I67" s="13">
        <f t="shared" si="2"/>
        <v>0</v>
      </c>
      <c r="J67" s="13">
        <f t="shared" si="3"/>
        <v>0</v>
      </c>
    </row>
    <row r="68" spans="1:10" s="1" customFormat="1">
      <c r="A68" s="13" t="s">
        <v>214</v>
      </c>
      <c r="B68" s="2">
        <v>67</v>
      </c>
      <c r="C68" s="13" t="s">
        <v>44</v>
      </c>
      <c r="D68" s="3" t="s">
        <v>201</v>
      </c>
      <c r="E68" s="13">
        <v>0</v>
      </c>
      <c r="F68" s="13">
        <v>4</v>
      </c>
      <c r="G68" s="13"/>
      <c r="H68" s="13"/>
      <c r="I68" s="13">
        <f t="shared" si="2"/>
        <v>0</v>
      </c>
      <c r="J68" s="13">
        <f t="shared" si="3"/>
        <v>0</v>
      </c>
    </row>
    <row r="69" spans="1:10" s="1" customFormat="1">
      <c r="A69" s="13" t="s">
        <v>214</v>
      </c>
      <c r="B69" s="2">
        <v>68</v>
      </c>
      <c r="C69" s="13" t="s">
        <v>21</v>
      </c>
      <c r="D69" s="3" t="s">
        <v>40</v>
      </c>
      <c r="E69" s="13">
        <v>0</v>
      </c>
      <c r="F69" s="13">
        <v>5</v>
      </c>
      <c r="G69" s="13" t="s">
        <v>23</v>
      </c>
      <c r="H69" s="13">
        <v>444</v>
      </c>
      <c r="I69" s="13">
        <f t="shared" si="2"/>
        <v>0</v>
      </c>
      <c r="J69" s="13">
        <f t="shared" si="3"/>
        <v>0</v>
      </c>
    </row>
    <row r="70" spans="1:10" s="1" customFormat="1">
      <c r="A70" s="13" t="s">
        <v>214</v>
      </c>
      <c r="B70" s="2">
        <v>69</v>
      </c>
      <c r="C70" s="13" t="s">
        <v>29</v>
      </c>
      <c r="D70" s="3" t="s">
        <v>42</v>
      </c>
      <c r="E70" s="13">
        <v>0</v>
      </c>
      <c r="F70" s="13">
        <v>5</v>
      </c>
      <c r="G70" s="13" t="s">
        <v>23</v>
      </c>
      <c r="H70" s="13"/>
      <c r="I70" s="13">
        <f t="shared" si="2"/>
        <v>0</v>
      </c>
      <c r="J70" s="13">
        <f t="shared" si="3"/>
        <v>0</v>
      </c>
    </row>
    <row r="71" spans="1:10" s="1" customFormat="1">
      <c r="A71" s="13" t="s">
        <v>214</v>
      </c>
      <c r="B71" s="2">
        <v>70</v>
      </c>
      <c r="C71" s="13" t="s">
        <v>21</v>
      </c>
      <c r="D71" s="3" t="s">
        <v>25</v>
      </c>
      <c r="E71" s="13">
        <v>0</v>
      </c>
      <c r="F71" s="13">
        <v>5</v>
      </c>
      <c r="G71" s="13" t="s">
        <v>23</v>
      </c>
      <c r="H71" s="13"/>
      <c r="I71" s="13">
        <f t="shared" si="2"/>
        <v>0</v>
      </c>
      <c r="J71" s="13">
        <f t="shared" si="3"/>
        <v>0</v>
      </c>
    </row>
    <row r="72" spans="1:10" s="1" customFormat="1">
      <c r="A72" s="13" t="s">
        <v>214</v>
      </c>
      <c r="B72" s="2">
        <v>71</v>
      </c>
      <c r="C72" s="13" t="s">
        <v>114</v>
      </c>
      <c r="D72" s="3" t="s">
        <v>163</v>
      </c>
      <c r="E72" s="13">
        <v>0</v>
      </c>
      <c r="F72" s="13">
        <v>5</v>
      </c>
      <c r="G72" s="13"/>
      <c r="H72" s="13"/>
      <c r="I72" s="13">
        <f t="shared" si="2"/>
        <v>0</v>
      </c>
      <c r="J72" s="13">
        <f t="shared" si="3"/>
        <v>0</v>
      </c>
    </row>
    <row r="73" spans="1:10" s="1" customFormat="1">
      <c r="A73" s="13" t="s">
        <v>214</v>
      </c>
      <c r="B73" s="2">
        <v>72</v>
      </c>
      <c r="C73" s="13" t="s">
        <v>44</v>
      </c>
      <c r="D73" s="3" t="s">
        <v>215</v>
      </c>
      <c r="E73" s="13">
        <v>2</v>
      </c>
      <c r="F73" s="13">
        <v>3</v>
      </c>
      <c r="G73" s="13"/>
      <c r="H73" s="13"/>
      <c r="I73" s="13">
        <f t="shared" si="2"/>
        <v>0</v>
      </c>
      <c r="J73" s="13">
        <f t="shared" si="3"/>
        <v>0</v>
      </c>
    </row>
    <row r="74" spans="1:10" s="1" customFormat="1">
      <c r="A74" s="13" t="s">
        <v>214</v>
      </c>
      <c r="B74" s="2">
        <v>73</v>
      </c>
      <c r="C74" s="13" t="s">
        <v>44</v>
      </c>
      <c r="D74" s="3" t="s">
        <v>45</v>
      </c>
      <c r="E74" s="13">
        <v>2</v>
      </c>
      <c r="F74" s="13">
        <v>3</v>
      </c>
      <c r="G74" s="13"/>
      <c r="H74" s="13"/>
      <c r="I74" s="13">
        <f t="shared" si="2"/>
        <v>0</v>
      </c>
      <c r="J74" s="13">
        <f t="shared" si="3"/>
        <v>0</v>
      </c>
    </row>
    <row r="75" spans="1:10" s="1" customFormat="1">
      <c r="A75" s="13" t="s">
        <v>214</v>
      </c>
      <c r="B75" s="2">
        <v>74</v>
      </c>
      <c r="C75" s="13" t="s">
        <v>44</v>
      </c>
      <c r="D75" s="3" t="s">
        <v>215</v>
      </c>
      <c r="E75" s="13">
        <v>2</v>
      </c>
      <c r="F75" s="13">
        <v>3</v>
      </c>
      <c r="G75" s="13"/>
      <c r="H75" s="13"/>
      <c r="I75" s="13">
        <f t="shared" si="2"/>
        <v>0</v>
      </c>
      <c r="J75" s="13">
        <f t="shared" si="3"/>
        <v>0</v>
      </c>
    </row>
    <row r="76" spans="1:10" s="1" customFormat="1">
      <c r="A76" s="13" t="s">
        <v>214</v>
      </c>
      <c r="B76" s="2">
        <v>75</v>
      </c>
      <c r="C76" s="13" t="s">
        <v>21</v>
      </c>
      <c r="D76" s="3" t="s">
        <v>163</v>
      </c>
      <c r="E76" s="13">
        <v>2</v>
      </c>
      <c r="F76" s="13">
        <v>7</v>
      </c>
      <c r="G76" s="13" t="s">
        <v>23</v>
      </c>
      <c r="H76" s="13" t="s">
        <v>63</v>
      </c>
      <c r="I76" s="13">
        <f t="shared" si="2"/>
        <v>0</v>
      </c>
      <c r="J76" s="13">
        <f t="shared" si="3"/>
        <v>0</v>
      </c>
    </row>
    <row r="77" spans="1:10" s="1" customFormat="1">
      <c r="A77" s="13" t="s">
        <v>214</v>
      </c>
      <c r="B77" s="2">
        <v>76</v>
      </c>
      <c r="C77" s="13" t="s">
        <v>29</v>
      </c>
      <c r="D77" s="3" t="s">
        <v>42</v>
      </c>
      <c r="E77" s="13">
        <v>1</v>
      </c>
      <c r="F77" s="13">
        <v>7</v>
      </c>
      <c r="G77" s="13" t="s">
        <v>23</v>
      </c>
      <c r="H77" s="13"/>
      <c r="I77" s="13">
        <f t="shared" si="2"/>
        <v>0</v>
      </c>
      <c r="J77" s="13">
        <f t="shared" si="3"/>
        <v>0</v>
      </c>
    </row>
    <row r="78" spans="1:10" s="1" customFormat="1">
      <c r="A78" s="13" t="s">
        <v>214</v>
      </c>
      <c r="B78" s="2">
        <v>77</v>
      </c>
      <c r="C78" s="13" t="s">
        <v>44</v>
      </c>
      <c r="D78" s="3" t="s">
        <v>215</v>
      </c>
      <c r="E78" s="13">
        <v>1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</row>
    <row r="79" spans="1:10" s="1" customFormat="1">
      <c r="A79" s="13" t="s">
        <v>214</v>
      </c>
      <c r="B79" s="2">
        <v>78</v>
      </c>
      <c r="C79" s="13" t="s">
        <v>21</v>
      </c>
      <c r="D79" s="3" t="s">
        <v>163</v>
      </c>
      <c r="E79" s="13">
        <v>0</v>
      </c>
      <c r="F79" s="13">
        <v>7</v>
      </c>
      <c r="G79" s="13" t="s">
        <v>23</v>
      </c>
      <c r="H79" s="13"/>
      <c r="I79" s="13">
        <f t="shared" si="2"/>
        <v>0</v>
      </c>
      <c r="J79" s="13">
        <f t="shared" si="3"/>
        <v>0</v>
      </c>
    </row>
    <row r="80" spans="1:10" s="1" customFormat="1">
      <c r="A80" s="13" t="s">
        <v>214</v>
      </c>
      <c r="B80" s="2">
        <v>79</v>
      </c>
      <c r="C80" s="13" t="s">
        <v>14</v>
      </c>
      <c r="D80" s="3" t="s">
        <v>36</v>
      </c>
      <c r="E80" s="13">
        <v>0</v>
      </c>
      <c r="F80" s="13">
        <v>4</v>
      </c>
      <c r="G80" s="13"/>
      <c r="H80" s="13"/>
      <c r="I80" s="13">
        <f t="shared" si="2"/>
        <v>0</v>
      </c>
      <c r="J80" s="13">
        <f t="shared" si="3"/>
        <v>0</v>
      </c>
    </row>
    <row r="81" spans="1:10" s="1" customFormat="1">
      <c r="A81" s="13" t="s">
        <v>214</v>
      </c>
      <c r="B81" s="2">
        <v>80</v>
      </c>
      <c r="C81" s="13" t="s">
        <v>14</v>
      </c>
      <c r="D81" s="3" t="s">
        <v>36</v>
      </c>
      <c r="E81" s="13">
        <v>0</v>
      </c>
      <c r="F81" s="13">
        <v>4</v>
      </c>
      <c r="G81" s="13"/>
      <c r="H81" s="13"/>
      <c r="I81" s="13">
        <f t="shared" si="2"/>
        <v>0</v>
      </c>
      <c r="J81" s="13">
        <f t="shared" si="3"/>
        <v>0</v>
      </c>
    </row>
    <row r="82" spans="1:10" s="1" customFormat="1">
      <c r="A82" s="13" t="s">
        <v>214</v>
      </c>
      <c r="B82" s="2">
        <v>81</v>
      </c>
      <c r="C82" s="13" t="s">
        <v>21</v>
      </c>
      <c r="D82" s="3" t="s">
        <v>57</v>
      </c>
      <c r="E82" s="13">
        <v>0</v>
      </c>
      <c r="F82" s="13">
        <v>4</v>
      </c>
      <c r="G82" s="13"/>
      <c r="H82" s="13"/>
      <c r="I82" s="13">
        <f t="shared" si="2"/>
        <v>0</v>
      </c>
      <c r="J82" s="13">
        <f t="shared" si="3"/>
        <v>0</v>
      </c>
    </row>
    <row r="83" spans="1:10" s="1" customFormat="1">
      <c r="A83" s="13" t="s">
        <v>214</v>
      </c>
      <c r="B83" s="2">
        <v>82</v>
      </c>
      <c r="C83" s="13" t="s">
        <v>21</v>
      </c>
      <c r="D83" s="3" t="s">
        <v>57</v>
      </c>
      <c r="E83" s="13">
        <v>0</v>
      </c>
      <c r="F83" s="13">
        <v>4</v>
      </c>
      <c r="G83" s="13"/>
      <c r="H83" s="13"/>
      <c r="I83" s="13">
        <f t="shared" si="2"/>
        <v>0</v>
      </c>
      <c r="J83" s="13">
        <f t="shared" si="3"/>
        <v>0</v>
      </c>
    </row>
    <row r="84" spans="1:10" s="1" customFormat="1">
      <c r="A84" s="13" t="s">
        <v>214</v>
      </c>
      <c r="B84" s="2">
        <v>83</v>
      </c>
      <c r="C84" s="13" t="s">
        <v>21</v>
      </c>
      <c r="D84" s="3" t="s">
        <v>35</v>
      </c>
      <c r="E84" s="13">
        <v>0</v>
      </c>
      <c r="F84" s="13">
        <v>4</v>
      </c>
      <c r="G84" s="13"/>
      <c r="H84" s="13"/>
      <c r="I84" s="13">
        <f t="shared" si="2"/>
        <v>0</v>
      </c>
      <c r="J84" s="13">
        <f t="shared" si="3"/>
        <v>0</v>
      </c>
    </row>
    <row r="85" spans="1:10" s="1" customFormat="1">
      <c r="A85" s="13" t="s">
        <v>214</v>
      </c>
      <c r="B85" s="2">
        <v>84</v>
      </c>
      <c r="C85" s="13" t="s">
        <v>21</v>
      </c>
      <c r="D85" s="3" t="s">
        <v>35</v>
      </c>
      <c r="E85" s="13">
        <v>0</v>
      </c>
      <c r="F85" s="13">
        <v>4</v>
      </c>
      <c r="G85" s="13"/>
      <c r="H85" s="13"/>
      <c r="I85" s="13">
        <f t="shared" si="2"/>
        <v>0</v>
      </c>
      <c r="J85" s="13">
        <f t="shared" si="3"/>
        <v>0</v>
      </c>
    </row>
    <row r="86" spans="1:10" s="1" customFormat="1">
      <c r="A86" s="13" t="s">
        <v>214</v>
      </c>
      <c r="B86" s="2">
        <v>85</v>
      </c>
      <c r="C86" s="13" t="s">
        <v>21</v>
      </c>
      <c r="D86" s="3" t="s">
        <v>58</v>
      </c>
      <c r="E86" s="13">
        <v>0</v>
      </c>
      <c r="F86" s="13">
        <v>7</v>
      </c>
      <c r="G86" s="13" t="s">
        <v>23</v>
      </c>
      <c r="H86" s="13"/>
      <c r="I86" s="13">
        <f t="shared" si="2"/>
        <v>0</v>
      </c>
      <c r="J86" s="13">
        <f t="shared" si="3"/>
        <v>0</v>
      </c>
    </row>
    <row r="87" spans="1:10" s="1" customFormat="1">
      <c r="A87" s="13" t="s">
        <v>214</v>
      </c>
      <c r="B87" s="2">
        <v>86</v>
      </c>
      <c r="C87" s="13" t="s">
        <v>21</v>
      </c>
      <c r="D87" s="3" t="s">
        <v>217</v>
      </c>
      <c r="E87" s="13">
        <v>0</v>
      </c>
      <c r="F87" s="13">
        <v>7</v>
      </c>
      <c r="G87" s="13" t="s">
        <v>23</v>
      </c>
      <c r="H87" s="13"/>
      <c r="I87" s="13">
        <f t="shared" si="2"/>
        <v>0</v>
      </c>
      <c r="J87" s="13">
        <f t="shared" si="3"/>
        <v>0</v>
      </c>
    </row>
    <row r="88" spans="1:10" s="1" customFormat="1">
      <c r="A88" s="13" t="s">
        <v>214</v>
      </c>
      <c r="B88" s="2">
        <v>87</v>
      </c>
      <c r="C88" s="13" t="s">
        <v>21</v>
      </c>
      <c r="D88" s="3" t="s">
        <v>25</v>
      </c>
      <c r="E88" s="13">
        <v>0</v>
      </c>
      <c r="F88" s="13">
        <v>7</v>
      </c>
      <c r="G88" s="13" t="s">
        <v>23</v>
      </c>
      <c r="H88" s="13" t="s">
        <v>63</v>
      </c>
      <c r="I88" s="13">
        <f t="shared" si="2"/>
        <v>0</v>
      </c>
      <c r="J88" s="13">
        <f t="shared" si="3"/>
        <v>0</v>
      </c>
    </row>
    <row r="89" spans="1:10" s="1" customFormat="1">
      <c r="A89" s="13" t="s">
        <v>214</v>
      </c>
      <c r="B89" s="2">
        <v>88</v>
      </c>
      <c r="C89" s="13" t="s">
        <v>21</v>
      </c>
      <c r="D89" s="3" t="s">
        <v>33</v>
      </c>
      <c r="E89" s="13">
        <v>0</v>
      </c>
      <c r="F89" s="13">
        <v>7</v>
      </c>
      <c r="G89" s="13" t="s">
        <v>23</v>
      </c>
      <c r="H89" s="13"/>
      <c r="I89" s="13">
        <f t="shared" si="2"/>
        <v>0</v>
      </c>
      <c r="J89" s="13">
        <f t="shared" si="3"/>
        <v>0</v>
      </c>
    </row>
    <row r="90" spans="1:10" s="1" customFormat="1">
      <c r="A90" s="13" t="s">
        <v>214</v>
      </c>
      <c r="B90" s="2">
        <v>89</v>
      </c>
      <c r="C90" s="13" t="s">
        <v>21</v>
      </c>
      <c r="D90" s="3" t="s">
        <v>62</v>
      </c>
      <c r="E90" s="13">
        <v>0</v>
      </c>
      <c r="F90" s="13">
        <v>7</v>
      </c>
      <c r="G90" s="13" t="s">
        <v>23</v>
      </c>
      <c r="H90" s="13"/>
      <c r="I90" s="13">
        <f t="shared" si="2"/>
        <v>0</v>
      </c>
      <c r="J90" s="13">
        <f t="shared" si="3"/>
        <v>0</v>
      </c>
    </row>
    <row r="91" spans="1:10" s="1" customFormat="1">
      <c r="A91" s="13" t="s">
        <v>214</v>
      </c>
      <c r="B91" s="2">
        <v>90</v>
      </c>
      <c r="C91" s="13" t="s">
        <v>21</v>
      </c>
      <c r="D91" s="3" t="s">
        <v>89</v>
      </c>
      <c r="E91" s="13">
        <v>0</v>
      </c>
      <c r="F91" s="13">
        <v>7</v>
      </c>
      <c r="G91" s="13" t="s">
        <v>23</v>
      </c>
      <c r="H91" s="13"/>
      <c r="I91" s="13">
        <f t="shared" si="2"/>
        <v>0</v>
      </c>
      <c r="J91" s="13">
        <f t="shared" si="3"/>
        <v>0</v>
      </c>
    </row>
    <row r="92" spans="1:10" s="1" customFormat="1">
      <c r="A92" s="13" t="s">
        <v>214</v>
      </c>
      <c r="B92" s="2">
        <v>91</v>
      </c>
      <c r="C92" s="13" t="s">
        <v>21</v>
      </c>
      <c r="D92" s="3" t="s">
        <v>72</v>
      </c>
      <c r="E92" s="13">
        <v>0</v>
      </c>
      <c r="F92" s="13">
        <v>7</v>
      </c>
      <c r="G92" s="13" t="s">
        <v>23</v>
      </c>
      <c r="H92" s="13"/>
      <c r="I92" s="13">
        <f t="shared" si="2"/>
        <v>0</v>
      </c>
      <c r="J92" s="13">
        <f t="shared" si="3"/>
        <v>0</v>
      </c>
    </row>
    <row r="93" spans="1:10" s="1" customFormat="1">
      <c r="A93" s="13" t="s">
        <v>214</v>
      </c>
      <c r="B93" s="2">
        <v>92</v>
      </c>
      <c r="C93" s="13" t="s">
        <v>21</v>
      </c>
      <c r="D93" s="3" t="s">
        <v>25</v>
      </c>
      <c r="E93" s="13">
        <v>0</v>
      </c>
      <c r="F93" s="13">
        <v>7</v>
      </c>
      <c r="G93" s="13" t="s">
        <v>23</v>
      </c>
      <c r="H93" s="13"/>
      <c r="I93" s="13">
        <f t="shared" si="2"/>
        <v>0</v>
      </c>
      <c r="J93" s="13">
        <f t="shared" si="3"/>
        <v>0</v>
      </c>
    </row>
    <row r="94" spans="1:10" s="1" customFormat="1">
      <c r="A94" s="13" t="s">
        <v>214</v>
      </c>
      <c r="B94" s="2">
        <v>93</v>
      </c>
      <c r="C94" s="13" t="s">
        <v>21</v>
      </c>
      <c r="D94" s="3" t="s">
        <v>25</v>
      </c>
      <c r="E94" s="13">
        <v>0</v>
      </c>
      <c r="F94" s="13">
        <v>7</v>
      </c>
      <c r="G94" s="13" t="s">
        <v>23</v>
      </c>
      <c r="H94" s="13"/>
      <c r="I94" s="13">
        <f t="shared" si="2"/>
        <v>0</v>
      </c>
      <c r="J94" s="13">
        <f t="shared" si="3"/>
        <v>0</v>
      </c>
    </row>
    <row r="95" spans="1:10" s="1" customFormat="1">
      <c r="A95" s="13" t="s">
        <v>214</v>
      </c>
      <c r="B95" s="2">
        <v>94</v>
      </c>
      <c r="C95" s="13" t="s">
        <v>21</v>
      </c>
      <c r="D95" s="3" t="s">
        <v>25</v>
      </c>
      <c r="E95" s="13">
        <v>0</v>
      </c>
      <c r="F95" s="13">
        <v>7</v>
      </c>
      <c r="G95" s="13" t="s">
        <v>23</v>
      </c>
      <c r="H95" s="13"/>
      <c r="I95" s="13">
        <f t="shared" si="2"/>
        <v>0</v>
      </c>
      <c r="J95" s="13">
        <f t="shared" si="3"/>
        <v>0</v>
      </c>
    </row>
    <row r="96" spans="1:10" s="1" customFormat="1">
      <c r="A96" s="13" t="s">
        <v>214</v>
      </c>
      <c r="B96" s="2">
        <v>95</v>
      </c>
      <c r="C96" s="13" t="s">
        <v>19</v>
      </c>
      <c r="D96" s="3" t="s">
        <v>20</v>
      </c>
      <c r="E96" s="13">
        <v>0</v>
      </c>
      <c r="F96" s="13">
        <v>4</v>
      </c>
      <c r="G96" s="13"/>
      <c r="H96" s="13"/>
      <c r="I96" s="13">
        <f t="shared" si="2"/>
        <v>0</v>
      </c>
      <c r="J96" s="13">
        <f t="shared" si="3"/>
        <v>0</v>
      </c>
    </row>
    <row r="97" spans="1:11">
      <c r="A97" s="13" t="s">
        <v>214</v>
      </c>
      <c r="B97" s="2">
        <v>96</v>
      </c>
      <c r="C97" s="13" t="s">
        <v>14</v>
      </c>
      <c r="D97" s="3" t="s">
        <v>36</v>
      </c>
      <c r="E97" s="13">
        <v>1</v>
      </c>
      <c r="F97" s="13">
        <v>3</v>
      </c>
      <c r="G97" s="13"/>
      <c r="H97" s="13"/>
      <c r="I97" s="13">
        <f t="shared" si="2"/>
        <v>0</v>
      </c>
      <c r="J97" s="13">
        <f t="shared" si="3"/>
        <v>0</v>
      </c>
      <c r="K97" s="1"/>
    </row>
    <row r="98" spans="1:11">
      <c r="A98" s="13" t="s">
        <v>214</v>
      </c>
      <c r="B98" s="2">
        <v>97</v>
      </c>
      <c r="C98" s="13" t="s">
        <v>14</v>
      </c>
      <c r="D98" s="3" t="s">
        <v>36</v>
      </c>
      <c r="E98" s="13">
        <v>1</v>
      </c>
      <c r="F98" s="13">
        <v>3</v>
      </c>
      <c r="G98" s="13"/>
      <c r="H98" s="13"/>
      <c r="I98" s="13">
        <f t="shared" si="2"/>
        <v>0</v>
      </c>
      <c r="J98" s="13">
        <f t="shared" si="3"/>
        <v>0</v>
      </c>
      <c r="K98" s="1"/>
    </row>
    <row r="99" spans="1:11">
      <c r="A99" s="13" t="s">
        <v>214</v>
      </c>
      <c r="B99" s="2">
        <v>98</v>
      </c>
      <c r="C99" s="13" t="s">
        <v>44</v>
      </c>
      <c r="D99" s="3" t="s">
        <v>45</v>
      </c>
      <c r="E99" s="13">
        <v>1</v>
      </c>
      <c r="F99" s="13">
        <v>3</v>
      </c>
      <c r="G99" s="13"/>
      <c r="H99" s="13"/>
      <c r="I99" s="13">
        <f t="shared" si="2"/>
        <v>0</v>
      </c>
      <c r="J99" s="13">
        <f t="shared" si="3"/>
        <v>0</v>
      </c>
      <c r="K99" s="1"/>
    </row>
    <row r="100" spans="1:11">
      <c r="A100" s="13" t="s">
        <v>214</v>
      </c>
      <c r="B100" s="2">
        <v>99</v>
      </c>
      <c r="C100" s="13" t="s">
        <v>14</v>
      </c>
      <c r="D100" s="3" t="s">
        <v>36</v>
      </c>
      <c r="E100" s="13">
        <v>0</v>
      </c>
      <c r="F100" s="13">
        <v>6</v>
      </c>
      <c r="G100" s="13"/>
      <c r="H100" s="13"/>
      <c r="I100" s="13">
        <f t="shared" si="2"/>
        <v>0</v>
      </c>
      <c r="J100" s="13">
        <f t="shared" si="3"/>
        <v>0</v>
      </c>
      <c r="K100" s="1"/>
    </row>
    <row r="101" spans="1:11">
      <c r="A101" s="13" t="s">
        <v>214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6</v>
      </c>
      <c r="G101" s="13"/>
      <c r="H101" s="13"/>
      <c r="I101" s="13">
        <f t="shared" si="2"/>
        <v>0</v>
      </c>
      <c r="J101" s="13">
        <f t="shared" si="3"/>
        <v>0</v>
      </c>
      <c r="K101" s="1"/>
    </row>
    <row r="102" spans="1:11">
      <c r="A102" s="13" t="s">
        <v>214</v>
      </c>
      <c r="B102" s="2">
        <v>101</v>
      </c>
      <c r="C102" s="13" t="s">
        <v>46</v>
      </c>
      <c r="D102" s="3" t="s">
        <v>164</v>
      </c>
      <c r="E102" s="13">
        <v>0</v>
      </c>
      <c r="F102" s="13">
        <v>6</v>
      </c>
      <c r="G102" s="13"/>
      <c r="H102" s="13"/>
      <c r="I102" s="13" t="str">
        <f t="shared" si="2"/>
        <v>Кокки</v>
      </c>
      <c r="J102" s="13" t="str">
        <f t="shared" si="3"/>
        <v>Staphylococcus</v>
      </c>
      <c r="K102" s="1" t="s">
        <v>169</v>
      </c>
    </row>
    <row r="103" spans="1:11">
      <c r="A103" s="13" t="s">
        <v>214</v>
      </c>
      <c r="B103" s="2">
        <v>102</v>
      </c>
      <c r="C103" s="13" t="s">
        <v>46</v>
      </c>
      <c r="D103" s="3" t="s">
        <v>164</v>
      </c>
      <c r="E103" s="13">
        <v>0</v>
      </c>
      <c r="F103" s="13">
        <v>6</v>
      </c>
      <c r="G103" s="13"/>
      <c r="H103" s="13"/>
      <c r="I103" s="13" t="str">
        <f t="shared" si="2"/>
        <v>Кокки</v>
      </c>
      <c r="J103" s="13" t="str">
        <f t="shared" si="3"/>
        <v>Staphylococcus</v>
      </c>
      <c r="K103" s="1" t="s">
        <v>169</v>
      </c>
    </row>
    <row r="104" spans="1:11">
      <c r="A104" s="13" t="s">
        <v>214</v>
      </c>
      <c r="B104" s="2">
        <v>103</v>
      </c>
      <c r="C104" s="13" t="s">
        <v>46</v>
      </c>
      <c r="D104" s="3" t="s">
        <v>164</v>
      </c>
      <c r="E104" s="13">
        <v>0</v>
      </c>
      <c r="F104" s="13">
        <v>14</v>
      </c>
      <c r="G104" s="13" t="s">
        <v>23</v>
      </c>
      <c r="H104" s="13"/>
      <c r="I104" s="13">
        <f t="shared" si="2"/>
        <v>0</v>
      </c>
      <c r="J104" s="13">
        <f t="shared" si="3"/>
        <v>0</v>
      </c>
      <c r="K104" s="1"/>
    </row>
    <row r="105" spans="1:11">
      <c r="A105" s="13" t="s">
        <v>214</v>
      </c>
      <c r="B105" s="2">
        <v>104</v>
      </c>
      <c r="C105" s="13" t="s">
        <v>71</v>
      </c>
      <c r="D105" s="3" t="s">
        <v>51</v>
      </c>
      <c r="E105" s="13">
        <v>0</v>
      </c>
      <c r="F105" s="13">
        <v>6</v>
      </c>
      <c r="G105" s="13" t="s">
        <v>23</v>
      </c>
      <c r="H105" s="13"/>
      <c r="I105" s="13">
        <f t="shared" si="2"/>
        <v>0</v>
      </c>
      <c r="J105" s="13">
        <f t="shared" si="3"/>
        <v>0</v>
      </c>
      <c r="K105" s="1"/>
    </row>
    <row r="106" spans="1:11">
      <c r="A106" s="13" t="s">
        <v>214</v>
      </c>
      <c r="B106" s="2">
        <v>105</v>
      </c>
      <c r="C106" s="13" t="s">
        <v>21</v>
      </c>
      <c r="D106" s="3" t="s">
        <v>56</v>
      </c>
      <c r="E106" s="13">
        <v>0</v>
      </c>
      <c r="F106" s="13">
        <v>6</v>
      </c>
      <c r="G106" s="13" t="s">
        <v>23</v>
      </c>
      <c r="H106" s="13"/>
      <c r="I106" s="13">
        <f t="shared" si="2"/>
        <v>0</v>
      </c>
      <c r="J106" s="13">
        <f t="shared" si="3"/>
        <v>0</v>
      </c>
      <c r="K106" s="1"/>
    </row>
    <row r="107" spans="1:11">
      <c r="A107" s="13" t="s">
        <v>214</v>
      </c>
      <c r="B107" s="2">
        <v>106</v>
      </c>
      <c r="C107" s="13" t="s">
        <v>21</v>
      </c>
      <c r="D107" s="3" t="s">
        <v>205</v>
      </c>
      <c r="E107" s="13">
        <v>0</v>
      </c>
      <c r="F107" s="13">
        <v>6</v>
      </c>
      <c r="G107" s="13" t="s">
        <v>23</v>
      </c>
      <c r="H107" s="13"/>
      <c r="I107" s="13" t="str">
        <f t="shared" si="2"/>
        <v>НГОБ</v>
      </c>
      <c r="J107" s="13" t="str">
        <f t="shared" si="3"/>
        <v>Acinetobacter</v>
      </c>
      <c r="K107" s="1" t="s">
        <v>95</v>
      </c>
    </row>
    <row r="108" spans="1:11">
      <c r="A108" s="13" t="s">
        <v>214</v>
      </c>
      <c r="B108" s="2">
        <v>107</v>
      </c>
      <c r="C108" s="13" t="s">
        <v>12</v>
      </c>
      <c r="D108" s="3" t="s">
        <v>57</v>
      </c>
      <c r="E108" s="13">
        <v>0</v>
      </c>
      <c r="F108" s="13">
        <v>6</v>
      </c>
      <c r="G108" s="13"/>
      <c r="H108" s="13"/>
      <c r="I108" s="13">
        <f t="shared" si="2"/>
        <v>0</v>
      </c>
      <c r="J108" s="13">
        <f t="shared" si="3"/>
        <v>0</v>
      </c>
      <c r="K108" s="1"/>
    </row>
    <row r="109" spans="1:11">
      <c r="A109" s="13" t="s">
        <v>214</v>
      </c>
      <c r="B109" s="2">
        <v>108</v>
      </c>
      <c r="C109" s="13" t="s">
        <v>21</v>
      </c>
      <c r="D109" s="3" t="s">
        <v>34</v>
      </c>
      <c r="E109" s="13">
        <v>0</v>
      </c>
      <c r="F109" s="13">
        <v>6</v>
      </c>
      <c r="G109" s="13" t="s">
        <v>23</v>
      </c>
      <c r="H109" s="13"/>
      <c r="I109" s="13">
        <f t="shared" si="2"/>
        <v>0</v>
      </c>
      <c r="J109" s="13">
        <f t="shared" si="3"/>
        <v>0</v>
      </c>
      <c r="K109" s="1"/>
    </row>
    <row r="110" spans="1:11">
      <c r="A110" s="13" t="s">
        <v>214</v>
      </c>
      <c r="B110" s="2">
        <v>109</v>
      </c>
      <c r="C110" s="13" t="s">
        <v>44</v>
      </c>
      <c r="D110" s="3" t="s">
        <v>129</v>
      </c>
      <c r="E110" s="13">
        <v>2</v>
      </c>
      <c r="F110" s="13">
        <v>4</v>
      </c>
      <c r="G110" s="13"/>
      <c r="H110" s="13"/>
      <c r="I110" s="13">
        <f t="shared" si="2"/>
        <v>0</v>
      </c>
      <c r="J110" s="13">
        <f t="shared" si="3"/>
        <v>0</v>
      </c>
      <c r="K110" s="1"/>
    </row>
    <row r="111" spans="1:11">
      <c r="A111" s="13" t="s">
        <v>214</v>
      </c>
      <c r="B111" s="2">
        <v>110</v>
      </c>
      <c r="C111" s="13" t="s">
        <v>44</v>
      </c>
      <c r="D111" s="3" t="s">
        <v>129</v>
      </c>
      <c r="E111" s="13">
        <v>2</v>
      </c>
      <c r="F111" s="13">
        <v>4</v>
      </c>
      <c r="G111" s="13"/>
      <c r="H111" s="13"/>
      <c r="I111" s="13">
        <f t="shared" si="2"/>
        <v>0</v>
      </c>
      <c r="J111" s="13">
        <f t="shared" si="3"/>
        <v>0</v>
      </c>
      <c r="K111" s="1"/>
    </row>
    <row r="112" spans="1:11">
      <c r="A112" s="13" t="s">
        <v>214</v>
      </c>
      <c r="B112" s="2">
        <v>111</v>
      </c>
      <c r="C112" s="13" t="s">
        <v>14</v>
      </c>
      <c r="D112" s="3" t="s">
        <v>36</v>
      </c>
      <c r="E112" s="13">
        <v>1</v>
      </c>
      <c r="F112" s="13">
        <v>4</v>
      </c>
      <c r="G112" s="13"/>
      <c r="H112" s="13"/>
      <c r="I112" s="13">
        <f t="shared" si="2"/>
        <v>0</v>
      </c>
      <c r="J112" s="13">
        <f t="shared" si="3"/>
        <v>0</v>
      </c>
      <c r="K112" s="1"/>
    </row>
    <row r="113" spans="1:11">
      <c r="A113" s="13" t="s">
        <v>214</v>
      </c>
      <c r="B113" s="2">
        <v>112</v>
      </c>
      <c r="C113" s="13" t="s">
        <v>44</v>
      </c>
      <c r="D113" s="3" t="s">
        <v>129</v>
      </c>
      <c r="E113" s="13">
        <v>1</v>
      </c>
      <c r="F113" s="13">
        <v>4</v>
      </c>
      <c r="G113" s="13"/>
      <c r="H113" s="13"/>
      <c r="I113" s="13">
        <f t="shared" si="2"/>
        <v>0</v>
      </c>
      <c r="J113" s="13">
        <f t="shared" si="3"/>
        <v>0</v>
      </c>
      <c r="K113" s="1"/>
    </row>
    <row r="114" spans="1:11">
      <c r="A114" s="13" t="s">
        <v>214</v>
      </c>
      <c r="B114" s="2">
        <v>113</v>
      </c>
      <c r="C114" s="13" t="s">
        <v>44</v>
      </c>
      <c r="D114" s="3" t="s">
        <v>129</v>
      </c>
      <c r="E114" s="13">
        <v>1</v>
      </c>
      <c r="F114" s="13">
        <v>4</v>
      </c>
      <c r="G114" s="13"/>
      <c r="H114" s="13">
        <v>444</v>
      </c>
      <c r="I114" s="13">
        <f t="shared" si="2"/>
        <v>0</v>
      </c>
      <c r="J114" s="13">
        <f t="shared" si="3"/>
        <v>0</v>
      </c>
      <c r="K114" s="1"/>
    </row>
    <row r="115" spans="1:11">
      <c r="A115" s="13" t="s">
        <v>214</v>
      </c>
      <c r="B115" s="2">
        <v>114</v>
      </c>
      <c r="C115" s="13" t="s">
        <v>14</v>
      </c>
      <c r="D115" s="3" t="s">
        <v>36</v>
      </c>
      <c r="E115" s="13">
        <v>0</v>
      </c>
      <c r="F115" s="13">
        <v>5</v>
      </c>
      <c r="G115" s="13" t="s">
        <v>23</v>
      </c>
      <c r="H115" s="13"/>
      <c r="I115" s="13">
        <f t="shared" si="2"/>
        <v>0</v>
      </c>
      <c r="J115" s="13">
        <f t="shared" si="3"/>
        <v>0</v>
      </c>
      <c r="K115" s="1"/>
    </row>
    <row r="116" spans="1:11">
      <c r="A116" s="13" t="s">
        <v>214</v>
      </c>
      <c r="B116" s="2">
        <v>115</v>
      </c>
      <c r="C116" s="13" t="s">
        <v>29</v>
      </c>
      <c r="D116" s="3" t="s">
        <v>153</v>
      </c>
      <c r="E116" s="13">
        <v>0</v>
      </c>
      <c r="F116" s="13">
        <v>5</v>
      </c>
      <c r="G116" s="13" t="s">
        <v>23</v>
      </c>
      <c r="H116" s="13"/>
      <c r="I116" s="13">
        <f t="shared" si="2"/>
        <v>0</v>
      </c>
      <c r="J116" s="13">
        <f t="shared" si="3"/>
        <v>0</v>
      </c>
      <c r="K116" s="1"/>
    </row>
    <row r="117" spans="1:11">
      <c r="A117" s="13" t="s">
        <v>214</v>
      </c>
      <c r="B117" s="2">
        <v>116</v>
      </c>
      <c r="C117" s="13" t="s">
        <v>29</v>
      </c>
      <c r="D117" s="3" t="s">
        <v>153</v>
      </c>
      <c r="E117" s="13">
        <v>0</v>
      </c>
      <c r="F117" s="13">
        <v>5</v>
      </c>
      <c r="G117" s="13" t="s">
        <v>23</v>
      </c>
      <c r="H117" s="13"/>
      <c r="I117" s="13">
        <f t="shared" si="2"/>
        <v>0</v>
      </c>
      <c r="J117" s="13">
        <f t="shared" si="3"/>
        <v>0</v>
      </c>
      <c r="K117" s="1"/>
    </row>
    <row r="118" spans="1:11">
      <c r="A118" s="13" t="s">
        <v>214</v>
      </c>
      <c r="B118" s="2">
        <v>117</v>
      </c>
      <c r="C118" s="13" t="s">
        <v>21</v>
      </c>
      <c r="D118" s="3" t="s">
        <v>35</v>
      </c>
      <c r="E118" s="13">
        <v>0</v>
      </c>
      <c r="F118" s="13">
        <v>5</v>
      </c>
      <c r="G118" s="13" t="s">
        <v>23</v>
      </c>
      <c r="H118" s="13"/>
      <c r="I118" s="13">
        <f t="shared" si="2"/>
        <v>0</v>
      </c>
      <c r="J118" s="13">
        <f t="shared" si="3"/>
        <v>0</v>
      </c>
      <c r="K118" s="1"/>
    </row>
    <row r="119" spans="1:11">
      <c r="A119" s="13" t="s">
        <v>214</v>
      </c>
      <c r="B119" s="2">
        <v>118</v>
      </c>
      <c r="C119" s="13" t="s">
        <v>21</v>
      </c>
      <c r="D119" s="3" t="s">
        <v>35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"/>
    </row>
    <row r="120" spans="1:11">
      <c r="A120" s="13" t="s">
        <v>214</v>
      </c>
      <c r="B120" s="2">
        <v>119</v>
      </c>
      <c r="C120" s="13" t="s">
        <v>21</v>
      </c>
      <c r="D120" s="3" t="s">
        <v>218</v>
      </c>
      <c r="E120" s="13">
        <v>0</v>
      </c>
      <c r="F120" s="13">
        <v>5</v>
      </c>
      <c r="G120" s="13" t="s">
        <v>23</v>
      </c>
      <c r="H120" s="13"/>
      <c r="I120" s="13">
        <f t="shared" si="2"/>
        <v>0</v>
      </c>
      <c r="J120" s="13">
        <f t="shared" si="3"/>
        <v>0</v>
      </c>
      <c r="K120" s="1"/>
    </row>
    <row r="121" spans="1:11">
      <c r="A121" s="13" t="s">
        <v>214</v>
      </c>
      <c r="B121" s="2">
        <v>120</v>
      </c>
      <c r="C121" s="13" t="s">
        <v>21</v>
      </c>
      <c r="D121" s="3" t="s">
        <v>47</v>
      </c>
      <c r="E121" s="13">
        <v>0</v>
      </c>
      <c r="F121" s="13">
        <v>5</v>
      </c>
      <c r="G121" s="13" t="s">
        <v>23</v>
      </c>
      <c r="H121" s="13"/>
      <c r="I121" s="13">
        <f t="shared" si="2"/>
        <v>0</v>
      </c>
      <c r="J121" s="13">
        <f t="shared" si="3"/>
        <v>0</v>
      </c>
      <c r="K121" s="1"/>
    </row>
    <row r="122" spans="1:11">
      <c r="A122" s="13" t="s">
        <v>214</v>
      </c>
      <c r="B122" s="2">
        <v>121</v>
      </c>
      <c r="C122" s="13" t="s">
        <v>21</v>
      </c>
      <c r="D122" s="3" t="s">
        <v>20</v>
      </c>
      <c r="E122" s="13">
        <v>0</v>
      </c>
      <c r="F122" s="13">
        <v>5</v>
      </c>
      <c r="G122" s="13" t="s">
        <v>23</v>
      </c>
      <c r="H122" s="13"/>
      <c r="I122" s="13">
        <f t="shared" si="2"/>
        <v>0</v>
      </c>
      <c r="J122" s="13">
        <f t="shared" si="3"/>
        <v>0</v>
      </c>
      <c r="K122" s="1"/>
    </row>
    <row r="123" spans="1:11">
      <c r="A123" s="13" t="s">
        <v>214</v>
      </c>
      <c r="B123" s="2">
        <v>122</v>
      </c>
      <c r="C123" s="13" t="s">
        <v>21</v>
      </c>
      <c r="D123" s="3" t="s">
        <v>43</v>
      </c>
      <c r="E123" s="13">
        <v>0</v>
      </c>
      <c r="F123" s="13">
        <v>5</v>
      </c>
      <c r="G123" s="13" t="s">
        <v>23</v>
      </c>
      <c r="H123" s="13"/>
      <c r="I123" s="13">
        <f t="shared" si="2"/>
        <v>0</v>
      </c>
      <c r="J123" s="13">
        <f t="shared" si="3"/>
        <v>0</v>
      </c>
      <c r="K123" s="1"/>
    </row>
    <row r="124" spans="1:11">
      <c r="A124" s="13" t="s">
        <v>214</v>
      </c>
      <c r="B124" s="2">
        <v>123</v>
      </c>
      <c r="C124" s="13" t="s">
        <v>21</v>
      </c>
      <c r="D124" s="3" t="s">
        <v>25</v>
      </c>
      <c r="E124" s="13">
        <v>0</v>
      </c>
      <c r="F124" s="13">
        <v>5</v>
      </c>
      <c r="G124" s="13" t="s">
        <v>23</v>
      </c>
      <c r="H124" s="13"/>
      <c r="I124" s="13">
        <f t="shared" si="2"/>
        <v>0</v>
      </c>
      <c r="J124" s="13">
        <f t="shared" si="3"/>
        <v>0</v>
      </c>
      <c r="K124" s="1"/>
    </row>
    <row r="125" spans="1:11">
      <c r="A125" s="13" t="s">
        <v>214</v>
      </c>
      <c r="B125" s="2">
        <v>124</v>
      </c>
      <c r="C125" s="13" t="s">
        <v>21</v>
      </c>
      <c r="D125" s="3" t="s">
        <v>39</v>
      </c>
      <c r="E125" s="13">
        <v>0</v>
      </c>
      <c r="F125" s="13">
        <v>15</v>
      </c>
      <c r="G125" s="13" t="s">
        <v>23</v>
      </c>
      <c r="H125" s="13"/>
      <c r="I125" s="13">
        <f t="shared" si="2"/>
        <v>0</v>
      </c>
      <c r="J125" s="13">
        <f t="shared" si="3"/>
        <v>0</v>
      </c>
      <c r="K125" s="1"/>
    </row>
    <row r="126" spans="1:11">
      <c r="A126" s="13" t="s">
        <v>214</v>
      </c>
      <c r="B126" s="2">
        <v>125</v>
      </c>
      <c r="C126" s="13" t="s">
        <v>21</v>
      </c>
      <c r="D126" s="3" t="s">
        <v>152</v>
      </c>
      <c r="E126" s="13">
        <v>0</v>
      </c>
      <c r="F126" s="13">
        <v>6</v>
      </c>
      <c r="G126" s="13" t="s">
        <v>23</v>
      </c>
      <c r="H126" s="13"/>
      <c r="I126" s="13" t="str">
        <f t="shared" si="2"/>
        <v>Энеробактерии</v>
      </c>
      <c r="J126" s="13" t="str">
        <f t="shared" si="3"/>
        <v>Serratia</v>
      </c>
      <c r="K126" s="1" t="s">
        <v>87</v>
      </c>
    </row>
    <row r="127" spans="1:11">
      <c r="A127" s="13" t="s">
        <v>214</v>
      </c>
      <c r="B127" s="2">
        <v>126</v>
      </c>
      <c r="C127" s="13" t="s">
        <v>44</v>
      </c>
      <c r="D127" s="3" t="s">
        <v>129</v>
      </c>
      <c r="E127" s="13">
        <v>1</v>
      </c>
      <c r="F127" s="13">
        <v>3</v>
      </c>
      <c r="G127" s="13"/>
      <c r="H127" s="13">
        <v>444</v>
      </c>
      <c r="I127" s="13">
        <f t="shared" si="2"/>
        <v>0</v>
      </c>
      <c r="J127" s="13">
        <f t="shared" si="3"/>
        <v>0</v>
      </c>
      <c r="K127" s="1"/>
    </row>
    <row r="128" spans="1:11">
      <c r="A128" s="13" t="s">
        <v>214</v>
      </c>
      <c r="B128" s="2">
        <v>127</v>
      </c>
      <c r="C128" s="13" t="s">
        <v>14</v>
      </c>
      <c r="D128" s="3" t="s">
        <v>36</v>
      </c>
      <c r="E128" s="13">
        <v>1</v>
      </c>
      <c r="F128" s="13">
        <v>3</v>
      </c>
      <c r="G128" s="13"/>
      <c r="H128" s="13"/>
      <c r="I128" s="13">
        <f t="shared" si="2"/>
        <v>0</v>
      </c>
      <c r="J128" s="13">
        <f t="shared" si="3"/>
        <v>0</v>
      </c>
      <c r="K128" s="1"/>
    </row>
    <row r="129" spans="1:11">
      <c r="A129" s="13" t="s">
        <v>214</v>
      </c>
      <c r="B129" s="2">
        <v>128</v>
      </c>
      <c r="C129" s="13" t="s">
        <v>14</v>
      </c>
      <c r="D129" s="3" t="s">
        <v>36</v>
      </c>
      <c r="E129" s="13">
        <v>1</v>
      </c>
      <c r="F129" s="13">
        <v>3</v>
      </c>
      <c r="G129" s="13"/>
      <c r="H129" s="13"/>
      <c r="I129" s="13">
        <f t="shared" si="2"/>
        <v>0</v>
      </c>
      <c r="J129" s="13">
        <f t="shared" si="3"/>
        <v>0</v>
      </c>
      <c r="K129" s="1"/>
    </row>
    <row r="130" spans="1:11">
      <c r="A130" s="13" t="s">
        <v>214</v>
      </c>
      <c r="B130" s="2">
        <v>129</v>
      </c>
      <c r="C130" s="13" t="s">
        <v>19</v>
      </c>
      <c r="D130" s="3" t="s">
        <v>20</v>
      </c>
      <c r="E130" s="13">
        <v>0</v>
      </c>
      <c r="F130" s="13">
        <v>5</v>
      </c>
      <c r="G130" s="13"/>
      <c r="H130" s="13"/>
      <c r="I130" s="13" t="str">
        <f t="shared" ref="I130:I194" si="4">IF(OR(J130=$J$381,J130=$J$388,J130=$J$371),$I$368,IF(OR(J130=$J$370,J130=$J$374,J130=$J$376,J130=$J$377,J130=$J$380,J130=$J$384,J130=$J$385,J130=$J$382),$I$373,IF(OR(J130=$J$369,J130=$J$373),$I$369,IF(OR(J130=$J$375,J130=$J$386,J130=$J$387),$I$370,IF(OR(J130=$J$368,J130=$J$383,J130=$J$389),$I$371,IF(OR(J130=$J$372,J130=$J$390,J130=$J$378,J130=$J$379),$I$372,0))))))</f>
        <v>Кокки</v>
      </c>
      <c r="J130" s="13" t="str">
        <f t="shared" ref="J130:J194" si="5">IF(OR(K130=$K$368,K130=$K$369,K130=$K$370,K130=$K$371),$J$368,IF(OR(K130=$K$375,K130=$K$376,K130=$K$377,K130=$K$378),$J$369,IF(OR(K130=$K$379),$J$370,IF(OR(K130=$K$380),$J$371,IF(OR(K130=$K$381),$J$372,IF(OR(K130=$K$382),$J$373,IF(OR(K130=$K$388,K130=$K$398,K130=$K$389),$J$374,IF(OR(K130=$K$384,K130=$K$385,K130=$K$386,K130=$K$387),$J$375,IF(OR(K130=$K$383,K130=$K$427,K130=$K$429,K130=$K$431),$J$376,IF(OR(K130=$K$390,K130=$K$392,K130=$K$391),$J$377,IF(OR(K130=$K$393),$J$378,IF(OR(K130=$K$394),$J$379,IF(OR(K130=$K$395),$J$380,IF(OR(K130=$K$399),$J$381,IF(OR(K130=$K$400,K130=$K$401),$J$382,IF(OR(K130=$K$402,K130=$K$403),$J$383,IF(OR(K130=$K$404,K130=$K$405),$J$384,IF(OR(K130=$K$406,K130=$K$407),$J$385,IF(OR(K130=$K$409,K130=$K$410,K130=$K$411,K130=$K$412,K130=$K$413,K130=$K$414,K130=$K$415,K130=$K$416,K130=$K$417),$J$386,IF(OR(K130=$K$421,K130=$K$422,K130=$K$423,K130=$K$424,K130=$K$420,K130=$K$419,K130=$K$428,K130=$K$430),$J$387,IF(OR(K130=$K$425,K130=$K$426),$J$388,IF(OR(K130=$K$372,K130=$K$373,K130=$K$374,K130=$K$396,K130=$K$397,K130=$K$408,K130=$K$418),$J$389,IF(OR(K130=$K$432),$J$390,0)))))))))))))))))))))))</f>
        <v>Staphylococcus</v>
      </c>
      <c r="K130" s="1" t="s">
        <v>175</v>
      </c>
    </row>
    <row r="131" spans="1:11">
      <c r="A131" s="13" t="s">
        <v>214</v>
      </c>
      <c r="B131" s="2">
        <v>130</v>
      </c>
      <c r="C131" s="13" t="s">
        <v>19</v>
      </c>
      <c r="D131" s="3" t="s">
        <v>20</v>
      </c>
      <c r="E131" s="13">
        <v>0</v>
      </c>
      <c r="F131" s="13">
        <v>4</v>
      </c>
      <c r="G131" s="13"/>
      <c r="H131" s="13"/>
      <c r="I131" s="13">
        <f t="shared" si="4"/>
        <v>0</v>
      </c>
      <c r="J131" s="13">
        <f t="shared" si="5"/>
        <v>0</v>
      </c>
      <c r="K131" s="1"/>
    </row>
    <row r="132" spans="1:11">
      <c r="A132" s="13" t="s">
        <v>214</v>
      </c>
      <c r="B132" s="2">
        <v>131</v>
      </c>
      <c r="C132" s="13" t="s">
        <v>29</v>
      </c>
      <c r="D132" s="3" t="s">
        <v>153</v>
      </c>
      <c r="E132" s="13">
        <v>0</v>
      </c>
      <c r="F132" s="13">
        <v>5</v>
      </c>
      <c r="G132" s="13" t="s">
        <v>23</v>
      </c>
      <c r="H132" s="13"/>
      <c r="I132" s="13">
        <f t="shared" si="4"/>
        <v>0</v>
      </c>
      <c r="J132" s="13">
        <f t="shared" si="5"/>
        <v>0</v>
      </c>
      <c r="K132" s="1"/>
    </row>
    <row r="133" spans="1:11">
      <c r="A133" s="13" t="s">
        <v>214</v>
      </c>
      <c r="B133" s="2">
        <v>132</v>
      </c>
      <c r="C133" s="13" t="s">
        <v>21</v>
      </c>
      <c r="D133" s="3" t="s">
        <v>64</v>
      </c>
      <c r="E133" s="13">
        <v>0</v>
      </c>
      <c r="F133" s="13">
        <v>5</v>
      </c>
      <c r="G133" s="13" t="s">
        <v>23</v>
      </c>
      <c r="H133" s="13"/>
      <c r="I133" s="13">
        <f t="shared" si="4"/>
        <v>0</v>
      </c>
      <c r="J133" s="13">
        <f t="shared" si="5"/>
        <v>0</v>
      </c>
      <c r="K133" s="1"/>
    </row>
    <row r="134" spans="1:11">
      <c r="A134" s="13" t="s">
        <v>214</v>
      </c>
      <c r="B134" s="2">
        <v>133</v>
      </c>
      <c r="C134" s="13" t="s">
        <v>21</v>
      </c>
      <c r="D134" s="3" t="s">
        <v>43</v>
      </c>
      <c r="E134" s="13">
        <v>0</v>
      </c>
      <c r="F134" s="13">
        <v>17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"/>
    </row>
    <row r="135" spans="1:11">
      <c r="A135" s="13" t="s">
        <v>214</v>
      </c>
      <c r="B135" s="2">
        <v>134</v>
      </c>
      <c r="C135" s="13" t="s">
        <v>16</v>
      </c>
      <c r="D135" s="3" t="s">
        <v>33</v>
      </c>
      <c r="E135" s="13">
        <v>0</v>
      </c>
      <c r="F135" s="13">
        <v>4</v>
      </c>
      <c r="G135" s="13"/>
      <c r="H135" s="13"/>
      <c r="I135" s="13">
        <f t="shared" si="4"/>
        <v>0</v>
      </c>
      <c r="J135" s="13">
        <f t="shared" si="5"/>
        <v>0</v>
      </c>
      <c r="K135" s="1"/>
    </row>
    <row r="136" spans="1:11">
      <c r="A136" s="13" t="s">
        <v>214</v>
      </c>
      <c r="B136" s="2">
        <v>135</v>
      </c>
      <c r="C136" s="13" t="s">
        <v>16</v>
      </c>
      <c r="D136" s="3" t="s">
        <v>33</v>
      </c>
      <c r="E136" s="13">
        <v>0</v>
      </c>
      <c r="F136" s="13">
        <v>4</v>
      </c>
      <c r="G136" s="13"/>
      <c r="H136" s="13"/>
      <c r="I136" s="13">
        <f t="shared" si="4"/>
        <v>0</v>
      </c>
      <c r="J136" s="13">
        <f t="shared" si="5"/>
        <v>0</v>
      </c>
      <c r="K136" s="1"/>
    </row>
    <row r="137" spans="1:11">
      <c r="A137" s="13" t="s">
        <v>214</v>
      </c>
      <c r="B137" s="2">
        <v>136</v>
      </c>
      <c r="C137" s="13" t="s">
        <v>29</v>
      </c>
      <c r="D137" s="3" t="s">
        <v>42</v>
      </c>
      <c r="E137" s="13">
        <v>0</v>
      </c>
      <c r="F137" s="13">
        <v>5</v>
      </c>
      <c r="G137" s="13" t="s">
        <v>23</v>
      </c>
      <c r="H137" s="13"/>
      <c r="I137" s="13">
        <f t="shared" si="4"/>
        <v>0</v>
      </c>
      <c r="J137" s="13">
        <f t="shared" si="5"/>
        <v>0</v>
      </c>
      <c r="K137" s="1"/>
    </row>
    <row r="138" spans="1:11">
      <c r="A138" s="13" t="s">
        <v>214</v>
      </c>
      <c r="B138" s="2">
        <v>137</v>
      </c>
      <c r="C138" s="13" t="s">
        <v>29</v>
      </c>
      <c r="D138" s="3" t="s">
        <v>42</v>
      </c>
      <c r="E138" s="13">
        <v>0</v>
      </c>
      <c r="F138" s="13">
        <v>5</v>
      </c>
      <c r="G138" s="13" t="s">
        <v>23</v>
      </c>
      <c r="H138" s="13"/>
      <c r="I138" s="13">
        <f t="shared" si="4"/>
        <v>0</v>
      </c>
      <c r="J138" s="13">
        <f t="shared" si="5"/>
        <v>0</v>
      </c>
      <c r="K138" s="1"/>
    </row>
    <row r="139" spans="1:11">
      <c r="A139" s="13" t="s">
        <v>214</v>
      </c>
      <c r="B139" s="2">
        <v>138</v>
      </c>
      <c r="C139" s="13" t="s">
        <v>29</v>
      </c>
      <c r="D139" s="3" t="s">
        <v>42</v>
      </c>
      <c r="E139" s="13">
        <v>0</v>
      </c>
      <c r="F139" s="13">
        <v>5</v>
      </c>
      <c r="G139" s="13" t="s">
        <v>23</v>
      </c>
      <c r="H139" s="13"/>
      <c r="I139" s="13">
        <f t="shared" si="4"/>
        <v>0</v>
      </c>
      <c r="J139" s="13">
        <f t="shared" si="5"/>
        <v>0</v>
      </c>
      <c r="K139" s="1"/>
    </row>
    <row r="140" spans="1:11">
      <c r="A140" s="13" t="s">
        <v>214</v>
      </c>
      <c r="B140" s="2">
        <v>139</v>
      </c>
      <c r="C140" s="13" t="s">
        <v>21</v>
      </c>
      <c r="D140" s="3" t="s">
        <v>86</v>
      </c>
      <c r="E140" s="13">
        <v>0</v>
      </c>
      <c r="F140" s="13">
        <v>6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"/>
    </row>
    <row r="141" spans="1:11">
      <c r="A141" s="13" t="s">
        <v>214</v>
      </c>
      <c r="B141" s="2">
        <v>140</v>
      </c>
      <c r="C141" s="13" t="s">
        <v>14</v>
      </c>
      <c r="D141" s="3" t="s">
        <v>36</v>
      </c>
      <c r="E141" s="13">
        <v>1</v>
      </c>
      <c r="F141" s="13">
        <v>2</v>
      </c>
      <c r="G141" s="13"/>
      <c r="H141" s="13"/>
      <c r="I141" s="13">
        <f t="shared" si="4"/>
        <v>0</v>
      </c>
      <c r="J141" s="13">
        <f t="shared" si="5"/>
        <v>0</v>
      </c>
      <c r="K141" s="1"/>
    </row>
    <row r="142" spans="1:11">
      <c r="A142" s="13" t="s">
        <v>214</v>
      </c>
      <c r="B142" s="2">
        <v>141</v>
      </c>
      <c r="C142" s="13" t="s">
        <v>14</v>
      </c>
      <c r="D142" s="3" t="s">
        <v>36</v>
      </c>
      <c r="E142" s="13">
        <v>1</v>
      </c>
      <c r="F142" s="13">
        <v>2</v>
      </c>
      <c r="G142" s="13"/>
      <c r="H142" s="13"/>
      <c r="I142" s="13">
        <f t="shared" si="4"/>
        <v>0</v>
      </c>
      <c r="J142" s="13">
        <f t="shared" si="5"/>
        <v>0</v>
      </c>
      <c r="K142" s="1"/>
    </row>
    <row r="143" spans="1:11">
      <c r="A143" s="13" t="s">
        <v>214</v>
      </c>
      <c r="B143" s="2">
        <v>142</v>
      </c>
      <c r="C143" s="13" t="s">
        <v>12</v>
      </c>
      <c r="D143" s="3" t="s">
        <v>18</v>
      </c>
      <c r="E143" s="13">
        <v>1</v>
      </c>
      <c r="F143" s="13">
        <v>2</v>
      </c>
      <c r="G143" s="13"/>
      <c r="H143" s="13"/>
      <c r="I143" s="13">
        <f t="shared" si="4"/>
        <v>0</v>
      </c>
      <c r="J143" s="13">
        <f t="shared" si="5"/>
        <v>0</v>
      </c>
      <c r="K143" s="1"/>
    </row>
    <row r="144" spans="1:11">
      <c r="A144" s="13" t="s">
        <v>214</v>
      </c>
      <c r="B144" s="2">
        <v>143</v>
      </c>
      <c r="C144" s="13" t="s">
        <v>12</v>
      </c>
      <c r="D144" s="3" t="s">
        <v>18</v>
      </c>
      <c r="E144" s="13">
        <v>1</v>
      </c>
      <c r="F144" s="13">
        <v>2</v>
      </c>
      <c r="G144" s="13"/>
      <c r="H144" s="13">
        <v>444</v>
      </c>
      <c r="I144" s="13">
        <f t="shared" si="4"/>
        <v>0</v>
      </c>
      <c r="J144" s="13">
        <f t="shared" si="5"/>
        <v>0</v>
      </c>
      <c r="K144" s="1"/>
    </row>
    <row r="145" spans="1:11">
      <c r="A145" s="13" t="s">
        <v>214</v>
      </c>
      <c r="B145" s="2">
        <v>144</v>
      </c>
      <c r="C145" s="13" t="s">
        <v>12</v>
      </c>
      <c r="D145" s="3" t="s">
        <v>18</v>
      </c>
      <c r="E145" s="13">
        <v>1</v>
      </c>
      <c r="F145" s="13">
        <v>2</v>
      </c>
      <c r="G145" s="13"/>
      <c r="H145" s="13"/>
      <c r="I145" s="13">
        <f t="shared" si="4"/>
        <v>0</v>
      </c>
      <c r="J145" s="13">
        <f t="shared" si="5"/>
        <v>0</v>
      </c>
      <c r="K145" s="1"/>
    </row>
    <row r="146" spans="1:11">
      <c r="A146" s="13" t="s">
        <v>214</v>
      </c>
      <c r="B146" s="2">
        <v>145</v>
      </c>
      <c r="C146" s="13" t="s">
        <v>44</v>
      </c>
      <c r="D146" s="3" t="s">
        <v>20</v>
      </c>
      <c r="E146" s="13">
        <v>0</v>
      </c>
      <c r="F146" s="13">
        <v>3</v>
      </c>
      <c r="G146" s="13"/>
      <c r="H146" s="13"/>
      <c r="I146" s="13">
        <f t="shared" si="4"/>
        <v>0</v>
      </c>
      <c r="J146" s="13">
        <f t="shared" si="5"/>
        <v>0</v>
      </c>
      <c r="K146" s="1"/>
    </row>
    <row r="147" spans="1:11">
      <c r="A147" s="13" t="s">
        <v>214</v>
      </c>
      <c r="B147" s="2">
        <v>146</v>
      </c>
      <c r="C147" s="13" t="s">
        <v>29</v>
      </c>
      <c r="D147" s="3" t="s">
        <v>42</v>
      </c>
      <c r="E147" s="13">
        <v>0</v>
      </c>
      <c r="F147" s="13">
        <v>7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"/>
    </row>
    <row r="148" spans="1:11">
      <c r="A148" s="13" t="s">
        <v>214</v>
      </c>
      <c r="B148" s="2">
        <v>147</v>
      </c>
      <c r="C148" s="13" t="s">
        <v>21</v>
      </c>
      <c r="D148" s="3" t="s">
        <v>163</v>
      </c>
      <c r="E148" s="13">
        <v>0</v>
      </c>
      <c r="F148" s="13">
        <v>7</v>
      </c>
      <c r="G148" s="13" t="s">
        <v>23</v>
      </c>
      <c r="H148" s="13"/>
      <c r="I148" s="13">
        <f t="shared" si="4"/>
        <v>0</v>
      </c>
      <c r="J148" s="13">
        <f t="shared" si="5"/>
        <v>0</v>
      </c>
      <c r="K148" s="1"/>
    </row>
    <row r="149" spans="1:11">
      <c r="A149" s="13" t="s">
        <v>214</v>
      </c>
      <c r="B149" s="2">
        <v>148</v>
      </c>
      <c r="C149" s="13" t="s">
        <v>21</v>
      </c>
      <c r="D149" s="3" t="s">
        <v>25</v>
      </c>
      <c r="E149" s="13">
        <v>0</v>
      </c>
      <c r="F149" s="13">
        <v>7</v>
      </c>
      <c r="G149" s="13" t="s">
        <v>23</v>
      </c>
      <c r="H149" s="13"/>
      <c r="I149" s="13">
        <f t="shared" si="4"/>
        <v>0</v>
      </c>
      <c r="J149" s="13">
        <f t="shared" si="5"/>
        <v>0</v>
      </c>
      <c r="K149" s="1"/>
    </row>
    <row r="150" spans="1:11">
      <c r="A150" s="13" t="s">
        <v>214</v>
      </c>
      <c r="B150" s="2">
        <v>149</v>
      </c>
      <c r="C150" s="13" t="s">
        <v>21</v>
      </c>
      <c r="D150" s="3" t="s">
        <v>25</v>
      </c>
      <c r="E150" s="13">
        <v>0</v>
      </c>
      <c r="F150" s="13">
        <v>3</v>
      </c>
      <c r="G150" s="13" t="s">
        <v>23</v>
      </c>
      <c r="H150" s="13"/>
      <c r="I150" s="13" t="str">
        <f t="shared" si="4"/>
        <v>Кокки</v>
      </c>
      <c r="J150" s="13" t="str">
        <f t="shared" si="5"/>
        <v>Staphylococcus</v>
      </c>
      <c r="K150" s="1" t="s">
        <v>169</v>
      </c>
    </row>
    <row r="151" spans="1:11">
      <c r="A151" s="13" t="s">
        <v>214</v>
      </c>
      <c r="B151" s="2">
        <v>150</v>
      </c>
      <c r="C151" s="13" t="s">
        <v>21</v>
      </c>
      <c r="D151" s="3" t="s">
        <v>89</v>
      </c>
      <c r="E151" s="13">
        <v>0</v>
      </c>
      <c r="F151" s="13">
        <v>3</v>
      </c>
      <c r="G151" s="13" t="s">
        <v>23</v>
      </c>
      <c r="H151" s="13"/>
      <c r="I151" s="13" t="str">
        <f t="shared" si="4"/>
        <v>Энеробактерии</v>
      </c>
      <c r="J151" s="13" t="str">
        <f t="shared" si="5"/>
        <v>Serratia</v>
      </c>
      <c r="K151" s="1" t="s">
        <v>87</v>
      </c>
    </row>
    <row r="152" spans="1:11">
      <c r="A152" s="13" t="s">
        <v>214</v>
      </c>
      <c r="B152" s="2">
        <v>151</v>
      </c>
      <c r="C152" s="13" t="s">
        <v>21</v>
      </c>
      <c r="D152" s="3" t="s">
        <v>25</v>
      </c>
      <c r="E152" s="13">
        <v>0</v>
      </c>
      <c r="F152" s="13">
        <v>4</v>
      </c>
      <c r="G152" s="13" t="s">
        <v>23</v>
      </c>
      <c r="H152" s="13"/>
      <c r="I152" s="13" t="str">
        <f t="shared" si="4"/>
        <v>Кокки</v>
      </c>
      <c r="J152" s="13" t="str">
        <f t="shared" si="5"/>
        <v>Enterococcus</v>
      </c>
      <c r="K152" s="1" t="s">
        <v>66</v>
      </c>
    </row>
    <row r="153" spans="1:11">
      <c r="A153" s="13"/>
      <c r="C153" s="13"/>
      <c r="E153" s="13"/>
      <c r="F153" s="13"/>
      <c r="G153" s="13"/>
      <c r="H153" s="13"/>
      <c r="I153" s="13" t="str">
        <f t="shared" ref="I153" si="6">IF(OR(J153=$J$381,J153=$J$388,J153=$J$371),$I$368,IF(OR(J153=$J$370,J153=$J$374,J153=$J$376,J153=$J$377,J153=$J$380,J153=$J$384,J153=$J$385,J153=$J$382),$I$373,IF(OR(J153=$J$369,J153=$J$373),$I$369,IF(OR(J153=$J$375,J153=$J$386,J153=$J$387),$I$370,IF(OR(J153=$J$368,J153=$J$383,J153=$J$389),$I$371,IF(OR(J153=$J$372,J153=$J$390,J153=$J$378,J153=$J$379),$I$372,0))))))</f>
        <v>Кокки</v>
      </c>
      <c r="J153" s="13" t="str">
        <f t="shared" ref="J153" si="7">IF(OR(K153=$K$368,K153=$K$369,K153=$K$370,K153=$K$371),$J$368,IF(OR(K153=$K$375,K153=$K$376,K153=$K$377,K153=$K$378),$J$369,IF(OR(K153=$K$379),$J$370,IF(OR(K153=$K$380),$J$371,IF(OR(K153=$K$381),$J$372,IF(OR(K153=$K$382),$J$373,IF(OR(K153=$K$388,K153=$K$398,K153=$K$389),$J$374,IF(OR(K153=$K$384,K153=$K$385,K153=$K$386,K153=$K$387),$J$375,IF(OR(K153=$K$383,K153=$K$427,K153=$K$429,K153=$K$431),$J$376,IF(OR(K153=$K$390,K153=$K$392,K153=$K$391),$J$377,IF(OR(K153=$K$393),$J$378,IF(OR(K153=$K$394),$J$379,IF(OR(K153=$K$395),$J$380,IF(OR(K153=$K$399),$J$381,IF(OR(K153=$K$400,K153=$K$401),$J$382,IF(OR(K153=$K$402,K153=$K$403),$J$383,IF(OR(K153=$K$404,K153=$K$405),$J$384,IF(OR(K153=$K$406,K153=$K$407),$J$385,IF(OR(K153=$K$409,K153=$K$410,K153=$K$411,K153=$K$412,K153=$K$413,K153=$K$414,K153=$K$415,K153=$K$416,K153=$K$417),$J$386,IF(OR(K153=$K$421,K153=$K$422,K153=$K$423,K153=$K$424,K153=$K$420,K153=$K$419,K153=$K$428,K153=$K$430),$J$387,IF(OR(K153=$K$425,K153=$K$426),$J$388,IF(OR(K153=$K$372,K153=$K$373,K153=$K$374,K153=$K$396,K153=$K$397,K153=$K$408,K153=$K$418),$J$389,IF(OR(K153=$K$432),$J$390,0)))))))))))))))))))))))</f>
        <v>Staphylococcus</v>
      </c>
      <c r="K153" s="1" t="s">
        <v>49</v>
      </c>
    </row>
    <row r="154" spans="1:11">
      <c r="A154" s="13" t="s">
        <v>214</v>
      </c>
      <c r="B154" s="2">
        <v>152</v>
      </c>
      <c r="C154" s="13" t="s">
        <v>21</v>
      </c>
      <c r="D154" s="3" t="s">
        <v>219</v>
      </c>
      <c r="E154" s="13">
        <v>0</v>
      </c>
      <c r="F154" s="13">
        <v>7</v>
      </c>
      <c r="G154" s="13" t="s">
        <v>23</v>
      </c>
      <c r="H154" s="13"/>
      <c r="I154" s="13">
        <f t="shared" si="4"/>
        <v>0</v>
      </c>
      <c r="J154" s="13">
        <f t="shared" si="5"/>
        <v>0</v>
      </c>
      <c r="K154" s="1"/>
    </row>
    <row r="155" spans="1:11">
      <c r="A155" s="13" t="s">
        <v>214</v>
      </c>
      <c r="B155" s="2">
        <v>153</v>
      </c>
      <c r="C155" s="13" t="s">
        <v>21</v>
      </c>
      <c r="D155" s="3" t="s">
        <v>163</v>
      </c>
      <c r="E155" s="13">
        <v>0</v>
      </c>
      <c r="F155" s="13">
        <v>7</v>
      </c>
      <c r="G155" s="13" t="s">
        <v>23</v>
      </c>
      <c r="H155" s="13"/>
      <c r="I155" s="13">
        <f t="shared" si="4"/>
        <v>0</v>
      </c>
      <c r="J155" s="13">
        <f t="shared" si="5"/>
        <v>0</v>
      </c>
      <c r="K155" s="1"/>
    </row>
    <row r="156" spans="1:11">
      <c r="A156" s="13" t="s">
        <v>214</v>
      </c>
      <c r="B156" s="2">
        <v>154</v>
      </c>
      <c r="C156" s="13" t="s">
        <v>21</v>
      </c>
      <c r="D156" s="3" t="s">
        <v>43</v>
      </c>
      <c r="E156" s="13">
        <v>0</v>
      </c>
      <c r="F156" s="13">
        <v>7</v>
      </c>
      <c r="G156" s="13" t="s">
        <v>23</v>
      </c>
      <c r="H156" s="13"/>
      <c r="I156" s="13">
        <f t="shared" si="4"/>
        <v>0</v>
      </c>
      <c r="J156" s="13">
        <f t="shared" si="5"/>
        <v>0</v>
      </c>
      <c r="K156" s="1"/>
    </row>
    <row r="157" spans="1:11">
      <c r="A157" s="13" t="s">
        <v>214</v>
      </c>
      <c r="B157" s="2">
        <v>155</v>
      </c>
      <c r="C157" s="13" t="s">
        <v>21</v>
      </c>
      <c r="D157" s="3" t="s">
        <v>86</v>
      </c>
      <c r="E157" s="13">
        <v>0</v>
      </c>
      <c r="F157" s="13">
        <v>7</v>
      </c>
      <c r="G157" s="13" t="s">
        <v>23</v>
      </c>
      <c r="H157" s="13"/>
      <c r="I157" s="13">
        <f t="shared" si="4"/>
        <v>0</v>
      </c>
      <c r="J157" s="13">
        <f t="shared" si="5"/>
        <v>0</v>
      </c>
      <c r="K157" s="1"/>
    </row>
    <row r="158" spans="1:11">
      <c r="A158" s="13" t="s">
        <v>214</v>
      </c>
      <c r="B158" s="2">
        <v>156</v>
      </c>
      <c r="C158" s="13" t="s">
        <v>21</v>
      </c>
      <c r="D158" s="3" t="s">
        <v>25</v>
      </c>
      <c r="E158" s="13">
        <v>0</v>
      </c>
      <c r="F158" s="13">
        <v>7</v>
      </c>
      <c r="G158" s="13" t="s">
        <v>23</v>
      </c>
      <c r="H158" s="13"/>
      <c r="I158" s="13">
        <f t="shared" si="4"/>
        <v>0</v>
      </c>
      <c r="J158" s="13">
        <f t="shared" si="5"/>
        <v>0</v>
      </c>
      <c r="K158" s="1"/>
    </row>
    <row r="159" spans="1:11">
      <c r="A159" s="13" t="s">
        <v>214</v>
      </c>
      <c r="B159" s="2">
        <v>157</v>
      </c>
      <c r="C159" s="13" t="s">
        <v>21</v>
      </c>
      <c r="D159" s="3" t="s">
        <v>20</v>
      </c>
      <c r="E159" s="13">
        <v>0</v>
      </c>
      <c r="F159" s="13">
        <v>7</v>
      </c>
      <c r="G159" s="13" t="s">
        <v>23</v>
      </c>
      <c r="H159" s="13"/>
      <c r="I159" s="13">
        <f t="shared" si="4"/>
        <v>0</v>
      </c>
      <c r="J159" s="13">
        <f t="shared" si="5"/>
        <v>0</v>
      </c>
      <c r="K159" s="1"/>
    </row>
    <row r="160" spans="1:11">
      <c r="A160" s="13" t="s">
        <v>214</v>
      </c>
      <c r="B160" s="2">
        <v>158</v>
      </c>
      <c r="C160" s="13" t="s">
        <v>21</v>
      </c>
      <c r="D160" s="3" t="s">
        <v>25</v>
      </c>
      <c r="E160" s="13">
        <v>0</v>
      </c>
      <c r="F160" s="13">
        <v>7</v>
      </c>
      <c r="G160" s="13" t="s">
        <v>23</v>
      </c>
      <c r="H160" s="13"/>
      <c r="I160" s="13">
        <f t="shared" si="4"/>
        <v>0</v>
      </c>
      <c r="J160" s="13">
        <f t="shared" si="5"/>
        <v>0</v>
      </c>
      <c r="K160" s="1"/>
    </row>
    <row r="161" spans="1:11">
      <c r="A161" s="13" t="s">
        <v>214</v>
      </c>
      <c r="B161" s="2">
        <v>159</v>
      </c>
      <c r="C161" s="13" t="s">
        <v>21</v>
      </c>
      <c r="D161" s="3" t="s">
        <v>62</v>
      </c>
      <c r="E161" s="13">
        <v>0</v>
      </c>
      <c r="F161" s="13">
        <v>3</v>
      </c>
      <c r="G161" s="13" t="s">
        <v>23</v>
      </c>
      <c r="H161" s="13"/>
      <c r="I161" s="13" t="str">
        <f t="shared" si="4"/>
        <v>Кокки</v>
      </c>
      <c r="J161" s="13" t="str">
        <f t="shared" si="5"/>
        <v>Staphylococcus</v>
      </c>
      <c r="K161" s="1" t="s">
        <v>169</v>
      </c>
    </row>
    <row r="162" spans="1:11">
      <c r="A162" s="13" t="s">
        <v>214</v>
      </c>
      <c r="B162" s="2">
        <v>160</v>
      </c>
      <c r="C162" s="13" t="s">
        <v>21</v>
      </c>
      <c r="D162" s="3" t="s">
        <v>56</v>
      </c>
      <c r="E162" s="13">
        <v>0</v>
      </c>
      <c r="F162" s="13">
        <v>7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"/>
    </row>
    <row r="163" spans="1:11">
      <c r="A163" s="13" t="s">
        <v>214</v>
      </c>
      <c r="B163" s="2">
        <v>161</v>
      </c>
      <c r="C163" s="13" t="s">
        <v>128</v>
      </c>
      <c r="D163" s="3" t="s">
        <v>88</v>
      </c>
      <c r="E163" s="13">
        <v>0</v>
      </c>
      <c r="F163" s="13">
        <v>3</v>
      </c>
      <c r="G163" s="13" t="s">
        <v>23</v>
      </c>
      <c r="H163" s="13"/>
      <c r="I163" s="13" t="str">
        <f t="shared" si="4"/>
        <v>Энеробактерии</v>
      </c>
      <c r="J163" s="13" t="str">
        <f t="shared" si="5"/>
        <v>Serratia</v>
      </c>
      <c r="K163" s="1" t="s">
        <v>87</v>
      </c>
    </row>
    <row r="164" spans="1:11">
      <c r="A164" s="13" t="s">
        <v>214</v>
      </c>
      <c r="B164" s="2">
        <v>162</v>
      </c>
      <c r="C164" s="13" t="s">
        <v>114</v>
      </c>
      <c r="D164" s="3" t="s">
        <v>160</v>
      </c>
      <c r="E164" s="13">
        <v>0</v>
      </c>
      <c r="F164" s="13">
        <v>3</v>
      </c>
      <c r="G164" s="13"/>
      <c r="H164" s="13"/>
      <c r="I164" s="13">
        <f t="shared" si="4"/>
        <v>0</v>
      </c>
      <c r="J164" s="13">
        <f t="shared" si="5"/>
        <v>0</v>
      </c>
      <c r="K164" s="1"/>
    </row>
    <row r="165" spans="1:11">
      <c r="A165" s="13" t="s">
        <v>214</v>
      </c>
      <c r="B165" s="2">
        <v>163</v>
      </c>
      <c r="C165" s="13" t="s">
        <v>16</v>
      </c>
      <c r="D165" s="3" t="s">
        <v>33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"/>
    </row>
    <row r="166" spans="1:11">
      <c r="A166" s="13" t="s">
        <v>214</v>
      </c>
      <c r="B166" s="2">
        <v>164</v>
      </c>
      <c r="C166" s="13" t="s">
        <v>84</v>
      </c>
      <c r="D166" s="3" t="s">
        <v>84</v>
      </c>
      <c r="E166" s="13">
        <v>0</v>
      </c>
      <c r="F166" s="13">
        <v>7</v>
      </c>
      <c r="G166" s="13" t="s">
        <v>23</v>
      </c>
      <c r="H166" s="13"/>
      <c r="I166" s="13">
        <f t="shared" si="4"/>
        <v>0</v>
      </c>
      <c r="J166" s="13">
        <f t="shared" si="5"/>
        <v>0</v>
      </c>
      <c r="K166" s="1"/>
    </row>
    <row r="167" spans="1:11">
      <c r="A167" s="13" t="s">
        <v>214</v>
      </c>
      <c r="B167" s="2">
        <v>165</v>
      </c>
      <c r="C167" s="13" t="s">
        <v>16</v>
      </c>
      <c r="D167" s="3" t="s">
        <v>33</v>
      </c>
      <c r="E167" s="13">
        <v>0</v>
      </c>
      <c r="F167" s="13">
        <v>4</v>
      </c>
      <c r="G167" s="13"/>
      <c r="H167" s="13"/>
      <c r="I167" s="13">
        <f t="shared" si="4"/>
        <v>0</v>
      </c>
      <c r="J167" s="13">
        <f t="shared" si="5"/>
        <v>0</v>
      </c>
      <c r="K167" s="1"/>
    </row>
    <row r="168" spans="1:11">
      <c r="A168" s="13" t="s">
        <v>214</v>
      </c>
      <c r="B168" s="2">
        <v>166</v>
      </c>
      <c r="C168" s="13" t="s">
        <v>19</v>
      </c>
      <c r="D168" s="3" t="s">
        <v>20</v>
      </c>
      <c r="E168" s="13">
        <v>0</v>
      </c>
      <c r="F168" s="13">
        <v>4</v>
      </c>
      <c r="G168" s="13"/>
      <c r="H168" s="13"/>
      <c r="I168" s="13">
        <f t="shared" si="4"/>
        <v>0</v>
      </c>
      <c r="J168" s="13">
        <f t="shared" si="5"/>
        <v>0</v>
      </c>
      <c r="K168" s="1"/>
    </row>
    <row r="169" spans="1:11">
      <c r="A169" s="13" t="s">
        <v>214</v>
      </c>
      <c r="B169" s="2">
        <v>167</v>
      </c>
      <c r="C169" s="13" t="s">
        <v>44</v>
      </c>
      <c r="D169" s="3" t="s">
        <v>56</v>
      </c>
      <c r="E169" s="13">
        <v>0</v>
      </c>
      <c r="F169" s="13">
        <v>4</v>
      </c>
      <c r="G169" s="13"/>
      <c r="H169" s="13"/>
      <c r="I169" s="13">
        <f t="shared" si="4"/>
        <v>0</v>
      </c>
      <c r="J169" s="13">
        <f t="shared" si="5"/>
        <v>0</v>
      </c>
      <c r="K169" s="1"/>
    </row>
    <row r="170" spans="1:11">
      <c r="A170" s="13" t="s">
        <v>214</v>
      </c>
      <c r="B170" s="2">
        <v>168</v>
      </c>
      <c r="C170" s="13" t="s">
        <v>21</v>
      </c>
      <c r="D170" s="3" t="s">
        <v>208</v>
      </c>
      <c r="E170" s="13">
        <v>0</v>
      </c>
      <c r="F170" s="13">
        <v>7</v>
      </c>
      <c r="G170" s="13" t="s">
        <v>23</v>
      </c>
      <c r="H170" s="13"/>
      <c r="I170" s="13">
        <f t="shared" si="4"/>
        <v>0</v>
      </c>
      <c r="J170" s="13">
        <f t="shared" si="5"/>
        <v>0</v>
      </c>
      <c r="K170" s="1"/>
    </row>
    <row r="171" spans="1:11">
      <c r="A171" s="13" t="s">
        <v>214</v>
      </c>
      <c r="B171" s="2">
        <v>169</v>
      </c>
      <c r="C171" s="13" t="s">
        <v>21</v>
      </c>
      <c r="D171" s="3" t="s">
        <v>208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"/>
    </row>
    <row r="172" spans="1:11">
      <c r="A172" s="13" t="s">
        <v>214</v>
      </c>
      <c r="B172" s="2">
        <v>170</v>
      </c>
      <c r="C172" s="13" t="s">
        <v>14</v>
      </c>
      <c r="D172" s="3" t="s">
        <v>36</v>
      </c>
      <c r="E172" s="13">
        <v>1</v>
      </c>
      <c r="F172" s="13">
        <v>2</v>
      </c>
      <c r="G172" s="13"/>
      <c r="H172" s="13"/>
      <c r="I172" s="13">
        <f t="shared" si="4"/>
        <v>0</v>
      </c>
      <c r="J172" s="13">
        <f t="shared" si="5"/>
        <v>0</v>
      </c>
      <c r="K172" s="1"/>
    </row>
    <row r="173" spans="1:11">
      <c r="A173" s="13" t="s">
        <v>214</v>
      </c>
      <c r="B173" s="2">
        <v>171</v>
      </c>
      <c r="C173" s="13" t="s">
        <v>14</v>
      </c>
      <c r="D173" s="3" t="s">
        <v>35</v>
      </c>
      <c r="E173" s="13">
        <v>1</v>
      </c>
      <c r="F173" s="13">
        <v>2</v>
      </c>
      <c r="G173" s="13"/>
      <c r="H173" s="13"/>
      <c r="I173" s="13">
        <f t="shared" si="4"/>
        <v>0</v>
      </c>
      <c r="J173" s="13">
        <f t="shared" si="5"/>
        <v>0</v>
      </c>
      <c r="K173" s="1"/>
    </row>
    <row r="174" spans="1:11">
      <c r="A174" s="13" t="s">
        <v>214</v>
      </c>
      <c r="B174" s="2">
        <v>172</v>
      </c>
      <c r="C174" s="13" t="s">
        <v>14</v>
      </c>
      <c r="D174" s="3" t="s">
        <v>35</v>
      </c>
      <c r="E174" s="13">
        <v>0</v>
      </c>
      <c r="F174" s="13">
        <v>5</v>
      </c>
      <c r="G174" s="13"/>
      <c r="H174" s="13" t="s">
        <v>99</v>
      </c>
      <c r="I174" s="13">
        <f t="shared" si="4"/>
        <v>0</v>
      </c>
      <c r="J174" s="13">
        <f t="shared" si="5"/>
        <v>0</v>
      </c>
      <c r="K174" s="1"/>
    </row>
    <row r="175" spans="1:11">
      <c r="A175" s="13" t="s">
        <v>214</v>
      </c>
      <c r="B175" s="2">
        <v>173</v>
      </c>
      <c r="C175" s="13" t="s">
        <v>14</v>
      </c>
      <c r="D175" s="3" t="s">
        <v>36</v>
      </c>
      <c r="E175" s="13">
        <v>0</v>
      </c>
      <c r="F175" s="13">
        <v>5</v>
      </c>
      <c r="G175" s="13"/>
      <c r="H175" s="13"/>
      <c r="I175" s="13">
        <f t="shared" si="4"/>
        <v>0</v>
      </c>
      <c r="J175" s="13">
        <f t="shared" si="5"/>
        <v>0</v>
      </c>
      <c r="K175" s="1"/>
    </row>
    <row r="176" spans="1:11">
      <c r="A176" s="13" t="s">
        <v>214</v>
      </c>
      <c r="B176" s="2">
        <v>174</v>
      </c>
      <c r="C176" s="13" t="s">
        <v>44</v>
      </c>
      <c r="D176" s="3" t="s">
        <v>56</v>
      </c>
      <c r="E176" s="13">
        <v>0</v>
      </c>
      <c r="F176" s="13">
        <v>5</v>
      </c>
      <c r="G176" s="13"/>
      <c r="H176" s="13"/>
      <c r="I176" s="13">
        <f t="shared" si="4"/>
        <v>0</v>
      </c>
      <c r="J176" s="13">
        <f t="shared" si="5"/>
        <v>0</v>
      </c>
      <c r="K176" s="1"/>
    </row>
    <row r="177" spans="1:11">
      <c r="A177" s="13" t="s">
        <v>214</v>
      </c>
      <c r="B177" s="2">
        <v>175</v>
      </c>
      <c r="C177" s="13" t="s">
        <v>114</v>
      </c>
      <c r="D177" s="3" t="s">
        <v>160</v>
      </c>
      <c r="E177" s="13">
        <v>0</v>
      </c>
      <c r="F177" s="13">
        <v>5</v>
      </c>
      <c r="G177" s="13"/>
      <c r="H177" s="13"/>
      <c r="I177" s="13">
        <f t="shared" si="4"/>
        <v>0</v>
      </c>
      <c r="J177" s="13">
        <f t="shared" si="5"/>
        <v>0</v>
      </c>
      <c r="K177" s="1"/>
    </row>
    <row r="178" spans="1:11">
      <c r="A178" s="13" t="s">
        <v>214</v>
      </c>
      <c r="B178" s="2">
        <v>176</v>
      </c>
      <c r="C178" s="13" t="s">
        <v>21</v>
      </c>
      <c r="D178" s="3" t="s">
        <v>208</v>
      </c>
      <c r="E178" s="13">
        <v>0</v>
      </c>
      <c r="F178" s="13">
        <v>5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"/>
    </row>
    <row r="179" spans="1:11">
      <c r="A179" s="13" t="s">
        <v>214</v>
      </c>
      <c r="B179" s="2">
        <v>177</v>
      </c>
      <c r="C179" s="13" t="s">
        <v>21</v>
      </c>
      <c r="D179" s="3" t="s">
        <v>39</v>
      </c>
      <c r="E179" s="13">
        <v>0</v>
      </c>
      <c r="F179" s="13">
        <v>5</v>
      </c>
      <c r="G179" s="13" t="s">
        <v>23</v>
      </c>
      <c r="H179" s="13"/>
      <c r="I179" s="13">
        <f t="shared" si="4"/>
        <v>0</v>
      </c>
      <c r="J179" s="13">
        <f t="shared" si="5"/>
        <v>0</v>
      </c>
      <c r="K179" s="1"/>
    </row>
    <row r="180" spans="1:11">
      <c r="A180" s="13" t="s">
        <v>214</v>
      </c>
      <c r="B180" s="2">
        <v>178</v>
      </c>
      <c r="C180" s="13" t="s">
        <v>21</v>
      </c>
      <c r="D180" s="3" t="s">
        <v>187</v>
      </c>
      <c r="E180" s="13">
        <v>0</v>
      </c>
      <c r="F180" s="13">
        <v>5</v>
      </c>
      <c r="G180" s="13" t="s">
        <v>23</v>
      </c>
      <c r="H180" s="13"/>
      <c r="I180" s="13">
        <f t="shared" si="4"/>
        <v>0</v>
      </c>
      <c r="J180" s="13">
        <f t="shared" si="5"/>
        <v>0</v>
      </c>
      <c r="K180" s="1"/>
    </row>
    <row r="181" spans="1:11">
      <c r="A181" s="13" t="s">
        <v>214</v>
      </c>
      <c r="B181" s="2">
        <v>179</v>
      </c>
      <c r="C181" s="13" t="s">
        <v>21</v>
      </c>
      <c r="D181" s="3" t="s">
        <v>34</v>
      </c>
      <c r="E181" s="13">
        <v>0</v>
      </c>
      <c r="F181" s="13">
        <v>5</v>
      </c>
      <c r="G181" s="13" t="s">
        <v>23</v>
      </c>
      <c r="H181" s="13"/>
      <c r="I181" s="13">
        <f t="shared" si="4"/>
        <v>0</v>
      </c>
      <c r="J181" s="13">
        <f t="shared" si="5"/>
        <v>0</v>
      </c>
      <c r="K181" s="1"/>
    </row>
    <row r="182" spans="1:11">
      <c r="A182" s="13" t="s">
        <v>214</v>
      </c>
      <c r="B182" s="2">
        <v>180</v>
      </c>
      <c r="C182" s="13" t="s">
        <v>21</v>
      </c>
      <c r="D182" s="3" t="s">
        <v>39</v>
      </c>
      <c r="E182" s="13">
        <v>0</v>
      </c>
      <c r="F182" s="13">
        <v>13</v>
      </c>
      <c r="G182" s="13" t="s">
        <v>23</v>
      </c>
      <c r="H182" s="13"/>
      <c r="I182" s="13">
        <f t="shared" si="4"/>
        <v>0</v>
      </c>
      <c r="J182" s="13">
        <f t="shared" si="5"/>
        <v>0</v>
      </c>
      <c r="K182" s="1"/>
    </row>
    <row r="183" spans="1:11">
      <c r="A183" s="13" t="s">
        <v>214</v>
      </c>
      <c r="B183" s="2">
        <v>181</v>
      </c>
      <c r="C183" s="13" t="s">
        <v>29</v>
      </c>
      <c r="D183" s="3" t="s">
        <v>42</v>
      </c>
      <c r="E183" s="13">
        <v>0</v>
      </c>
      <c r="F183" s="13">
        <v>6</v>
      </c>
      <c r="G183" s="13" t="s">
        <v>23</v>
      </c>
      <c r="H183" s="13"/>
      <c r="I183" s="13">
        <f t="shared" si="4"/>
        <v>0</v>
      </c>
      <c r="J183" s="13">
        <f t="shared" si="5"/>
        <v>0</v>
      </c>
      <c r="K183" s="1"/>
    </row>
    <row r="184" spans="1:11">
      <c r="A184" s="13" t="s">
        <v>214</v>
      </c>
      <c r="B184" s="2">
        <v>182</v>
      </c>
      <c r="C184" s="13" t="s">
        <v>21</v>
      </c>
      <c r="D184" s="3" t="s">
        <v>62</v>
      </c>
      <c r="E184" s="13">
        <v>0</v>
      </c>
      <c r="F184" s="13">
        <v>6</v>
      </c>
      <c r="G184" s="13" t="s">
        <v>23</v>
      </c>
      <c r="H184" s="13"/>
      <c r="I184" s="13">
        <f t="shared" si="4"/>
        <v>0</v>
      </c>
      <c r="J184" s="13">
        <f t="shared" si="5"/>
        <v>0</v>
      </c>
      <c r="K184" s="1"/>
    </row>
    <row r="185" spans="1:11">
      <c r="A185" s="13" t="s">
        <v>214</v>
      </c>
      <c r="B185" s="2">
        <v>183</v>
      </c>
      <c r="C185" s="13" t="s">
        <v>29</v>
      </c>
      <c r="D185" s="3" t="s">
        <v>42</v>
      </c>
      <c r="E185" s="13">
        <v>0</v>
      </c>
      <c r="F185" s="13">
        <v>6</v>
      </c>
      <c r="G185" s="13" t="s">
        <v>23</v>
      </c>
      <c r="H185" s="13"/>
      <c r="I185" s="13">
        <f t="shared" si="4"/>
        <v>0</v>
      </c>
      <c r="J185" s="13">
        <f t="shared" si="5"/>
        <v>0</v>
      </c>
      <c r="K185" s="1"/>
    </row>
    <row r="186" spans="1:11">
      <c r="A186" s="13" t="s">
        <v>214</v>
      </c>
      <c r="B186" s="2">
        <v>184</v>
      </c>
      <c r="C186" s="13" t="s">
        <v>114</v>
      </c>
      <c r="D186" s="3" t="s">
        <v>160</v>
      </c>
      <c r="E186" s="13">
        <v>1</v>
      </c>
      <c r="F186" s="13">
        <v>4</v>
      </c>
      <c r="G186" s="13"/>
      <c r="H186" s="13"/>
      <c r="I186" s="13">
        <f t="shared" si="4"/>
        <v>0</v>
      </c>
      <c r="J186" s="13">
        <f t="shared" si="5"/>
        <v>0</v>
      </c>
      <c r="K186" s="1"/>
    </row>
    <row r="187" spans="1:11">
      <c r="A187" s="13" t="s">
        <v>214</v>
      </c>
      <c r="B187" s="2">
        <v>185</v>
      </c>
      <c r="C187" s="13" t="s">
        <v>84</v>
      </c>
      <c r="D187" s="3" t="s">
        <v>84</v>
      </c>
      <c r="E187" s="13">
        <v>0</v>
      </c>
      <c r="F187" s="13">
        <v>4</v>
      </c>
      <c r="G187" s="13"/>
      <c r="H187" s="13"/>
      <c r="I187" s="13">
        <f t="shared" si="4"/>
        <v>0</v>
      </c>
      <c r="J187" s="13">
        <f t="shared" si="5"/>
        <v>0</v>
      </c>
      <c r="K187" s="1"/>
    </row>
    <row r="188" spans="1:11">
      <c r="A188" s="13" t="s">
        <v>214</v>
      </c>
      <c r="B188" s="2">
        <v>186</v>
      </c>
      <c r="C188" s="13" t="s">
        <v>46</v>
      </c>
      <c r="D188" s="3" t="s">
        <v>164</v>
      </c>
      <c r="E188" s="13">
        <v>0</v>
      </c>
      <c r="F188" s="13">
        <v>4</v>
      </c>
      <c r="G188" s="13"/>
      <c r="H188" s="13"/>
      <c r="I188" s="13">
        <f t="shared" si="4"/>
        <v>0</v>
      </c>
      <c r="J188" s="13">
        <f t="shared" si="5"/>
        <v>0</v>
      </c>
      <c r="K188" s="1"/>
    </row>
    <row r="189" spans="1:11">
      <c r="A189" s="13" t="s">
        <v>214</v>
      </c>
      <c r="B189" s="2">
        <v>187</v>
      </c>
      <c r="C189" s="13" t="s">
        <v>138</v>
      </c>
      <c r="D189" s="3" t="s">
        <v>35</v>
      </c>
      <c r="E189" s="13">
        <v>0</v>
      </c>
      <c r="F189" s="13">
        <v>4</v>
      </c>
      <c r="G189" s="13"/>
      <c r="H189" s="13"/>
      <c r="I189" s="13">
        <f t="shared" si="4"/>
        <v>0</v>
      </c>
      <c r="J189" s="13">
        <f t="shared" si="5"/>
        <v>0</v>
      </c>
      <c r="K189" s="1"/>
    </row>
    <row r="190" spans="1:11">
      <c r="A190" s="13" t="s">
        <v>214</v>
      </c>
      <c r="B190" s="2">
        <v>188</v>
      </c>
      <c r="C190" s="13" t="s">
        <v>19</v>
      </c>
      <c r="D190" s="3" t="s">
        <v>20</v>
      </c>
      <c r="E190" s="13">
        <v>0</v>
      </c>
      <c r="F190" s="13">
        <v>4</v>
      </c>
      <c r="G190" s="13"/>
      <c r="H190" s="13"/>
      <c r="I190" s="13">
        <f t="shared" si="4"/>
        <v>0</v>
      </c>
      <c r="J190" s="13">
        <f t="shared" si="5"/>
        <v>0</v>
      </c>
      <c r="K190" s="1"/>
    </row>
    <row r="191" spans="1:11">
      <c r="A191" s="13" t="s">
        <v>214</v>
      </c>
      <c r="B191" s="2">
        <v>189</v>
      </c>
      <c r="C191" s="13" t="s">
        <v>14</v>
      </c>
      <c r="D191" s="3" t="s">
        <v>36</v>
      </c>
      <c r="E191" s="13">
        <v>0</v>
      </c>
      <c r="F191" s="13">
        <v>4</v>
      </c>
      <c r="G191" s="13"/>
      <c r="H191" s="13"/>
      <c r="I191" s="13">
        <f t="shared" si="4"/>
        <v>0</v>
      </c>
      <c r="J191" s="13">
        <f t="shared" si="5"/>
        <v>0</v>
      </c>
      <c r="K191" s="1"/>
    </row>
    <row r="192" spans="1:11">
      <c r="A192" s="13" t="s">
        <v>214</v>
      </c>
      <c r="B192" s="2">
        <v>190</v>
      </c>
      <c r="C192" s="13" t="s">
        <v>14</v>
      </c>
      <c r="D192" s="3" t="s">
        <v>36</v>
      </c>
      <c r="E192" s="13">
        <v>0</v>
      </c>
      <c r="F192" s="13">
        <v>4</v>
      </c>
      <c r="G192" s="13"/>
      <c r="H192" s="13"/>
      <c r="I192" s="13">
        <f t="shared" si="4"/>
        <v>0</v>
      </c>
      <c r="J192" s="13">
        <f t="shared" si="5"/>
        <v>0</v>
      </c>
      <c r="K192" s="1"/>
    </row>
    <row r="193" spans="1:11">
      <c r="A193" s="13" t="s">
        <v>214</v>
      </c>
      <c r="B193" s="2">
        <v>191</v>
      </c>
      <c r="C193" s="13" t="s">
        <v>21</v>
      </c>
      <c r="D193" s="3" t="s">
        <v>64</v>
      </c>
      <c r="E193" s="13">
        <v>0</v>
      </c>
      <c r="F193" s="13">
        <v>5</v>
      </c>
      <c r="G193" s="13" t="s">
        <v>23</v>
      </c>
      <c r="H193" s="13"/>
      <c r="I193" s="13">
        <f t="shared" si="4"/>
        <v>0</v>
      </c>
      <c r="J193" s="13">
        <f t="shared" si="5"/>
        <v>0</v>
      </c>
      <c r="K193" s="1"/>
    </row>
    <row r="194" spans="1:11">
      <c r="A194" s="13" t="s">
        <v>214</v>
      </c>
      <c r="B194" s="2">
        <v>192</v>
      </c>
      <c r="C194" s="13" t="s">
        <v>90</v>
      </c>
      <c r="D194" s="3" t="s">
        <v>36</v>
      </c>
      <c r="E194" s="13">
        <v>0</v>
      </c>
      <c r="F194" s="13">
        <v>4</v>
      </c>
      <c r="G194" s="13"/>
      <c r="H194" s="13"/>
      <c r="I194" s="13">
        <f t="shared" si="4"/>
        <v>0</v>
      </c>
      <c r="J194" s="13">
        <f t="shared" si="5"/>
        <v>0</v>
      </c>
      <c r="K194" s="1"/>
    </row>
    <row r="195" spans="1:11">
      <c r="A195" s="13" t="s">
        <v>214</v>
      </c>
      <c r="B195" s="2">
        <v>193</v>
      </c>
      <c r="C195" s="13" t="s">
        <v>21</v>
      </c>
      <c r="D195" s="3" t="s">
        <v>28</v>
      </c>
      <c r="E195" s="13">
        <v>0</v>
      </c>
      <c r="F195" s="13">
        <v>7</v>
      </c>
      <c r="G195" s="13" t="s">
        <v>23</v>
      </c>
      <c r="H195" s="13"/>
      <c r="I195" s="13">
        <f t="shared" ref="I195:I261" si="8">IF(OR(J195=$J$381,J195=$J$388,J195=$J$371),$I$368,IF(OR(J195=$J$370,J195=$J$374,J195=$J$376,J195=$J$377,J195=$J$380,J195=$J$384,J195=$J$385,J195=$J$382),$I$373,IF(OR(J195=$J$369,J195=$J$373),$I$369,IF(OR(J195=$J$375,J195=$J$386,J195=$J$387),$I$370,IF(OR(J195=$J$368,J195=$J$383,J195=$J$389),$I$371,IF(OR(J195=$J$372,J195=$J$390,J195=$J$378,J195=$J$379),$I$372,0))))))</f>
        <v>0</v>
      </c>
      <c r="J195" s="13">
        <f t="shared" ref="J195:J261" si="9">IF(OR(K195=$K$368,K195=$K$369,K195=$K$370,K195=$K$371),$J$368,IF(OR(K195=$K$375,K195=$K$376,K195=$K$377,K195=$K$378),$J$369,IF(OR(K195=$K$379),$J$370,IF(OR(K195=$K$380),$J$371,IF(OR(K195=$K$381),$J$372,IF(OR(K195=$K$382),$J$373,IF(OR(K195=$K$388,K195=$K$398,K195=$K$389),$J$374,IF(OR(K195=$K$384,K195=$K$385,K195=$K$386,K195=$K$387),$J$375,IF(OR(K195=$K$383,K195=$K$427,K195=$K$429,K195=$K$431),$J$376,IF(OR(K195=$K$390,K195=$K$392,K195=$K$391),$J$377,IF(OR(K195=$K$393),$J$378,IF(OR(K195=$K$394),$J$379,IF(OR(K195=$K$395),$J$380,IF(OR(K195=$K$399),$J$381,IF(OR(K195=$K$400,K195=$K$401),$J$382,IF(OR(K195=$K$402,K195=$K$403),$J$383,IF(OR(K195=$K$404,K195=$K$405),$J$384,IF(OR(K195=$K$406,K195=$K$407),$J$385,IF(OR(K195=$K$409,K195=$K$410,K195=$K$411,K195=$K$412,K195=$K$413,K195=$K$414,K195=$K$415,K195=$K$416,K195=$K$417),$J$386,IF(OR(K195=$K$421,K195=$K$422,K195=$K$423,K195=$K$424,K195=$K$420,K195=$K$419,K195=$K$428,K195=$K$430),$J$387,IF(OR(K195=$K$425,K195=$K$426),$J$388,IF(OR(K195=$K$372,K195=$K$373,K195=$K$374,K195=$K$396,K195=$K$397,K195=$K$408,K195=$K$418),$J$389,IF(OR(K195=$K$432),$J$390,0)))))))))))))))))))))))</f>
        <v>0</v>
      </c>
      <c r="K195" s="1"/>
    </row>
    <row r="196" spans="1:11">
      <c r="A196" s="13" t="s">
        <v>214</v>
      </c>
      <c r="B196" s="2">
        <v>194</v>
      </c>
      <c r="C196" s="13" t="s">
        <v>19</v>
      </c>
      <c r="D196" s="3" t="s">
        <v>20</v>
      </c>
      <c r="E196" s="13">
        <v>1</v>
      </c>
      <c r="F196" s="13">
        <v>3</v>
      </c>
      <c r="G196" s="13"/>
      <c r="H196" s="13"/>
      <c r="I196" s="13">
        <f t="shared" si="8"/>
        <v>0</v>
      </c>
      <c r="J196" s="13">
        <f t="shared" si="9"/>
        <v>0</v>
      </c>
      <c r="K196" s="1"/>
    </row>
    <row r="197" spans="1:11">
      <c r="A197" s="13" t="s">
        <v>214</v>
      </c>
      <c r="B197" s="2">
        <v>195</v>
      </c>
      <c r="C197" s="13" t="s">
        <v>46</v>
      </c>
      <c r="D197" s="3" t="s">
        <v>164</v>
      </c>
      <c r="E197" s="13">
        <v>0</v>
      </c>
      <c r="F197" s="13">
        <v>4</v>
      </c>
      <c r="G197" s="13"/>
      <c r="H197" s="13"/>
      <c r="I197" s="13">
        <f t="shared" si="8"/>
        <v>0</v>
      </c>
      <c r="J197" s="13">
        <f t="shared" si="9"/>
        <v>0</v>
      </c>
      <c r="K197" s="1"/>
    </row>
    <row r="198" spans="1:11">
      <c r="A198" s="13" t="s">
        <v>214</v>
      </c>
      <c r="B198" s="2">
        <v>196</v>
      </c>
      <c r="C198" s="13" t="s">
        <v>29</v>
      </c>
      <c r="D198" s="3" t="s">
        <v>212</v>
      </c>
      <c r="E198" s="13">
        <v>0</v>
      </c>
      <c r="F198" s="13">
        <v>5</v>
      </c>
      <c r="G198" s="13" t="s">
        <v>23</v>
      </c>
      <c r="H198" s="13"/>
      <c r="I198" s="13">
        <f t="shared" si="8"/>
        <v>0</v>
      </c>
      <c r="J198" s="13">
        <f t="shared" si="9"/>
        <v>0</v>
      </c>
      <c r="K198" s="1"/>
    </row>
    <row r="199" spans="1:11">
      <c r="A199" s="13" t="s">
        <v>214</v>
      </c>
      <c r="B199" s="2">
        <v>197</v>
      </c>
      <c r="C199" s="13" t="s">
        <v>29</v>
      </c>
      <c r="D199" s="3" t="s">
        <v>212</v>
      </c>
      <c r="E199" s="13">
        <v>0</v>
      </c>
      <c r="F199" s="13">
        <v>5</v>
      </c>
      <c r="G199" s="13" t="s">
        <v>23</v>
      </c>
      <c r="H199" s="13"/>
      <c r="I199" s="13">
        <f t="shared" si="8"/>
        <v>0</v>
      </c>
      <c r="J199" s="13">
        <f t="shared" si="9"/>
        <v>0</v>
      </c>
      <c r="K199" s="1"/>
    </row>
    <row r="200" spans="1:11">
      <c r="A200" s="13" t="s">
        <v>214</v>
      </c>
      <c r="B200" s="2">
        <v>198</v>
      </c>
      <c r="C200" s="13" t="s">
        <v>21</v>
      </c>
      <c r="D200" s="3" t="s">
        <v>220</v>
      </c>
      <c r="E200" s="13">
        <v>0</v>
      </c>
      <c r="F200" s="13">
        <v>5</v>
      </c>
      <c r="G200" s="13" t="s">
        <v>23</v>
      </c>
      <c r="H200" s="13"/>
      <c r="I200" s="13">
        <f t="shared" si="8"/>
        <v>0</v>
      </c>
      <c r="J200" s="13">
        <f t="shared" si="9"/>
        <v>0</v>
      </c>
      <c r="K200" s="1"/>
    </row>
    <row r="201" spans="1:11">
      <c r="A201" s="13" t="s">
        <v>214</v>
      </c>
      <c r="B201" s="2">
        <v>199</v>
      </c>
      <c r="C201" s="13" t="s">
        <v>21</v>
      </c>
      <c r="D201" s="3" t="s">
        <v>25</v>
      </c>
      <c r="E201" s="13">
        <v>0</v>
      </c>
      <c r="F201" s="13">
        <v>5</v>
      </c>
      <c r="G201" s="13" t="s">
        <v>23</v>
      </c>
      <c r="H201" s="13"/>
      <c r="I201" s="13">
        <f t="shared" si="8"/>
        <v>0</v>
      </c>
      <c r="J201" s="13">
        <f t="shared" si="9"/>
        <v>0</v>
      </c>
      <c r="K201" s="1"/>
    </row>
    <row r="202" spans="1:11">
      <c r="A202" s="13" t="s">
        <v>214</v>
      </c>
      <c r="B202" s="2">
        <v>200</v>
      </c>
      <c r="C202" s="13" t="s">
        <v>21</v>
      </c>
      <c r="D202" s="3" t="s">
        <v>28</v>
      </c>
      <c r="E202" s="13">
        <v>0</v>
      </c>
      <c r="F202" s="13">
        <v>5</v>
      </c>
      <c r="G202" s="13" t="s">
        <v>23</v>
      </c>
      <c r="H202" s="13"/>
      <c r="I202" s="13">
        <f t="shared" si="8"/>
        <v>0</v>
      </c>
      <c r="J202" s="13">
        <f t="shared" si="9"/>
        <v>0</v>
      </c>
      <c r="K202" s="1"/>
    </row>
    <row r="203" spans="1:11">
      <c r="A203" s="13" t="s">
        <v>214</v>
      </c>
      <c r="B203" s="2">
        <v>201</v>
      </c>
      <c r="C203" s="13" t="s">
        <v>21</v>
      </c>
      <c r="D203" s="3" t="s">
        <v>25</v>
      </c>
      <c r="E203" s="13">
        <v>0</v>
      </c>
      <c r="F203" s="13">
        <v>5</v>
      </c>
      <c r="G203" s="13" t="s">
        <v>23</v>
      </c>
      <c r="H203" s="13"/>
      <c r="I203" s="13">
        <f t="shared" si="8"/>
        <v>0</v>
      </c>
      <c r="J203" s="13">
        <f t="shared" si="9"/>
        <v>0</v>
      </c>
      <c r="K203" s="1"/>
    </row>
    <row r="204" spans="1:11">
      <c r="A204" s="13" t="s">
        <v>214</v>
      </c>
      <c r="B204" s="2">
        <v>202</v>
      </c>
      <c r="C204" s="13" t="s">
        <v>29</v>
      </c>
      <c r="D204" s="3" t="s">
        <v>65</v>
      </c>
      <c r="E204" s="13">
        <v>0</v>
      </c>
      <c r="F204" s="13">
        <v>5</v>
      </c>
      <c r="G204" s="13" t="s">
        <v>23</v>
      </c>
      <c r="H204" s="13" t="s">
        <v>63</v>
      </c>
      <c r="I204" s="13">
        <f t="shared" si="8"/>
        <v>0</v>
      </c>
      <c r="J204" s="13">
        <f t="shared" si="9"/>
        <v>0</v>
      </c>
      <c r="K204" s="1"/>
    </row>
    <row r="205" spans="1:11">
      <c r="A205" s="13" t="s">
        <v>214</v>
      </c>
      <c r="B205" s="2">
        <v>203</v>
      </c>
      <c r="C205" s="13" t="s">
        <v>21</v>
      </c>
      <c r="D205" s="3" t="s">
        <v>36</v>
      </c>
      <c r="E205" s="13">
        <v>0</v>
      </c>
      <c r="F205" s="13">
        <v>4</v>
      </c>
      <c r="G205" s="13" t="s">
        <v>23</v>
      </c>
      <c r="H205" s="13"/>
      <c r="I205" s="13" t="str">
        <f t="shared" si="8"/>
        <v>Кокки</v>
      </c>
      <c r="J205" s="13" t="str">
        <f t="shared" si="9"/>
        <v>Staphylococcus</v>
      </c>
      <c r="K205" s="1" t="s">
        <v>169</v>
      </c>
    </row>
    <row r="206" spans="1:11">
      <c r="A206" s="13" t="s">
        <v>214</v>
      </c>
      <c r="B206" s="2">
        <v>204</v>
      </c>
      <c r="C206" s="13" t="s">
        <v>21</v>
      </c>
      <c r="D206" s="3" t="s">
        <v>25</v>
      </c>
      <c r="E206" s="13">
        <v>0</v>
      </c>
      <c r="F206" s="13">
        <v>5</v>
      </c>
      <c r="G206" s="13" t="s">
        <v>23</v>
      </c>
      <c r="H206" s="13"/>
      <c r="I206" s="13">
        <f t="shared" si="8"/>
        <v>0</v>
      </c>
      <c r="J206" s="13">
        <f t="shared" si="9"/>
        <v>0</v>
      </c>
      <c r="K206" s="1"/>
    </row>
    <row r="207" spans="1:11">
      <c r="A207" s="13" t="s">
        <v>214</v>
      </c>
      <c r="B207" s="2">
        <v>205</v>
      </c>
      <c r="C207" s="13" t="s">
        <v>16</v>
      </c>
      <c r="D207" s="3" t="s">
        <v>33</v>
      </c>
      <c r="E207" s="13">
        <v>0</v>
      </c>
      <c r="F207" s="13">
        <v>3</v>
      </c>
      <c r="G207" s="13"/>
      <c r="H207" s="13"/>
      <c r="I207" s="13">
        <f t="shared" si="8"/>
        <v>0</v>
      </c>
      <c r="J207" s="13">
        <f t="shared" si="9"/>
        <v>0</v>
      </c>
      <c r="K207" s="1"/>
    </row>
    <row r="208" spans="1:11">
      <c r="A208" s="13" t="s">
        <v>214</v>
      </c>
      <c r="B208" s="2">
        <v>206</v>
      </c>
      <c r="C208" s="13" t="s">
        <v>29</v>
      </c>
      <c r="D208" s="3" t="s">
        <v>212</v>
      </c>
      <c r="E208" s="13">
        <v>0</v>
      </c>
      <c r="F208" s="13">
        <v>5</v>
      </c>
      <c r="G208" s="13" t="s">
        <v>23</v>
      </c>
      <c r="H208" s="13"/>
      <c r="I208" s="13">
        <f t="shared" si="8"/>
        <v>0</v>
      </c>
      <c r="J208" s="13">
        <f t="shared" si="9"/>
        <v>0</v>
      </c>
      <c r="K208" s="1"/>
    </row>
    <row r="209" spans="1:11">
      <c r="A209" s="13" t="s">
        <v>214</v>
      </c>
      <c r="B209" s="2">
        <v>207</v>
      </c>
      <c r="C209" s="13" t="s">
        <v>29</v>
      </c>
      <c r="D209" s="3" t="s">
        <v>42</v>
      </c>
      <c r="E209" s="13">
        <v>0</v>
      </c>
      <c r="F209" s="13">
        <v>4</v>
      </c>
      <c r="G209" s="13" t="s">
        <v>23</v>
      </c>
      <c r="H209" s="13"/>
      <c r="I209" s="13" t="str">
        <f t="shared" si="8"/>
        <v>Кокки</v>
      </c>
      <c r="J209" s="13" t="str">
        <f t="shared" si="9"/>
        <v>Staphylococcus</v>
      </c>
      <c r="K209" s="1" t="s">
        <v>49</v>
      </c>
    </row>
    <row r="210" spans="1:11">
      <c r="A210" s="13" t="s">
        <v>214</v>
      </c>
      <c r="B210" s="2">
        <v>208</v>
      </c>
      <c r="C210" s="13" t="s">
        <v>46</v>
      </c>
      <c r="D210" s="3" t="s">
        <v>164</v>
      </c>
      <c r="E210" s="13">
        <v>0</v>
      </c>
      <c r="F210" s="13">
        <v>4</v>
      </c>
      <c r="G210" s="13"/>
      <c r="H210" s="13"/>
      <c r="I210" s="13">
        <f t="shared" si="8"/>
        <v>0</v>
      </c>
      <c r="J210" s="13">
        <f t="shared" si="9"/>
        <v>0</v>
      </c>
      <c r="K210" s="1"/>
    </row>
    <row r="211" spans="1:11">
      <c r="A211" s="13" t="s">
        <v>214</v>
      </c>
      <c r="B211" s="2">
        <v>209</v>
      </c>
      <c r="C211" s="13" t="s">
        <v>84</v>
      </c>
      <c r="D211" s="3" t="s">
        <v>84</v>
      </c>
      <c r="E211" s="13">
        <v>0</v>
      </c>
      <c r="F211" s="13">
        <v>3</v>
      </c>
      <c r="G211" s="13"/>
      <c r="H211" s="13"/>
      <c r="I211" s="13">
        <f t="shared" si="8"/>
        <v>0</v>
      </c>
      <c r="J211" s="13">
        <f t="shared" si="9"/>
        <v>0</v>
      </c>
      <c r="K211" s="1"/>
    </row>
    <row r="212" spans="1:11">
      <c r="A212" s="13" t="s">
        <v>214</v>
      </c>
      <c r="B212" s="2">
        <v>210</v>
      </c>
      <c r="C212" s="13" t="s">
        <v>21</v>
      </c>
      <c r="D212" s="3" t="s">
        <v>25</v>
      </c>
      <c r="E212" s="13">
        <v>0</v>
      </c>
      <c r="F212" s="13">
        <v>7</v>
      </c>
      <c r="G212" s="13" t="s">
        <v>23</v>
      </c>
      <c r="H212" s="13"/>
      <c r="I212" s="13">
        <f t="shared" si="8"/>
        <v>0</v>
      </c>
      <c r="J212" s="13">
        <f t="shared" si="9"/>
        <v>0</v>
      </c>
      <c r="K212" s="1"/>
    </row>
    <row r="213" spans="1:11">
      <c r="A213" s="13" t="s">
        <v>214</v>
      </c>
      <c r="B213" s="2">
        <v>211</v>
      </c>
      <c r="C213" s="13" t="s">
        <v>21</v>
      </c>
      <c r="D213" s="3" t="s">
        <v>18</v>
      </c>
      <c r="E213" s="13">
        <v>0</v>
      </c>
      <c r="F213" s="13">
        <v>7</v>
      </c>
      <c r="G213" s="13" t="s">
        <v>23</v>
      </c>
      <c r="H213" s="13"/>
      <c r="I213" s="13">
        <f t="shared" si="8"/>
        <v>0</v>
      </c>
      <c r="J213" s="13">
        <f t="shared" si="9"/>
        <v>0</v>
      </c>
      <c r="K213" s="1"/>
    </row>
    <row r="214" spans="1:11">
      <c r="A214" s="13" t="s">
        <v>214</v>
      </c>
      <c r="B214" s="2">
        <v>212</v>
      </c>
      <c r="C214" s="13" t="s">
        <v>21</v>
      </c>
      <c r="D214" s="3" t="s">
        <v>28</v>
      </c>
      <c r="E214" s="13">
        <v>0</v>
      </c>
      <c r="F214" s="13">
        <v>4</v>
      </c>
      <c r="G214" s="13" t="s">
        <v>23</v>
      </c>
      <c r="H214" s="13"/>
      <c r="I214" s="13" t="str">
        <f t="shared" si="8"/>
        <v>НГОБ</v>
      </c>
      <c r="J214" s="13" t="str">
        <f t="shared" si="9"/>
        <v>Acinetobacter</v>
      </c>
      <c r="K214" s="1" t="s">
        <v>95</v>
      </c>
    </row>
    <row r="215" spans="1:11">
      <c r="A215" s="13"/>
      <c r="C215" s="13"/>
      <c r="E215" s="13"/>
      <c r="F215" s="13"/>
      <c r="G215" s="13"/>
      <c r="H215" s="13"/>
      <c r="I215" s="13" t="str">
        <f t="shared" ref="I215:I216" si="10">IF(OR(J215=$J$381,J215=$J$388,J215=$J$371),$I$368,IF(OR(J215=$J$370,J215=$J$374,J215=$J$376,J215=$J$377,J215=$J$380,J215=$J$384,J215=$J$385,J215=$J$382),$I$373,IF(OR(J215=$J$369,J215=$J$373),$I$369,IF(OR(J215=$J$375,J215=$J$386,J215=$J$387),$I$370,IF(OR(J215=$J$368,J215=$J$383,J215=$J$389),$I$371,IF(OR(J215=$J$372,J215=$J$390,J215=$J$378,J215=$J$379),$I$372,0))))))</f>
        <v>Кокки</v>
      </c>
      <c r="J215" s="13" t="str">
        <f t="shared" ref="J215:J216" si="11">IF(OR(K215=$K$368,K215=$K$369,K215=$K$370,K215=$K$371),$J$368,IF(OR(K215=$K$375,K215=$K$376,K215=$K$377,K215=$K$378),$J$369,IF(OR(K215=$K$379),$J$370,IF(OR(K215=$K$380),$J$371,IF(OR(K215=$K$381),$J$372,IF(OR(K215=$K$382),$J$373,IF(OR(K215=$K$388,K215=$K$398,K215=$K$389),$J$374,IF(OR(K215=$K$384,K215=$K$385,K215=$K$386,K215=$K$387),$J$375,IF(OR(K215=$K$383,K215=$K$427,K215=$K$429,K215=$K$431),$J$376,IF(OR(K215=$K$390,K215=$K$392,K215=$K$391),$J$377,IF(OR(K215=$K$393),$J$378,IF(OR(K215=$K$394),$J$379,IF(OR(K215=$K$395),$J$380,IF(OR(K215=$K$399),$J$381,IF(OR(K215=$K$400,K215=$K$401),$J$382,IF(OR(K215=$K$402,K215=$K$403),$J$383,IF(OR(K215=$K$404,K215=$K$405),$J$384,IF(OR(K215=$K$406,K215=$K$407),$J$385,IF(OR(K215=$K$409,K215=$K$410,K215=$K$411,K215=$K$412,K215=$K$413,K215=$K$414,K215=$K$415,K215=$K$416,K215=$K$417),$J$386,IF(OR(K215=$K$421,K215=$K$422,K215=$K$423,K215=$K$424,K215=$K$420,K215=$K$419,K215=$K$428,K215=$K$430),$J$387,IF(OR(K215=$K$425,K215=$K$426),$J$388,IF(OR(K215=$K$372,K215=$K$373,K215=$K$374,K215=$K$396,K215=$K$397,K215=$K$408,K215=$K$418),$J$389,IF(OR(K215=$K$432),$J$390,0)))))))))))))))))))))))</f>
        <v>Enterococcus</v>
      </c>
      <c r="K215" s="1" t="s">
        <v>55</v>
      </c>
    </row>
    <row r="216" spans="1:11">
      <c r="A216" s="13"/>
      <c r="C216" s="13"/>
      <c r="E216" s="13"/>
      <c r="F216" s="13"/>
      <c r="G216" s="13"/>
      <c r="H216" s="13"/>
      <c r="I216" s="13" t="str">
        <f t="shared" si="10"/>
        <v>Энеробактерии</v>
      </c>
      <c r="J216" s="13" t="str">
        <f t="shared" si="11"/>
        <v>Proteus</v>
      </c>
      <c r="K216" s="1" t="s">
        <v>159</v>
      </c>
    </row>
    <row r="217" spans="1:11">
      <c r="A217" s="13" t="s">
        <v>214</v>
      </c>
      <c r="B217" s="2">
        <v>213</v>
      </c>
      <c r="C217" s="13" t="s">
        <v>21</v>
      </c>
      <c r="D217" s="3" t="s">
        <v>38</v>
      </c>
      <c r="E217" s="13">
        <v>0</v>
      </c>
      <c r="F217" s="13">
        <v>3</v>
      </c>
      <c r="G217" s="13" t="s">
        <v>23</v>
      </c>
      <c r="H217" s="13"/>
      <c r="I217" s="13" t="str">
        <f t="shared" si="8"/>
        <v>Кокки</v>
      </c>
      <c r="J217" s="13" t="str">
        <f t="shared" si="9"/>
        <v>Enterococcus</v>
      </c>
      <c r="K217" s="1" t="s">
        <v>66</v>
      </c>
    </row>
    <row r="218" spans="1:11">
      <c r="A218" s="13"/>
      <c r="C218" s="13"/>
      <c r="E218" s="13"/>
      <c r="F218" s="13"/>
      <c r="G218" s="13"/>
      <c r="H218" s="13"/>
      <c r="I218" s="13" t="str">
        <f t="shared" ref="I218" si="12">IF(OR(J218=$J$381,J218=$J$388,J218=$J$371),$I$368,IF(OR(J218=$J$370,J218=$J$374,J218=$J$376,J218=$J$377,J218=$J$380,J218=$J$384,J218=$J$385,J218=$J$382),$I$373,IF(OR(J218=$J$369,J218=$J$373),$I$369,IF(OR(J218=$J$375,J218=$J$386,J218=$J$387),$I$370,IF(OR(J218=$J$368,J218=$J$383,J218=$J$389),$I$371,IF(OR(J218=$J$372,J218=$J$390,J218=$J$378,J218=$J$379),$I$372,0))))))</f>
        <v>Кокки</v>
      </c>
      <c r="J218" s="13" t="str">
        <f t="shared" ref="J218" si="13">IF(OR(K218=$K$368,K218=$K$369,K218=$K$370,K218=$K$371),$J$368,IF(OR(K218=$K$375,K218=$K$376,K218=$K$377,K218=$K$378),$J$369,IF(OR(K218=$K$379),$J$370,IF(OR(K218=$K$380),$J$371,IF(OR(K218=$K$381),$J$372,IF(OR(K218=$K$382),$J$373,IF(OR(K218=$K$388,K218=$K$398,K218=$K$389),$J$374,IF(OR(K218=$K$384,K218=$K$385,K218=$K$386,K218=$K$387),$J$375,IF(OR(K218=$K$383,K218=$K$427,K218=$K$429,K218=$K$431),$J$376,IF(OR(K218=$K$390,K218=$K$392,K218=$K$391),$J$377,IF(OR(K218=$K$393),$J$378,IF(OR(K218=$K$394),$J$379,IF(OR(K218=$K$395),$J$380,IF(OR(K218=$K$399),$J$381,IF(OR(K218=$K$400,K218=$K$401),$J$382,IF(OR(K218=$K$402,K218=$K$403),$J$383,IF(OR(K218=$K$404,K218=$K$405),$J$384,IF(OR(K218=$K$406,K218=$K$407),$J$385,IF(OR(K218=$K$409,K218=$K$410,K218=$K$411,K218=$K$412,K218=$K$413,K218=$K$414,K218=$K$415,K218=$K$416,K218=$K$417),$J$386,IF(OR(K218=$K$421,K218=$K$422,K218=$K$423,K218=$K$424,K218=$K$420,K218=$K$419,K218=$K$428,K218=$K$430),$J$387,IF(OR(K218=$K$425,K218=$K$426),$J$388,IF(OR(K218=$K$372,K218=$K$373,K218=$K$374,K218=$K$396,K218=$K$397,K218=$K$408,K218=$K$418),$J$389,IF(OR(K218=$K$432),$J$390,0)))))))))))))))))))))))</f>
        <v>Staphylococcus</v>
      </c>
      <c r="K218" s="1" t="s">
        <v>169</v>
      </c>
    </row>
    <row r="219" spans="1:11">
      <c r="A219" s="13" t="s">
        <v>214</v>
      </c>
      <c r="B219" s="2">
        <v>214</v>
      </c>
      <c r="C219" s="13" t="s">
        <v>21</v>
      </c>
      <c r="D219" s="3" t="s">
        <v>39</v>
      </c>
      <c r="E219" s="13">
        <v>0</v>
      </c>
      <c r="F219" s="13">
        <v>7</v>
      </c>
      <c r="G219" s="13" t="s">
        <v>23</v>
      </c>
      <c r="H219" s="13"/>
      <c r="I219" s="13">
        <f t="shared" si="8"/>
        <v>0</v>
      </c>
      <c r="J219" s="13">
        <f t="shared" si="9"/>
        <v>0</v>
      </c>
      <c r="K219" s="1"/>
    </row>
    <row r="220" spans="1:11">
      <c r="A220" s="13" t="s">
        <v>214</v>
      </c>
      <c r="B220" s="2">
        <v>215</v>
      </c>
      <c r="C220" s="13" t="s">
        <v>21</v>
      </c>
      <c r="D220" s="3" t="s">
        <v>18</v>
      </c>
      <c r="E220" s="13">
        <v>0</v>
      </c>
      <c r="F220" s="13">
        <v>3</v>
      </c>
      <c r="G220" s="13" t="s">
        <v>23</v>
      </c>
      <c r="H220" s="13"/>
      <c r="I220" s="13" t="str">
        <f t="shared" si="8"/>
        <v>Энеробактерии</v>
      </c>
      <c r="J220" s="13" t="str">
        <f t="shared" si="9"/>
        <v>Klebsiella</v>
      </c>
      <c r="K220" s="1" t="s">
        <v>121</v>
      </c>
    </row>
    <row r="221" spans="1:11">
      <c r="A221" s="13" t="s">
        <v>214</v>
      </c>
      <c r="B221" s="2">
        <v>216</v>
      </c>
      <c r="C221" s="13" t="s">
        <v>21</v>
      </c>
      <c r="D221" s="3" t="s">
        <v>86</v>
      </c>
      <c r="E221" s="13">
        <v>0</v>
      </c>
      <c r="F221" s="13">
        <v>3</v>
      </c>
      <c r="G221" s="13" t="s">
        <v>23</v>
      </c>
      <c r="H221" s="13"/>
      <c r="I221" s="13" t="str">
        <f t="shared" si="8"/>
        <v>Кокки</v>
      </c>
      <c r="J221" s="13" t="str">
        <f t="shared" si="9"/>
        <v>Staphylococcus</v>
      </c>
      <c r="K221" s="1" t="s">
        <v>49</v>
      </c>
    </row>
    <row r="222" spans="1:11">
      <c r="A222" s="13" t="s">
        <v>214</v>
      </c>
      <c r="B222" s="2">
        <v>217</v>
      </c>
      <c r="C222" s="13" t="s">
        <v>21</v>
      </c>
      <c r="D222" s="3" t="s">
        <v>220</v>
      </c>
      <c r="E222" s="13">
        <v>0</v>
      </c>
      <c r="F222" s="13">
        <v>7</v>
      </c>
      <c r="G222" s="13" t="s">
        <v>23</v>
      </c>
      <c r="H222" s="13"/>
      <c r="I222" s="13">
        <f t="shared" si="8"/>
        <v>0</v>
      </c>
      <c r="J222" s="13">
        <f t="shared" si="9"/>
        <v>0</v>
      </c>
      <c r="K222" s="1"/>
    </row>
    <row r="223" spans="1:11">
      <c r="A223" s="13" t="s">
        <v>214</v>
      </c>
      <c r="B223" s="2">
        <v>218</v>
      </c>
      <c r="C223" s="13" t="s">
        <v>16</v>
      </c>
      <c r="D223" s="3" t="s">
        <v>18</v>
      </c>
      <c r="E223" s="13">
        <v>0</v>
      </c>
      <c r="F223" s="13">
        <v>2</v>
      </c>
      <c r="G223" s="13"/>
      <c r="H223" s="13"/>
      <c r="I223" s="13">
        <f t="shared" si="8"/>
        <v>0</v>
      </c>
      <c r="J223" s="13">
        <f t="shared" si="9"/>
        <v>0</v>
      </c>
      <c r="K223" s="1"/>
    </row>
    <row r="224" spans="1:11">
      <c r="A224" s="13" t="s">
        <v>214</v>
      </c>
      <c r="B224" s="2">
        <v>219</v>
      </c>
      <c r="C224" s="13" t="s">
        <v>71</v>
      </c>
      <c r="D224" s="3" t="s">
        <v>221</v>
      </c>
      <c r="E224" s="13">
        <v>0</v>
      </c>
      <c r="F224" s="13">
        <v>3</v>
      </c>
      <c r="G224" s="13"/>
      <c r="H224" s="13"/>
      <c r="I224" s="13">
        <f t="shared" si="8"/>
        <v>0</v>
      </c>
      <c r="J224" s="13">
        <f t="shared" si="9"/>
        <v>0</v>
      </c>
      <c r="K224" s="1"/>
    </row>
    <row r="225" spans="1:11">
      <c r="A225" s="13" t="s">
        <v>214</v>
      </c>
      <c r="B225" s="2">
        <v>220</v>
      </c>
      <c r="C225" s="13" t="s">
        <v>29</v>
      </c>
      <c r="D225" s="3" t="s">
        <v>42</v>
      </c>
      <c r="E225" s="13">
        <v>0</v>
      </c>
      <c r="F225" s="13">
        <v>7</v>
      </c>
      <c r="G225" s="13" t="s">
        <v>23</v>
      </c>
      <c r="H225" s="13"/>
      <c r="I225" s="13">
        <f t="shared" si="8"/>
        <v>0</v>
      </c>
      <c r="J225" s="13">
        <f t="shared" si="9"/>
        <v>0</v>
      </c>
      <c r="K225" s="1"/>
    </row>
    <row r="226" spans="1:11">
      <c r="A226" s="13" t="s">
        <v>214</v>
      </c>
      <c r="B226" s="2">
        <v>221</v>
      </c>
      <c r="C226" s="13" t="s">
        <v>21</v>
      </c>
      <c r="D226" s="3" t="s">
        <v>58</v>
      </c>
      <c r="E226" s="13">
        <v>0</v>
      </c>
      <c r="F226" s="13">
        <v>7</v>
      </c>
      <c r="G226" s="13" t="s">
        <v>23</v>
      </c>
      <c r="H226" s="13"/>
      <c r="I226" s="13">
        <f t="shared" si="8"/>
        <v>0</v>
      </c>
      <c r="J226" s="13">
        <f t="shared" si="9"/>
        <v>0</v>
      </c>
      <c r="K226" s="1"/>
    </row>
    <row r="227" spans="1:11">
      <c r="A227" s="13" t="s">
        <v>214</v>
      </c>
      <c r="B227" s="2">
        <v>222</v>
      </c>
      <c r="C227" s="13" t="s">
        <v>21</v>
      </c>
      <c r="D227" s="3" t="s">
        <v>62</v>
      </c>
      <c r="E227" s="13">
        <v>0</v>
      </c>
      <c r="F227" s="13">
        <v>7</v>
      </c>
      <c r="G227" s="13" t="s">
        <v>23</v>
      </c>
      <c r="H227" s="13"/>
      <c r="I227" s="13">
        <f t="shared" si="8"/>
        <v>0</v>
      </c>
      <c r="J227" s="13">
        <f t="shared" si="9"/>
        <v>0</v>
      </c>
      <c r="K227" s="1"/>
    </row>
    <row r="228" spans="1:11">
      <c r="A228" s="13" t="s">
        <v>214</v>
      </c>
      <c r="B228" s="2">
        <v>223</v>
      </c>
      <c r="C228" s="13" t="s">
        <v>19</v>
      </c>
      <c r="D228" s="3" t="s">
        <v>20</v>
      </c>
      <c r="E228" s="13">
        <v>0</v>
      </c>
      <c r="F228" s="13">
        <v>7</v>
      </c>
      <c r="G228" s="13" t="s">
        <v>23</v>
      </c>
      <c r="H228" s="13"/>
      <c r="I228" s="13">
        <f t="shared" si="8"/>
        <v>0</v>
      </c>
      <c r="J228" s="13">
        <f t="shared" si="9"/>
        <v>0</v>
      </c>
      <c r="K228" s="1"/>
    </row>
    <row r="229" spans="1:11">
      <c r="A229" s="13" t="s">
        <v>214</v>
      </c>
      <c r="B229" s="2">
        <v>224</v>
      </c>
      <c r="C229" s="13" t="s">
        <v>21</v>
      </c>
      <c r="D229" s="3" t="s">
        <v>57</v>
      </c>
      <c r="E229" s="13">
        <v>0</v>
      </c>
      <c r="F229" s="13">
        <v>7</v>
      </c>
      <c r="G229" s="13" t="s">
        <v>23</v>
      </c>
      <c r="H229" s="13"/>
      <c r="I229" s="13">
        <f t="shared" si="8"/>
        <v>0</v>
      </c>
      <c r="J229" s="13">
        <f t="shared" si="9"/>
        <v>0</v>
      </c>
      <c r="K229" s="1"/>
    </row>
    <row r="230" spans="1:11">
      <c r="A230" s="13" t="s">
        <v>214</v>
      </c>
      <c r="B230" s="2">
        <v>225</v>
      </c>
      <c r="C230" s="13" t="s">
        <v>21</v>
      </c>
      <c r="D230" s="3" t="s">
        <v>43</v>
      </c>
      <c r="E230" s="13">
        <v>0</v>
      </c>
      <c r="F230" s="13">
        <v>7</v>
      </c>
      <c r="G230" s="13" t="s">
        <v>23</v>
      </c>
      <c r="H230" s="13"/>
      <c r="I230" s="13">
        <f t="shared" si="8"/>
        <v>0</v>
      </c>
      <c r="J230" s="13">
        <f t="shared" si="9"/>
        <v>0</v>
      </c>
      <c r="K230" s="1"/>
    </row>
    <row r="231" spans="1:11">
      <c r="A231" s="13" t="s">
        <v>214</v>
      </c>
      <c r="B231" s="2">
        <v>226</v>
      </c>
      <c r="C231" s="13" t="s">
        <v>21</v>
      </c>
      <c r="D231" s="3" t="s">
        <v>41</v>
      </c>
      <c r="E231" s="13">
        <v>0</v>
      </c>
      <c r="F231" s="13">
        <v>7</v>
      </c>
      <c r="G231" s="13" t="s">
        <v>23</v>
      </c>
      <c r="H231" s="13" t="s">
        <v>63</v>
      </c>
      <c r="I231" s="13">
        <f t="shared" si="8"/>
        <v>0</v>
      </c>
      <c r="J231" s="13">
        <f t="shared" si="9"/>
        <v>0</v>
      </c>
      <c r="K231" s="1"/>
    </row>
    <row r="232" spans="1:11">
      <c r="A232" s="13" t="s">
        <v>214</v>
      </c>
      <c r="B232" s="2">
        <v>227</v>
      </c>
      <c r="C232" s="13" t="s">
        <v>21</v>
      </c>
      <c r="D232" s="3" t="s">
        <v>88</v>
      </c>
      <c r="E232" s="13">
        <v>0</v>
      </c>
      <c r="F232" s="13">
        <v>3</v>
      </c>
      <c r="G232" s="13" t="s">
        <v>23</v>
      </c>
      <c r="H232" s="13"/>
      <c r="I232" s="13" t="str">
        <f t="shared" si="8"/>
        <v>Энеробактерии</v>
      </c>
      <c r="J232" s="13" t="str">
        <f t="shared" si="9"/>
        <v>Serratia</v>
      </c>
      <c r="K232" s="1" t="s">
        <v>87</v>
      </c>
    </row>
    <row r="233" spans="1:11">
      <c r="A233" s="13" t="s">
        <v>214</v>
      </c>
      <c r="B233" s="2">
        <v>228</v>
      </c>
      <c r="C233" s="13" t="s">
        <v>12</v>
      </c>
      <c r="D233" s="3" t="s">
        <v>35</v>
      </c>
      <c r="E233" s="13">
        <v>0</v>
      </c>
      <c r="F233" s="13">
        <v>3</v>
      </c>
      <c r="G233" s="13"/>
      <c r="H233" s="13"/>
      <c r="I233" s="13">
        <f t="shared" si="8"/>
        <v>0</v>
      </c>
      <c r="J233" s="13">
        <f t="shared" si="9"/>
        <v>0</v>
      </c>
      <c r="K233" s="1"/>
    </row>
    <row r="234" spans="1:11">
      <c r="A234" s="13" t="s">
        <v>214</v>
      </c>
      <c r="B234" s="2">
        <v>229</v>
      </c>
      <c r="C234" s="13" t="s">
        <v>12</v>
      </c>
      <c r="D234" s="3" t="s">
        <v>35</v>
      </c>
      <c r="E234" s="13">
        <v>0</v>
      </c>
      <c r="F234" s="13">
        <v>3</v>
      </c>
      <c r="G234" s="13"/>
      <c r="H234" s="13"/>
      <c r="I234" s="13">
        <f t="shared" si="8"/>
        <v>0</v>
      </c>
      <c r="J234" s="13">
        <f t="shared" si="9"/>
        <v>0</v>
      </c>
      <c r="K234" s="1"/>
    </row>
    <row r="235" spans="1:11">
      <c r="A235" s="13" t="s">
        <v>214</v>
      </c>
      <c r="B235" s="2">
        <v>230</v>
      </c>
      <c r="C235" s="13" t="s">
        <v>12</v>
      </c>
      <c r="D235" s="3" t="s">
        <v>35</v>
      </c>
      <c r="E235" s="13">
        <v>0</v>
      </c>
      <c r="F235" s="13">
        <v>3</v>
      </c>
      <c r="G235" s="13"/>
      <c r="H235" s="13"/>
      <c r="I235" s="13">
        <f t="shared" si="8"/>
        <v>0</v>
      </c>
      <c r="J235" s="13">
        <f t="shared" si="9"/>
        <v>0</v>
      </c>
      <c r="K235" s="1"/>
    </row>
    <row r="236" spans="1:11">
      <c r="A236" s="13" t="s">
        <v>214</v>
      </c>
      <c r="B236" s="2">
        <v>231</v>
      </c>
      <c r="C236" s="13" t="s">
        <v>71</v>
      </c>
      <c r="D236" s="3" t="s">
        <v>51</v>
      </c>
      <c r="E236" s="13">
        <v>0</v>
      </c>
      <c r="F236" s="13">
        <v>3</v>
      </c>
      <c r="G236" s="13"/>
      <c r="H236" s="13"/>
      <c r="I236" s="13">
        <f t="shared" si="8"/>
        <v>0</v>
      </c>
      <c r="J236" s="13">
        <f t="shared" si="9"/>
        <v>0</v>
      </c>
      <c r="K236" s="1"/>
    </row>
    <row r="237" spans="1:11">
      <c r="A237" s="13" t="s">
        <v>214</v>
      </c>
      <c r="B237" s="2">
        <v>232</v>
      </c>
      <c r="C237" s="13" t="s">
        <v>21</v>
      </c>
      <c r="D237" s="3" t="s">
        <v>20</v>
      </c>
      <c r="E237" s="13">
        <v>0</v>
      </c>
      <c r="F237" s="13">
        <v>6</v>
      </c>
      <c r="G237" s="13" t="s">
        <v>23</v>
      </c>
      <c r="H237" s="13"/>
      <c r="I237" s="13">
        <f t="shared" si="8"/>
        <v>0</v>
      </c>
      <c r="J237" s="13">
        <f t="shared" si="9"/>
        <v>0</v>
      </c>
      <c r="K237" s="1"/>
    </row>
    <row r="238" spans="1:11">
      <c r="A238" s="13" t="s">
        <v>214</v>
      </c>
      <c r="B238" s="2">
        <v>233</v>
      </c>
      <c r="C238" s="13" t="s">
        <v>21</v>
      </c>
      <c r="D238" s="3" t="s">
        <v>18</v>
      </c>
      <c r="E238" s="13">
        <v>0</v>
      </c>
      <c r="F238" s="13">
        <v>6</v>
      </c>
      <c r="G238" s="13" t="s">
        <v>23</v>
      </c>
      <c r="H238" s="13"/>
      <c r="I238" s="13">
        <f t="shared" si="8"/>
        <v>0</v>
      </c>
      <c r="J238" s="13">
        <f t="shared" si="9"/>
        <v>0</v>
      </c>
      <c r="K238" s="1"/>
    </row>
    <row r="239" spans="1:11">
      <c r="A239" s="13" t="s">
        <v>214</v>
      </c>
      <c r="B239" s="2">
        <v>234</v>
      </c>
      <c r="C239" s="13" t="s">
        <v>16</v>
      </c>
      <c r="D239" s="3" t="s">
        <v>33</v>
      </c>
      <c r="E239" s="13">
        <v>1</v>
      </c>
      <c r="F239" s="13">
        <v>2</v>
      </c>
      <c r="G239" s="13"/>
      <c r="H239" s="13"/>
      <c r="I239" s="13">
        <f t="shared" si="8"/>
        <v>0</v>
      </c>
      <c r="J239" s="13">
        <f t="shared" si="9"/>
        <v>0</v>
      </c>
      <c r="K239" s="1"/>
    </row>
    <row r="240" spans="1:11">
      <c r="A240" s="13" t="s">
        <v>214</v>
      </c>
      <c r="B240" s="2">
        <v>235</v>
      </c>
      <c r="C240" s="13" t="s">
        <v>71</v>
      </c>
      <c r="D240" s="3" t="s">
        <v>51</v>
      </c>
      <c r="E240" s="13">
        <v>0</v>
      </c>
      <c r="F240" s="13">
        <v>5</v>
      </c>
      <c r="G240" s="13"/>
      <c r="H240" s="13"/>
      <c r="I240" s="13">
        <f t="shared" si="8"/>
        <v>0</v>
      </c>
      <c r="J240" s="13">
        <f t="shared" si="9"/>
        <v>0</v>
      </c>
      <c r="K240" s="1"/>
    </row>
    <row r="241" spans="1:11">
      <c r="A241" s="13" t="s">
        <v>214</v>
      </c>
      <c r="B241" s="2">
        <v>236</v>
      </c>
      <c r="C241" s="13" t="s">
        <v>16</v>
      </c>
      <c r="D241" s="3" t="s">
        <v>18</v>
      </c>
      <c r="E241" s="13">
        <v>0</v>
      </c>
      <c r="F241" s="13">
        <v>5</v>
      </c>
      <c r="G241" s="13"/>
      <c r="H241" s="13"/>
      <c r="I241" s="13">
        <f t="shared" si="8"/>
        <v>0</v>
      </c>
      <c r="J241" s="13">
        <f t="shared" si="9"/>
        <v>0</v>
      </c>
      <c r="K241" s="1"/>
    </row>
    <row r="242" spans="1:11">
      <c r="A242" s="13" t="s">
        <v>214</v>
      </c>
      <c r="B242" s="2">
        <v>237</v>
      </c>
      <c r="C242" s="13" t="s">
        <v>16</v>
      </c>
      <c r="D242" s="3" t="s">
        <v>33</v>
      </c>
      <c r="E242" s="13">
        <v>0</v>
      </c>
      <c r="F242" s="13">
        <v>5</v>
      </c>
      <c r="G242" s="13"/>
      <c r="H242" s="13"/>
      <c r="I242" s="13">
        <f t="shared" si="8"/>
        <v>0</v>
      </c>
      <c r="J242" s="13">
        <f t="shared" si="9"/>
        <v>0</v>
      </c>
      <c r="K242" s="1"/>
    </row>
    <row r="243" spans="1:11">
      <c r="A243" s="13" t="s">
        <v>214</v>
      </c>
      <c r="B243" s="2">
        <v>238</v>
      </c>
      <c r="C243" s="13" t="s">
        <v>21</v>
      </c>
      <c r="D243" s="3" t="s">
        <v>89</v>
      </c>
      <c r="E243" s="13">
        <v>0</v>
      </c>
      <c r="F243" s="13">
        <v>6</v>
      </c>
      <c r="G243" s="13" t="s">
        <v>23</v>
      </c>
      <c r="H243" s="13"/>
      <c r="I243" s="13">
        <f t="shared" si="8"/>
        <v>0</v>
      </c>
      <c r="J243" s="13">
        <f t="shared" si="9"/>
        <v>0</v>
      </c>
      <c r="K243" s="1"/>
    </row>
    <row r="244" spans="1:11">
      <c r="A244" s="13" t="s">
        <v>214</v>
      </c>
      <c r="B244" s="2">
        <v>239</v>
      </c>
      <c r="C244" s="13" t="s">
        <v>14</v>
      </c>
      <c r="D244" s="3" t="s">
        <v>36</v>
      </c>
      <c r="E244" s="13">
        <v>1</v>
      </c>
      <c r="F244" s="13">
        <v>4</v>
      </c>
      <c r="G244" s="13"/>
      <c r="H244" s="13"/>
      <c r="I244" s="13">
        <f t="shared" si="8"/>
        <v>0</v>
      </c>
      <c r="J244" s="13">
        <f t="shared" si="9"/>
        <v>0</v>
      </c>
      <c r="K244" s="1"/>
    </row>
    <row r="245" spans="1:11">
      <c r="A245" s="13" t="s">
        <v>214</v>
      </c>
      <c r="B245" s="2">
        <v>240</v>
      </c>
      <c r="C245" s="13" t="s">
        <v>14</v>
      </c>
      <c r="D245" s="3" t="s">
        <v>36</v>
      </c>
      <c r="E245" s="13">
        <v>0</v>
      </c>
      <c r="F245" s="13">
        <v>4</v>
      </c>
      <c r="G245" s="13"/>
      <c r="H245" s="13"/>
      <c r="I245" s="13">
        <f t="shared" si="8"/>
        <v>0</v>
      </c>
      <c r="J245" s="13">
        <f t="shared" si="9"/>
        <v>0</v>
      </c>
      <c r="K245" s="1"/>
    </row>
    <row r="246" spans="1:11">
      <c r="A246" s="13" t="s">
        <v>214</v>
      </c>
      <c r="B246" s="2">
        <v>241</v>
      </c>
      <c r="C246" s="13" t="s">
        <v>16</v>
      </c>
      <c r="D246" s="3" t="s">
        <v>33</v>
      </c>
      <c r="E246" s="13">
        <v>0</v>
      </c>
      <c r="F246" s="13">
        <v>4</v>
      </c>
      <c r="G246" s="13"/>
      <c r="H246" s="13"/>
      <c r="I246" s="13">
        <f t="shared" si="8"/>
        <v>0</v>
      </c>
      <c r="J246" s="13">
        <f t="shared" si="9"/>
        <v>0</v>
      </c>
      <c r="K246" s="1"/>
    </row>
    <row r="247" spans="1:11">
      <c r="A247" s="13" t="s">
        <v>214</v>
      </c>
      <c r="B247" s="2">
        <v>242</v>
      </c>
      <c r="C247" s="13" t="s">
        <v>16</v>
      </c>
      <c r="D247" s="3" t="s">
        <v>18</v>
      </c>
      <c r="E247" s="13">
        <v>0</v>
      </c>
      <c r="F247" s="13">
        <v>4</v>
      </c>
      <c r="G247" s="13"/>
      <c r="H247" s="13"/>
      <c r="I247" s="13">
        <f t="shared" si="8"/>
        <v>0</v>
      </c>
      <c r="J247" s="13">
        <f t="shared" si="9"/>
        <v>0</v>
      </c>
      <c r="K247" s="1"/>
    </row>
    <row r="248" spans="1:11">
      <c r="A248" s="13" t="s">
        <v>214</v>
      </c>
      <c r="B248" s="2">
        <v>243</v>
      </c>
      <c r="C248" s="13" t="s">
        <v>19</v>
      </c>
      <c r="D248" s="3" t="s">
        <v>20</v>
      </c>
      <c r="E248" s="13">
        <v>0</v>
      </c>
      <c r="F248" s="13">
        <v>4</v>
      </c>
      <c r="G248" s="13"/>
      <c r="H248" s="13"/>
      <c r="I248" s="13">
        <f t="shared" si="8"/>
        <v>0</v>
      </c>
      <c r="J248" s="13">
        <f t="shared" si="9"/>
        <v>0</v>
      </c>
      <c r="K248" s="1"/>
    </row>
    <row r="249" spans="1:11">
      <c r="A249" s="13" t="s">
        <v>214</v>
      </c>
      <c r="B249" s="2">
        <v>244</v>
      </c>
      <c r="C249" s="13" t="s">
        <v>29</v>
      </c>
      <c r="D249" s="3" t="s">
        <v>42</v>
      </c>
      <c r="E249" s="13">
        <v>0</v>
      </c>
      <c r="F249" s="13">
        <v>5</v>
      </c>
      <c r="G249" s="13" t="s">
        <v>23</v>
      </c>
      <c r="H249" s="13"/>
      <c r="I249" s="13">
        <f t="shared" si="8"/>
        <v>0</v>
      </c>
      <c r="J249" s="13">
        <f t="shared" si="9"/>
        <v>0</v>
      </c>
      <c r="K249" s="1"/>
    </row>
    <row r="250" spans="1:11">
      <c r="A250" s="13" t="s">
        <v>214</v>
      </c>
      <c r="B250" s="2">
        <v>245</v>
      </c>
      <c r="C250" s="13" t="s">
        <v>16</v>
      </c>
      <c r="D250" s="3" t="s">
        <v>33</v>
      </c>
      <c r="E250" s="13">
        <v>0</v>
      </c>
      <c r="F250" s="13">
        <v>4</v>
      </c>
      <c r="G250" s="13"/>
      <c r="H250" s="13"/>
      <c r="I250" s="13">
        <f t="shared" si="8"/>
        <v>0</v>
      </c>
      <c r="J250" s="13">
        <f t="shared" si="9"/>
        <v>0</v>
      </c>
      <c r="K250" s="1"/>
    </row>
    <row r="251" spans="1:11">
      <c r="A251" s="13" t="s">
        <v>214</v>
      </c>
      <c r="B251" s="2">
        <v>246</v>
      </c>
      <c r="C251" s="13" t="s">
        <v>16</v>
      </c>
      <c r="D251" s="3" t="s">
        <v>33</v>
      </c>
      <c r="E251" s="13">
        <v>1</v>
      </c>
      <c r="F251" s="13">
        <v>3</v>
      </c>
      <c r="G251" s="13"/>
      <c r="H251" s="13"/>
      <c r="I251" s="13">
        <f t="shared" si="8"/>
        <v>0</v>
      </c>
      <c r="J251" s="13">
        <f t="shared" si="9"/>
        <v>0</v>
      </c>
      <c r="K251" s="1"/>
    </row>
    <row r="252" spans="1:11">
      <c r="A252" s="13" t="s">
        <v>214</v>
      </c>
      <c r="B252" s="2">
        <v>247</v>
      </c>
      <c r="C252" s="13" t="s">
        <v>19</v>
      </c>
      <c r="D252" s="3" t="s">
        <v>36</v>
      </c>
      <c r="E252" s="13">
        <v>0</v>
      </c>
      <c r="F252" s="13">
        <v>4</v>
      </c>
      <c r="G252" s="13"/>
      <c r="H252" s="13"/>
      <c r="I252" s="13">
        <f t="shared" si="8"/>
        <v>0</v>
      </c>
      <c r="J252" s="13">
        <f t="shared" si="9"/>
        <v>0</v>
      </c>
      <c r="K252" s="1"/>
    </row>
    <row r="253" spans="1:11">
      <c r="A253" s="13" t="s">
        <v>214</v>
      </c>
      <c r="B253" s="2">
        <v>248</v>
      </c>
      <c r="C253" s="13" t="s">
        <v>71</v>
      </c>
      <c r="D253" s="3" t="s">
        <v>51</v>
      </c>
      <c r="E253" s="13">
        <v>0</v>
      </c>
      <c r="F253" s="13">
        <v>4</v>
      </c>
      <c r="G253" s="13"/>
      <c r="H253" s="13"/>
      <c r="I253" s="13">
        <f t="shared" si="8"/>
        <v>0</v>
      </c>
      <c r="J253" s="13">
        <f t="shared" si="9"/>
        <v>0</v>
      </c>
      <c r="K253" s="1"/>
    </row>
    <row r="254" spans="1:11">
      <c r="A254" s="13" t="s">
        <v>214</v>
      </c>
      <c r="B254" s="2">
        <v>249</v>
      </c>
      <c r="C254" s="13" t="s">
        <v>14</v>
      </c>
      <c r="D254" s="3" t="s">
        <v>35</v>
      </c>
      <c r="E254" s="13">
        <v>0</v>
      </c>
      <c r="F254" s="13">
        <v>4</v>
      </c>
      <c r="G254" s="13"/>
      <c r="H254" s="13"/>
      <c r="I254" s="13">
        <f t="shared" si="8"/>
        <v>0</v>
      </c>
      <c r="J254" s="13">
        <f t="shared" si="9"/>
        <v>0</v>
      </c>
      <c r="K254" s="1"/>
    </row>
    <row r="255" spans="1:11">
      <c r="A255" s="13" t="s">
        <v>214</v>
      </c>
      <c r="B255" s="2">
        <v>250</v>
      </c>
      <c r="C255" s="13" t="s">
        <v>21</v>
      </c>
      <c r="D255" s="3" t="s">
        <v>163</v>
      </c>
      <c r="E255" s="13">
        <v>0</v>
      </c>
      <c r="F255" s="13">
        <v>5</v>
      </c>
      <c r="G255" s="13" t="s">
        <v>23</v>
      </c>
      <c r="H255" s="13"/>
      <c r="I255" s="13">
        <f t="shared" si="8"/>
        <v>0</v>
      </c>
      <c r="J255" s="13">
        <f t="shared" si="9"/>
        <v>0</v>
      </c>
      <c r="K255" s="1"/>
    </row>
    <row r="256" spans="1:11">
      <c r="A256" s="13" t="s">
        <v>214</v>
      </c>
      <c r="B256" s="2">
        <v>251</v>
      </c>
      <c r="C256" s="13" t="s">
        <v>29</v>
      </c>
      <c r="D256" s="3" t="s">
        <v>42</v>
      </c>
      <c r="E256" s="13">
        <v>0</v>
      </c>
      <c r="F256" s="13">
        <v>5</v>
      </c>
      <c r="G256" s="13" t="s">
        <v>23</v>
      </c>
      <c r="H256" s="13"/>
      <c r="I256" s="13">
        <f t="shared" si="8"/>
        <v>0</v>
      </c>
      <c r="J256" s="13">
        <f t="shared" si="9"/>
        <v>0</v>
      </c>
      <c r="K256" s="1"/>
    </row>
    <row r="257" spans="1:11">
      <c r="A257" s="13" t="s">
        <v>214</v>
      </c>
      <c r="B257" s="2">
        <v>252</v>
      </c>
      <c r="C257" s="13" t="s">
        <v>21</v>
      </c>
      <c r="D257" s="3" t="s">
        <v>88</v>
      </c>
      <c r="E257" s="13">
        <v>0</v>
      </c>
      <c r="F257" s="13">
        <v>4</v>
      </c>
      <c r="G257" s="13" t="s">
        <v>23</v>
      </c>
      <c r="H257" s="13"/>
      <c r="I257" s="13" t="str">
        <f t="shared" si="8"/>
        <v>Энеробактерии</v>
      </c>
      <c r="J257" s="13" t="str">
        <f t="shared" si="9"/>
        <v>Serratia</v>
      </c>
      <c r="K257" s="1" t="s">
        <v>87</v>
      </c>
    </row>
    <row r="258" spans="1:11">
      <c r="A258" s="13" t="s">
        <v>214</v>
      </c>
      <c r="B258" s="2">
        <v>253</v>
      </c>
      <c r="C258" s="13" t="s">
        <v>21</v>
      </c>
      <c r="D258" s="3" t="s">
        <v>222</v>
      </c>
      <c r="E258" s="13">
        <v>0</v>
      </c>
      <c r="F258" s="13">
        <v>5</v>
      </c>
      <c r="G258" s="13" t="s">
        <v>23</v>
      </c>
      <c r="H258" s="13"/>
      <c r="I258" s="13">
        <f t="shared" si="8"/>
        <v>0</v>
      </c>
      <c r="J258" s="13">
        <f t="shared" si="9"/>
        <v>0</v>
      </c>
      <c r="K258" s="1"/>
    </row>
    <row r="259" spans="1:11">
      <c r="A259" s="13" t="s">
        <v>214</v>
      </c>
      <c r="B259" s="2">
        <v>254</v>
      </c>
      <c r="C259" s="13" t="s">
        <v>21</v>
      </c>
      <c r="D259" s="3" t="s">
        <v>48</v>
      </c>
      <c r="E259" s="13">
        <v>0</v>
      </c>
      <c r="F259" s="13">
        <v>5</v>
      </c>
      <c r="G259" s="13" t="s">
        <v>23</v>
      </c>
      <c r="H259" s="13"/>
      <c r="I259" s="13">
        <f t="shared" si="8"/>
        <v>0</v>
      </c>
      <c r="J259" s="13">
        <f t="shared" si="9"/>
        <v>0</v>
      </c>
      <c r="K259" s="1"/>
    </row>
    <row r="260" spans="1:11">
      <c r="A260" s="13" t="s">
        <v>214</v>
      </c>
      <c r="B260" s="2">
        <v>255</v>
      </c>
      <c r="C260" s="13" t="s">
        <v>21</v>
      </c>
      <c r="D260" s="3" t="s">
        <v>43</v>
      </c>
      <c r="E260" s="13">
        <v>0</v>
      </c>
      <c r="F260" s="13">
        <v>5</v>
      </c>
      <c r="G260" s="13" t="s">
        <v>23</v>
      </c>
      <c r="H260" s="13"/>
      <c r="I260" s="13">
        <f t="shared" si="8"/>
        <v>0</v>
      </c>
      <c r="J260" s="13">
        <f t="shared" si="9"/>
        <v>0</v>
      </c>
      <c r="K260" s="1"/>
    </row>
    <row r="261" spans="1:11">
      <c r="A261" s="13" t="s">
        <v>214</v>
      </c>
      <c r="B261" s="2">
        <v>256</v>
      </c>
      <c r="C261" s="13" t="s">
        <v>44</v>
      </c>
      <c r="D261" s="3" t="s">
        <v>45</v>
      </c>
      <c r="E261" s="13">
        <v>0</v>
      </c>
      <c r="F261" s="13">
        <v>4</v>
      </c>
      <c r="G261" s="13"/>
      <c r="H261" s="13"/>
      <c r="I261" s="13">
        <f t="shared" si="8"/>
        <v>0</v>
      </c>
      <c r="J261" s="13">
        <f t="shared" si="9"/>
        <v>0</v>
      </c>
      <c r="K261" s="1"/>
    </row>
    <row r="262" spans="1:11">
      <c r="A262" s="13" t="s">
        <v>214</v>
      </c>
      <c r="B262" s="2">
        <v>257</v>
      </c>
      <c r="C262" s="13" t="s">
        <v>16</v>
      </c>
      <c r="D262" s="3" t="s">
        <v>33</v>
      </c>
      <c r="E262" s="13">
        <v>1</v>
      </c>
      <c r="F262" s="13">
        <v>3</v>
      </c>
      <c r="G262" s="13"/>
      <c r="H262" s="13"/>
      <c r="I262" s="13">
        <f t="shared" ref="I262:I325" si="14">IF(OR(J262=$J$381,J262=$J$388,J262=$J$371),$I$368,IF(OR(J262=$J$370,J262=$J$374,J262=$J$376,J262=$J$377,J262=$J$380,J262=$J$384,J262=$J$385,J262=$J$382),$I$373,IF(OR(J262=$J$369,J262=$J$373),$I$369,IF(OR(J262=$J$375,J262=$J$386,J262=$J$387),$I$370,IF(OR(J262=$J$368,J262=$J$383,J262=$J$389),$I$371,IF(OR(J262=$J$372,J262=$J$390,J262=$J$378,J262=$J$379),$I$372,0))))))</f>
        <v>0</v>
      </c>
      <c r="J262" s="13">
        <f t="shared" ref="J262:J325" si="15">IF(OR(K262=$K$368,K262=$K$369,K262=$K$370,K262=$K$371),$J$368,IF(OR(K262=$K$375,K262=$K$376,K262=$K$377,K262=$K$378),$J$369,IF(OR(K262=$K$379),$J$370,IF(OR(K262=$K$380),$J$371,IF(OR(K262=$K$381),$J$372,IF(OR(K262=$K$382),$J$373,IF(OR(K262=$K$388,K262=$K$398,K262=$K$389),$J$374,IF(OR(K262=$K$384,K262=$K$385,K262=$K$386,K262=$K$387),$J$375,IF(OR(K262=$K$383,K262=$K$427,K262=$K$429,K262=$K$431),$J$376,IF(OR(K262=$K$390,K262=$K$392,K262=$K$391),$J$377,IF(OR(K262=$K$393),$J$378,IF(OR(K262=$K$394),$J$379,IF(OR(K262=$K$395),$J$380,IF(OR(K262=$K$399),$J$381,IF(OR(K262=$K$400,K262=$K$401),$J$382,IF(OR(K262=$K$402,K262=$K$403),$J$383,IF(OR(K262=$K$404,K262=$K$405),$J$384,IF(OR(K262=$K$406,K262=$K$407),$J$385,IF(OR(K262=$K$409,K262=$K$410,K262=$K$411,K262=$K$412,K262=$K$413,K262=$K$414,K262=$K$415,K262=$K$416,K262=$K$417),$J$386,IF(OR(K262=$K$421,K262=$K$422,K262=$K$423,K262=$K$424,K262=$K$420,K262=$K$419,K262=$K$428,K262=$K$430),$J$387,IF(OR(K262=$K$425,K262=$K$426),$J$388,IF(OR(K262=$K$372,K262=$K$373,K262=$K$374,K262=$K$396,K262=$K$397,K262=$K$408,K262=$K$418),$J$389,IF(OR(K262=$K$432),$J$390,0)))))))))))))))))))))))</f>
        <v>0</v>
      </c>
      <c r="K262" s="1"/>
    </row>
    <row r="263" spans="1:11">
      <c r="A263" s="13" t="s">
        <v>214</v>
      </c>
      <c r="B263" s="2">
        <v>258</v>
      </c>
      <c r="C263" s="13" t="s">
        <v>16</v>
      </c>
      <c r="D263" s="3" t="s">
        <v>26</v>
      </c>
      <c r="E263" s="13">
        <v>1</v>
      </c>
      <c r="F263" s="13">
        <v>3</v>
      </c>
      <c r="G263" s="13"/>
      <c r="H263" s="13"/>
      <c r="I263" s="13">
        <f t="shared" si="14"/>
        <v>0</v>
      </c>
      <c r="J263" s="13">
        <f t="shared" si="15"/>
        <v>0</v>
      </c>
      <c r="K263" s="1"/>
    </row>
    <row r="264" spans="1:11">
      <c r="A264" s="13" t="s">
        <v>214</v>
      </c>
      <c r="B264" s="2">
        <v>259</v>
      </c>
      <c r="C264" s="13" t="s">
        <v>29</v>
      </c>
      <c r="D264" s="3" t="s">
        <v>212</v>
      </c>
      <c r="E264" s="13">
        <v>0</v>
      </c>
      <c r="F264" s="13">
        <v>6</v>
      </c>
      <c r="G264" s="13" t="s">
        <v>23</v>
      </c>
      <c r="H264" s="13"/>
      <c r="I264" s="13">
        <f t="shared" si="14"/>
        <v>0</v>
      </c>
      <c r="J264" s="13">
        <f t="shared" si="15"/>
        <v>0</v>
      </c>
      <c r="K264" s="1"/>
    </row>
    <row r="265" spans="1:11">
      <c r="A265" s="13"/>
      <c r="C265" s="13"/>
      <c r="E265" s="13"/>
      <c r="F265" s="13"/>
      <c r="G265" s="13"/>
      <c r="H265" s="13"/>
      <c r="I265" s="13">
        <f t="shared" si="14"/>
        <v>0</v>
      </c>
      <c r="J265" s="13">
        <f t="shared" si="15"/>
        <v>0</v>
      </c>
      <c r="K265" s="1"/>
    </row>
    <row r="266" spans="1:11">
      <c r="A266" s="13"/>
      <c r="C266" s="13"/>
      <c r="E266" s="13"/>
      <c r="F266" s="13"/>
      <c r="G266" s="13"/>
      <c r="H266" s="13"/>
      <c r="I266" s="13">
        <f t="shared" si="14"/>
        <v>0</v>
      </c>
      <c r="J266" s="13">
        <f t="shared" si="15"/>
        <v>0</v>
      </c>
      <c r="K266" s="1"/>
    </row>
    <row r="267" spans="1:11">
      <c r="A267" s="13"/>
      <c r="C267" s="13"/>
      <c r="E267" s="13"/>
      <c r="F267" s="13"/>
      <c r="G267" s="13"/>
      <c r="H267" s="13"/>
      <c r="I267" s="13">
        <f t="shared" si="14"/>
        <v>0</v>
      </c>
      <c r="J267" s="13">
        <f t="shared" si="15"/>
        <v>0</v>
      </c>
      <c r="K267" s="1"/>
    </row>
    <row r="268" spans="1:11">
      <c r="A268" s="13"/>
      <c r="C268" s="13"/>
      <c r="E268" s="13"/>
      <c r="F268" s="13"/>
      <c r="G268" s="13"/>
      <c r="H268" s="13"/>
      <c r="I268" s="13">
        <f t="shared" si="14"/>
        <v>0</v>
      </c>
      <c r="J268" s="13">
        <f t="shared" si="15"/>
        <v>0</v>
      </c>
      <c r="K268" s="1"/>
    </row>
    <row r="269" spans="1:11">
      <c r="A269" s="13"/>
      <c r="C269" s="13"/>
      <c r="E269" s="13"/>
      <c r="F269" s="13"/>
      <c r="G269" s="13"/>
      <c r="H269" s="13"/>
      <c r="I269" s="13">
        <f t="shared" si="14"/>
        <v>0</v>
      </c>
      <c r="J269" s="13">
        <f t="shared" si="15"/>
        <v>0</v>
      </c>
      <c r="K269" s="1"/>
    </row>
    <row r="270" spans="1:11">
      <c r="A270" s="13"/>
      <c r="C270" s="13"/>
      <c r="E270" s="13"/>
      <c r="F270" s="13"/>
      <c r="G270" s="13"/>
      <c r="H270" s="13"/>
      <c r="I270" s="13">
        <f t="shared" si="14"/>
        <v>0</v>
      </c>
      <c r="J270" s="13">
        <f t="shared" si="15"/>
        <v>0</v>
      </c>
      <c r="K270" s="1"/>
    </row>
    <row r="271" spans="1:11">
      <c r="A271" s="13"/>
      <c r="C271" s="13"/>
      <c r="E271" s="13"/>
      <c r="F271" s="13"/>
      <c r="G271" s="13"/>
      <c r="H271" s="13"/>
      <c r="I271" s="13">
        <f t="shared" si="14"/>
        <v>0</v>
      </c>
      <c r="J271" s="13">
        <f t="shared" si="15"/>
        <v>0</v>
      </c>
      <c r="K271" s="1"/>
    </row>
    <row r="272" spans="1:11">
      <c r="A272" s="13"/>
      <c r="C272" s="13"/>
      <c r="E272" s="13"/>
      <c r="F272" s="13"/>
      <c r="G272" s="13"/>
      <c r="H272" s="13"/>
      <c r="I272" s="13">
        <f t="shared" si="14"/>
        <v>0</v>
      </c>
      <c r="J272" s="13">
        <f t="shared" si="15"/>
        <v>0</v>
      </c>
      <c r="K272" s="1"/>
    </row>
    <row r="273" spans="1:11">
      <c r="A273" s="13"/>
      <c r="C273" s="13"/>
      <c r="E273" s="13"/>
      <c r="F273" s="13"/>
      <c r="G273" s="13"/>
      <c r="H273" s="13"/>
      <c r="I273" s="13">
        <f t="shared" si="14"/>
        <v>0</v>
      </c>
      <c r="J273" s="13">
        <f t="shared" si="15"/>
        <v>0</v>
      </c>
      <c r="K273" s="1"/>
    </row>
    <row r="274" spans="1:11">
      <c r="A274" s="13"/>
      <c r="C274" s="13"/>
      <c r="E274" s="13"/>
      <c r="F274" s="13"/>
      <c r="G274" s="13"/>
      <c r="H274" s="13"/>
      <c r="I274" s="13">
        <f t="shared" si="14"/>
        <v>0</v>
      </c>
      <c r="J274" s="13">
        <f t="shared" si="15"/>
        <v>0</v>
      </c>
      <c r="K274" s="1"/>
    </row>
    <row r="275" spans="1:11">
      <c r="A275" s="13"/>
      <c r="C275" s="13"/>
      <c r="E275" s="13"/>
      <c r="F275" s="13"/>
      <c r="G275" s="13"/>
      <c r="H275" s="13"/>
      <c r="I275" s="13">
        <f t="shared" si="14"/>
        <v>0</v>
      </c>
      <c r="J275" s="13">
        <f t="shared" si="15"/>
        <v>0</v>
      </c>
      <c r="K275" s="1"/>
    </row>
    <row r="276" spans="1:11">
      <c r="A276" s="13"/>
      <c r="C276" s="13"/>
      <c r="E276" s="13"/>
      <c r="F276" s="13"/>
      <c r="G276" s="13"/>
      <c r="H276" s="13"/>
      <c r="I276" s="13">
        <f t="shared" si="14"/>
        <v>0</v>
      </c>
      <c r="J276" s="13">
        <f t="shared" si="15"/>
        <v>0</v>
      </c>
      <c r="K276" s="1"/>
    </row>
    <row r="277" spans="1:11">
      <c r="A277" s="13"/>
      <c r="C277" s="13"/>
      <c r="E277" s="13"/>
      <c r="F277" s="13"/>
      <c r="G277" s="13"/>
      <c r="H277" s="13"/>
      <c r="I277" s="13">
        <f t="shared" si="14"/>
        <v>0</v>
      </c>
      <c r="J277" s="13">
        <f t="shared" si="15"/>
        <v>0</v>
      </c>
      <c r="K277" s="1"/>
    </row>
    <row r="278" spans="1:11">
      <c r="A278" s="13"/>
      <c r="C278" s="13"/>
      <c r="E278" s="13"/>
      <c r="F278" s="13"/>
      <c r="G278" s="13"/>
      <c r="H278" s="13"/>
      <c r="I278" s="13">
        <f t="shared" si="14"/>
        <v>0</v>
      </c>
      <c r="J278" s="13">
        <f t="shared" si="15"/>
        <v>0</v>
      </c>
      <c r="K278" s="1"/>
    </row>
    <row r="279" spans="1:11">
      <c r="A279" s="13"/>
      <c r="C279" s="13"/>
      <c r="E279" s="13"/>
      <c r="F279" s="13"/>
      <c r="G279" s="13"/>
      <c r="H279" s="13"/>
      <c r="I279" s="13">
        <f t="shared" si="14"/>
        <v>0</v>
      </c>
      <c r="J279" s="13">
        <f t="shared" si="15"/>
        <v>0</v>
      </c>
      <c r="K279" s="1"/>
    </row>
    <row r="280" spans="1:11">
      <c r="A280" s="13"/>
      <c r="C280" s="13"/>
      <c r="E280" s="13"/>
      <c r="F280" s="13"/>
      <c r="G280" s="13"/>
      <c r="H280" s="13"/>
      <c r="I280" s="13">
        <f t="shared" si="14"/>
        <v>0</v>
      </c>
      <c r="J280" s="13">
        <f t="shared" si="15"/>
        <v>0</v>
      </c>
      <c r="K280" s="1"/>
    </row>
    <row r="281" spans="1:11">
      <c r="A281" s="13"/>
      <c r="C281" s="13"/>
      <c r="E281" s="13"/>
      <c r="F281" s="13"/>
      <c r="G281" s="13"/>
      <c r="H281" s="13"/>
      <c r="I281" s="13">
        <f t="shared" si="14"/>
        <v>0</v>
      </c>
      <c r="J281" s="13">
        <f t="shared" si="15"/>
        <v>0</v>
      </c>
      <c r="K281" s="1"/>
    </row>
    <row r="282" spans="1:11">
      <c r="A282" s="13"/>
      <c r="C282" s="13"/>
      <c r="E282" s="13"/>
      <c r="F282" s="13"/>
      <c r="G282" s="13"/>
      <c r="H282" s="13"/>
      <c r="I282" s="13">
        <f t="shared" si="14"/>
        <v>0</v>
      </c>
      <c r="J282" s="13">
        <f t="shared" si="15"/>
        <v>0</v>
      </c>
      <c r="K282" s="1"/>
    </row>
    <row r="283" spans="1:11">
      <c r="A283" s="13"/>
      <c r="C283" s="13"/>
      <c r="E283" s="13"/>
      <c r="F283" s="13"/>
      <c r="G283" s="13"/>
      <c r="H283" s="13"/>
      <c r="I283" s="13">
        <f t="shared" si="14"/>
        <v>0</v>
      </c>
      <c r="J283" s="13">
        <f t="shared" si="15"/>
        <v>0</v>
      </c>
      <c r="K283" s="1"/>
    </row>
    <row r="284" spans="1:11">
      <c r="A284" s="13"/>
      <c r="C284" s="13"/>
      <c r="E284" s="13"/>
      <c r="F284" s="13"/>
      <c r="G284" s="13"/>
      <c r="H284" s="13"/>
      <c r="I284" s="13">
        <f t="shared" si="14"/>
        <v>0</v>
      </c>
      <c r="J284" s="13">
        <f t="shared" si="15"/>
        <v>0</v>
      </c>
      <c r="K284" s="1"/>
    </row>
    <row r="285" spans="1:11">
      <c r="A285" s="13"/>
      <c r="C285" s="13"/>
      <c r="E285" s="13"/>
      <c r="F285" s="13"/>
      <c r="G285" s="13"/>
      <c r="H285" s="13"/>
      <c r="I285" s="13">
        <f t="shared" si="14"/>
        <v>0</v>
      </c>
      <c r="J285" s="13">
        <f t="shared" si="15"/>
        <v>0</v>
      </c>
      <c r="K285" s="1"/>
    </row>
    <row r="286" spans="1:11">
      <c r="A286" s="13"/>
      <c r="C286" s="13"/>
      <c r="E286" s="13"/>
      <c r="F286" s="13"/>
      <c r="G286" s="13"/>
      <c r="H286" s="13"/>
      <c r="I286" s="13">
        <f t="shared" si="14"/>
        <v>0</v>
      </c>
      <c r="J286" s="13">
        <f t="shared" si="15"/>
        <v>0</v>
      </c>
      <c r="K286" s="1"/>
    </row>
    <row r="287" spans="1:11">
      <c r="A287" s="13"/>
      <c r="C287" s="13"/>
      <c r="E287" s="13"/>
      <c r="F287" s="13"/>
      <c r="G287" s="13"/>
      <c r="H287" s="13"/>
      <c r="I287" s="13">
        <f t="shared" si="14"/>
        <v>0</v>
      </c>
      <c r="J287" s="13">
        <f t="shared" si="15"/>
        <v>0</v>
      </c>
      <c r="K287" s="1"/>
    </row>
    <row r="288" spans="1:11">
      <c r="A288" s="13"/>
      <c r="C288" s="13"/>
      <c r="E288" s="13"/>
      <c r="F288" s="13"/>
      <c r="G288" s="13"/>
      <c r="H288" s="13"/>
      <c r="I288" s="13">
        <f t="shared" si="14"/>
        <v>0</v>
      </c>
      <c r="J288" s="13">
        <f t="shared" si="15"/>
        <v>0</v>
      </c>
      <c r="K288" s="1"/>
    </row>
    <row r="289" spans="1:11">
      <c r="A289" s="13"/>
      <c r="C289" s="13"/>
      <c r="E289" s="13"/>
      <c r="F289" s="13"/>
      <c r="G289" s="13"/>
      <c r="H289" s="13"/>
      <c r="I289" s="13">
        <f t="shared" si="14"/>
        <v>0</v>
      </c>
      <c r="J289" s="13">
        <f t="shared" si="15"/>
        <v>0</v>
      </c>
      <c r="K289" s="1"/>
    </row>
    <row r="290" spans="1:11">
      <c r="A290" s="13"/>
      <c r="C290" s="13"/>
      <c r="E290" s="13"/>
      <c r="F290" s="13"/>
      <c r="G290" s="13"/>
      <c r="H290" s="13"/>
      <c r="I290" s="13">
        <f t="shared" si="14"/>
        <v>0</v>
      </c>
      <c r="J290" s="13">
        <f t="shared" si="15"/>
        <v>0</v>
      </c>
      <c r="K290" s="1"/>
    </row>
    <row r="291" spans="1:11">
      <c r="A291" s="13"/>
      <c r="C291" s="13"/>
      <c r="E291" s="13"/>
      <c r="F291" s="13"/>
      <c r="G291" s="13"/>
      <c r="H291" s="13"/>
      <c r="I291" s="13">
        <f t="shared" si="14"/>
        <v>0</v>
      </c>
      <c r="J291" s="13">
        <f t="shared" si="15"/>
        <v>0</v>
      </c>
      <c r="K291" s="1"/>
    </row>
    <row r="292" spans="1:11">
      <c r="A292" s="13"/>
      <c r="C292" s="13"/>
      <c r="E292" s="13"/>
      <c r="F292" s="13"/>
      <c r="G292" s="13"/>
      <c r="H292" s="13"/>
      <c r="I292" s="13">
        <f t="shared" si="14"/>
        <v>0</v>
      </c>
      <c r="J292" s="13">
        <f t="shared" si="15"/>
        <v>0</v>
      </c>
      <c r="K292" s="1"/>
    </row>
    <row r="293" spans="1:11">
      <c r="A293" s="13"/>
      <c r="C293" s="13"/>
      <c r="E293" s="13"/>
      <c r="F293" s="13"/>
      <c r="G293" s="13"/>
      <c r="H293" s="13"/>
      <c r="I293" s="13">
        <f t="shared" si="14"/>
        <v>0</v>
      </c>
      <c r="J293" s="13">
        <f t="shared" si="15"/>
        <v>0</v>
      </c>
      <c r="K293" s="1"/>
    </row>
    <row r="294" spans="1:11">
      <c r="A294" s="13"/>
      <c r="C294" s="13"/>
      <c r="E294" s="13"/>
      <c r="F294" s="13"/>
      <c r="G294" s="13"/>
      <c r="H294" s="13"/>
      <c r="I294" s="13">
        <f t="shared" si="14"/>
        <v>0</v>
      </c>
      <c r="J294" s="13">
        <f t="shared" si="15"/>
        <v>0</v>
      </c>
      <c r="K294" s="1"/>
    </row>
    <row r="295" spans="1:11">
      <c r="A295" s="13"/>
      <c r="C295" s="13"/>
      <c r="E295" s="13"/>
      <c r="F295" s="13"/>
      <c r="G295" s="13"/>
      <c r="H295" s="13"/>
      <c r="I295" s="13">
        <f t="shared" si="14"/>
        <v>0</v>
      </c>
      <c r="J295" s="13">
        <f t="shared" si="15"/>
        <v>0</v>
      </c>
      <c r="K295" s="1"/>
    </row>
    <row r="296" spans="1:11">
      <c r="A296" s="13"/>
      <c r="C296" s="13"/>
      <c r="E296" s="13"/>
      <c r="F296" s="13"/>
      <c r="G296" s="13"/>
      <c r="H296" s="13"/>
      <c r="I296" s="13">
        <f t="shared" si="14"/>
        <v>0</v>
      </c>
      <c r="J296" s="13">
        <f t="shared" si="15"/>
        <v>0</v>
      </c>
      <c r="K296" s="1"/>
    </row>
    <row r="297" spans="1:11">
      <c r="A297" s="13"/>
      <c r="C297" s="13"/>
      <c r="E297" s="13"/>
      <c r="F297" s="13"/>
      <c r="G297" s="13"/>
      <c r="H297" s="13"/>
      <c r="I297" s="13">
        <f t="shared" si="14"/>
        <v>0</v>
      </c>
      <c r="J297" s="13">
        <f t="shared" si="15"/>
        <v>0</v>
      </c>
      <c r="K297" s="1"/>
    </row>
    <row r="298" spans="1:11">
      <c r="A298" s="13"/>
      <c r="C298" s="13"/>
      <c r="E298" s="13"/>
      <c r="F298" s="13"/>
      <c r="G298" s="13"/>
      <c r="H298" s="13"/>
      <c r="I298" s="13">
        <f t="shared" si="14"/>
        <v>0</v>
      </c>
      <c r="J298" s="13">
        <f t="shared" si="15"/>
        <v>0</v>
      </c>
      <c r="K298" s="1"/>
    </row>
    <row r="299" spans="1:11">
      <c r="A299" s="13"/>
      <c r="C299" s="13"/>
      <c r="E299" s="13"/>
      <c r="F299" s="13"/>
      <c r="G299" s="13"/>
      <c r="H299" s="13"/>
      <c r="I299" s="13">
        <f t="shared" si="14"/>
        <v>0</v>
      </c>
      <c r="J299" s="13">
        <f t="shared" si="15"/>
        <v>0</v>
      </c>
      <c r="K299" s="1"/>
    </row>
    <row r="300" spans="1:11">
      <c r="A300" s="13"/>
      <c r="C300" s="13"/>
      <c r="E300" s="13"/>
      <c r="F300" s="13"/>
      <c r="G300" s="13"/>
      <c r="H300" s="13"/>
      <c r="I300" s="13">
        <f t="shared" si="14"/>
        <v>0</v>
      </c>
      <c r="J300" s="13">
        <f t="shared" si="15"/>
        <v>0</v>
      </c>
      <c r="K300" s="1"/>
    </row>
    <row r="301" spans="1:11">
      <c r="A301" s="13"/>
      <c r="C301" s="13"/>
      <c r="E301" s="13"/>
      <c r="F301" s="13"/>
      <c r="G301" s="13"/>
      <c r="H301" s="13"/>
      <c r="I301" s="13">
        <f t="shared" si="14"/>
        <v>0</v>
      </c>
      <c r="J301" s="13">
        <f t="shared" si="15"/>
        <v>0</v>
      </c>
      <c r="K301" s="1"/>
    </row>
    <row r="302" spans="1:11">
      <c r="A302" s="13"/>
      <c r="C302" s="13"/>
      <c r="E302" s="13"/>
      <c r="F302" s="13"/>
      <c r="G302" s="13"/>
      <c r="H302" s="13"/>
      <c r="I302" s="13">
        <f t="shared" si="14"/>
        <v>0</v>
      </c>
      <c r="J302" s="13">
        <f t="shared" si="15"/>
        <v>0</v>
      </c>
      <c r="K302" s="1"/>
    </row>
    <row r="303" spans="1:11">
      <c r="A303" s="13"/>
      <c r="C303" s="13"/>
      <c r="E303" s="13"/>
      <c r="F303" s="13"/>
      <c r="G303" s="13"/>
      <c r="H303" s="13"/>
      <c r="I303" s="13">
        <f t="shared" si="14"/>
        <v>0</v>
      </c>
      <c r="J303" s="13">
        <f t="shared" si="15"/>
        <v>0</v>
      </c>
      <c r="K303" s="1"/>
    </row>
    <row r="304" spans="1:11">
      <c r="A304" s="13"/>
      <c r="C304" s="13"/>
      <c r="E304" s="13"/>
      <c r="F304" s="13"/>
      <c r="G304" s="13"/>
      <c r="H304" s="13"/>
      <c r="I304" s="13">
        <f t="shared" si="14"/>
        <v>0</v>
      </c>
      <c r="J304" s="13">
        <f t="shared" si="15"/>
        <v>0</v>
      </c>
      <c r="K304" s="1"/>
    </row>
    <row r="305" spans="1:11">
      <c r="A305" s="13"/>
      <c r="C305" s="13"/>
      <c r="E305" s="13"/>
      <c r="F305" s="13"/>
      <c r="G305" s="13"/>
      <c r="H305" s="13"/>
      <c r="I305" s="13">
        <f t="shared" si="14"/>
        <v>0</v>
      </c>
      <c r="J305" s="13">
        <f t="shared" si="15"/>
        <v>0</v>
      </c>
      <c r="K305" s="1"/>
    </row>
    <row r="306" spans="1:11">
      <c r="A306" s="13"/>
      <c r="C306" s="13"/>
      <c r="E306" s="13"/>
      <c r="F306" s="13"/>
      <c r="G306" s="13"/>
      <c r="H306" s="13"/>
      <c r="I306" s="13">
        <f t="shared" si="14"/>
        <v>0</v>
      </c>
      <c r="J306" s="13">
        <f t="shared" si="15"/>
        <v>0</v>
      </c>
      <c r="K306" s="1"/>
    </row>
    <row r="307" spans="1:11">
      <c r="A307" s="13"/>
      <c r="C307" s="13"/>
      <c r="E307" s="13"/>
      <c r="F307" s="13"/>
      <c r="G307" s="13"/>
      <c r="H307" s="13"/>
      <c r="I307" s="13">
        <f t="shared" si="14"/>
        <v>0</v>
      </c>
      <c r="J307" s="13">
        <f t="shared" si="15"/>
        <v>0</v>
      </c>
      <c r="K307" s="1"/>
    </row>
    <row r="308" spans="1:11">
      <c r="A308" s="13"/>
      <c r="C308" s="13"/>
      <c r="E308" s="13"/>
      <c r="F308" s="13"/>
      <c r="G308" s="13"/>
      <c r="H308" s="13"/>
      <c r="I308" s="13">
        <f t="shared" si="14"/>
        <v>0</v>
      </c>
      <c r="J308" s="13">
        <f t="shared" si="15"/>
        <v>0</v>
      </c>
      <c r="K308" s="1"/>
    </row>
    <row r="309" spans="1:11">
      <c r="A309" s="13"/>
      <c r="C309" s="13"/>
      <c r="E309" s="13"/>
      <c r="F309" s="13"/>
      <c r="G309" s="13"/>
      <c r="H309" s="13"/>
      <c r="I309" s="13">
        <f t="shared" si="14"/>
        <v>0</v>
      </c>
      <c r="J309" s="13">
        <f t="shared" si="15"/>
        <v>0</v>
      </c>
      <c r="K309" s="1"/>
    </row>
    <row r="310" spans="1:11">
      <c r="A310" s="13"/>
      <c r="C310" s="13"/>
      <c r="E310" s="13"/>
      <c r="F310" s="13"/>
      <c r="G310" s="13"/>
      <c r="H310" s="13"/>
      <c r="I310" s="13">
        <f t="shared" si="14"/>
        <v>0</v>
      </c>
      <c r="J310" s="13">
        <f t="shared" si="15"/>
        <v>0</v>
      </c>
      <c r="K310" s="1"/>
    </row>
    <row r="311" spans="1:11">
      <c r="A311" s="13"/>
      <c r="C311" s="13"/>
      <c r="E311" s="13"/>
      <c r="F311" s="13"/>
      <c r="G311" s="13"/>
      <c r="H311" s="13"/>
      <c r="I311" s="13">
        <f t="shared" si="14"/>
        <v>0</v>
      </c>
      <c r="J311" s="13">
        <f t="shared" si="15"/>
        <v>0</v>
      </c>
      <c r="K311" s="1"/>
    </row>
    <row r="312" spans="1:11">
      <c r="A312" s="13"/>
      <c r="C312" s="13"/>
      <c r="E312" s="13"/>
      <c r="F312" s="13"/>
      <c r="G312" s="13"/>
      <c r="H312" s="13"/>
      <c r="I312" s="13">
        <f t="shared" si="14"/>
        <v>0</v>
      </c>
      <c r="J312" s="13">
        <f t="shared" si="15"/>
        <v>0</v>
      </c>
      <c r="K312" s="1"/>
    </row>
    <row r="313" spans="1:11">
      <c r="A313" s="13"/>
      <c r="C313" s="13"/>
      <c r="E313" s="13"/>
      <c r="F313" s="13"/>
      <c r="G313" s="13"/>
      <c r="H313" s="13"/>
      <c r="I313" s="13">
        <f t="shared" si="14"/>
        <v>0</v>
      </c>
      <c r="J313" s="13">
        <f t="shared" si="15"/>
        <v>0</v>
      </c>
      <c r="K313" s="1"/>
    </row>
    <row r="314" spans="1:11">
      <c r="A314" s="13"/>
      <c r="C314" s="13"/>
      <c r="E314" s="13"/>
      <c r="F314" s="13"/>
      <c r="G314" s="13"/>
      <c r="H314" s="13"/>
      <c r="I314" s="13">
        <f t="shared" si="14"/>
        <v>0</v>
      </c>
      <c r="J314" s="13">
        <f t="shared" si="15"/>
        <v>0</v>
      </c>
      <c r="K314" s="1"/>
    </row>
    <row r="315" spans="1:11">
      <c r="A315" s="13"/>
      <c r="C315" s="13"/>
      <c r="E315" s="13"/>
      <c r="F315" s="13"/>
      <c r="G315" s="13"/>
      <c r="H315" s="13"/>
      <c r="I315" s="13">
        <f t="shared" si="14"/>
        <v>0</v>
      </c>
      <c r="J315" s="13">
        <f t="shared" si="15"/>
        <v>0</v>
      </c>
      <c r="K315" s="1"/>
    </row>
    <row r="316" spans="1:11">
      <c r="A316" s="13"/>
      <c r="C316" s="13"/>
      <c r="E316" s="13"/>
      <c r="F316" s="13"/>
      <c r="G316" s="13"/>
      <c r="H316" s="13"/>
      <c r="I316" s="13">
        <f t="shared" si="14"/>
        <v>0</v>
      </c>
      <c r="J316" s="13">
        <f t="shared" si="15"/>
        <v>0</v>
      </c>
      <c r="K316" s="1"/>
    </row>
    <row r="317" spans="1:11">
      <c r="A317" s="13"/>
      <c r="C317" s="13"/>
      <c r="E317" s="13"/>
      <c r="F317" s="13"/>
      <c r="G317" s="13"/>
      <c r="H317" s="13"/>
      <c r="I317" s="13">
        <f t="shared" si="14"/>
        <v>0</v>
      </c>
      <c r="J317" s="13">
        <f t="shared" si="15"/>
        <v>0</v>
      </c>
      <c r="K317" s="1"/>
    </row>
    <row r="318" spans="1:11">
      <c r="A318" s="13"/>
      <c r="C318" s="13"/>
      <c r="E318" s="13"/>
      <c r="F318" s="13"/>
      <c r="G318" s="13"/>
      <c r="H318" s="13"/>
      <c r="I318" s="13">
        <f t="shared" si="14"/>
        <v>0</v>
      </c>
      <c r="J318" s="13">
        <f t="shared" si="15"/>
        <v>0</v>
      </c>
      <c r="K318" s="1"/>
    </row>
    <row r="319" spans="1:11">
      <c r="A319" s="13"/>
      <c r="C319" s="13"/>
      <c r="E319" s="13"/>
      <c r="F319" s="13"/>
      <c r="G319" s="13"/>
      <c r="H319" s="13"/>
      <c r="I319" s="13">
        <f t="shared" si="14"/>
        <v>0</v>
      </c>
      <c r="J319" s="13">
        <f t="shared" si="15"/>
        <v>0</v>
      </c>
      <c r="K319" s="1"/>
    </row>
    <row r="320" spans="1:11">
      <c r="A320" s="13"/>
      <c r="C320" s="13"/>
      <c r="E320" s="13"/>
      <c r="F320" s="13"/>
      <c r="G320" s="13"/>
      <c r="H320" s="13"/>
      <c r="I320" s="13">
        <f t="shared" si="14"/>
        <v>0</v>
      </c>
      <c r="J320" s="13">
        <f t="shared" si="15"/>
        <v>0</v>
      </c>
      <c r="K320" s="1"/>
    </row>
    <row r="321" spans="1:11">
      <c r="A321" s="13"/>
      <c r="C321" s="13"/>
      <c r="E321" s="13"/>
      <c r="F321" s="13"/>
      <c r="G321" s="13"/>
      <c r="H321" s="13"/>
      <c r="I321" s="13">
        <f t="shared" si="14"/>
        <v>0</v>
      </c>
      <c r="J321" s="13">
        <f t="shared" si="15"/>
        <v>0</v>
      </c>
      <c r="K321" s="1"/>
    </row>
    <row r="322" spans="1:11">
      <c r="A322" s="13"/>
      <c r="C322" s="13"/>
      <c r="E322" s="13"/>
      <c r="F322" s="13"/>
      <c r="G322" s="13"/>
      <c r="H322" s="13"/>
      <c r="I322" s="13">
        <f t="shared" si="14"/>
        <v>0</v>
      </c>
      <c r="J322" s="13">
        <f t="shared" si="15"/>
        <v>0</v>
      </c>
      <c r="K322" s="1"/>
    </row>
    <row r="323" spans="1:11">
      <c r="A323" s="13"/>
      <c r="C323" s="13"/>
      <c r="E323" s="13"/>
      <c r="F323" s="13"/>
      <c r="G323" s="13"/>
      <c r="H323" s="13"/>
      <c r="I323" s="13">
        <f t="shared" si="14"/>
        <v>0</v>
      </c>
      <c r="J323" s="13">
        <f t="shared" si="15"/>
        <v>0</v>
      </c>
      <c r="K323" s="1"/>
    </row>
    <row r="324" spans="1:11">
      <c r="A324" s="13"/>
      <c r="C324" s="13"/>
      <c r="E324" s="13"/>
      <c r="F324" s="13"/>
      <c r="G324" s="13"/>
      <c r="H324" s="13"/>
      <c r="I324" s="13">
        <f t="shared" si="14"/>
        <v>0</v>
      </c>
      <c r="J324" s="13">
        <f t="shared" si="15"/>
        <v>0</v>
      </c>
      <c r="K324" s="1"/>
    </row>
    <row r="325" spans="1:11">
      <c r="A325" s="13"/>
      <c r="C325" s="13"/>
      <c r="E325" s="13"/>
      <c r="F325" s="13"/>
      <c r="G325" s="13"/>
      <c r="H325" s="13"/>
      <c r="I325" s="13">
        <f t="shared" si="14"/>
        <v>0</v>
      </c>
      <c r="J325" s="13">
        <f t="shared" si="15"/>
        <v>0</v>
      </c>
      <c r="K325" s="1"/>
    </row>
    <row r="326" spans="1:11">
      <c r="A326" s="13"/>
      <c r="C326" s="13"/>
      <c r="E326" s="13"/>
      <c r="F326" s="13"/>
      <c r="G326" s="13"/>
      <c r="H326" s="13"/>
      <c r="I326" s="13">
        <f t="shared" ref="I326:I366" si="16">IF(OR(J326=$J$381,J326=$J$388,J326=$J$371),$I$368,IF(OR(J326=$J$370,J326=$J$374,J326=$J$376,J326=$J$377,J326=$J$380,J326=$J$384,J326=$J$385,J326=$J$382),$I$373,IF(OR(J326=$J$369,J326=$J$373),$I$369,IF(OR(J326=$J$375,J326=$J$386,J326=$J$387),$I$370,IF(OR(J326=$J$368,J326=$J$383,J326=$J$389),$I$371,IF(OR(J326=$J$372,J326=$J$390,J326=$J$378,J326=$J$379),$I$372,0))))))</f>
        <v>0</v>
      </c>
      <c r="J326" s="13">
        <f t="shared" ref="J326:J365" si="17">IF(OR(K326=$K$368,K326=$K$369,K326=$K$370,K326=$K$371),$J$368,IF(OR(K326=$K$375,K326=$K$376,K326=$K$377,K326=$K$378),$J$369,IF(OR(K326=$K$379),$J$370,IF(OR(K326=$K$380),$J$371,IF(OR(K326=$K$381),$J$372,IF(OR(K326=$K$382),$J$373,IF(OR(K326=$K$388,K326=$K$398,K326=$K$389),$J$374,IF(OR(K326=$K$384,K326=$K$385,K326=$K$386,K326=$K$387),$J$375,IF(OR(K326=$K$383,K326=$K$427,K326=$K$429,K326=$K$431),$J$376,IF(OR(K326=$K$390,K326=$K$392,K326=$K$391),$J$377,IF(OR(K326=$K$393),$J$378,IF(OR(K326=$K$394),$J$379,IF(OR(K326=$K$395),$J$380,IF(OR(K326=$K$399),$J$381,IF(OR(K326=$K$400,K326=$K$401),$J$382,IF(OR(K326=$K$402,K326=$K$403),$J$383,IF(OR(K326=$K$404,K326=$K$405),$J$384,IF(OR(K326=$K$406,K326=$K$407),$J$385,IF(OR(K326=$K$409,K326=$K$410,K326=$K$411,K326=$K$412,K326=$K$413,K326=$K$414,K326=$K$415,K326=$K$416,K326=$K$417),$J$386,IF(OR(K326=$K$421,K326=$K$422,K326=$K$423,K326=$K$424,K326=$K$420,K326=$K$419,K326=$K$428,K326=$K$430),$J$387,IF(OR(K326=$K$425,K326=$K$426),$J$388,IF(OR(K326=$K$372,K326=$K$373,K326=$K$374,K326=$K$396,K326=$K$397,K326=$K$408,K326=$K$418),$J$389,IF(OR(K326=$K$432),$J$390,0)))))))))))))))))))))))</f>
        <v>0</v>
      </c>
      <c r="K326" s="1"/>
    </row>
    <row r="327" spans="1:11">
      <c r="A327" s="13"/>
      <c r="C327" s="13"/>
      <c r="E327" s="13"/>
      <c r="F327" s="13"/>
      <c r="G327" s="13"/>
      <c r="H327" s="13"/>
      <c r="I327" s="13">
        <f t="shared" si="16"/>
        <v>0</v>
      </c>
      <c r="J327" s="13">
        <f t="shared" si="17"/>
        <v>0</v>
      </c>
      <c r="K327" s="1"/>
    </row>
    <row r="328" spans="1:11">
      <c r="A328" s="13"/>
      <c r="C328" s="13"/>
      <c r="E328" s="13"/>
      <c r="F328" s="13"/>
      <c r="G328" s="13"/>
      <c r="H328" s="13"/>
      <c r="I328" s="13">
        <f t="shared" si="16"/>
        <v>0</v>
      </c>
      <c r="J328" s="13">
        <f t="shared" si="17"/>
        <v>0</v>
      </c>
      <c r="K328" s="1"/>
    </row>
    <row r="329" spans="1:11">
      <c r="A329" s="13"/>
      <c r="C329" s="13"/>
      <c r="E329" s="13"/>
      <c r="F329" s="13"/>
      <c r="G329" s="13"/>
      <c r="H329" s="13"/>
      <c r="I329" s="13">
        <f t="shared" si="16"/>
        <v>0</v>
      </c>
      <c r="J329" s="13">
        <f t="shared" si="17"/>
        <v>0</v>
      </c>
      <c r="K329" s="1"/>
    </row>
    <row r="330" spans="1:11">
      <c r="A330" s="13"/>
      <c r="C330" s="13"/>
      <c r="E330" s="13"/>
      <c r="F330" s="13"/>
      <c r="G330" s="13"/>
      <c r="H330" s="13"/>
      <c r="I330" s="13">
        <f t="shared" si="16"/>
        <v>0</v>
      </c>
      <c r="J330" s="13">
        <f t="shared" si="17"/>
        <v>0</v>
      </c>
      <c r="K330" s="1"/>
    </row>
    <row r="331" spans="1:11">
      <c r="A331" s="13"/>
      <c r="C331" s="13"/>
      <c r="E331" s="13"/>
      <c r="F331" s="13"/>
      <c r="G331" s="13"/>
      <c r="H331" s="13"/>
      <c r="I331" s="13">
        <f t="shared" si="16"/>
        <v>0</v>
      </c>
      <c r="J331" s="13">
        <f t="shared" si="17"/>
        <v>0</v>
      </c>
      <c r="K331" s="1"/>
    </row>
    <row r="332" spans="1:11">
      <c r="A332" s="13"/>
      <c r="C332" s="13"/>
      <c r="E332" s="13"/>
      <c r="F332" s="13"/>
      <c r="G332" s="13"/>
      <c r="H332" s="13"/>
      <c r="I332" s="13">
        <f t="shared" si="16"/>
        <v>0</v>
      </c>
      <c r="J332" s="13">
        <f t="shared" si="17"/>
        <v>0</v>
      </c>
      <c r="K332" s="1"/>
    </row>
    <row r="333" spans="1:11">
      <c r="A333" s="13"/>
      <c r="C333" s="13"/>
      <c r="E333" s="13"/>
      <c r="F333" s="13"/>
      <c r="G333" s="13"/>
      <c r="H333" s="13"/>
      <c r="I333" s="13">
        <f t="shared" si="16"/>
        <v>0</v>
      </c>
      <c r="J333" s="13">
        <f t="shared" si="17"/>
        <v>0</v>
      </c>
      <c r="K333" s="1"/>
    </row>
    <row r="334" spans="1:11">
      <c r="A334" s="13"/>
      <c r="C334" s="13"/>
      <c r="E334" s="13"/>
      <c r="F334" s="13"/>
      <c r="G334" s="13"/>
      <c r="H334" s="13"/>
      <c r="I334" s="13">
        <f t="shared" si="16"/>
        <v>0</v>
      </c>
      <c r="J334" s="13">
        <f t="shared" si="17"/>
        <v>0</v>
      </c>
      <c r="K334" s="1"/>
    </row>
    <row r="335" spans="1:11">
      <c r="A335" s="13"/>
      <c r="C335" s="13"/>
      <c r="E335" s="13"/>
      <c r="F335" s="13"/>
      <c r="G335" s="13"/>
      <c r="H335" s="13"/>
      <c r="I335" s="13">
        <f t="shared" si="16"/>
        <v>0</v>
      </c>
      <c r="J335" s="13">
        <f t="shared" si="17"/>
        <v>0</v>
      </c>
      <c r="K335" s="1"/>
    </row>
    <row r="336" spans="1:11">
      <c r="A336" s="13"/>
      <c r="C336" s="13"/>
      <c r="E336" s="13"/>
      <c r="F336" s="13"/>
      <c r="G336" s="13"/>
      <c r="H336" s="13"/>
      <c r="I336" s="13">
        <f t="shared" si="16"/>
        <v>0</v>
      </c>
      <c r="J336" s="13">
        <f t="shared" si="17"/>
        <v>0</v>
      </c>
      <c r="K336" s="1"/>
    </row>
    <row r="337" spans="1:11">
      <c r="A337" s="13"/>
      <c r="C337" s="13"/>
      <c r="E337" s="13"/>
      <c r="F337" s="13"/>
      <c r="G337" s="13"/>
      <c r="H337" s="13"/>
      <c r="I337" s="13">
        <f t="shared" si="16"/>
        <v>0</v>
      </c>
      <c r="J337" s="13">
        <f t="shared" si="17"/>
        <v>0</v>
      </c>
      <c r="K337" s="1"/>
    </row>
    <row r="338" spans="1:11">
      <c r="A338" s="13"/>
      <c r="C338" s="13"/>
      <c r="E338" s="13"/>
      <c r="F338" s="13"/>
      <c r="G338" s="13"/>
      <c r="H338" s="13"/>
      <c r="I338" s="13">
        <f t="shared" si="16"/>
        <v>0</v>
      </c>
      <c r="J338" s="13">
        <f t="shared" si="17"/>
        <v>0</v>
      </c>
      <c r="K338" s="1"/>
    </row>
    <row r="339" spans="1:11">
      <c r="A339" s="13"/>
      <c r="C339" s="13"/>
      <c r="E339" s="13"/>
      <c r="F339" s="13"/>
      <c r="G339" s="13"/>
      <c r="H339" s="13"/>
      <c r="I339" s="13">
        <f t="shared" si="16"/>
        <v>0</v>
      </c>
      <c r="J339" s="13">
        <f t="shared" si="17"/>
        <v>0</v>
      </c>
      <c r="K339" s="1"/>
    </row>
    <row r="340" spans="1:11">
      <c r="A340" s="13"/>
      <c r="C340" s="13"/>
      <c r="E340" s="13"/>
      <c r="F340" s="13"/>
      <c r="G340" s="13"/>
      <c r="H340" s="13"/>
      <c r="I340" s="13">
        <f t="shared" si="16"/>
        <v>0</v>
      </c>
      <c r="J340" s="13">
        <f t="shared" si="17"/>
        <v>0</v>
      </c>
      <c r="K340" s="1"/>
    </row>
    <row r="341" spans="1:11" ht="15.75">
      <c r="A341" s="1"/>
      <c r="B341" s="1"/>
      <c r="C341" s="1"/>
      <c r="E341" s="1"/>
      <c r="F341" s="1"/>
      <c r="G341" s="1"/>
      <c r="H341" s="13"/>
      <c r="I341" s="13">
        <f t="shared" si="16"/>
        <v>0</v>
      </c>
      <c r="J341" s="13">
        <f t="shared" si="17"/>
        <v>0</v>
      </c>
      <c r="K341" s="1"/>
    </row>
    <row r="342" spans="1:11" ht="15.75">
      <c r="A342" s="1"/>
      <c r="B342" s="1"/>
      <c r="C342" s="1"/>
      <c r="E342" s="1"/>
      <c r="F342" s="1"/>
      <c r="G342" s="1"/>
      <c r="H342" s="13"/>
      <c r="I342" s="13">
        <f t="shared" si="16"/>
        <v>0</v>
      </c>
      <c r="J342" s="13">
        <f t="shared" si="17"/>
        <v>0</v>
      </c>
      <c r="K342" s="1"/>
    </row>
    <row r="343" spans="1:11" ht="15.75">
      <c r="A343" s="1"/>
      <c r="B343" s="1"/>
      <c r="C343" s="1"/>
      <c r="E343" s="1"/>
      <c r="F343" s="1"/>
      <c r="G343" s="1"/>
      <c r="H343" s="13"/>
      <c r="I343" s="13">
        <f t="shared" si="16"/>
        <v>0</v>
      </c>
      <c r="J343" s="13">
        <f t="shared" si="17"/>
        <v>0</v>
      </c>
      <c r="K343" s="1"/>
    </row>
    <row r="344" spans="1:11" ht="15.75">
      <c r="A344" s="1"/>
      <c r="B344" s="1"/>
      <c r="C344" s="1"/>
      <c r="E344" s="1"/>
      <c r="F344" s="1"/>
      <c r="G344" s="1"/>
      <c r="H344" s="13"/>
      <c r="I344" s="13">
        <f t="shared" si="16"/>
        <v>0</v>
      </c>
      <c r="J344" s="13">
        <f t="shared" si="17"/>
        <v>0</v>
      </c>
      <c r="K344" s="1"/>
    </row>
    <row r="345" spans="1:11" ht="15.75">
      <c r="A345" s="1"/>
      <c r="B345" s="1"/>
      <c r="C345" s="1"/>
      <c r="E345" s="1"/>
      <c r="F345" s="1"/>
      <c r="G345" s="1"/>
      <c r="H345" s="13"/>
      <c r="I345" s="13">
        <f t="shared" si="16"/>
        <v>0</v>
      </c>
      <c r="J345" s="13">
        <f t="shared" si="17"/>
        <v>0</v>
      </c>
      <c r="K345" s="1"/>
    </row>
    <row r="346" spans="1:11" ht="15.75">
      <c r="A346" s="1"/>
      <c r="B346" s="1"/>
      <c r="C346" s="1"/>
      <c r="E346" s="1"/>
      <c r="F346" s="1"/>
      <c r="G346" s="1"/>
      <c r="H346" s="13"/>
      <c r="I346" s="13">
        <f t="shared" si="16"/>
        <v>0</v>
      </c>
      <c r="J346" s="13">
        <f t="shared" si="17"/>
        <v>0</v>
      </c>
      <c r="K346" s="1"/>
    </row>
    <row r="347" spans="1:11" ht="15.75">
      <c r="A347" s="1"/>
      <c r="B347" s="1"/>
      <c r="C347" s="1"/>
      <c r="E347" s="1"/>
      <c r="F347" s="1"/>
      <c r="G347" s="1"/>
      <c r="H347" s="13"/>
      <c r="I347" s="13">
        <f t="shared" si="16"/>
        <v>0</v>
      </c>
      <c r="J347" s="13">
        <f t="shared" si="17"/>
        <v>0</v>
      </c>
      <c r="K347" s="1"/>
    </row>
    <row r="348" spans="1:11" ht="15.75">
      <c r="A348" s="1"/>
      <c r="B348" s="1"/>
      <c r="C348" s="1"/>
      <c r="E348" s="1"/>
      <c r="F348" s="1"/>
      <c r="G348" s="1"/>
      <c r="H348" s="13"/>
      <c r="I348" s="13">
        <f t="shared" si="16"/>
        <v>0</v>
      </c>
      <c r="J348" s="13">
        <f t="shared" si="17"/>
        <v>0</v>
      </c>
      <c r="K348" s="1"/>
    </row>
    <row r="349" spans="1:11" ht="15.75">
      <c r="A349" s="1"/>
      <c r="B349" s="1"/>
      <c r="C349" s="1"/>
      <c r="E349" s="1"/>
      <c r="F349" s="1"/>
      <c r="G349" s="1"/>
      <c r="H349" s="13"/>
      <c r="I349" s="13">
        <f t="shared" si="16"/>
        <v>0</v>
      </c>
      <c r="J349" s="13">
        <f t="shared" si="17"/>
        <v>0</v>
      </c>
      <c r="K349" s="1"/>
    </row>
    <row r="350" spans="1:11" ht="15.75">
      <c r="A350" s="1"/>
      <c r="B350" s="1"/>
      <c r="C350" s="1"/>
      <c r="E350" s="1"/>
      <c r="F350" s="1"/>
      <c r="G350" s="1"/>
      <c r="H350" s="13"/>
      <c r="I350" s="13">
        <f t="shared" si="16"/>
        <v>0</v>
      </c>
      <c r="J350" s="13">
        <f t="shared" si="17"/>
        <v>0</v>
      </c>
      <c r="K350" s="1"/>
    </row>
    <row r="351" spans="1:11" ht="15.75">
      <c r="A351" s="1"/>
      <c r="B351" s="1"/>
      <c r="C351" s="1"/>
      <c r="E351" s="1"/>
      <c r="F351" s="1"/>
      <c r="G351" s="1"/>
      <c r="H351" s="13"/>
      <c r="I351" s="13">
        <f t="shared" si="16"/>
        <v>0</v>
      </c>
      <c r="J351" s="13">
        <f t="shared" si="17"/>
        <v>0</v>
      </c>
      <c r="K351" s="1"/>
    </row>
    <row r="352" spans="1:11" ht="15.75">
      <c r="A352" s="1"/>
      <c r="B352" s="1"/>
      <c r="C352" s="1"/>
      <c r="E352" s="1"/>
      <c r="F352" s="1"/>
      <c r="G352" s="1"/>
      <c r="H352" s="13"/>
      <c r="I352" s="13">
        <f t="shared" si="16"/>
        <v>0</v>
      </c>
      <c r="J352" s="13">
        <f t="shared" si="17"/>
        <v>0</v>
      </c>
      <c r="K352" s="1"/>
    </row>
    <row r="353" spans="1:11" ht="15.75">
      <c r="A353" s="1"/>
      <c r="B353" s="1"/>
      <c r="C353" s="1"/>
      <c r="E353" s="1"/>
      <c r="F353" s="1"/>
      <c r="G353" s="1"/>
      <c r="H353" s="13"/>
      <c r="I353" s="13">
        <f t="shared" si="16"/>
        <v>0</v>
      </c>
      <c r="J353" s="13">
        <f t="shared" si="17"/>
        <v>0</v>
      </c>
      <c r="K353" s="1"/>
    </row>
    <row r="354" spans="1:11" ht="15.75">
      <c r="A354" s="1"/>
      <c r="B354" s="1"/>
      <c r="C354" s="1"/>
      <c r="E354" s="1"/>
      <c r="F354" s="1"/>
      <c r="G354" s="1"/>
      <c r="H354" s="13"/>
      <c r="I354" s="13">
        <f t="shared" si="16"/>
        <v>0</v>
      </c>
      <c r="J354" s="13">
        <f t="shared" si="17"/>
        <v>0</v>
      </c>
      <c r="K354" s="1"/>
    </row>
    <row r="355" spans="1:11" ht="15.75">
      <c r="A355" s="1"/>
      <c r="B355" s="1"/>
      <c r="C355" s="1"/>
      <c r="E355" s="1"/>
      <c r="F355" s="1"/>
      <c r="G355" s="1"/>
      <c r="H355" s="13"/>
      <c r="I355" s="13">
        <f t="shared" si="16"/>
        <v>0</v>
      </c>
      <c r="J355" s="13">
        <f t="shared" si="17"/>
        <v>0</v>
      </c>
      <c r="K355" s="1"/>
    </row>
    <row r="356" spans="1:11" ht="15.75">
      <c r="A356" s="1"/>
      <c r="B356" s="1"/>
      <c r="C356" s="1"/>
      <c r="E356" s="1"/>
      <c r="F356" s="1"/>
      <c r="G356" s="1"/>
      <c r="H356" s="13"/>
      <c r="I356" s="13">
        <f t="shared" si="16"/>
        <v>0</v>
      </c>
      <c r="J356" s="13">
        <f t="shared" si="17"/>
        <v>0</v>
      </c>
      <c r="K356" s="1"/>
    </row>
    <row r="357" spans="1:11" ht="15.75">
      <c r="A357" s="1"/>
      <c r="B357" s="1"/>
      <c r="C357" s="13"/>
      <c r="E357" s="13"/>
      <c r="F357" s="13"/>
      <c r="G357" s="13"/>
      <c r="H357" s="13"/>
      <c r="I357" s="13">
        <f t="shared" si="16"/>
        <v>0</v>
      </c>
      <c r="J357" s="13">
        <f t="shared" si="17"/>
        <v>0</v>
      </c>
      <c r="K357" s="13"/>
    </row>
    <row r="358" spans="1:11" ht="15.75">
      <c r="A358" s="1"/>
      <c r="B358" s="1"/>
      <c r="C358" s="13"/>
      <c r="E358" s="13"/>
      <c r="F358" s="13"/>
      <c r="G358" s="13"/>
      <c r="H358" s="13"/>
      <c r="I358" s="13">
        <f t="shared" si="16"/>
        <v>0</v>
      </c>
      <c r="J358" s="13">
        <f t="shared" si="17"/>
        <v>0</v>
      </c>
      <c r="K358" s="13"/>
    </row>
    <row r="359" spans="1:11" ht="15.75">
      <c r="A359" s="1"/>
      <c r="B359" s="1"/>
      <c r="C359" s="13"/>
      <c r="E359" s="13"/>
      <c r="F359" s="13"/>
      <c r="G359" s="13"/>
      <c r="H359" s="13"/>
      <c r="I359" s="13">
        <f t="shared" si="16"/>
        <v>0</v>
      </c>
      <c r="J359" s="13">
        <f t="shared" si="17"/>
        <v>0</v>
      </c>
      <c r="K359" s="13"/>
    </row>
    <row r="360" spans="1:11" ht="15.75">
      <c r="A360" s="1"/>
      <c r="B360" s="1"/>
      <c r="C360" s="13"/>
      <c r="E360" s="13"/>
      <c r="F360" s="13"/>
      <c r="G360" s="13"/>
      <c r="H360" s="13"/>
      <c r="I360" s="13">
        <f t="shared" si="16"/>
        <v>0</v>
      </c>
      <c r="J360" s="13">
        <f t="shared" si="17"/>
        <v>0</v>
      </c>
      <c r="K360" s="13"/>
    </row>
    <row r="361" spans="1:11" ht="15.75">
      <c r="A361" s="1"/>
      <c r="B361" s="1"/>
      <c r="C361" s="13"/>
      <c r="E361" s="13"/>
      <c r="F361" s="13"/>
      <c r="G361" s="13"/>
      <c r="H361" s="13"/>
      <c r="I361" s="13">
        <f t="shared" si="16"/>
        <v>0</v>
      </c>
      <c r="J361" s="13">
        <f t="shared" si="17"/>
        <v>0</v>
      </c>
      <c r="K361" s="13"/>
    </row>
    <row r="362" spans="1:11" ht="15.75">
      <c r="A362" s="1"/>
      <c r="B362" s="1"/>
      <c r="C362" s="13"/>
      <c r="E362" s="13"/>
      <c r="F362" s="13"/>
      <c r="G362" s="13"/>
      <c r="H362" s="13"/>
      <c r="I362" s="13">
        <f t="shared" si="16"/>
        <v>0</v>
      </c>
      <c r="J362" s="13">
        <f t="shared" si="17"/>
        <v>0</v>
      </c>
      <c r="K362" s="13"/>
    </row>
    <row r="363" spans="1:11" ht="15.75">
      <c r="A363" s="1"/>
      <c r="B363" s="1"/>
      <c r="C363" s="13"/>
      <c r="E363" s="13"/>
      <c r="F363" s="13"/>
      <c r="G363" s="13"/>
      <c r="H363" s="13"/>
      <c r="I363" s="13">
        <f t="shared" si="16"/>
        <v>0</v>
      </c>
      <c r="J363" s="13">
        <f t="shared" si="17"/>
        <v>0</v>
      </c>
      <c r="K363" s="13"/>
    </row>
    <row r="364" spans="1:11" ht="15.75">
      <c r="A364" s="1"/>
      <c r="B364" s="1"/>
      <c r="C364" s="13"/>
      <c r="E364" s="13"/>
      <c r="F364" s="13"/>
      <c r="G364" s="13"/>
      <c r="H364" s="13"/>
      <c r="I364" s="13">
        <f t="shared" si="16"/>
        <v>0</v>
      </c>
      <c r="J364" s="13">
        <f t="shared" si="17"/>
        <v>0</v>
      </c>
      <c r="K364" s="13"/>
    </row>
    <row r="365" spans="1:11" ht="15.75">
      <c r="A365" s="1"/>
      <c r="B365" s="1"/>
      <c r="C365" s="13"/>
      <c r="E365" s="13">
        <f>SUM(E2:E364)</f>
        <v>61</v>
      </c>
      <c r="F365" s="13">
        <f>SUM(F2:F364)</f>
        <v>1264</v>
      </c>
      <c r="G365" s="13"/>
      <c r="H365" s="13"/>
      <c r="I365" s="13">
        <f t="shared" si="16"/>
        <v>0</v>
      </c>
      <c r="J365" s="13">
        <f t="shared" si="17"/>
        <v>0</v>
      </c>
      <c r="K365" s="13"/>
    </row>
    <row r="366" spans="1:11" ht="15.75">
      <c r="A366" s="1"/>
      <c r="B366" s="1"/>
      <c r="C366" s="13"/>
      <c r="E366" s="13">
        <f>E365/B214</f>
        <v>0.28773584905660377</v>
      </c>
      <c r="F366" s="13">
        <f>F365/B214</f>
        <v>5.9622641509433958</v>
      </c>
      <c r="G366" s="13"/>
      <c r="H366" s="13"/>
      <c r="I366" s="13" t="str">
        <f t="shared" si="16"/>
        <v>Грибы</v>
      </c>
      <c r="J366" s="13" t="str">
        <f>IF(OR(K366=$K$368,K366=$K$369,K366=$K$370,K366=$K$371),$J$368,IF(OR(K366=$K$375,K366=$K$376,K366=$K$377,K366=$K$378),$J$369,IF(OR(K366=$K$379),$J$370,IF(OR(K366=$K$380),$J$371,IF(OR(K366=$K$381),$J$372,IF(OR(K366=$K$382),$J$373,IF(OR(K366=$K$388,K366=$K$398,K366=$K$389),$J$374,IF(OR(K366=$K$384,K366=$K$385,K366=$K$386,K366=$K$387),$J$375,IF(OR(K366=$K$383,K366=$K$427,K366=$K$429,K366=$K$431),$J$376,IF(OR(K366=$K$390,K366=$K$392,K366=$K$391),$J$377,IF(OR(K366=$K$393),$J$378,IF(OR(K366=$K$394),$J$379,IF(OR(K366=$K$395),$J$380,IF(OR(K366=$K$399),$J$381,IF(OR(K366=$K$400,K366=$K$401),$J$382,IF(OR(K366=$K$402,K366=$K$403),$J$383,IF(OR(K366=$K$404,K366=$K$405),$J$384,IF(OR(K366=$K$406,K366=$K$407),$J$385,IF(OR(K366=$K$409,K366=$K$410,K366=$K$411,K366=$K$412,K366=$K$413,K366=$K$414,K366=$K$415,K366=$K$416,K366=$K$417),$J$386,IF(OR(K366=$K$421,K366=$K$422,K366=$K$423,K366=$K$424,K366=$K$420,K366=$K$419,K366=$K$428,K366=$K$430),$J$387,IF(OR(K366=$K$425,K366=$K$426),$J$388,IF(OR(K366=$K$372,K366=$K$373,K366=$K$374,K366=$K$396,K366=$K$397,K366=$K$408,K366=$K$418),$J$389,IF(OR(K366=$K$432),$J$390,0)))))))))))))))))))))))</f>
        <v>Candida</v>
      </c>
      <c r="K366" s="13" t="s">
        <v>92</v>
      </c>
    </row>
    <row r="367" spans="1:11" ht="15.75">
      <c r="A367" s="1"/>
      <c r="B367" s="1"/>
      <c r="C367" s="13"/>
      <c r="E367" s="15">
        <f>(E365+F365)/B214</f>
        <v>6.25</v>
      </c>
      <c r="F367" s="15"/>
      <c r="G367" s="13"/>
      <c r="H367" s="13"/>
      <c r="I367" s="13"/>
      <c r="J367" s="13"/>
      <c r="K367" s="13"/>
    </row>
    <row r="368" spans="1:11" ht="15.75">
      <c r="A368" s="1"/>
      <c r="B368" s="1"/>
      <c r="C368" s="13" t="s">
        <v>21</v>
      </c>
      <c r="D368" s="3" t="s">
        <v>48</v>
      </c>
      <c r="E368" s="13"/>
      <c r="F368" s="13"/>
      <c r="G368" s="13"/>
      <c r="H368" s="13">
        <v>444</v>
      </c>
      <c r="I368" s="13" t="s">
        <v>93</v>
      </c>
      <c r="J368" s="13" t="s">
        <v>94</v>
      </c>
      <c r="K368" s="13" t="s">
        <v>95</v>
      </c>
    </row>
    <row r="369" spans="1:11" ht="15.75">
      <c r="A369" s="1"/>
      <c r="B369" s="1"/>
      <c r="C369" s="13" t="s">
        <v>79</v>
      </c>
      <c r="D369" s="3" t="s">
        <v>78</v>
      </c>
      <c r="E369" s="13"/>
      <c r="F369" s="13"/>
      <c r="G369" s="13"/>
      <c r="H369" s="13" t="s">
        <v>63</v>
      </c>
      <c r="I369" s="13" t="s">
        <v>96</v>
      </c>
      <c r="J369" s="13" t="s">
        <v>97</v>
      </c>
      <c r="K369" s="13" t="s">
        <v>98</v>
      </c>
    </row>
    <row r="370" spans="1:11" ht="15.75">
      <c r="A370" s="1"/>
      <c r="B370" s="1"/>
      <c r="C370" s="13" t="s">
        <v>29</v>
      </c>
      <c r="D370" s="3" t="s">
        <v>76</v>
      </c>
      <c r="E370" s="13"/>
      <c r="F370" s="13"/>
      <c r="G370" s="13"/>
      <c r="H370" s="13" t="s">
        <v>99</v>
      </c>
      <c r="I370" s="13" t="s">
        <v>100</v>
      </c>
      <c r="J370" s="13" t="s">
        <v>101</v>
      </c>
      <c r="K370" s="13" t="s">
        <v>102</v>
      </c>
    </row>
    <row r="371" spans="1:11" ht="15.75">
      <c r="A371" s="1"/>
      <c r="B371" s="1"/>
      <c r="C371" s="13" t="s">
        <v>67</v>
      </c>
      <c r="D371" s="3" t="s">
        <v>15</v>
      </c>
      <c r="E371" s="13"/>
      <c r="F371" s="13"/>
      <c r="G371" s="13"/>
      <c r="H371" s="13"/>
      <c r="I371" s="4" t="s">
        <v>103</v>
      </c>
      <c r="J371" s="13" t="s">
        <v>104</v>
      </c>
      <c r="K371" s="1" t="s">
        <v>105</v>
      </c>
    </row>
    <row r="372" spans="1:11" ht="15.75">
      <c r="A372" s="1"/>
      <c r="B372" s="1"/>
      <c r="C372" s="13" t="s">
        <v>12</v>
      </c>
      <c r="D372" s="3" t="s">
        <v>106</v>
      </c>
      <c r="E372" s="13"/>
      <c r="F372" s="13"/>
      <c r="G372" s="13"/>
      <c r="H372" s="13"/>
      <c r="I372" s="13" t="s">
        <v>107</v>
      </c>
      <c r="J372" s="13" t="s">
        <v>108</v>
      </c>
      <c r="K372" s="4" t="s">
        <v>109</v>
      </c>
    </row>
    <row r="373" spans="1:11" ht="15.75">
      <c r="A373" s="1"/>
      <c r="B373" s="1"/>
      <c r="C373" s="13" t="s">
        <v>46</v>
      </c>
      <c r="D373" s="3" t="s">
        <v>17</v>
      </c>
      <c r="E373" s="13"/>
      <c r="F373" s="13"/>
      <c r="G373" s="13"/>
      <c r="H373" s="13"/>
      <c r="I373" s="13" t="s">
        <v>110</v>
      </c>
      <c r="J373" s="13" t="s">
        <v>111</v>
      </c>
      <c r="K373" s="1" t="s">
        <v>112</v>
      </c>
    </row>
    <row r="374" spans="1:11" ht="15.75">
      <c r="A374" s="1"/>
      <c r="B374" s="1"/>
      <c r="C374" s="13" t="s">
        <v>19</v>
      </c>
      <c r="D374" s="13" t="s">
        <v>216</v>
      </c>
      <c r="E374" s="13"/>
      <c r="F374" s="13"/>
      <c r="G374" s="13"/>
      <c r="H374" s="13"/>
      <c r="I374" s="13"/>
      <c r="J374" s="13" t="s">
        <v>73</v>
      </c>
      <c r="K374" s="5" t="s">
        <v>113</v>
      </c>
    </row>
    <row r="375" spans="1:11" ht="15.75">
      <c r="A375" s="1"/>
      <c r="B375" s="1"/>
      <c r="C375" s="13" t="s">
        <v>114</v>
      </c>
      <c r="D375" s="3" t="s">
        <v>57</v>
      </c>
      <c r="E375" s="13"/>
      <c r="F375" s="13"/>
      <c r="G375" s="13"/>
      <c r="H375" s="13"/>
      <c r="I375" s="13"/>
      <c r="J375" s="13" t="s">
        <v>116</v>
      </c>
      <c r="K375" s="13" t="s">
        <v>117</v>
      </c>
    </row>
    <row r="376" spans="1:11" ht="15.75">
      <c r="A376" s="1"/>
      <c r="B376" s="1"/>
      <c r="C376" s="13" t="s">
        <v>84</v>
      </c>
      <c r="D376" s="3" t="s">
        <v>115</v>
      </c>
      <c r="E376" s="13"/>
      <c r="F376" s="13"/>
      <c r="G376" s="13"/>
      <c r="H376" s="13"/>
      <c r="I376" s="13"/>
      <c r="J376" s="13" t="s">
        <v>119</v>
      </c>
      <c r="K376" s="13" t="s">
        <v>92</v>
      </c>
    </row>
    <row r="377" spans="1:11" ht="15.75">
      <c r="A377" s="1"/>
      <c r="B377" s="1"/>
      <c r="C377" s="13" t="s">
        <v>90</v>
      </c>
      <c r="D377" s="3" t="s">
        <v>118</v>
      </c>
      <c r="E377" s="13"/>
      <c r="F377" s="13"/>
      <c r="G377" s="13"/>
      <c r="H377" s="13"/>
      <c r="I377" s="13"/>
      <c r="J377" s="13" t="s">
        <v>121</v>
      </c>
      <c r="K377" s="13" t="s">
        <v>122</v>
      </c>
    </row>
    <row r="378" spans="1:11" ht="15.75">
      <c r="A378" s="1"/>
      <c r="B378" s="1"/>
      <c r="C378" s="13" t="s">
        <v>16</v>
      </c>
      <c r="D378" s="3" t="s">
        <v>120</v>
      </c>
      <c r="E378" s="13"/>
      <c r="F378" s="13"/>
      <c r="G378" s="13"/>
      <c r="H378" s="13"/>
      <c r="I378" s="13"/>
      <c r="J378" s="13" t="s">
        <v>123</v>
      </c>
      <c r="K378" s="13" t="s">
        <v>124</v>
      </c>
    </row>
    <row r="379" spans="1:11" ht="15.75">
      <c r="A379" s="1"/>
      <c r="B379" s="1"/>
      <c r="C379" s="13" t="s">
        <v>71</v>
      </c>
      <c r="D379" s="3" t="s">
        <v>68</v>
      </c>
      <c r="E379" s="13"/>
      <c r="F379" s="13"/>
      <c r="G379" s="13"/>
      <c r="H379" s="13"/>
      <c r="I379" s="13"/>
      <c r="J379" s="13" t="s">
        <v>125</v>
      </c>
      <c r="K379" s="13" t="s">
        <v>101</v>
      </c>
    </row>
    <row r="380" spans="1:11" ht="15.75">
      <c r="A380" s="1"/>
      <c r="B380" s="1"/>
      <c r="C380" s="13" t="s">
        <v>14</v>
      </c>
      <c r="D380" s="1" t="s">
        <v>208</v>
      </c>
      <c r="E380" s="13"/>
      <c r="F380" s="13"/>
      <c r="G380" s="13"/>
      <c r="H380" s="13"/>
      <c r="I380" s="13"/>
      <c r="J380" s="13" t="s">
        <v>127</v>
      </c>
      <c r="K380" s="13" t="s">
        <v>104</v>
      </c>
    </row>
    <row r="381" spans="1:11" ht="15.75">
      <c r="A381" s="1"/>
      <c r="B381" s="1"/>
      <c r="C381" s="13" t="s">
        <v>128</v>
      </c>
      <c r="D381" s="3" t="s">
        <v>37</v>
      </c>
      <c r="E381" s="13"/>
      <c r="F381" s="13"/>
      <c r="G381" s="13"/>
      <c r="H381" s="13"/>
      <c r="I381" s="13"/>
      <c r="J381" s="13" t="s">
        <v>130</v>
      </c>
      <c r="K381" s="13" t="s">
        <v>108</v>
      </c>
    </row>
    <row r="382" spans="1:11" ht="15.75">
      <c r="A382" s="1"/>
      <c r="B382" s="1"/>
      <c r="C382" s="13" t="s">
        <v>44</v>
      </c>
      <c r="D382" s="3" t="s">
        <v>126</v>
      </c>
      <c r="E382" s="13"/>
      <c r="F382" s="13"/>
      <c r="G382" s="13"/>
      <c r="H382" s="13"/>
      <c r="I382" s="13"/>
      <c r="J382" s="13" t="s">
        <v>132</v>
      </c>
      <c r="K382" s="13" t="s">
        <v>111</v>
      </c>
    </row>
    <row r="383" spans="1:11" ht="15.75">
      <c r="A383" s="1"/>
      <c r="B383" s="1"/>
      <c r="C383" s="13" t="s">
        <v>27</v>
      </c>
      <c r="D383" s="3" t="s">
        <v>129</v>
      </c>
      <c r="E383" s="13"/>
      <c r="F383" s="13"/>
      <c r="G383" s="13"/>
      <c r="H383" s="13"/>
      <c r="I383" s="13"/>
      <c r="J383" s="13" t="s">
        <v>134</v>
      </c>
      <c r="K383" s="13" t="s">
        <v>32</v>
      </c>
    </row>
    <row r="384" spans="1:11" ht="15.75">
      <c r="A384" s="1"/>
      <c r="B384" s="1"/>
      <c r="C384" s="13" t="s">
        <v>60</v>
      </c>
      <c r="D384" s="3" t="s">
        <v>131</v>
      </c>
      <c r="E384" s="13"/>
      <c r="F384" s="13"/>
      <c r="G384" s="13"/>
      <c r="H384" s="13"/>
      <c r="I384" s="13"/>
      <c r="J384" s="13" t="s">
        <v>136</v>
      </c>
      <c r="K384" s="13" t="s">
        <v>137</v>
      </c>
    </row>
    <row r="385" spans="1:11" ht="15.75">
      <c r="A385" s="1"/>
      <c r="B385" s="1"/>
      <c r="C385" s="13" t="s">
        <v>138</v>
      </c>
      <c r="D385" s="3" t="s">
        <v>133</v>
      </c>
      <c r="E385" s="13"/>
      <c r="F385" s="13"/>
      <c r="G385" s="13"/>
      <c r="H385" s="13"/>
      <c r="I385" s="13"/>
      <c r="J385" s="13" t="s">
        <v>140</v>
      </c>
      <c r="K385" s="13" t="s">
        <v>66</v>
      </c>
    </row>
    <row r="386" spans="1:11" ht="15.75">
      <c r="A386" s="1"/>
      <c r="B386" s="1"/>
      <c r="C386" s="13"/>
      <c r="D386" s="3" t="s">
        <v>135</v>
      </c>
      <c r="E386" s="13"/>
      <c r="F386" s="13"/>
      <c r="G386" s="13"/>
      <c r="H386" s="13"/>
      <c r="I386" s="13"/>
      <c r="J386" s="13" t="s">
        <v>142</v>
      </c>
      <c r="K386" s="13" t="s">
        <v>143</v>
      </c>
    </row>
    <row r="387" spans="1:11" ht="15.75">
      <c r="A387" s="1"/>
      <c r="B387" s="1"/>
      <c r="C387" s="13"/>
      <c r="D387" s="3" t="s">
        <v>139</v>
      </c>
      <c r="E387" s="13"/>
      <c r="F387" s="13"/>
      <c r="G387" s="13"/>
      <c r="H387" s="13"/>
      <c r="I387" s="13"/>
      <c r="J387" s="13" t="s">
        <v>145</v>
      </c>
      <c r="K387" s="13" t="s">
        <v>55</v>
      </c>
    </row>
    <row r="388" spans="1:11" ht="15.75">
      <c r="A388" s="1"/>
      <c r="B388" s="1"/>
      <c r="C388" s="13"/>
      <c r="D388" s="3" t="s">
        <v>141</v>
      </c>
      <c r="E388" s="13"/>
      <c r="F388" s="13"/>
      <c r="G388" s="13"/>
      <c r="H388" s="13"/>
      <c r="I388" s="13"/>
      <c r="J388" s="13" t="s">
        <v>147</v>
      </c>
      <c r="K388" s="13" t="s">
        <v>73</v>
      </c>
    </row>
    <row r="389" spans="1:11" ht="15.75">
      <c r="A389" s="1"/>
      <c r="B389" s="1"/>
      <c r="C389" s="14"/>
      <c r="D389" s="3" t="s">
        <v>144</v>
      </c>
      <c r="E389" s="13"/>
      <c r="F389" s="13"/>
      <c r="G389" s="13"/>
      <c r="H389" s="13"/>
      <c r="I389" s="13"/>
      <c r="J389" s="4" t="s">
        <v>103</v>
      </c>
      <c r="K389" s="13" t="s">
        <v>148</v>
      </c>
    </row>
    <row r="390" spans="1:11" ht="15.75">
      <c r="A390" s="1"/>
      <c r="B390" s="1"/>
      <c r="C390" s="14"/>
      <c r="D390" s="3" t="s">
        <v>146</v>
      </c>
      <c r="E390" s="13"/>
      <c r="F390" s="13"/>
      <c r="G390" s="13"/>
      <c r="H390" s="13"/>
      <c r="I390" s="13"/>
      <c r="J390" s="13" t="s">
        <v>149</v>
      </c>
      <c r="K390" s="13" t="s">
        <v>75</v>
      </c>
    </row>
    <row r="391" spans="1:11" ht="15.75">
      <c r="A391" s="1"/>
      <c r="B391" s="1"/>
      <c r="C391" s="14"/>
      <c r="D391" s="3" t="s">
        <v>39</v>
      </c>
      <c r="E391" s="13"/>
      <c r="F391" s="13"/>
      <c r="G391" s="13"/>
      <c r="H391" s="13"/>
      <c r="I391" s="13"/>
      <c r="J391" s="13"/>
      <c r="K391" s="13" t="s">
        <v>121</v>
      </c>
    </row>
    <row r="392" spans="1:11" ht="15.75">
      <c r="A392" s="1"/>
      <c r="B392" s="1"/>
      <c r="C392" s="14"/>
      <c r="D392" s="3" t="s">
        <v>34</v>
      </c>
      <c r="E392" s="13"/>
      <c r="F392" s="13"/>
      <c r="G392" s="13"/>
      <c r="H392" s="13"/>
      <c r="I392" s="13"/>
      <c r="J392" s="13"/>
      <c r="K392" s="1" t="s">
        <v>150</v>
      </c>
    </row>
    <row r="393" spans="1:11" ht="15.75">
      <c r="A393" s="1"/>
      <c r="B393" s="1"/>
      <c r="C393" s="14"/>
      <c r="D393" s="3" t="s">
        <v>61</v>
      </c>
      <c r="E393" s="13"/>
      <c r="F393" s="13"/>
      <c r="G393" s="13"/>
      <c r="H393" s="13"/>
      <c r="I393" s="13"/>
      <c r="J393" s="13"/>
      <c r="K393" s="13" t="s">
        <v>123</v>
      </c>
    </row>
    <row r="394" spans="1:11" ht="15.75">
      <c r="A394" s="1"/>
      <c r="B394" s="1"/>
      <c r="C394" s="14"/>
      <c r="D394" s="3" t="s">
        <v>13</v>
      </c>
      <c r="E394" s="13"/>
      <c r="F394" s="13"/>
      <c r="G394" s="13"/>
      <c r="H394" s="13"/>
      <c r="I394" s="13"/>
      <c r="J394" s="13"/>
      <c r="K394" s="13" t="s">
        <v>125</v>
      </c>
    </row>
    <row r="395" spans="1:11" ht="15.75">
      <c r="A395" s="1"/>
      <c r="B395" s="1"/>
      <c r="C395" s="14"/>
      <c r="D395" s="3" t="s">
        <v>151</v>
      </c>
      <c r="E395" s="13"/>
      <c r="F395" s="13"/>
      <c r="G395" s="13"/>
      <c r="H395" s="13"/>
      <c r="I395" s="13"/>
      <c r="J395" s="13"/>
      <c r="K395" s="13" t="s">
        <v>154</v>
      </c>
    </row>
    <row r="396" spans="1:11" ht="15.75">
      <c r="A396" s="1"/>
      <c r="B396" s="1"/>
      <c r="C396" s="14"/>
      <c r="D396" s="3" t="s">
        <v>152</v>
      </c>
      <c r="E396" s="13"/>
      <c r="F396" s="13"/>
      <c r="G396" s="13"/>
      <c r="H396" s="13"/>
      <c r="I396" s="13"/>
      <c r="J396" s="13"/>
      <c r="K396" s="13" t="s">
        <v>155</v>
      </c>
    </row>
    <row r="397" spans="1:11" ht="15.75">
      <c r="A397" s="1"/>
      <c r="B397" s="1"/>
      <c r="C397" s="14"/>
      <c r="D397" s="3" t="s">
        <v>153</v>
      </c>
      <c r="E397" s="13"/>
      <c r="F397" s="13"/>
      <c r="G397" s="13"/>
      <c r="H397" s="13"/>
      <c r="I397" s="13"/>
      <c r="J397" s="13"/>
      <c r="K397" s="13" t="s">
        <v>157</v>
      </c>
    </row>
    <row r="398" spans="1:11" ht="15.75">
      <c r="A398" s="1"/>
      <c r="B398" s="1"/>
      <c r="C398" s="14"/>
      <c r="D398" s="3" t="s">
        <v>80</v>
      </c>
      <c r="E398" s="13"/>
      <c r="F398" s="13"/>
      <c r="G398" s="13"/>
      <c r="H398" s="13"/>
      <c r="I398" s="13"/>
      <c r="J398" s="13"/>
      <c r="K398" s="13" t="s">
        <v>158</v>
      </c>
    </row>
    <row r="399" spans="1:11" ht="15.75">
      <c r="A399" s="1"/>
      <c r="B399" s="1"/>
      <c r="C399" s="14"/>
      <c r="D399" s="3" t="s">
        <v>156</v>
      </c>
      <c r="E399" s="13"/>
      <c r="F399" s="13"/>
      <c r="G399" s="13"/>
      <c r="H399" s="13"/>
      <c r="I399" s="13"/>
      <c r="J399" s="13"/>
      <c r="K399" s="13" t="s">
        <v>130</v>
      </c>
    </row>
    <row r="400" spans="1:11" ht="15.75">
      <c r="A400" s="1"/>
      <c r="B400" s="1"/>
      <c r="C400" s="14"/>
      <c r="D400" s="3" t="s">
        <v>40</v>
      </c>
      <c r="E400" s="13"/>
      <c r="F400" s="13"/>
      <c r="G400" s="13"/>
      <c r="H400" s="13"/>
      <c r="I400" s="13"/>
      <c r="J400" s="13"/>
      <c r="K400" s="13" t="s">
        <v>159</v>
      </c>
    </row>
    <row r="401" spans="1:11" ht="15.75">
      <c r="A401" s="1"/>
      <c r="B401" s="1"/>
      <c r="C401" s="14"/>
      <c r="D401" s="3" t="s">
        <v>89</v>
      </c>
      <c r="E401" s="13"/>
      <c r="F401" s="13"/>
      <c r="G401" s="13"/>
      <c r="H401" s="13"/>
      <c r="I401" s="13"/>
      <c r="J401" s="13"/>
      <c r="K401" s="13" t="s">
        <v>161</v>
      </c>
    </row>
    <row r="402" spans="1:11" ht="15.75">
      <c r="A402" s="1"/>
      <c r="B402" s="1"/>
      <c r="C402" s="14"/>
      <c r="D402" s="3" t="s">
        <v>30</v>
      </c>
      <c r="E402" s="13"/>
      <c r="F402" s="13"/>
      <c r="G402" s="13"/>
      <c r="H402" s="13"/>
      <c r="I402" s="13"/>
      <c r="J402" s="13"/>
      <c r="K402" s="13" t="s">
        <v>162</v>
      </c>
    </row>
    <row r="403" spans="1:11" ht="15.75">
      <c r="A403" s="1"/>
      <c r="B403" s="1"/>
      <c r="C403" s="14"/>
      <c r="D403" s="3" t="s">
        <v>160</v>
      </c>
      <c r="E403" s="13"/>
      <c r="F403" s="13"/>
      <c r="G403" s="13"/>
      <c r="H403" s="13"/>
      <c r="I403" s="13"/>
      <c r="J403" s="13"/>
      <c r="K403" s="13" t="s">
        <v>59</v>
      </c>
    </row>
    <row r="404" spans="1:11" ht="15.75">
      <c r="A404" s="1"/>
      <c r="B404" s="1"/>
      <c r="C404" s="14"/>
      <c r="D404" s="13" t="s">
        <v>217</v>
      </c>
      <c r="E404" s="13"/>
      <c r="F404" s="13"/>
      <c r="G404" s="13"/>
      <c r="H404" s="13"/>
      <c r="I404" s="13"/>
      <c r="J404" s="13"/>
      <c r="K404" s="13" t="s">
        <v>165</v>
      </c>
    </row>
    <row r="405" spans="1:11" ht="15.75">
      <c r="A405" s="1"/>
      <c r="B405" s="1"/>
      <c r="C405" s="14"/>
      <c r="D405" s="3" t="s">
        <v>36</v>
      </c>
      <c r="E405" s="13"/>
      <c r="F405" s="13"/>
      <c r="G405" s="13"/>
      <c r="H405" s="13"/>
      <c r="I405" s="13"/>
      <c r="J405" s="13"/>
      <c r="K405" s="13" t="s">
        <v>136</v>
      </c>
    </row>
    <row r="406" spans="1:11" ht="15.75">
      <c r="A406" s="1"/>
      <c r="B406" s="1"/>
      <c r="C406" s="14"/>
      <c r="D406" s="3" t="s">
        <v>163</v>
      </c>
      <c r="E406" s="13"/>
      <c r="F406" s="13"/>
      <c r="G406" s="13"/>
      <c r="H406" s="13"/>
      <c r="I406" s="13"/>
      <c r="J406" s="13"/>
      <c r="K406" s="13" t="s">
        <v>87</v>
      </c>
    </row>
    <row r="407" spans="1:11" ht="15.75">
      <c r="A407" s="1"/>
      <c r="B407" s="1"/>
      <c r="C407" s="14"/>
      <c r="D407" s="3" t="s">
        <v>164</v>
      </c>
      <c r="E407" s="13"/>
      <c r="F407" s="13"/>
      <c r="G407" s="13"/>
      <c r="H407" s="13"/>
      <c r="I407" s="13"/>
      <c r="J407" s="13"/>
      <c r="K407" s="13" t="s">
        <v>81</v>
      </c>
    </row>
    <row r="408" spans="1:11" ht="15.75">
      <c r="A408" s="1"/>
      <c r="B408" s="1"/>
      <c r="C408" s="14"/>
      <c r="D408" s="1" t="s">
        <v>204</v>
      </c>
      <c r="E408" s="13"/>
      <c r="F408" s="13"/>
      <c r="G408" s="13"/>
      <c r="H408" s="13"/>
      <c r="I408" s="13"/>
      <c r="J408" s="13"/>
      <c r="K408" s="13" t="s">
        <v>168</v>
      </c>
    </row>
    <row r="409" spans="1:11" ht="15.75">
      <c r="A409" s="1"/>
      <c r="B409" s="1"/>
      <c r="C409" s="14"/>
      <c r="D409" s="3" t="s">
        <v>52</v>
      </c>
      <c r="E409" s="13"/>
      <c r="F409" s="13"/>
      <c r="G409" s="13"/>
      <c r="H409" s="13"/>
      <c r="I409" s="13"/>
      <c r="J409" s="13"/>
      <c r="K409" s="13" t="s">
        <v>169</v>
      </c>
    </row>
    <row r="410" spans="1:11" ht="15.75">
      <c r="A410" s="1"/>
      <c r="B410" s="1"/>
      <c r="C410" s="14"/>
      <c r="D410" s="3" t="s">
        <v>46</v>
      </c>
      <c r="E410" s="13"/>
      <c r="F410" s="13"/>
      <c r="G410" s="13"/>
      <c r="H410" s="13"/>
      <c r="I410" s="13"/>
      <c r="J410" s="13"/>
      <c r="K410" s="13" t="s">
        <v>171</v>
      </c>
    </row>
    <row r="411" spans="1:11" ht="15.75">
      <c r="A411" s="1"/>
      <c r="B411" s="1"/>
      <c r="C411" s="14"/>
      <c r="D411" s="3" t="s">
        <v>166</v>
      </c>
      <c r="E411" s="13"/>
      <c r="F411" s="13"/>
      <c r="G411" s="13"/>
      <c r="H411" s="13"/>
      <c r="I411" s="13"/>
      <c r="J411" s="13"/>
      <c r="K411" s="13" t="s">
        <v>49</v>
      </c>
    </row>
    <row r="412" spans="1:11" ht="15.75">
      <c r="A412" s="1"/>
      <c r="B412" s="1"/>
      <c r="C412" s="14"/>
      <c r="D412" s="3" t="s">
        <v>167</v>
      </c>
      <c r="E412" s="13"/>
      <c r="F412" s="13"/>
      <c r="G412" s="13"/>
      <c r="H412" s="13"/>
      <c r="I412" s="13"/>
      <c r="J412" s="13"/>
      <c r="K412" s="13" t="s">
        <v>172</v>
      </c>
    </row>
    <row r="413" spans="1:11" ht="15.75">
      <c r="A413" s="1"/>
      <c r="B413" s="1"/>
      <c r="C413" s="14"/>
      <c r="D413" s="13" t="s">
        <v>213</v>
      </c>
      <c r="E413" s="13"/>
      <c r="F413" s="13"/>
      <c r="G413" s="13"/>
      <c r="H413" s="13"/>
      <c r="I413" s="13"/>
      <c r="J413" s="13"/>
      <c r="K413" s="1" t="s">
        <v>174</v>
      </c>
    </row>
    <row r="414" spans="1:11" ht="15.75">
      <c r="A414" s="1"/>
      <c r="B414" s="1"/>
      <c r="C414" s="14"/>
      <c r="D414" s="3" t="s">
        <v>84</v>
      </c>
      <c r="E414" s="13"/>
      <c r="F414" s="13"/>
      <c r="G414" s="13"/>
      <c r="H414" s="13"/>
      <c r="I414" s="13"/>
      <c r="J414" s="13"/>
      <c r="K414" s="13" t="s">
        <v>175</v>
      </c>
    </row>
    <row r="415" spans="1:11" ht="15.75">
      <c r="A415" s="1"/>
      <c r="B415" s="1"/>
      <c r="C415" s="14"/>
      <c r="D415" s="3" t="s">
        <v>170</v>
      </c>
      <c r="E415" s="13"/>
      <c r="F415" s="13"/>
      <c r="G415" s="13"/>
      <c r="H415" s="13"/>
      <c r="I415" s="13"/>
      <c r="J415" s="13"/>
      <c r="K415" s="13" t="s">
        <v>177</v>
      </c>
    </row>
    <row r="416" spans="1:11" ht="15.75">
      <c r="A416" s="1"/>
      <c r="B416" s="1"/>
      <c r="C416" s="14"/>
      <c r="D416" s="3" t="s">
        <v>41</v>
      </c>
      <c r="E416" s="13"/>
      <c r="F416" s="13"/>
      <c r="G416" s="13"/>
      <c r="H416" s="13"/>
      <c r="I416" s="13"/>
      <c r="J416" s="13"/>
      <c r="K416" s="13" t="s">
        <v>69</v>
      </c>
    </row>
    <row r="417" spans="1:11" ht="15.75">
      <c r="A417" s="1"/>
      <c r="B417" s="1"/>
      <c r="C417" s="14"/>
      <c r="D417" s="3" t="s">
        <v>25</v>
      </c>
      <c r="E417" s="13"/>
      <c r="F417" s="13"/>
      <c r="G417" s="13"/>
      <c r="H417" s="13"/>
      <c r="I417" s="13"/>
      <c r="J417" s="13"/>
      <c r="K417" s="13" t="s">
        <v>179</v>
      </c>
    </row>
    <row r="418" spans="1:11" ht="15.75">
      <c r="A418" s="1"/>
      <c r="B418" s="1"/>
      <c r="C418" s="14"/>
      <c r="D418" s="3" t="s">
        <v>173</v>
      </c>
      <c r="E418" s="13"/>
      <c r="F418" s="13"/>
      <c r="G418" s="13"/>
      <c r="H418" s="13"/>
      <c r="I418" s="13"/>
      <c r="J418" s="13"/>
      <c r="K418" s="13" t="s">
        <v>180</v>
      </c>
    </row>
    <row r="419" spans="1:11" ht="15.75">
      <c r="A419" s="1"/>
      <c r="B419" s="1"/>
      <c r="C419" s="14"/>
      <c r="D419" s="3" t="s">
        <v>26</v>
      </c>
      <c r="E419" s="13"/>
      <c r="F419" s="13"/>
      <c r="G419" s="13"/>
      <c r="H419" s="13"/>
      <c r="I419" s="13"/>
      <c r="J419" s="13"/>
      <c r="K419" s="13" t="s">
        <v>181</v>
      </c>
    </row>
    <row r="420" spans="1:11" ht="15.75">
      <c r="A420" s="1"/>
      <c r="B420" s="1"/>
      <c r="C420" s="14"/>
      <c r="D420" s="13" t="s">
        <v>206</v>
      </c>
      <c r="E420" s="13"/>
      <c r="F420" s="13"/>
      <c r="G420" s="13"/>
      <c r="H420" s="13"/>
      <c r="I420" s="13"/>
      <c r="J420" s="13"/>
      <c r="K420" s="13" t="s">
        <v>182</v>
      </c>
    </row>
    <row r="421" spans="1:11" ht="15.75">
      <c r="A421" s="1"/>
      <c r="B421" s="1"/>
      <c r="C421" s="14"/>
      <c r="D421" s="3" t="s">
        <v>176</v>
      </c>
      <c r="E421" s="13"/>
      <c r="F421" s="13"/>
      <c r="G421" s="13"/>
      <c r="H421" s="13"/>
      <c r="I421" s="13"/>
      <c r="J421" s="13"/>
      <c r="K421" s="13" t="s">
        <v>77</v>
      </c>
    </row>
    <row r="422" spans="1:11" ht="15.75">
      <c r="A422" s="1"/>
      <c r="B422" s="1"/>
      <c r="C422" s="14"/>
      <c r="D422" s="3" t="s">
        <v>24</v>
      </c>
      <c r="E422" s="13"/>
      <c r="F422" s="13"/>
      <c r="G422" s="13"/>
      <c r="H422" s="13"/>
      <c r="I422" s="13"/>
      <c r="J422" s="13"/>
      <c r="K422" s="13" t="s">
        <v>184</v>
      </c>
    </row>
    <row r="423" spans="1:11" ht="15.75">
      <c r="A423" s="1"/>
      <c r="B423" s="1"/>
      <c r="C423" s="14"/>
      <c r="D423" s="3" t="s">
        <v>178</v>
      </c>
      <c r="E423" s="13"/>
      <c r="F423" s="13"/>
      <c r="G423" s="13"/>
      <c r="H423" s="13"/>
      <c r="I423" s="13"/>
      <c r="J423" s="13"/>
      <c r="K423" s="13" t="s">
        <v>185</v>
      </c>
    </row>
    <row r="424" spans="1:11" ht="15.75">
      <c r="A424" s="1"/>
      <c r="B424" s="1"/>
      <c r="C424" s="14"/>
      <c r="D424" s="3" t="s">
        <v>50</v>
      </c>
      <c r="E424" s="13"/>
      <c r="F424" s="13"/>
      <c r="G424" s="13"/>
      <c r="H424" s="13"/>
      <c r="I424" s="13"/>
      <c r="J424" s="13"/>
      <c r="K424" s="13" t="s">
        <v>186</v>
      </c>
    </row>
    <row r="425" spans="1:11" ht="15.75">
      <c r="A425" s="1"/>
      <c r="B425" s="1"/>
      <c r="C425" s="14"/>
      <c r="D425" s="3" t="s">
        <v>42</v>
      </c>
      <c r="E425" s="13"/>
      <c r="F425" s="13"/>
      <c r="G425" s="13"/>
      <c r="H425" s="13"/>
      <c r="I425" s="13"/>
      <c r="J425" s="13"/>
      <c r="K425" s="13" t="s">
        <v>188</v>
      </c>
    </row>
    <row r="426" spans="1:11" ht="15.75">
      <c r="A426" s="1"/>
      <c r="B426" s="1"/>
      <c r="C426" s="14"/>
      <c r="D426" s="3" t="s">
        <v>62</v>
      </c>
      <c r="E426" s="13"/>
      <c r="F426" s="13"/>
      <c r="G426" s="13"/>
      <c r="H426" s="13"/>
      <c r="I426" s="13"/>
      <c r="J426" s="13"/>
      <c r="K426" s="13" t="s">
        <v>189</v>
      </c>
    </row>
    <row r="427" spans="1:11" ht="15.75">
      <c r="A427" s="1"/>
      <c r="B427" s="1"/>
      <c r="C427" s="14"/>
      <c r="D427" s="3" t="s">
        <v>183</v>
      </c>
      <c r="E427" s="13"/>
      <c r="F427" s="13"/>
      <c r="G427" s="13"/>
      <c r="H427" s="13"/>
      <c r="I427" s="13"/>
      <c r="J427" s="13"/>
      <c r="K427" s="13" t="s">
        <v>191</v>
      </c>
    </row>
    <row r="428" spans="1:11" ht="15.75">
      <c r="A428" s="1"/>
      <c r="B428" s="1"/>
      <c r="C428" s="14"/>
      <c r="D428" s="3" t="s">
        <v>64</v>
      </c>
      <c r="E428" s="13"/>
      <c r="F428" s="13"/>
      <c r="G428" s="13"/>
      <c r="H428" s="13"/>
      <c r="I428" s="13"/>
      <c r="J428" s="13"/>
      <c r="K428" s="13" t="s">
        <v>192</v>
      </c>
    </row>
    <row r="429" spans="1:11" ht="15.75">
      <c r="A429" s="1"/>
      <c r="B429" s="1"/>
      <c r="C429" s="14"/>
      <c r="D429" s="1" t="s">
        <v>207</v>
      </c>
      <c r="E429" s="13"/>
      <c r="F429" s="13"/>
      <c r="G429" s="13"/>
      <c r="H429" s="13"/>
      <c r="I429" s="13"/>
      <c r="J429" s="13"/>
      <c r="K429" s="13" t="s">
        <v>85</v>
      </c>
    </row>
    <row r="430" spans="1:11" ht="15.75">
      <c r="A430" s="1"/>
      <c r="B430" s="1"/>
      <c r="C430" s="14"/>
      <c r="D430" s="3" t="s">
        <v>45</v>
      </c>
      <c r="E430" s="13"/>
      <c r="F430" s="13"/>
      <c r="G430" s="13"/>
      <c r="H430" s="13"/>
      <c r="I430" s="13"/>
      <c r="J430" s="13"/>
      <c r="K430" s="13" t="s">
        <v>193</v>
      </c>
    </row>
    <row r="431" spans="1:11" ht="15.75">
      <c r="A431" s="1"/>
      <c r="B431" s="1"/>
      <c r="C431" s="14"/>
      <c r="D431" s="1" t="s">
        <v>209</v>
      </c>
      <c r="E431" s="13"/>
      <c r="F431" s="13"/>
      <c r="G431" s="13"/>
      <c r="H431" s="13"/>
      <c r="I431" s="13"/>
      <c r="J431" s="13"/>
      <c r="K431" s="13" t="s">
        <v>194</v>
      </c>
    </row>
    <row r="432" spans="1:11" ht="15.75">
      <c r="A432" s="1"/>
      <c r="B432" s="1"/>
      <c r="C432" s="14"/>
      <c r="D432" s="3" t="s">
        <v>33</v>
      </c>
      <c r="E432" s="13"/>
      <c r="F432" s="13"/>
      <c r="G432" s="13"/>
      <c r="H432" s="13"/>
      <c r="I432" s="13"/>
      <c r="J432" s="13"/>
      <c r="K432" s="13" t="s">
        <v>149</v>
      </c>
    </row>
    <row r="433" spans="1:11" ht="15.75">
      <c r="A433" s="1"/>
      <c r="B433" s="1"/>
      <c r="C433" s="14"/>
      <c r="D433" s="3" t="s">
        <v>187</v>
      </c>
      <c r="E433" s="13"/>
      <c r="F433" s="13"/>
      <c r="G433" s="13"/>
      <c r="H433" s="13"/>
      <c r="I433" s="13"/>
      <c r="J433" s="13"/>
      <c r="K433" s="13"/>
    </row>
    <row r="434" spans="1:11" ht="15.75">
      <c r="A434" s="1"/>
      <c r="B434" s="1"/>
      <c r="C434" s="14"/>
      <c r="D434" s="13" t="s">
        <v>205</v>
      </c>
      <c r="E434" s="13"/>
      <c r="F434" s="13"/>
      <c r="G434" s="13"/>
      <c r="H434" s="13"/>
      <c r="I434" s="13"/>
      <c r="J434" s="13"/>
      <c r="K434" s="13"/>
    </row>
    <row r="435" spans="1:11" ht="15.75">
      <c r="A435" s="1"/>
      <c r="B435" s="1"/>
      <c r="C435" s="14"/>
      <c r="D435" s="3" t="s">
        <v>74</v>
      </c>
      <c r="E435" s="13"/>
      <c r="F435" s="13"/>
      <c r="G435" s="13"/>
      <c r="H435" s="13"/>
      <c r="I435" s="13"/>
      <c r="J435" s="13"/>
      <c r="K435" s="13"/>
    </row>
    <row r="436" spans="1:11" ht="15.75">
      <c r="A436" s="1"/>
      <c r="B436" s="1"/>
      <c r="C436" s="14"/>
      <c r="D436" s="13" t="s">
        <v>215</v>
      </c>
      <c r="E436" s="13"/>
      <c r="F436" s="13"/>
      <c r="G436" s="13"/>
      <c r="H436" s="13"/>
      <c r="I436" s="13"/>
      <c r="J436" s="13"/>
      <c r="K436" s="13"/>
    </row>
    <row r="437" spans="1:11" ht="15.75">
      <c r="A437" s="1"/>
      <c r="B437" s="1"/>
      <c r="C437" s="14"/>
      <c r="D437" s="3" t="s">
        <v>190</v>
      </c>
      <c r="E437" s="1"/>
      <c r="F437" s="1"/>
      <c r="G437" s="1"/>
      <c r="H437" s="1"/>
      <c r="I437" s="1"/>
      <c r="J437" s="1"/>
      <c r="K437" s="1"/>
    </row>
    <row r="438" spans="1:11" ht="15.75">
      <c r="A438" s="1"/>
      <c r="B438" s="1"/>
      <c r="C438" s="14"/>
      <c r="D438" s="3" t="s">
        <v>16</v>
      </c>
      <c r="E438" s="1"/>
      <c r="F438" s="1"/>
      <c r="G438" s="1"/>
      <c r="H438" s="1"/>
      <c r="I438" s="1"/>
      <c r="J438" s="1"/>
      <c r="K438" s="1"/>
    </row>
    <row r="439" spans="1:11" ht="15.75">
      <c r="A439" s="1"/>
      <c r="B439" s="1"/>
      <c r="C439" s="14"/>
      <c r="D439" s="3" t="s">
        <v>51</v>
      </c>
      <c r="E439" s="1"/>
      <c r="F439" s="1"/>
      <c r="G439" s="1"/>
      <c r="H439" s="1"/>
      <c r="I439" s="1"/>
      <c r="J439" s="1"/>
      <c r="K439" s="1"/>
    </row>
    <row r="440" spans="1:11" ht="15.75">
      <c r="A440" s="1"/>
      <c r="B440" s="1"/>
      <c r="C440" s="14"/>
      <c r="D440" s="3" t="s">
        <v>28</v>
      </c>
      <c r="E440" s="1"/>
      <c r="F440" s="1"/>
      <c r="G440" s="1"/>
      <c r="H440" s="1"/>
      <c r="I440" s="1"/>
      <c r="J440" s="1"/>
      <c r="K440" s="1"/>
    </row>
    <row r="441" spans="1:11" ht="15.75">
      <c r="A441" s="1"/>
      <c r="B441" s="1"/>
      <c r="C441" s="14"/>
      <c r="D441" s="3" t="s">
        <v>72</v>
      </c>
      <c r="E441" s="1"/>
      <c r="F441" s="1"/>
      <c r="G441" s="1"/>
      <c r="H441" s="1"/>
      <c r="I441" s="1"/>
      <c r="J441" s="1"/>
      <c r="K441" s="1"/>
    </row>
    <row r="442" spans="1:11" ht="15.75">
      <c r="A442" s="1"/>
      <c r="B442" s="1"/>
      <c r="C442" s="14"/>
      <c r="D442" s="3" t="s">
        <v>21</v>
      </c>
      <c r="E442" s="1"/>
      <c r="F442" s="1"/>
      <c r="G442" s="1"/>
      <c r="H442" s="1"/>
      <c r="I442" s="1"/>
      <c r="J442" s="1"/>
      <c r="K442" s="1"/>
    </row>
    <row r="443" spans="1:11" ht="15.75">
      <c r="A443" s="1"/>
      <c r="B443" s="1"/>
      <c r="C443" s="14"/>
      <c r="D443" s="13" t="s">
        <v>212</v>
      </c>
      <c r="E443" s="1"/>
      <c r="F443" s="1"/>
      <c r="G443" s="1"/>
      <c r="H443" s="1"/>
      <c r="I443" s="1"/>
      <c r="J443" s="1"/>
      <c r="K443" s="1"/>
    </row>
    <row r="444" spans="1:11" ht="15.75">
      <c r="A444" s="1"/>
      <c r="B444" s="1"/>
      <c r="C444" s="14"/>
      <c r="D444" s="3" t="s">
        <v>56</v>
      </c>
      <c r="E444" s="1"/>
      <c r="F444" s="1"/>
      <c r="G444" s="1"/>
      <c r="H444" s="1"/>
      <c r="I444" s="1"/>
      <c r="J444" s="1"/>
      <c r="K444" s="1"/>
    </row>
    <row r="445" spans="1:11" ht="15.75">
      <c r="A445" s="1"/>
      <c r="B445" s="1"/>
      <c r="C445" s="14"/>
      <c r="D445" s="3" t="s">
        <v>70</v>
      </c>
      <c r="E445" s="1"/>
      <c r="F445" s="1"/>
      <c r="G445" s="1"/>
      <c r="H445" s="1"/>
      <c r="I445" s="1"/>
      <c r="J445" s="1"/>
      <c r="K445" s="1"/>
    </row>
    <row r="446" spans="1:11" ht="15.75">
      <c r="A446" s="1"/>
      <c r="B446" s="1"/>
      <c r="C446" s="14"/>
      <c r="D446" s="3" t="s">
        <v>35</v>
      </c>
      <c r="E446" s="1"/>
      <c r="F446" s="1"/>
      <c r="G446" s="1"/>
      <c r="H446" s="1"/>
      <c r="I446" s="1"/>
      <c r="J446" s="1"/>
      <c r="K446" s="1"/>
    </row>
    <row r="447" spans="1:11" ht="15.75">
      <c r="A447" s="1"/>
      <c r="B447" s="1"/>
      <c r="C447" s="13"/>
      <c r="D447" s="1" t="s">
        <v>219</v>
      </c>
      <c r="E447" s="1"/>
      <c r="F447" s="1"/>
      <c r="G447" s="1"/>
      <c r="H447" s="1"/>
      <c r="I447" s="1"/>
      <c r="J447" s="1"/>
      <c r="K447" s="1"/>
    </row>
    <row r="448" spans="1:11" ht="15.75">
      <c r="A448" s="1"/>
      <c r="B448" s="1"/>
      <c r="C448" s="13"/>
      <c r="D448" s="3" t="s">
        <v>82</v>
      </c>
      <c r="E448" s="1"/>
      <c r="F448" s="1"/>
      <c r="G448" s="1"/>
      <c r="H448" s="1"/>
      <c r="I448" s="1"/>
      <c r="J448" s="1"/>
      <c r="K448" s="1"/>
    </row>
    <row r="449" spans="1:11" ht="15.75">
      <c r="A449" s="1"/>
      <c r="B449" s="1"/>
      <c r="C449" s="13"/>
      <c r="D449" s="3" t="s">
        <v>88</v>
      </c>
      <c r="E449" s="1"/>
      <c r="F449" s="1"/>
      <c r="G449" s="1"/>
      <c r="H449" s="1"/>
      <c r="I449" s="1"/>
      <c r="J449" s="1"/>
      <c r="K449" s="1"/>
    </row>
    <row r="450" spans="1:11" ht="15.75">
      <c r="A450" s="1"/>
      <c r="B450" s="1"/>
      <c r="C450" s="13"/>
      <c r="D450" s="3" t="s">
        <v>195</v>
      </c>
      <c r="E450" s="1"/>
      <c r="F450" s="1"/>
      <c r="G450" s="1"/>
      <c r="H450" s="1"/>
      <c r="I450" s="1"/>
      <c r="J450" s="1"/>
      <c r="K450" s="1"/>
    </row>
    <row r="451" spans="1:11" ht="15.75">
      <c r="A451" s="1"/>
      <c r="B451" s="1"/>
      <c r="C451" s="13"/>
      <c r="D451" s="3" t="s">
        <v>38</v>
      </c>
      <c r="E451" s="1"/>
      <c r="F451" s="1"/>
      <c r="G451" s="1"/>
      <c r="H451" s="1"/>
      <c r="I451" s="1"/>
      <c r="J451" s="1"/>
      <c r="K451" s="1"/>
    </row>
    <row r="452" spans="1:11" ht="15.75">
      <c r="A452" s="1"/>
      <c r="B452" s="1"/>
      <c r="C452" s="13"/>
      <c r="D452" s="13" t="s">
        <v>220</v>
      </c>
      <c r="E452" s="1"/>
      <c r="F452" s="1"/>
      <c r="G452" s="1"/>
      <c r="H452" s="1"/>
      <c r="I452" s="1"/>
      <c r="J452" s="1"/>
      <c r="K452" s="1"/>
    </row>
    <row r="453" spans="1:11" ht="15.75">
      <c r="A453" s="1"/>
      <c r="B453" s="1"/>
      <c r="C453" s="1"/>
      <c r="D453" s="3" t="s">
        <v>196</v>
      </c>
      <c r="E453" s="1"/>
      <c r="F453" s="1"/>
      <c r="G453" s="1"/>
      <c r="H453" s="1"/>
      <c r="I453" s="1"/>
      <c r="J453" s="1"/>
      <c r="K453" s="1"/>
    </row>
    <row r="454" spans="1:11" ht="15.75">
      <c r="A454" s="1"/>
      <c r="B454" s="1"/>
      <c r="C454" s="1"/>
      <c r="D454" s="3" t="s">
        <v>22</v>
      </c>
      <c r="E454" s="1"/>
      <c r="F454" s="1"/>
      <c r="G454" s="1"/>
      <c r="H454" s="1"/>
      <c r="I454" s="1"/>
      <c r="J454" s="1"/>
      <c r="K454" s="1"/>
    </row>
    <row r="455" spans="1:11" ht="15.75">
      <c r="A455" s="1"/>
      <c r="B455" s="1"/>
      <c r="C455" s="1"/>
      <c r="D455" s="3" t="s">
        <v>43</v>
      </c>
      <c r="E455" s="1"/>
      <c r="F455" s="1"/>
      <c r="G455" s="1"/>
      <c r="H455" s="1"/>
      <c r="I455" s="1"/>
      <c r="J455" s="1"/>
      <c r="K455" s="1"/>
    </row>
    <row r="456" spans="1:11" ht="15.75">
      <c r="A456" s="1"/>
      <c r="B456" s="1"/>
      <c r="C456" s="1"/>
      <c r="D456" s="3" t="s">
        <v>91</v>
      </c>
      <c r="E456" s="1"/>
      <c r="F456" s="1"/>
      <c r="G456" s="1"/>
      <c r="H456" s="1"/>
      <c r="I456" s="1"/>
      <c r="J456" s="1"/>
      <c r="K456" s="1"/>
    </row>
    <row r="457" spans="1:11" ht="15.75">
      <c r="A457" s="1"/>
      <c r="B457" s="1"/>
      <c r="C457" s="1"/>
      <c r="D457" s="3" t="s">
        <v>197</v>
      </c>
      <c r="E457" s="1"/>
      <c r="F457" s="1"/>
      <c r="G457" s="1"/>
      <c r="H457" s="1"/>
      <c r="I457" s="1"/>
      <c r="J457" s="1"/>
      <c r="K457" s="1"/>
    </row>
    <row r="458" spans="1:11" ht="15.75">
      <c r="A458" s="1"/>
      <c r="B458" s="1"/>
      <c r="C458" s="1"/>
      <c r="D458" s="3" t="s">
        <v>18</v>
      </c>
      <c r="E458" s="1"/>
      <c r="F458" s="1"/>
      <c r="G458" s="1"/>
      <c r="H458" s="1"/>
      <c r="I458" s="1"/>
      <c r="J458" s="1"/>
      <c r="K458" s="1"/>
    </row>
    <row r="459" spans="1:11" ht="15.75">
      <c r="A459" s="1"/>
      <c r="B459" s="1"/>
      <c r="C459" s="1"/>
      <c r="D459" s="3" t="s">
        <v>58</v>
      </c>
      <c r="E459" s="1"/>
      <c r="F459" s="1"/>
      <c r="G459" s="1"/>
      <c r="H459" s="1"/>
      <c r="I459" s="1"/>
      <c r="J459" s="1"/>
      <c r="K459" s="1"/>
    </row>
    <row r="460" spans="1:11" ht="15.75">
      <c r="A460" s="1"/>
      <c r="B460" s="1"/>
      <c r="C460" s="1"/>
      <c r="D460" s="3" t="s">
        <v>20</v>
      </c>
      <c r="E460" s="1"/>
      <c r="F460" s="1"/>
      <c r="G460" s="1"/>
      <c r="H460" s="1"/>
      <c r="I460" s="1"/>
      <c r="J460" s="1"/>
      <c r="K460" s="1"/>
    </row>
    <row r="461" spans="1:11" ht="15.75">
      <c r="A461" s="1"/>
      <c r="B461" s="1"/>
      <c r="C461" s="1"/>
      <c r="D461" s="3" t="s">
        <v>198</v>
      </c>
      <c r="E461" s="1"/>
      <c r="F461" s="1"/>
      <c r="G461" s="1"/>
      <c r="H461" s="1"/>
      <c r="I461" s="1"/>
      <c r="J461" s="1"/>
      <c r="K461" s="1"/>
    </row>
    <row r="462" spans="1:11" ht="15.75">
      <c r="A462" s="1"/>
      <c r="B462" s="1"/>
      <c r="C462" s="1"/>
      <c r="D462" s="3" t="s">
        <v>199</v>
      </c>
      <c r="E462" s="1"/>
      <c r="F462" s="1"/>
      <c r="G462" s="1"/>
      <c r="H462" s="1"/>
      <c r="I462" s="1"/>
      <c r="J462" s="1"/>
      <c r="K462" s="1"/>
    </row>
    <row r="463" spans="1:11" ht="15.75">
      <c r="A463" s="1"/>
      <c r="B463" s="1"/>
      <c r="C463" s="1"/>
      <c r="D463" s="3" t="s">
        <v>200</v>
      </c>
      <c r="E463" s="1"/>
      <c r="F463" s="1"/>
      <c r="G463" s="1"/>
      <c r="H463" s="1"/>
      <c r="I463" s="1"/>
      <c r="J463" s="1"/>
      <c r="K463" s="1"/>
    </row>
    <row r="464" spans="1:11" ht="15.75">
      <c r="A464" s="1"/>
      <c r="B464" s="1"/>
      <c r="C464" s="1"/>
      <c r="D464" s="3" t="s">
        <v>201</v>
      </c>
      <c r="E464" s="1"/>
      <c r="F464" s="1"/>
      <c r="G464" s="1"/>
      <c r="H464" s="1"/>
      <c r="I464" s="1"/>
      <c r="J464" s="1"/>
      <c r="K464" s="1"/>
    </row>
    <row r="465" spans="1:11" ht="15.75">
      <c r="A465" s="1"/>
      <c r="B465" s="1"/>
      <c r="C465" s="1"/>
      <c r="D465" s="13" t="s">
        <v>211</v>
      </c>
      <c r="E465" s="1"/>
      <c r="F465" s="1"/>
      <c r="G465" s="1"/>
      <c r="H465" s="1"/>
      <c r="I465" s="1"/>
      <c r="J465" s="1"/>
      <c r="K465" s="1"/>
    </row>
    <row r="466" spans="1:11" ht="15.75">
      <c r="A466" s="1"/>
      <c r="B466" s="1"/>
      <c r="C466" s="1"/>
      <c r="D466" s="3" t="s">
        <v>65</v>
      </c>
      <c r="E466" s="1"/>
      <c r="F466" s="1"/>
      <c r="G466" s="1"/>
      <c r="H466" s="1"/>
      <c r="I466" s="1"/>
      <c r="J466" s="1"/>
      <c r="K466" s="1"/>
    </row>
    <row r="467" spans="1:11" ht="15.75">
      <c r="A467" s="1"/>
      <c r="B467" s="1"/>
      <c r="C467" s="1"/>
      <c r="D467" s="3" t="s">
        <v>31</v>
      </c>
      <c r="E467" s="1"/>
      <c r="F467" s="1"/>
      <c r="G467" s="1"/>
      <c r="H467" s="1"/>
      <c r="I467" s="1"/>
      <c r="J467" s="1"/>
      <c r="K467" s="1"/>
    </row>
    <row r="468" spans="1:11" ht="15.75">
      <c r="A468" s="1"/>
      <c r="B468" s="1"/>
      <c r="C468" s="1"/>
      <c r="D468" s="3" t="s">
        <v>47</v>
      </c>
      <c r="E468" s="1"/>
      <c r="F468" s="1"/>
      <c r="G468" s="1"/>
      <c r="H468" s="1"/>
      <c r="I468" s="1"/>
      <c r="J468" s="1"/>
      <c r="K468" s="1"/>
    </row>
    <row r="469" spans="1:11" ht="15.75">
      <c r="A469" s="1"/>
      <c r="B469" s="1"/>
      <c r="C469" s="1"/>
      <c r="D469" s="3" t="s">
        <v>202</v>
      </c>
      <c r="E469" s="1"/>
      <c r="F469" s="1"/>
      <c r="G469" s="1"/>
      <c r="H469" s="1"/>
      <c r="I469" s="1"/>
      <c r="J469" s="1"/>
      <c r="K469" s="1"/>
    </row>
    <row r="470" spans="1:11" ht="15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</row>
    <row r="471" spans="1:11" ht="15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</row>
    <row r="472" spans="1:11" ht="15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</row>
    <row r="473" spans="1:11" ht="15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1:11" ht="15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 ht="15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 ht="15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 ht="15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 ht="15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 ht="15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 ht="15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 ht="15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 ht="15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 ht="15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 ht="15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 ht="15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 ht="15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 ht="15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 ht="15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 ht="15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 ht="15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 ht="15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 ht="15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 ht="15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 ht="15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 ht="15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 ht="15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 ht="15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 ht="15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1:11" ht="15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</row>
    <row r="500" spans="1:11" ht="15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</row>
    <row r="501" spans="1:11" ht="15.75">
      <c r="A501" s="1"/>
      <c r="B501" s="1"/>
      <c r="C501" s="13"/>
      <c r="E501" s="1"/>
      <c r="F501" s="1"/>
      <c r="G501" s="1"/>
      <c r="H501" s="1"/>
      <c r="I501" s="1"/>
      <c r="J501" s="1"/>
      <c r="K501" s="1"/>
    </row>
    <row r="502" spans="1:11" ht="15.75">
      <c r="A502" s="1"/>
      <c r="B502" s="1"/>
      <c r="C502" s="13"/>
      <c r="E502" s="1"/>
      <c r="F502" s="1"/>
      <c r="G502" s="1"/>
      <c r="H502" s="1"/>
      <c r="I502" s="1"/>
      <c r="J502" s="1"/>
      <c r="K502" s="1"/>
    </row>
    <row r="503" spans="1:11" ht="15.75">
      <c r="A503" s="1"/>
      <c r="B503" s="1"/>
      <c r="C503" s="13"/>
      <c r="E503" s="1"/>
      <c r="F503" s="1"/>
      <c r="G503" s="1"/>
      <c r="H503" s="1"/>
      <c r="I503" s="1"/>
      <c r="J503" s="1"/>
      <c r="K503" s="1"/>
    </row>
    <row r="504" spans="1:11" ht="15.75">
      <c r="A504" s="1"/>
      <c r="B504" s="1"/>
      <c r="C504" s="14"/>
      <c r="E504" s="1"/>
      <c r="F504" s="1"/>
      <c r="G504" s="1"/>
      <c r="H504" s="1"/>
      <c r="I504" s="1"/>
      <c r="J504" s="1"/>
      <c r="K504" s="1"/>
    </row>
    <row r="505" spans="1:11" ht="15.75">
      <c r="A505" s="1"/>
      <c r="B505" s="1"/>
      <c r="C505" s="14"/>
      <c r="D505" s="14"/>
      <c r="E505" s="1"/>
      <c r="F505" s="1"/>
      <c r="G505" s="1"/>
      <c r="H505" s="1"/>
      <c r="I505" s="1"/>
      <c r="J505" s="1"/>
      <c r="K505" s="1"/>
    </row>
    <row r="506" spans="1:11" ht="15.75">
      <c r="A506" s="1"/>
      <c r="B506" s="1"/>
      <c r="C506" s="14"/>
      <c r="D506" s="14"/>
      <c r="E506" s="1"/>
      <c r="F506" s="1"/>
      <c r="G506" s="1"/>
      <c r="H506" s="1"/>
      <c r="I506" s="1"/>
      <c r="J506" s="1"/>
      <c r="K506" s="1"/>
    </row>
    <row r="507" spans="1:11" ht="15.75">
      <c r="A507" s="1"/>
      <c r="B507" s="1"/>
      <c r="C507" s="14"/>
      <c r="D507" s="14"/>
      <c r="E507" s="1"/>
      <c r="F507" s="1"/>
      <c r="G507" s="1"/>
      <c r="H507" s="1"/>
      <c r="I507" s="1"/>
      <c r="J507" s="1"/>
      <c r="K507" s="1"/>
    </row>
    <row r="508" spans="1:11" ht="15.75">
      <c r="A508" s="1"/>
      <c r="B508" s="1"/>
      <c r="C508" s="14"/>
      <c r="D508" s="14"/>
      <c r="E508" s="1"/>
      <c r="F508" s="1"/>
      <c r="G508" s="1"/>
      <c r="H508" s="1"/>
      <c r="I508" s="1"/>
      <c r="J508" s="1"/>
      <c r="K508" s="1"/>
    </row>
    <row r="509" spans="1:11" ht="15.75">
      <c r="A509" s="1"/>
      <c r="B509" s="1"/>
      <c r="C509" s="14"/>
      <c r="D509" s="14"/>
      <c r="E509" s="1"/>
      <c r="F509" s="1"/>
      <c r="G509" s="1"/>
      <c r="H509" s="1"/>
      <c r="I509" s="1"/>
      <c r="J509" s="1"/>
      <c r="K509" s="1"/>
    </row>
    <row r="510" spans="1:11" ht="15.75">
      <c r="A510" s="1"/>
      <c r="B510" s="1"/>
      <c r="C510" s="14"/>
      <c r="D510" s="14"/>
      <c r="E510" s="1"/>
      <c r="F510" s="1"/>
      <c r="G510" s="1"/>
      <c r="H510" s="1"/>
      <c r="I510" s="1"/>
      <c r="J510" s="1"/>
      <c r="K510" s="1"/>
    </row>
    <row r="511" spans="1:11" ht="15.75">
      <c r="A511" s="1"/>
      <c r="B511" s="1"/>
      <c r="C511" s="14"/>
      <c r="D511" s="14"/>
      <c r="E511" s="1"/>
      <c r="F511" s="1"/>
      <c r="G511" s="1"/>
      <c r="H511" s="1"/>
      <c r="I511" s="1"/>
      <c r="J511" s="1"/>
      <c r="K511" s="1"/>
    </row>
    <row r="512" spans="1:11" ht="15.75">
      <c r="A512" s="1"/>
      <c r="B512" s="1"/>
      <c r="C512" s="14"/>
      <c r="D512" s="14"/>
      <c r="E512" s="1"/>
      <c r="F512" s="1"/>
      <c r="G512" s="1"/>
      <c r="H512" s="1"/>
      <c r="I512" s="1"/>
      <c r="J512" s="1"/>
      <c r="K512" s="1"/>
    </row>
    <row r="513" spans="1:11" ht="15.75">
      <c r="A513" s="1"/>
      <c r="B513" s="1"/>
      <c r="C513" s="14"/>
      <c r="D513" s="14"/>
      <c r="E513" s="1"/>
      <c r="F513" s="1"/>
      <c r="G513" s="1"/>
      <c r="H513" s="1"/>
      <c r="I513" s="1"/>
      <c r="J513" s="1"/>
      <c r="K513" s="1"/>
    </row>
    <row r="514" spans="1:11" ht="15.75">
      <c r="A514" s="1"/>
      <c r="B514" s="1"/>
      <c r="C514" s="14"/>
      <c r="D514" s="14"/>
      <c r="E514" s="1"/>
      <c r="F514" s="1"/>
      <c r="G514" s="1"/>
      <c r="H514" s="1"/>
      <c r="I514" s="1"/>
      <c r="J514" s="1"/>
      <c r="K514" s="1"/>
    </row>
    <row r="515" spans="1:11" ht="15.75">
      <c r="A515" s="1"/>
      <c r="B515" s="1"/>
      <c r="C515" s="14"/>
      <c r="D515" s="14"/>
      <c r="E515" s="1"/>
      <c r="F515" s="1"/>
      <c r="G515" s="1"/>
      <c r="H515" s="1"/>
      <c r="I515" s="1"/>
      <c r="J515" s="1"/>
      <c r="K515" s="1"/>
    </row>
    <row r="516" spans="1:11" ht="15.75">
      <c r="A516" s="1"/>
      <c r="B516" s="1"/>
      <c r="C516" s="14"/>
      <c r="D516" s="14"/>
      <c r="E516" s="1"/>
      <c r="F516" s="1"/>
      <c r="G516" s="1"/>
      <c r="H516" s="1"/>
      <c r="I516" s="1"/>
      <c r="J516" s="1"/>
      <c r="K516" s="1"/>
    </row>
    <row r="517" spans="1:11" ht="15.75">
      <c r="A517" s="1"/>
      <c r="B517" s="1"/>
      <c r="C517" s="14"/>
      <c r="D517" s="14"/>
      <c r="E517" s="1"/>
      <c r="F517" s="1"/>
      <c r="G517" s="1"/>
      <c r="H517" s="1"/>
      <c r="I517" s="1"/>
      <c r="J517" s="1"/>
      <c r="K517" s="1"/>
    </row>
    <row r="518" spans="1:11" ht="15.75">
      <c r="A518" s="1"/>
      <c r="B518" s="1"/>
      <c r="C518" s="14"/>
      <c r="D518" s="14"/>
      <c r="E518" s="1"/>
      <c r="F518" s="1"/>
      <c r="G518" s="1"/>
      <c r="H518" s="1"/>
      <c r="I518" s="1"/>
      <c r="J518" s="1"/>
      <c r="K518" s="1"/>
    </row>
    <row r="519" spans="1:11" ht="15.75">
      <c r="A519" s="1"/>
      <c r="B519" s="1"/>
      <c r="C519" s="14"/>
      <c r="D519" s="14"/>
      <c r="E519" s="1"/>
      <c r="F519" s="1"/>
      <c r="G519" s="1"/>
      <c r="H519" s="1"/>
      <c r="I519" s="1"/>
      <c r="J519" s="1"/>
      <c r="K519" s="1"/>
    </row>
    <row r="520" spans="1:11" ht="15.75">
      <c r="A520" s="1"/>
      <c r="B520" s="1"/>
      <c r="C520" s="14"/>
      <c r="D520" s="14"/>
      <c r="E520" s="1"/>
      <c r="F520" s="1"/>
      <c r="G520" s="1"/>
      <c r="H520" s="1"/>
      <c r="I520" s="1"/>
      <c r="J520" s="1"/>
      <c r="K520" s="1"/>
    </row>
    <row r="521" spans="1:11" ht="15.75">
      <c r="A521" s="1"/>
      <c r="B521" s="1"/>
      <c r="C521" s="14"/>
      <c r="D521" s="14"/>
      <c r="E521" s="1"/>
      <c r="F521" s="1"/>
      <c r="G521" s="1"/>
      <c r="H521" s="1"/>
      <c r="I521" s="1"/>
      <c r="J521" s="1"/>
      <c r="K521" s="1"/>
    </row>
    <row r="522" spans="1:11" ht="15.75">
      <c r="A522" s="1"/>
      <c r="B522" s="1"/>
      <c r="C522" s="14"/>
      <c r="D522" s="14"/>
      <c r="E522" s="1"/>
      <c r="F522" s="1"/>
      <c r="G522" s="1"/>
      <c r="H522" s="1"/>
      <c r="I522" s="1"/>
      <c r="J522" s="1"/>
      <c r="K522" s="1"/>
    </row>
    <row r="523" spans="1:11" ht="15.75">
      <c r="A523" s="1"/>
      <c r="B523" s="1"/>
      <c r="C523" s="14"/>
      <c r="D523" s="14"/>
      <c r="E523" s="1"/>
      <c r="F523" s="1"/>
      <c r="G523" s="1"/>
      <c r="H523" s="1"/>
      <c r="I523" s="1"/>
      <c r="J523" s="1"/>
      <c r="K523" s="1"/>
    </row>
    <row r="524" spans="1:11" ht="15.75">
      <c r="A524" s="1"/>
      <c r="B524" s="1"/>
      <c r="C524" s="14"/>
      <c r="D524" s="14"/>
      <c r="E524" s="1"/>
      <c r="F524" s="1"/>
      <c r="G524" s="1"/>
      <c r="H524" s="1"/>
      <c r="I524" s="1"/>
      <c r="J524" s="1"/>
      <c r="K524" s="1"/>
    </row>
    <row r="525" spans="1:11" ht="15.75">
      <c r="A525" s="1"/>
      <c r="B525" s="1"/>
      <c r="C525" s="14"/>
      <c r="D525" s="14"/>
      <c r="E525" s="1"/>
      <c r="F525" s="1"/>
      <c r="G525" s="1"/>
      <c r="H525" s="1"/>
      <c r="I525" s="1"/>
      <c r="J525" s="1"/>
      <c r="K525" s="1"/>
    </row>
    <row r="526" spans="1:11" ht="15.75">
      <c r="A526" s="1"/>
      <c r="B526" s="1"/>
      <c r="C526" s="14"/>
      <c r="D526" s="14"/>
      <c r="E526" s="1"/>
      <c r="F526" s="1"/>
      <c r="G526" s="1"/>
      <c r="H526" s="1"/>
      <c r="I526" s="1"/>
      <c r="J526" s="1"/>
      <c r="K526" s="1"/>
    </row>
    <row r="527" spans="1:11" ht="15.75">
      <c r="A527" s="1"/>
      <c r="B527" s="1"/>
      <c r="C527" s="14"/>
      <c r="D527" s="14"/>
      <c r="E527" s="1"/>
      <c r="F527" s="1"/>
      <c r="G527" s="1"/>
      <c r="H527" s="1"/>
      <c r="I527" s="1"/>
      <c r="J527" s="1"/>
      <c r="K527" s="1"/>
    </row>
    <row r="528" spans="1:11" ht="15.75">
      <c r="A528" s="1"/>
      <c r="B528" s="1"/>
      <c r="C528" s="14"/>
      <c r="D528" s="14"/>
      <c r="E528" s="1"/>
      <c r="F528" s="1"/>
      <c r="G528" s="1"/>
      <c r="H528" s="1"/>
      <c r="I528" s="1"/>
      <c r="J528" s="1"/>
      <c r="K528" s="1"/>
    </row>
    <row r="529" spans="1:11" ht="15.75">
      <c r="A529" s="1"/>
      <c r="B529" s="1"/>
      <c r="C529" s="14"/>
      <c r="D529" s="14"/>
      <c r="E529" s="1"/>
      <c r="F529" s="1"/>
      <c r="G529" s="1"/>
      <c r="H529" s="1"/>
      <c r="I529" s="1"/>
      <c r="J529" s="1"/>
      <c r="K529" s="1"/>
    </row>
    <row r="530" spans="1:11" ht="15.75">
      <c r="A530" s="1"/>
      <c r="B530" s="1"/>
      <c r="C530" s="14"/>
      <c r="D530" s="14"/>
      <c r="E530" s="1"/>
      <c r="F530" s="1"/>
      <c r="G530" s="1"/>
      <c r="H530" s="1"/>
      <c r="I530" s="1"/>
      <c r="J530" s="1"/>
      <c r="K530" s="1"/>
    </row>
    <row r="531" spans="1:11" ht="15.75">
      <c r="A531" s="1"/>
      <c r="B531" s="1"/>
      <c r="C531" s="14"/>
      <c r="D531" s="14"/>
      <c r="E531" s="1"/>
      <c r="F531" s="1"/>
      <c r="G531" s="1"/>
      <c r="H531" s="1"/>
      <c r="I531" s="1"/>
      <c r="J531" s="1"/>
      <c r="K531" s="1"/>
    </row>
    <row r="532" spans="1:11" ht="15.75">
      <c r="A532" s="1"/>
      <c r="B532" s="1"/>
      <c r="C532" s="14"/>
      <c r="D532" s="14"/>
      <c r="E532" s="1"/>
      <c r="F532" s="1"/>
      <c r="G532" s="1"/>
      <c r="H532" s="1"/>
      <c r="I532" s="1"/>
      <c r="J532" s="1"/>
      <c r="K532" s="1"/>
    </row>
    <row r="533" spans="1:11" ht="15.75">
      <c r="A533" s="1"/>
      <c r="B533" s="1"/>
      <c r="C533" s="14"/>
      <c r="D533" s="14"/>
      <c r="E533" s="1"/>
      <c r="F533" s="1"/>
      <c r="G533" s="1"/>
      <c r="H533" s="1"/>
      <c r="I533" s="1"/>
      <c r="J533" s="1"/>
      <c r="K533" s="1"/>
    </row>
    <row r="534" spans="1:11" ht="15.75">
      <c r="A534" s="1"/>
      <c r="B534" s="1"/>
      <c r="C534" s="14"/>
      <c r="D534" s="14"/>
      <c r="E534" s="1"/>
      <c r="F534" s="1"/>
      <c r="G534" s="1"/>
      <c r="H534" s="1"/>
      <c r="I534" s="1"/>
      <c r="J534" s="1"/>
      <c r="K534" s="1"/>
    </row>
    <row r="535" spans="1:11" ht="15.75">
      <c r="A535" s="1"/>
      <c r="B535" s="1"/>
      <c r="C535" s="14"/>
      <c r="D535" s="14"/>
      <c r="E535" s="1"/>
      <c r="F535" s="1"/>
      <c r="G535" s="1"/>
      <c r="H535" s="1"/>
      <c r="I535" s="1"/>
      <c r="J535" s="1"/>
      <c r="K535" s="1"/>
    </row>
    <row r="536" spans="1:11" ht="15.75">
      <c r="A536" s="1"/>
      <c r="B536" s="1"/>
      <c r="C536" s="14"/>
      <c r="D536" s="14"/>
      <c r="E536" s="1"/>
      <c r="F536" s="1"/>
      <c r="G536" s="1"/>
      <c r="H536" s="1"/>
      <c r="I536" s="1"/>
      <c r="J536" s="1"/>
      <c r="K536" s="1"/>
    </row>
    <row r="537" spans="1:11" ht="15.75">
      <c r="A537" s="1"/>
      <c r="B537" s="1"/>
      <c r="C537" s="14"/>
      <c r="D537" s="14"/>
      <c r="E537" s="1"/>
      <c r="F537" s="1"/>
      <c r="G537" s="1"/>
      <c r="H537" s="1"/>
      <c r="I537" s="1"/>
      <c r="J537" s="1"/>
      <c r="K537" s="1"/>
    </row>
    <row r="538" spans="1:11" ht="15.75">
      <c r="A538" s="1"/>
      <c r="B538" s="1"/>
      <c r="C538" s="14"/>
      <c r="D538" s="14"/>
      <c r="E538" s="1"/>
      <c r="F538" s="1"/>
      <c r="G538" s="1"/>
      <c r="H538" s="1"/>
      <c r="I538" s="1"/>
      <c r="J538" s="1"/>
      <c r="K538" s="1"/>
    </row>
    <row r="539" spans="1:11" ht="15.75">
      <c r="A539" s="1"/>
      <c r="B539" s="1"/>
      <c r="C539" s="14"/>
      <c r="D539" s="14"/>
      <c r="E539" s="1"/>
      <c r="F539" s="1"/>
      <c r="G539" s="1"/>
      <c r="H539" s="1"/>
      <c r="I539" s="1"/>
      <c r="J539" s="1"/>
      <c r="K539" s="1"/>
    </row>
    <row r="540" spans="1:11" ht="15.75">
      <c r="A540" s="1"/>
      <c r="B540" s="1"/>
      <c r="C540" s="14"/>
      <c r="D540" s="14"/>
      <c r="E540" s="1"/>
      <c r="F540" s="1"/>
      <c r="G540" s="1"/>
      <c r="H540" s="1"/>
      <c r="I540" s="1"/>
      <c r="J540" s="1"/>
      <c r="K540" s="1"/>
    </row>
    <row r="541" spans="1:11" ht="15.75">
      <c r="A541" s="1"/>
      <c r="B541" s="1"/>
      <c r="C541" s="14"/>
      <c r="D541" s="14"/>
      <c r="E541" s="1"/>
      <c r="F541" s="1"/>
      <c r="G541" s="1"/>
      <c r="H541" s="1"/>
      <c r="I541" s="1"/>
      <c r="J541" s="1"/>
      <c r="K541" s="1"/>
    </row>
    <row r="542" spans="1:11" ht="15.75">
      <c r="A542" s="1"/>
      <c r="B542" s="1"/>
      <c r="C542" s="14"/>
      <c r="D542" s="14"/>
      <c r="E542" s="1"/>
      <c r="F542" s="1"/>
      <c r="G542" s="1"/>
      <c r="H542" s="1"/>
      <c r="I542" s="1"/>
      <c r="J542" s="1"/>
      <c r="K542" s="1"/>
    </row>
    <row r="543" spans="1:11" ht="15.75">
      <c r="A543" s="1"/>
      <c r="B543" s="1"/>
      <c r="C543" s="14"/>
      <c r="D543" s="14"/>
      <c r="E543" s="1"/>
      <c r="F543" s="1"/>
      <c r="G543" s="1"/>
      <c r="H543" s="1"/>
      <c r="I543" s="1"/>
      <c r="J543" s="1"/>
      <c r="K543" s="1"/>
    </row>
    <row r="544" spans="1:11" ht="15.75">
      <c r="A544" s="1"/>
      <c r="B544" s="1"/>
      <c r="C544" s="14"/>
      <c r="D544" s="14"/>
      <c r="E544" s="1"/>
      <c r="F544" s="1"/>
      <c r="G544" s="1"/>
      <c r="H544" s="1"/>
      <c r="I544" s="1"/>
      <c r="J544" s="1"/>
      <c r="K544" s="1"/>
    </row>
    <row r="545" spans="1:11" ht="15.75">
      <c r="A545" s="1"/>
      <c r="B545" s="1"/>
      <c r="C545" s="14"/>
      <c r="D545" s="14"/>
      <c r="E545" s="1"/>
      <c r="F545" s="1"/>
      <c r="G545" s="1"/>
      <c r="H545" s="1"/>
      <c r="I545" s="1"/>
      <c r="J545" s="1"/>
      <c r="K545" s="1"/>
    </row>
    <row r="546" spans="1:11" ht="15.75">
      <c r="A546" s="1"/>
      <c r="B546" s="1"/>
      <c r="C546" s="14"/>
      <c r="D546" s="14"/>
      <c r="E546" s="1"/>
      <c r="F546" s="1"/>
      <c r="G546" s="1"/>
      <c r="H546" s="1"/>
      <c r="I546" s="1"/>
      <c r="J546" s="1"/>
      <c r="K546" s="1"/>
    </row>
    <row r="547" spans="1:11" ht="15.75">
      <c r="A547" s="1"/>
      <c r="B547" s="1"/>
      <c r="C547" s="14"/>
      <c r="D547" s="14"/>
      <c r="E547" s="1"/>
      <c r="F547" s="1"/>
      <c r="G547" s="1"/>
      <c r="H547" s="1"/>
      <c r="I547" s="1"/>
      <c r="J547" s="1"/>
      <c r="K547" s="1"/>
    </row>
    <row r="548" spans="1:11" ht="15.75">
      <c r="A548" s="1"/>
      <c r="B548" s="1"/>
      <c r="C548" s="14"/>
      <c r="D548" s="14"/>
      <c r="E548" s="1"/>
      <c r="F548" s="1"/>
      <c r="G548" s="1"/>
      <c r="H548" s="1"/>
      <c r="I548" s="1"/>
      <c r="J548" s="1"/>
      <c r="K548" s="1"/>
    </row>
    <row r="549" spans="1:11" ht="15.75">
      <c r="A549" s="1"/>
      <c r="B549" s="1"/>
      <c r="C549" s="14"/>
      <c r="D549" s="14"/>
      <c r="E549" s="1"/>
      <c r="F549" s="1"/>
      <c r="G549" s="1"/>
      <c r="H549" s="1"/>
      <c r="I549" s="1"/>
      <c r="J549" s="1"/>
      <c r="K549" s="1"/>
    </row>
    <row r="550" spans="1:11" ht="15.75">
      <c r="A550" s="1"/>
      <c r="B550" s="1"/>
      <c r="C550" s="14"/>
      <c r="D550" s="14"/>
      <c r="E550" s="1"/>
      <c r="F550" s="1"/>
      <c r="G550" s="1"/>
      <c r="H550" s="1"/>
      <c r="I550" s="1"/>
      <c r="J550" s="1"/>
      <c r="K550" s="1"/>
    </row>
    <row r="551" spans="1:11" ht="15.75">
      <c r="A551" s="1"/>
      <c r="B551" s="1"/>
      <c r="C551" s="14"/>
      <c r="D551" s="14"/>
      <c r="E551" s="1"/>
      <c r="F551" s="1"/>
      <c r="G551" s="1"/>
      <c r="H551" s="1"/>
      <c r="I551" s="1"/>
      <c r="J551" s="1"/>
      <c r="K551" s="1"/>
    </row>
    <row r="552" spans="1:11" ht="15.75">
      <c r="A552" s="1"/>
      <c r="B552" s="1"/>
      <c r="C552" s="14"/>
      <c r="D552" s="14"/>
      <c r="E552" s="1"/>
      <c r="F552" s="1"/>
      <c r="G552" s="1"/>
      <c r="H552" s="1"/>
      <c r="I552" s="1"/>
      <c r="J552" s="1"/>
      <c r="K552" s="1"/>
    </row>
    <row r="553" spans="1:11" ht="15.75">
      <c r="A553" s="1"/>
      <c r="B553" s="1"/>
      <c r="C553" s="14"/>
      <c r="D553" s="14"/>
      <c r="E553" s="1"/>
      <c r="F553" s="1"/>
      <c r="G553" s="1"/>
      <c r="H553" s="1"/>
      <c r="I553" s="1"/>
      <c r="J553" s="1"/>
      <c r="K553" s="1"/>
    </row>
    <row r="554" spans="1:11" ht="15.75">
      <c r="A554" s="1"/>
      <c r="B554" s="1"/>
      <c r="C554" s="14"/>
      <c r="D554" s="14"/>
      <c r="E554" s="1"/>
      <c r="F554" s="1"/>
      <c r="G554" s="1"/>
      <c r="H554" s="1"/>
      <c r="I554" s="1"/>
      <c r="J554" s="1"/>
      <c r="K554" s="1"/>
    </row>
    <row r="555" spans="1:11" ht="15.75">
      <c r="A555" s="1"/>
      <c r="B555" s="1"/>
      <c r="C555" s="14"/>
      <c r="D555" s="14"/>
      <c r="E555" s="1"/>
      <c r="F555" s="1"/>
      <c r="G555" s="1"/>
      <c r="H555" s="1"/>
      <c r="I555" s="1"/>
      <c r="J555" s="1"/>
      <c r="K555" s="1"/>
    </row>
    <row r="556" spans="1:11" ht="15.75">
      <c r="A556" s="1"/>
      <c r="B556" s="1"/>
      <c r="C556" s="14"/>
      <c r="D556" s="14"/>
      <c r="E556" s="1"/>
      <c r="F556" s="1"/>
      <c r="G556" s="1"/>
      <c r="H556" s="1"/>
      <c r="I556" s="1"/>
      <c r="J556" s="1"/>
      <c r="K556" s="1"/>
    </row>
    <row r="557" spans="1:11" ht="15.75">
      <c r="A557" s="1"/>
      <c r="B557" s="1"/>
      <c r="C557" s="14"/>
      <c r="D557" s="14"/>
      <c r="E557" s="1"/>
      <c r="F557" s="1"/>
      <c r="G557" s="1"/>
      <c r="H557" s="1"/>
      <c r="I557" s="1"/>
      <c r="J557" s="1"/>
      <c r="K557" s="1"/>
    </row>
    <row r="558" spans="1:11" ht="15.75">
      <c r="A558" s="1"/>
      <c r="B558" s="1"/>
      <c r="C558" s="14"/>
      <c r="D558" s="14"/>
      <c r="E558" s="1"/>
      <c r="F558" s="1"/>
      <c r="G558" s="1"/>
      <c r="H558" s="1"/>
      <c r="I558" s="1"/>
      <c r="J558" s="1"/>
      <c r="K558" s="1"/>
    </row>
    <row r="559" spans="1:11" ht="15.75">
      <c r="A559" s="1"/>
      <c r="B559" s="1"/>
      <c r="C559" s="14"/>
      <c r="D559" s="14"/>
      <c r="E559" s="1"/>
      <c r="F559" s="1"/>
      <c r="G559" s="1"/>
      <c r="H559" s="1"/>
      <c r="I559" s="1"/>
      <c r="J559" s="1"/>
      <c r="K559" s="1"/>
    </row>
    <row r="560" spans="1:11" ht="15.75">
      <c r="A560" s="1"/>
      <c r="B560" s="1"/>
      <c r="C560" s="14"/>
      <c r="D560" s="14"/>
      <c r="E560" s="1"/>
      <c r="F560" s="1"/>
      <c r="G560" s="1"/>
      <c r="H560" s="1"/>
      <c r="I560" s="1"/>
      <c r="J560" s="1"/>
      <c r="K560" s="1"/>
    </row>
    <row r="561" spans="1:11" ht="15.75">
      <c r="A561" s="1"/>
      <c r="B561" s="1"/>
      <c r="C561" s="14"/>
      <c r="D561" s="14"/>
      <c r="E561" s="1"/>
      <c r="F561" s="1"/>
      <c r="G561" s="1"/>
      <c r="H561" s="1"/>
      <c r="I561" s="1"/>
      <c r="J561" s="1"/>
      <c r="K561" s="1"/>
    </row>
    <row r="562" spans="1:11" ht="15.75">
      <c r="A562" s="1"/>
      <c r="B562" s="1"/>
      <c r="C562" s="14"/>
      <c r="D562" s="14"/>
      <c r="E562" s="1"/>
      <c r="F562" s="1"/>
      <c r="G562" s="1"/>
      <c r="H562" s="1"/>
      <c r="I562" s="1"/>
      <c r="J562" s="1"/>
      <c r="K562" s="1"/>
    </row>
    <row r="563" spans="1:11" ht="15.75">
      <c r="A563" s="1"/>
      <c r="B563" s="1"/>
      <c r="C563" s="14"/>
      <c r="D563" s="14"/>
      <c r="E563" s="1"/>
      <c r="F563" s="1"/>
      <c r="G563" s="1"/>
      <c r="H563" s="1"/>
      <c r="I563" s="1"/>
      <c r="J563" s="1"/>
      <c r="K563" s="1"/>
    </row>
    <row r="564" spans="1:11" ht="15.75">
      <c r="A564" s="1"/>
      <c r="B564" s="1"/>
      <c r="C564" s="14"/>
      <c r="D564" s="14"/>
      <c r="E564" s="1"/>
      <c r="F564" s="1"/>
      <c r="G564" s="1"/>
      <c r="H564" s="1"/>
      <c r="I564" s="1"/>
      <c r="J564" s="1"/>
      <c r="K564" s="1"/>
    </row>
    <row r="565" spans="1:11" ht="15.75">
      <c r="A565" s="1"/>
      <c r="B565" s="1"/>
      <c r="C565" s="14"/>
      <c r="D565" s="14"/>
      <c r="E565" s="1"/>
      <c r="F565" s="1"/>
      <c r="G565" s="1"/>
      <c r="H565" s="1"/>
      <c r="I565" s="1"/>
      <c r="J565" s="1"/>
      <c r="K565" s="1"/>
    </row>
    <row r="566" spans="1:11" ht="15.75">
      <c r="A566" s="1"/>
      <c r="B566" s="1"/>
      <c r="C566" s="14"/>
      <c r="D566" s="14"/>
      <c r="E566" s="1"/>
      <c r="F566" s="1"/>
      <c r="G566" s="1"/>
      <c r="H566" s="1"/>
      <c r="I566" s="1"/>
      <c r="J566" s="1"/>
      <c r="K566" s="1"/>
    </row>
    <row r="567" spans="1:11" ht="15.75">
      <c r="A567" s="1"/>
      <c r="B567" s="1"/>
      <c r="C567" s="14"/>
      <c r="D567" s="14"/>
      <c r="E567" s="1"/>
      <c r="F567" s="1"/>
      <c r="G567" s="1"/>
      <c r="H567" s="1"/>
      <c r="I567" s="1"/>
      <c r="J567" s="1"/>
      <c r="K567" s="1"/>
    </row>
    <row r="568" spans="1:11" ht="15.75">
      <c r="A568" s="1"/>
      <c r="B568" s="1"/>
      <c r="C568" s="14"/>
      <c r="D568" s="14"/>
      <c r="E568" s="1"/>
      <c r="F568" s="1"/>
      <c r="G568" s="1"/>
      <c r="H568" s="1"/>
      <c r="I568" s="1"/>
      <c r="J568" s="1"/>
      <c r="K568" s="1"/>
    </row>
    <row r="569" spans="1:11" ht="15.75">
      <c r="A569" s="1"/>
      <c r="B569" s="1"/>
      <c r="C569" s="14"/>
      <c r="D569" s="14"/>
      <c r="E569" s="1"/>
      <c r="F569" s="1"/>
      <c r="G569" s="1"/>
      <c r="H569" s="1"/>
      <c r="I569" s="1"/>
      <c r="J569" s="1"/>
      <c r="K569" s="1"/>
    </row>
    <row r="570" spans="1:11" ht="15.75">
      <c r="A570" s="1"/>
      <c r="B570" s="1"/>
      <c r="C570" s="14"/>
      <c r="D570" s="14"/>
      <c r="E570" s="1"/>
      <c r="F570" s="1"/>
      <c r="G570" s="1"/>
      <c r="H570" s="1"/>
      <c r="I570" s="1"/>
      <c r="J570" s="1"/>
      <c r="K570" s="1"/>
    </row>
    <row r="571" spans="1:11" ht="15.75">
      <c r="A571" s="1"/>
      <c r="B571" s="1"/>
      <c r="C571" s="14"/>
      <c r="D571" s="14"/>
      <c r="E571" s="1"/>
      <c r="F571" s="1"/>
      <c r="G571" s="1"/>
      <c r="H571" s="1"/>
      <c r="I571" s="1"/>
      <c r="J571" s="1"/>
      <c r="K571" s="1"/>
    </row>
    <row r="572" spans="1:11" ht="15.75">
      <c r="A572" s="1"/>
      <c r="B572" s="1"/>
      <c r="C572" s="14"/>
      <c r="D572" s="14"/>
      <c r="E572" s="1"/>
      <c r="F572" s="1"/>
      <c r="G572" s="1"/>
      <c r="H572" s="1"/>
      <c r="I572" s="1"/>
      <c r="J572" s="1"/>
      <c r="K572" s="1"/>
    </row>
    <row r="573" spans="1:11" ht="15.75">
      <c r="A573" s="1"/>
      <c r="B573" s="1"/>
      <c r="C573" s="14"/>
      <c r="D573" s="14"/>
      <c r="E573" s="1"/>
      <c r="F573" s="1"/>
      <c r="G573" s="1"/>
      <c r="H573" s="1"/>
      <c r="I573" s="1"/>
      <c r="J573" s="1"/>
      <c r="K573" s="1"/>
    </row>
    <row r="574" spans="1:11" ht="15.75">
      <c r="A574" s="1"/>
      <c r="B574" s="1"/>
      <c r="C574" s="14"/>
      <c r="D574" s="14"/>
      <c r="E574" s="1"/>
      <c r="F574" s="1"/>
      <c r="G574" s="1"/>
      <c r="H574" s="1"/>
      <c r="I574" s="1"/>
      <c r="J574" s="1"/>
      <c r="K574" s="1"/>
    </row>
    <row r="575" spans="1:11" ht="15.75">
      <c r="A575" s="1"/>
      <c r="B575" s="1"/>
      <c r="C575" s="14"/>
      <c r="D575" s="14"/>
      <c r="E575" s="1"/>
      <c r="F575" s="1"/>
      <c r="G575" s="1"/>
      <c r="H575" s="1"/>
      <c r="I575" s="1"/>
      <c r="J575" s="1"/>
      <c r="K575" s="1"/>
    </row>
    <row r="576" spans="1:11" ht="15.75">
      <c r="A576" s="1"/>
      <c r="B576" s="1"/>
      <c r="C576" s="14"/>
      <c r="D576" s="14"/>
      <c r="E576" s="1"/>
      <c r="F576" s="1"/>
      <c r="G576" s="1"/>
      <c r="H576" s="1"/>
      <c r="I576" s="1"/>
      <c r="J576" s="1"/>
      <c r="K576" s="1"/>
    </row>
    <row r="577" spans="1:11" ht="15.75">
      <c r="A577" s="1"/>
      <c r="B577" s="1"/>
      <c r="C577" s="14"/>
      <c r="D577" s="14"/>
      <c r="E577" s="1"/>
      <c r="F577" s="1"/>
      <c r="G577" s="1"/>
      <c r="H577" s="1"/>
      <c r="I577" s="1"/>
      <c r="J577" s="1"/>
      <c r="K577" s="1"/>
    </row>
    <row r="578" spans="1:11" ht="15.75">
      <c r="A578" s="1"/>
      <c r="B578" s="1"/>
      <c r="C578" s="14"/>
      <c r="D578" s="14"/>
      <c r="E578" s="1"/>
      <c r="F578" s="1"/>
      <c r="G578" s="1"/>
      <c r="H578" s="1"/>
      <c r="I578" s="1"/>
      <c r="J578" s="1"/>
      <c r="K578" s="1"/>
    </row>
    <row r="579" spans="1:11" ht="15.75">
      <c r="A579" s="1"/>
      <c r="B579" s="1"/>
      <c r="C579" s="14"/>
      <c r="D579" s="14"/>
      <c r="E579" s="1"/>
      <c r="F579" s="1"/>
      <c r="G579" s="1"/>
      <c r="H579" s="1"/>
      <c r="I579" s="1"/>
      <c r="J579" s="1"/>
      <c r="K579" s="1"/>
    </row>
    <row r="580" spans="1:11" ht="15.75">
      <c r="A580" s="1"/>
      <c r="B580" s="1"/>
      <c r="C580" s="14"/>
      <c r="D580" s="14"/>
      <c r="E580" s="1"/>
      <c r="F580" s="1"/>
      <c r="G580" s="1"/>
      <c r="H580" s="1"/>
      <c r="I580" s="1"/>
      <c r="J580" s="1"/>
      <c r="K580" s="1"/>
    </row>
    <row r="581" spans="1:11" ht="15.75">
      <c r="A581" s="1"/>
      <c r="B581" s="1"/>
      <c r="C581" s="14"/>
      <c r="D581" s="14"/>
      <c r="E581" s="1"/>
      <c r="F581" s="1"/>
      <c r="G581" s="1"/>
      <c r="H581" s="1"/>
      <c r="I581" s="1"/>
      <c r="J581" s="1"/>
      <c r="K581" s="1"/>
    </row>
    <row r="582" spans="1:11" ht="15.75">
      <c r="A582" s="1"/>
      <c r="B582" s="1"/>
      <c r="C582" s="14"/>
      <c r="D582" s="14"/>
      <c r="E582" s="1"/>
      <c r="F582" s="1"/>
      <c r="G582" s="1"/>
      <c r="H582" s="1"/>
      <c r="I582" s="1"/>
      <c r="J582" s="1"/>
      <c r="K582" s="1"/>
    </row>
    <row r="583" spans="1:11" ht="15.75">
      <c r="A583" s="1"/>
      <c r="B583" s="1"/>
      <c r="C583" s="14"/>
      <c r="D583" s="14"/>
      <c r="E583" s="1"/>
      <c r="F583" s="1"/>
      <c r="G583" s="1"/>
      <c r="H583" s="1"/>
      <c r="I583" s="1"/>
      <c r="J583" s="1"/>
      <c r="K583" s="1"/>
    </row>
    <row r="584" spans="1:11" ht="15.75">
      <c r="A584" s="1"/>
      <c r="B584" s="1"/>
      <c r="C584" s="14"/>
      <c r="D584" s="14"/>
      <c r="E584" s="1"/>
      <c r="F584" s="1"/>
      <c r="G584" s="1"/>
      <c r="H584" s="1"/>
      <c r="I584" s="1"/>
      <c r="J584" s="1"/>
      <c r="K584" s="1"/>
    </row>
    <row r="585" spans="1:11" ht="15.75">
      <c r="A585" s="1"/>
      <c r="B585" s="1"/>
      <c r="C585" s="14"/>
      <c r="D585" s="14"/>
      <c r="E585" s="1"/>
      <c r="F585" s="1"/>
      <c r="G585" s="1"/>
      <c r="H585" s="1"/>
      <c r="I585" s="1"/>
      <c r="J585" s="1"/>
      <c r="K585" s="1"/>
    </row>
    <row r="586" spans="1:11" ht="15.75">
      <c r="A586" s="1"/>
      <c r="B586" s="1"/>
      <c r="C586" s="14"/>
      <c r="D586" s="14"/>
      <c r="E586" s="1"/>
      <c r="F586" s="1"/>
      <c r="G586" s="1"/>
      <c r="H586" s="1"/>
      <c r="I586" s="1"/>
      <c r="J586" s="1"/>
      <c r="K586" s="1"/>
    </row>
    <row r="587" spans="1:11" ht="15.75">
      <c r="A587" s="1"/>
      <c r="B587" s="1"/>
      <c r="C587" s="14"/>
      <c r="D587" s="14"/>
      <c r="E587" s="1"/>
      <c r="F587" s="1"/>
      <c r="G587" s="1"/>
      <c r="H587" s="1"/>
      <c r="I587" s="1"/>
      <c r="J587" s="1"/>
      <c r="K587" s="1"/>
    </row>
    <row r="588" spans="1:11" ht="15.75">
      <c r="A588" s="1"/>
      <c r="B588" s="1"/>
      <c r="C588" s="14"/>
      <c r="D588" s="14"/>
      <c r="E588" s="1"/>
      <c r="F588" s="1"/>
      <c r="G588" s="1"/>
      <c r="H588" s="1"/>
      <c r="I588" s="1"/>
      <c r="J588" s="1"/>
      <c r="K588" s="1"/>
    </row>
    <row r="589" spans="1:11" ht="15.75">
      <c r="A589" s="1"/>
      <c r="B589" s="1"/>
      <c r="C589" s="14"/>
      <c r="D589" s="14"/>
      <c r="E589" s="1"/>
      <c r="F589" s="1"/>
      <c r="G589" s="1"/>
      <c r="H589" s="1"/>
      <c r="I589" s="1"/>
      <c r="J589" s="1"/>
      <c r="K589" s="1"/>
    </row>
    <row r="590" spans="1:11" ht="15.75">
      <c r="A590" s="1"/>
      <c r="B590" s="1"/>
      <c r="C590" s="14"/>
      <c r="D590" s="14"/>
      <c r="E590" s="1"/>
      <c r="F590" s="1"/>
      <c r="G590" s="1"/>
      <c r="H590" s="1"/>
      <c r="I590" s="1"/>
      <c r="J590" s="1"/>
      <c r="K590" s="1"/>
    </row>
    <row r="591" spans="1:11" ht="15.75">
      <c r="A591" s="1"/>
      <c r="B591" s="1"/>
      <c r="C591" s="14"/>
      <c r="D591" s="14"/>
      <c r="E591" s="1"/>
      <c r="F591" s="1"/>
      <c r="G591" s="1"/>
      <c r="H591" s="1"/>
      <c r="I591" s="1"/>
      <c r="J591" s="1"/>
      <c r="K591" s="1"/>
    </row>
    <row r="592" spans="1:11" ht="15.75">
      <c r="A592" s="1"/>
      <c r="B592" s="1"/>
      <c r="C592" s="14"/>
      <c r="D592" s="14"/>
      <c r="E592" s="1"/>
      <c r="F592" s="1"/>
      <c r="G592" s="1"/>
      <c r="H592" s="1"/>
      <c r="I592" s="1"/>
      <c r="J592" s="1"/>
      <c r="K592" s="1"/>
    </row>
    <row r="593" spans="1:11" ht="15.75">
      <c r="A593" s="1"/>
      <c r="B593" s="1"/>
      <c r="C593" s="14"/>
      <c r="D593" s="14"/>
      <c r="E593" s="1"/>
      <c r="F593" s="1"/>
      <c r="G593" s="1"/>
      <c r="H593" s="1"/>
      <c r="I593" s="1"/>
      <c r="J593" s="1"/>
      <c r="K593" s="1"/>
    </row>
    <row r="594" spans="1:11" ht="15.75">
      <c r="A594" s="1"/>
      <c r="B594" s="1"/>
      <c r="C594" s="14"/>
      <c r="D594" s="14"/>
      <c r="E594" s="1"/>
      <c r="F594" s="1"/>
      <c r="G594" s="1"/>
      <c r="H594" s="1"/>
      <c r="I594" s="1"/>
      <c r="J594" s="1"/>
      <c r="K594" s="1"/>
    </row>
    <row r="595" spans="1:11" ht="15.75">
      <c r="A595" s="1"/>
      <c r="B595" s="1"/>
      <c r="C595" s="14"/>
      <c r="D595" s="14"/>
      <c r="E595" s="1"/>
      <c r="F595" s="1"/>
      <c r="G595" s="1"/>
      <c r="H595" s="1"/>
      <c r="I595" s="1"/>
      <c r="J595" s="1"/>
      <c r="K595" s="1"/>
    </row>
    <row r="596" spans="1:11" ht="15.75">
      <c r="A596" s="1"/>
      <c r="B596" s="1"/>
      <c r="C596" s="14"/>
      <c r="D596" s="14"/>
      <c r="E596" s="1"/>
      <c r="F596" s="1"/>
      <c r="G596" s="1"/>
      <c r="H596" s="1"/>
      <c r="I596" s="1"/>
      <c r="J596" s="1"/>
      <c r="K596" s="1"/>
    </row>
    <row r="597" spans="1:11" ht="15.75">
      <c r="A597" s="1"/>
      <c r="B597" s="1"/>
      <c r="C597" s="14"/>
      <c r="D597" s="14"/>
      <c r="E597" s="1"/>
      <c r="F597" s="1"/>
      <c r="G597" s="1"/>
      <c r="H597" s="1"/>
      <c r="I597" s="1"/>
      <c r="J597" s="1"/>
      <c r="K597" s="1"/>
    </row>
    <row r="598" spans="1:11" ht="15.75">
      <c r="A598" s="1"/>
      <c r="B598" s="1"/>
      <c r="C598" s="14"/>
      <c r="D598" s="14"/>
      <c r="E598" s="1"/>
      <c r="F598" s="1"/>
      <c r="G598" s="1"/>
      <c r="H598" s="1"/>
      <c r="I598" s="1"/>
      <c r="J598" s="1"/>
      <c r="K598" s="1"/>
    </row>
    <row r="599" spans="1:11" ht="15.75">
      <c r="A599" s="1"/>
      <c r="B599" s="1"/>
      <c r="C599" s="14"/>
      <c r="D599" s="14"/>
      <c r="E599" s="1"/>
      <c r="F599" s="1"/>
      <c r="G599" s="1"/>
      <c r="H599" s="1"/>
      <c r="I599" s="1"/>
      <c r="J599" s="1"/>
      <c r="K599" s="1"/>
    </row>
    <row r="600" spans="1:11" ht="15.75">
      <c r="A600" s="1"/>
      <c r="B600" s="1"/>
      <c r="C600" s="14"/>
      <c r="D600" s="14"/>
      <c r="E600" s="1"/>
      <c r="F600" s="1"/>
      <c r="G600" s="1"/>
      <c r="H600" s="1"/>
      <c r="I600" s="1"/>
      <c r="J600" s="1"/>
      <c r="K600" s="1"/>
    </row>
    <row r="601" spans="1:11" ht="15.75">
      <c r="A601" s="1"/>
      <c r="B601" s="1"/>
      <c r="C601" s="14"/>
      <c r="D601" s="14"/>
      <c r="E601" s="1"/>
      <c r="F601" s="1"/>
      <c r="G601" s="1"/>
      <c r="H601" s="1"/>
      <c r="I601" s="1"/>
      <c r="J601" s="1"/>
      <c r="K601" s="1"/>
    </row>
    <row r="602" spans="1:11" ht="15.75">
      <c r="A602" s="1"/>
      <c r="B602" s="1"/>
      <c r="C602" s="14"/>
      <c r="D602" s="14"/>
      <c r="E602" s="1"/>
      <c r="F602" s="1"/>
      <c r="G602" s="1"/>
      <c r="H602" s="1"/>
      <c r="I602" s="1"/>
      <c r="J602" s="1"/>
      <c r="K602" s="1"/>
    </row>
    <row r="603" spans="1:11" ht="15.75">
      <c r="A603" s="1"/>
      <c r="B603" s="1"/>
      <c r="C603" s="14"/>
      <c r="D603" s="14"/>
      <c r="E603" s="1"/>
      <c r="F603" s="1"/>
      <c r="G603" s="1"/>
      <c r="H603" s="1"/>
      <c r="I603" s="1"/>
      <c r="J603" s="1"/>
      <c r="K603" s="1"/>
    </row>
    <row r="604" spans="1:11" ht="15.75">
      <c r="A604" s="1"/>
      <c r="B604" s="1"/>
      <c r="C604" s="14"/>
      <c r="D604" s="14"/>
      <c r="E604" s="1"/>
      <c r="F604" s="1"/>
      <c r="G604" s="1"/>
      <c r="H604" s="1"/>
      <c r="I604" s="1"/>
      <c r="J604" s="1"/>
      <c r="K604" s="1"/>
    </row>
    <row r="605" spans="1:11" ht="15.75">
      <c r="A605" s="1"/>
      <c r="B605" s="1"/>
      <c r="C605" s="14"/>
      <c r="D605" s="14"/>
      <c r="E605" s="1"/>
      <c r="F605" s="1"/>
      <c r="G605" s="1"/>
      <c r="H605" s="1"/>
      <c r="I605" s="1"/>
      <c r="J605" s="1"/>
      <c r="K605" s="1"/>
    </row>
    <row r="606" spans="1:11" ht="15.75">
      <c r="A606" s="1"/>
      <c r="B606" s="1"/>
      <c r="C606" s="14"/>
      <c r="D606" s="14"/>
      <c r="E606" s="1"/>
      <c r="F606" s="1"/>
      <c r="G606" s="1"/>
      <c r="H606" s="1"/>
      <c r="I606" s="1"/>
      <c r="J606" s="1"/>
      <c r="K606" s="1"/>
    </row>
    <row r="607" spans="1:11" ht="15.75">
      <c r="A607" s="1"/>
      <c r="B607" s="1"/>
      <c r="C607" s="14"/>
      <c r="D607" s="14"/>
      <c r="E607" s="1"/>
      <c r="F607" s="1"/>
      <c r="G607" s="1"/>
      <c r="H607" s="1"/>
      <c r="I607" s="1"/>
      <c r="J607" s="1"/>
      <c r="K607" s="1"/>
    </row>
    <row r="608" spans="1:11" ht="15.75">
      <c r="A608" s="1"/>
      <c r="B608" s="1"/>
      <c r="C608" s="14"/>
      <c r="D608" s="14"/>
      <c r="E608" s="1"/>
      <c r="F608" s="1"/>
      <c r="G608" s="1"/>
      <c r="H608" s="1"/>
      <c r="I608" s="1"/>
      <c r="J608" s="1"/>
      <c r="K608" s="1"/>
    </row>
    <row r="609" spans="1:11" ht="15.75">
      <c r="A609" s="1"/>
      <c r="B609" s="1"/>
      <c r="C609" s="14"/>
      <c r="D609" s="14"/>
      <c r="E609" s="1"/>
      <c r="F609" s="1"/>
      <c r="G609" s="1"/>
      <c r="H609" s="1"/>
      <c r="I609" s="1"/>
      <c r="J609" s="1"/>
      <c r="K609" s="1"/>
    </row>
    <row r="610" spans="1:11" ht="15.75">
      <c r="A610" s="1"/>
      <c r="B610" s="1"/>
      <c r="C610" s="14"/>
      <c r="D610" s="14"/>
      <c r="E610" s="1"/>
      <c r="F610" s="1"/>
      <c r="G610" s="1"/>
      <c r="H610" s="1"/>
      <c r="I610" s="1"/>
      <c r="J610" s="1"/>
      <c r="K610" s="1"/>
    </row>
    <row r="611" spans="1:11" ht="15.75">
      <c r="A611" s="1"/>
      <c r="B611" s="1"/>
      <c r="C611" s="14"/>
      <c r="D611" s="14"/>
      <c r="E611" s="1"/>
      <c r="F611" s="1"/>
      <c r="G611" s="1"/>
      <c r="H611" s="1"/>
      <c r="I611" s="1"/>
      <c r="J611" s="1"/>
      <c r="K611" s="1"/>
    </row>
    <row r="612" spans="1:11" ht="15.75">
      <c r="A612" s="1"/>
      <c r="B612" s="1"/>
      <c r="C612" s="14"/>
      <c r="D612" s="14"/>
      <c r="E612" s="1"/>
      <c r="F612" s="1"/>
      <c r="G612" s="1"/>
      <c r="H612" s="1"/>
      <c r="I612" s="1"/>
      <c r="J612" s="1"/>
      <c r="K612" s="1"/>
    </row>
    <row r="613" spans="1:11" ht="15.75">
      <c r="A613" s="1"/>
      <c r="B613" s="1"/>
      <c r="C613" s="14"/>
      <c r="D613" s="14"/>
      <c r="E613" s="1"/>
      <c r="F613" s="1"/>
      <c r="G613" s="1"/>
      <c r="H613" s="1"/>
      <c r="I613" s="1"/>
      <c r="J613" s="1"/>
      <c r="K613" s="1"/>
    </row>
    <row r="614" spans="1:11" ht="15.75">
      <c r="A614" s="1"/>
      <c r="B614" s="1"/>
      <c r="C614" s="14"/>
      <c r="D614" s="14"/>
      <c r="E614" s="1"/>
      <c r="F614" s="1"/>
      <c r="G614" s="1"/>
      <c r="H614" s="1"/>
      <c r="I614" s="1"/>
      <c r="J614" s="1"/>
      <c r="K614" s="1"/>
    </row>
    <row r="615" spans="1:11" ht="15.75">
      <c r="A615" s="1"/>
      <c r="B615" s="1"/>
      <c r="C615" s="14"/>
      <c r="D615" s="14"/>
      <c r="E615" s="1"/>
      <c r="F615" s="1"/>
      <c r="G615" s="1"/>
      <c r="H615" s="1"/>
      <c r="I615" s="1"/>
      <c r="J615" s="1"/>
      <c r="K615" s="1"/>
    </row>
    <row r="616" spans="1:11" ht="15.75">
      <c r="A616" s="1"/>
      <c r="B616" s="1"/>
      <c r="C616" s="14"/>
      <c r="D616" s="14"/>
      <c r="E616" s="1"/>
      <c r="F616" s="1"/>
      <c r="G616" s="1"/>
      <c r="H616" s="1"/>
      <c r="I616" s="1"/>
      <c r="J616" s="1"/>
      <c r="K616" s="1"/>
    </row>
    <row r="617" spans="1:11" ht="15.75">
      <c r="A617" s="1"/>
      <c r="B617" s="1"/>
      <c r="C617" s="14"/>
      <c r="D617" s="14"/>
      <c r="E617" s="1"/>
      <c r="F617" s="1"/>
      <c r="G617" s="1"/>
      <c r="H617" s="1"/>
      <c r="I617" s="1"/>
      <c r="J617" s="1"/>
      <c r="K617" s="1"/>
    </row>
    <row r="618" spans="1:11" ht="15.75">
      <c r="A618" s="1"/>
      <c r="B618" s="1"/>
      <c r="C618" s="14"/>
      <c r="D618" s="14"/>
      <c r="E618" s="1"/>
      <c r="F618" s="1"/>
      <c r="G618" s="1"/>
      <c r="H618" s="1"/>
      <c r="I618" s="1"/>
      <c r="J618" s="1"/>
      <c r="K618" s="1"/>
    </row>
    <row r="619" spans="1:11" ht="15.75">
      <c r="A619" s="1"/>
      <c r="B619" s="1"/>
      <c r="C619" s="14"/>
      <c r="D619" s="14"/>
      <c r="E619" s="1"/>
      <c r="F619" s="1"/>
      <c r="G619" s="1"/>
      <c r="H619" s="1"/>
      <c r="I619" s="1"/>
      <c r="J619" s="1"/>
      <c r="K619" s="1"/>
    </row>
    <row r="620" spans="1:11" ht="15.75">
      <c r="A620" s="1"/>
      <c r="B620" s="1"/>
      <c r="C620" s="14"/>
      <c r="D620" s="14"/>
      <c r="E620" s="1"/>
      <c r="F620" s="1"/>
      <c r="G620" s="1"/>
      <c r="H620" s="1"/>
      <c r="I620" s="1"/>
      <c r="J620" s="1"/>
      <c r="K620" s="1"/>
    </row>
    <row r="621" spans="1:11" ht="15.75">
      <c r="A621" s="1"/>
      <c r="B621" s="1"/>
      <c r="C621" s="14"/>
      <c r="D621" s="14"/>
      <c r="E621" s="1"/>
      <c r="F621" s="1"/>
      <c r="G621" s="1"/>
      <c r="H621" s="1"/>
      <c r="I621" s="1"/>
      <c r="J621" s="1"/>
      <c r="K621" s="1"/>
    </row>
    <row r="622" spans="1:11" ht="15.75">
      <c r="A622" s="1"/>
      <c r="B622" s="1"/>
      <c r="C622" s="14"/>
      <c r="D622" s="14"/>
      <c r="E622" s="1"/>
      <c r="F622" s="1"/>
      <c r="G622" s="1"/>
      <c r="H622" s="1"/>
      <c r="I622" s="1"/>
      <c r="J622" s="1"/>
      <c r="K622" s="1"/>
    </row>
    <row r="623" spans="1:11" ht="15.75">
      <c r="A623" s="1"/>
      <c r="B623" s="1"/>
      <c r="C623" s="14"/>
      <c r="D623" s="14"/>
      <c r="E623" s="1"/>
      <c r="F623" s="1"/>
      <c r="G623" s="1"/>
      <c r="H623" s="1"/>
      <c r="I623" s="1"/>
      <c r="J623" s="1"/>
      <c r="K623" s="1"/>
    </row>
    <row r="624" spans="1:11" ht="15.75">
      <c r="A624" s="1"/>
      <c r="B624" s="1"/>
      <c r="C624" s="14"/>
      <c r="D624" s="14"/>
      <c r="E624" s="1"/>
      <c r="F624" s="1"/>
      <c r="G624" s="1"/>
      <c r="H624" s="1"/>
      <c r="I624" s="1"/>
      <c r="J624" s="1"/>
      <c r="K624" s="1"/>
    </row>
    <row r="625" spans="1:11" ht="15.75">
      <c r="A625" s="1"/>
      <c r="B625" s="1"/>
      <c r="C625" s="14"/>
      <c r="D625" s="14"/>
      <c r="E625" s="1"/>
      <c r="F625" s="1"/>
      <c r="G625" s="1"/>
      <c r="H625" s="1"/>
      <c r="I625" s="1"/>
      <c r="J625" s="1"/>
      <c r="K625" s="1"/>
    </row>
    <row r="626" spans="1:11" ht="15.75">
      <c r="A626" s="1"/>
      <c r="B626" s="1"/>
      <c r="C626" s="14"/>
      <c r="D626" s="14"/>
      <c r="E626" s="1"/>
      <c r="F626" s="1"/>
      <c r="G626" s="1"/>
      <c r="H626" s="1"/>
      <c r="I626" s="1"/>
      <c r="J626" s="1"/>
      <c r="K626" s="1"/>
    </row>
    <row r="627" spans="1:11" ht="15.75">
      <c r="A627" s="1"/>
      <c r="B627" s="1"/>
      <c r="C627" s="14"/>
      <c r="D627" s="14"/>
      <c r="E627" s="1"/>
      <c r="F627" s="1"/>
      <c r="G627" s="1"/>
      <c r="H627" s="1"/>
      <c r="I627" s="1"/>
      <c r="J627" s="1"/>
      <c r="K627" s="1"/>
    </row>
    <row r="628" spans="1:11" ht="15.75">
      <c r="A628" s="1"/>
      <c r="B628" s="1"/>
      <c r="C628" s="14"/>
      <c r="D628" s="14"/>
      <c r="E628" s="1"/>
      <c r="F628" s="1"/>
      <c r="G628" s="1"/>
      <c r="H628" s="1"/>
      <c r="I628" s="1"/>
      <c r="J628" s="1"/>
      <c r="K628" s="1"/>
    </row>
    <row r="629" spans="1:11" ht="15.75">
      <c r="A629" s="1"/>
      <c r="B629" s="1"/>
      <c r="C629" s="14"/>
      <c r="D629" s="14"/>
      <c r="E629" s="1"/>
      <c r="F629" s="1"/>
      <c r="G629" s="1"/>
      <c r="H629" s="1"/>
      <c r="I629" s="1"/>
      <c r="J629" s="1"/>
      <c r="K629" s="1"/>
    </row>
    <row r="630" spans="1:11" ht="15.75">
      <c r="A630" s="1"/>
      <c r="B630" s="1"/>
      <c r="C630" s="14"/>
      <c r="D630" s="14"/>
      <c r="E630" s="1"/>
      <c r="F630" s="1"/>
      <c r="G630" s="1"/>
      <c r="H630" s="1"/>
      <c r="I630" s="1"/>
      <c r="J630" s="1"/>
      <c r="K630" s="1"/>
    </row>
    <row r="631" spans="1:11" ht="15.75">
      <c r="A631" s="1"/>
      <c r="B631" s="1"/>
      <c r="C631" s="14"/>
      <c r="D631" s="14"/>
      <c r="E631" s="1"/>
      <c r="F631" s="1"/>
      <c r="G631" s="1"/>
      <c r="H631" s="1"/>
      <c r="I631" s="1"/>
      <c r="J631" s="1"/>
      <c r="K631" s="1"/>
    </row>
    <row r="632" spans="1:11" ht="15.75">
      <c r="A632" s="1"/>
      <c r="B632" s="1"/>
      <c r="C632" s="14"/>
      <c r="D632" s="14"/>
      <c r="E632" s="1"/>
      <c r="F632" s="1"/>
      <c r="G632" s="1"/>
      <c r="H632" s="1"/>
      <c r="I632" s="1"/>
      <c r="J632" s="1"/>
      <c r="K632" s="1"/>
    </row>
    <row r="633" spans="1:11" ht="15.75">
      <c r="A633" s="1"/>
      <c r="B633" s="1"/>
      <c r="C633" s="14"/>
      <c r="D633" s="14"/>
      <c r="E633" s="1"/>
      <c r="F633" s="1"/>
      <c r="G633" s="1"/>
      <c r="H633" s="1"/>
      <c r="I633" s="1"/>
      <c r="J633" s="1"/>
      <c r="K633" s="1"/>
    </row>
    <row r="634" spans="1:11" ht="15.75">
      <c r="A634" s="1"/>
      <c r="B634" s="1"/>
      <c r="C634" s="14"/>
      <c r="D634" s="14"/>
      <c r="E634" s="1"/>
      <c r="F634" s="1"/>
      <c r="G634" s="1"/>
      <c r="H634" s="1"/>
      <c r="I634" s="1"/>
      <c r="J634" s="1"/>
      <c r="K634" s="1"/>
    </row>
    <row r="635" spans="1:11" ht="15.75">
      <c r="A635" s="1"/>
      <c r="B635" s="1"/>
      <c r="C635" s="14"/>
      <c r="D635" s="14"/>
      <c r="E635" s="1"/>
      <c r="F635" s="1"/>
      <c r="G635" s="1"/>
      <c r="H635" s="1"/>
      <c r="I635" s="1"/>
      <c r="J635" s="1"/>
      <c r="K635" s="1"/>
    </row>
    <row r="636" spans="1:11" ht="15.75">
      <c r="A636" s="1"/>
      <c r="B636" s="1"/>
      <c r="C636" s="14"/>
      <c r="D636" s="14"/>
      <c r="E636" s="1"/>
      <c r="F636" s="1"/>
      <c r="G636" s="1"/>
      <c r="H636" s="1"/>
      <c r="I636" s="1"/>
      <c r="J636" s="1"/>
      <c r="K636" s="1"/>
    </row>
    <row r="637" spans="1:11" ht="15.75">
      <c r="A637" s="1"/>
      <c r="B637" s="1"/>
      <c r="C637" s="14"/>
      <c r="D637" s="14"/>
      <c r="E637" s="1"/>
      <c r="F637" s="1"/>
      <c r="G637" s="1"/>
      <c r="H637" s="1"/>
      <c r="I637" s="1"/>
      <c r="J637" s="1"/>
      <c r="K637" s="1"/>
    </row>
    <row r="638" spans="1:11" ht="15.75">
      <c r="A638" s="1"/>
      <c r="B638" s="1"/>
      <c r="C638" s="14"/>
      <c r="D638" s="14"/>
      <c r="E638" s="1"/>
      <c r="F638" s="1"/>
      <c r="G638" s="1"/>
      <c r="H638" s="1"/>
      <c r="I638" s="1"/>
      <c r="J638" s="1"/>
      <c r="K638" s="1"/>
    </row>
    <row r="639" spans="1:11" ht="15.75">
      <c r="A639" s="1"/>
      <c r="B639" s="1"/>
      <c r="C639" s="14"/>
      <c r="D639" s="14"/>
      <c r="E639" s="1"/>
      <c r="F639" s="1"/>
      <c r="G639" s="1"/>
      <c r="H639" s="1"/>
      <c r="I639" s="1"/>
      <c r="J639" s="1"/>
      <c r="K639" s="1"/>
    </row>
    <row r="640" spans="1:11" ht="15.75">
      <c r="A640" s="1"/>
      <c r="B640" s="1"/>
      <c r="C640" s="14"/>
      <c r="D640" s="14"/>
      <c r="E640" s="1"/>
      <c r="F640" s="1"/>
      <c r="G640" s="1"/>
      <c r="H640" s="1"/>
      <c r="I640" s="1"/>
      <c r="J640" s="1"/>
      <c r="K640" s="1"/>
    </row>
    <row r="641" spans="1:11" ht="15.75">
      <c r="A641" s="1"/>
      <c r="B641" s="1"/>
      <c r="C641" s="14"/>
      <c r="D641" s="14"/>
      <c r="E641" s="1"/>
      <c r="F641" s="1"/>
      <c r="G641" s="1"/>
      <c r="H641" s="1"/>
      <c r="I641" s="1"/>
      <c r="J641" s="1"/>
      <c r="K641" s="1"/>
    </row>
    <row r="642" spans="1:11" ht="15.75">
      <c r="A642" s="1"/>
      <c r="B642" s="1"/>
      <c r="C642" s="14"/>
      <c r="D642" s="14"/>
      <c r="E642" s="1"/>
      <c r="F642" s="1"/>
      <c r="G642" s="1"/>
      <c r="H642" s="1"/>
      <c r="I642" s="1"/>
      <c r="J642" s="1"/>
      <c r="K642" s="1"/>
    </row>
    <row r="643" spans="1:11" ht="15.75">
      <c r="A643" s="1"/>
      <c r="B643" s="1"/>
      <c r="C643" s="14"/>
      <c r="D643" s="14"/>
      <c r="E643" s="1"/>
      <c r="F643" s="1"/>
      <c r="G643" s="1"/>
      <c r="H643" s="1"/>
      <c r="I643" s="1"/>
      <c r="J643" s="1"/>
      <c r="K643" s="1"/>
    </row>
    <row r="644" spans="1:11" ht="15.75">
      <c r="A644" s="1"/>
      <c r="B644" s="1"/>
      <c r="C644" s="14"/>
      <c r="D644" s="14"/>
      <c r="E644" s="1"/>
      <c r="F644" s="1"/>
      <c r="G644" s="1"/>
      <c r="H644" s="1"/>
      <c r="I644" s="1"/>
      <c r="J644" s="1"/>
      <c r="K644" s="1"/>
    </row>
    <row r="645" spans="1:11" ht="15.75">
      <c r="A645" s="1"/>
      <c r="B645" s="1"/>
      <c r="C645" s="14"/>
      <c r="D645" s="14"/>
      <c r="E645" s="1"/>
      <c r="F645" s="1"/>
      <c r="G645" s="1"/>
      <c r="H645" s="1"/>
      <c r="I645" s="1"/>
      <c r="J645" s="1"/>
      <c r="K645" s="1"/>
    </row>
    <row r="646" spans="1:11" ht="15.75">
      <c r="A646" s="1"/>
      <c r="B646" s="1"/>
      <c r="C646" s="14"/>
      <c r="D646" s="14"/>
      <c r="E646" s="1"/>
      <c r="F646" s="1"/>
      <c r="G646" s="1"/>
      <c r="H646" s="1"/>
      <c r="I646" s="1"/>
      <c r="J646" s="1"/>
      <c r="K646" s="1"/>
    </row>
    <row r="647" spans="1:11" ht="15.75">
      <c r="A647" s="1"/>
      <c r="B647" s="1"/>
      <c r="C647" s="14"/>
      <c r="D647" s="14"/>
      <c r="E647" s="1"/>
      <c r="F647" s="1"/>
      <c r="G647" s="1"/>
      <c r="H647" s="1"/>
      <c r="I647" s="1"/>
      <c r="J647" s="1"/>
      <c r="K647" s="1"/>
    </row>
    <row r="648" spans="1:11" ht="15.75">
      <c r="A648" s="1"/>
      <c r="B648" s="1"/>
      <c r="C648" s="14"/>
      <c r="D648" s="14"/>
      <c r="E648" s="1"/>
      <c r="F648" s="1"/>
      <c r="G648" s="1"/>
      <c r="H648" s="1"/>
      <c r="I648" s="1"/>
      <c r="J648" s="1"/>
      <c r="K648" s="1"/>
    </row>
    <row r="649" spans="1:11" ht="15.75">
      <c r="A649" s="1"/>
      <c r="B649" s="1"/>
      <c r="C649" s="14"/>
      <c r="D649" s="14"/>
      <c r="E649" s="1"/>
      <c r="F649" s="1"/>
      <c r="G649" s="1"/>
      <c r="H649" s="1"/>
      <c r="I649" s="1"/>
      <c r="J649" s="1"/>
      <c r="K649" s="1"/>
    </row>
    <row r="650" spans="1:11" ht="15.75">
      <c r="A650" s="1"/>
      <c r="B650" s="1"/>
      <c r="C650" s="14"/>
      <c r="D650" s="14"/>
      <c r="E650" s="1"/>
      <c r="F650" s="1"/>
      <c r="G650" s="1"/>
      <c r="H650" s="1"/>
      <c r="I650" s="1"/>
      <c r="J650" s="1"/>
      <c r="K650" s="1"/>
    </row>
    <row r="651" spans="1:11" ht="15.75">
      <c r="A651" s="1"/>
      <c r="B651" s="1"/>
      <c r="C651" s="14"/>
      <c r="D651" s="14"/>
      <c r="E651" s="1"/>
      <c r="F651" s="1"/>
      <c r="G651" s="1"/>
      <c r="H651" s="1"/>
      <c r="I651" s="1"/>
      <c r="J651" s="1"/>
      <c r="K651" s="1"/>
    </row>
    <row r="652" spans="1:11" ht="15.75">
      <c r="A652" s="1"/>
      <c r="B652" s="1"/>
      <c r="C652" s="14"/>
      <c r="D652" s="14"/>
      <c r="E652" s="1"/>
      <c r="F652" s="1"/>
      <c r="G652" s="1"/>
      <c r="H652" s="1"/>
      <c r="I652" s="1"/>
      <c r="J652" s="1"/>
      <c r="K652" s="1"/>
    </row>
    <row r="653" spans="1:11" ht="15.75">
      <c r="A653" s="1"/>
      <c r="B653" s="1"/>
      <c r="C653" s="14"/>
      <c r="D653" s="14"/>
      <c r="E653" s="1"/>
      <c r="F653" s="1"/>
      <c r="G653" s="1"/>
      <c r="H653" s="1"/>
      <c r="I653" s="1"/>
      <c r="J653" s="1"/>
      <c r="K653" s="1"/>
    </row>
    <row r="654" spans="1:11" ht="15.75">
      <c r="A654" s="1"/>
      <c r="B654" s="1"/>
      <c r="C654" s="14"/>
      <c r="D654" s="14"/>
      <c r="E654" s="1"/>
      <c r="F654" s="1"/>
      <c r="G654" s="1"/>
      <c r="H654" s="1"/>
      <c r="I654" s="1"/>
      <c r="J654" s="1"/>
      <c r="K654" s="1"/>
    </row>
    <row r="655" spans="1:11" ht="15.75">
      <c r="A655" s="1"/>
      <c r="B655" s="1"/>
      <c r="C655" s="14"/>
      <c r="D655" s="14"/>
      <c r="E655" s="1"/>
      <c r="F655" s="1"/>
      <c r="G655" s="1"/>
      <c r="H655" s="1"/>
      <c r="I655" s="1"/>
      <c r="J655" s="1"/>
      <c r="K655" s="1"/>
    </row>
    <row r="656" spans="1:11" ht="15.75">
      <c r="A656" s="1"/>
      <c r="B656" s="1"/>
      <c r="C656" s="14"/>
      <c r="D656" s="14"/>
      <c r="E656" s="1"/>
      <c r="F656" s="1"/>
      <c r="G656" s="1"/>
      <c r="H656" s="1"/>
      <c r="I656" s="1"/>
      <c r="J656" s="1"/>
      <c r="K656" s="1"/>
    </row>
    <row r="657" spans="1:11" ht="15.75">
      <c r="A657" s="1"/>
      <c r="B657" s="1"/>
      <c r="C657" s="14"/>
      <c r="D657" s="14"/>
      <c r="E657" s="1"/>
      <c r="F657" s="1"/>
      <c r="G657" s="1"/>
      <c r="H657" s="1"/>
      <c r="I657" s="1"/>
      <c r="J657" s="1"/>
      <c r="K657" s="1"/>
    </row>
    <row r="658" spans="1:11" ht="15.75">
      <c r="A658" s="1"/>
      <c r="B658" s="1"/>
      <c r="C658" s="14"/>
      <c r="D658" s="14"/>
      <c r="E658" s="1"/>
      <c r="F658" s="1"/>
      <c r="G658" s="1"/>
      <c r="H658" s="1"/>
      <c r="I658" s="1"/>
      <c r="J658" s="1"/>
      <c r="K658" s="1"/>
    </row>
    <row r="659" spans="1:11" ht="15.75">
      <c r="A659" s="1"/>
      <c r="B659" s="1"/>
      <c r="C659" s="14"/>
      <c r="D659" s="14"/>
      <c r="E659" s="1"/>
      <c r="F659" s="1"/>
      <c r="G659" s="1"/>
      <c r="H659" s="1"/>
      <c r="I659" s="1"/>
      <c r="J659" s="1"/>
      <c r="K659" s="1"/>
    </row>
    <row r="660" spans="1:11" ht="15.75">
      <c r="A660" s="1"/>
      <c r="B660" s="1"/>
      <c r="C660" s="14"/>
      <c r="D660" s="14"/>
      <c r="E660" s="1"/>
      <c r="F660" s="1"/>
      <c r="G660" s="1"/>
      <c r="H660" s="1"/>
      <c r="I660" s="1"/>
      <c r="J660" s="1"/>
      <c r="K660" s="1"/>
    </row>
    <row r="661" spans="1:11" ht="15.75">
      <c r="A661" s="1"/>
      <c r="B661" s="1"/>
      <c r="C661" s="14"/>
      <c r="D661" s="14"/>
      <c r="E661" s="1"/>
      <c r="F661" s="1"/>
      <c r="G661" s="1"/>
      <c r="H661" s="1"/>
      <c r="I661" s="1"/>
      <c r="J661" s="1"/>
      <c r="K661" s="1"/>
    </row>
    <row r="662" spans="1:11" ht="15.75">
      <c r="A662" s="1"/>
      <c r="B662" s="1"/>
      <c r="C662" s="14"/>
      <c r="D662" s="14"/>
      <c r="E662" s="1"/>
      <c r="F662" s="1"/>
      <c r="G662" s="1"/>
      <c r="H662" s="1"/>
      <c r="I662" s="1"/>
      <c r="J662" s="1"/>
      <c r="K662" s="1"/>
    </row>
    <row r="663" spans="1:11" ht="15.75">
      <c r="A663" s="1"/>
      <c r="B663" s="1"/>
      <c r="C663" s="14"/>
      <c r="D663" s="14"/>
      <c r="E663" s="1"/>
      <c r="F663" s="1"/>
      <c r="G663" s="1"/>
      <c r="H663" s="1"/>
      <c r="I663" s="1"/>
      <c r="J663" s="1"/>
      <c r="K663" s="1"/>
    </row>
    <row r="664" spans="1:11" ht="15.75">
      <c r="A664" s="1"/>
      <c r="B664" s="1"/>
      <c r="C664" s="14"/>
      <c r="D664" s="14"/>
      <c r="E664" s="1"/>
      <c r="F664" s="1"/>
      <c r="G664" s="1"/>
      <c r="H664" s="1"/>
      <c r="I664" s="1"/>
      <c r="J664" s="1"/>
      <c r="K664" s="1"/>
    </row>
    <row r="665" spans="1:11" ht="15.75">
      <c r="A665" s="1"/>
      <c r="B665" s="1"/>
      <c r="C665" s="14"/>
      <c r="D665" s="14"/>
      <c r="E665" s="1"/>
      <c r="F665" s="1"/>
      <c r="G665" s="1"/>
      <c r="H665" s="1"/>
      <c r="I665" s="1"/>
      <c r="J665" s="1"/>
      <c r="K665" s="1"/>
    </row>
    <row r="666" spans="1:11" ht="15.75">
      <c r="A666" s="1"/>
      <c r="B666" s="1"/>
      <c r="C666" s="14"/>
      <c r="D666" s="14"/>
      <c r="E666" s="1"/>
      <c r="F666" s="1"/>
      <c r="G666" s="1"/>
      <c r="H666" s="1"/>
      <c r="I666" s="1"/>
      <c r="J666" s="1"/>
      <c r="K666" s="1"/>
    </row>
    <row r="667" spans="1:11" ht="15.75">
      <c r="A667" s="1"/>
      <c r="B667" s="1"/>
      <c r="C667" s="14"/>
      <c r="D667" s="14"/>
      <c r="E667" s="1"/>
      <c r="F667" s="1"/>
      <c r="G667" s="1"/>
      <c r="H667" s="1"/>
      <c r="I667" s="1"/>
      <c r="J667" s="1"/>
      <c r="K667" s="1"/>
    </row>
    <row r="668" spans="1:11" ht="15.75">
      <c r="A668" s="1"/>
      <c r="B668" s="1"/>
      <c r="C668" s="14"/>
      <c r="D668" s="14"/>
      <c r="E668" s="1"/>
      <c r="F668" s="1"/>
      <c r="G668" s="1"/>
      <c r="H668" s="1"/>
      <c r="I668" s="1"/>
      <c r="J668" s="1"/>
      <c r="K668" s="1"/>
    </row>
    <row r="669" spans="1:11" ht="15.75">
      <c r="A669" s="1"/>
      <c r="B669" s="1"/>
      <c r="C669" s="14"/>
      <c r="D669" s="14"/>
      <c r="E669" s="1"/>
      <c r="F669" s="1"/>
      <c r="G669" s="1"/>
      <c r="H669" s="1"/>
      <c r="I669" s="1"/>
      <c r="J669" s="1"/>
      <c r="K669" s="1"/>
    </row>
    <row r="670" spans="1:11" ht="15.75">
      <c r="A670" s="1"/>
      <c r="B670" s="1"/>
      <c r="C670" s="14"/>
      <c r="D670" s="14"/>
      <c r="E670" s="1"/>
      <c r="F670" s="1"/>
      <c r="G670" s="1"/>
      <c r="H670" s="1"/>
      <c r="I670" s="1"/>
      <c r="J670" s="1"/>
      <c r="K670" s="1"/>
    </row>
    <row r="671" spans="1:11" ht="15.75">
      <c r="A671" s="1"/>
      <c r="B671" s="1"/>
      <c r="C671" s="14"/>
      <c r="D671" s="14"/>
      <c r="E671" s="1"/>
      <c r="F671" s="1"/>
      <c r="G671" s="1"/>
      <c r="H671" s="1"/>
      <c r="I671" s="1"/>
      <c r="J671" s="1"/>
      <c r="K671" s="1"/>
    </row>
    <row r="672" spans="1:11" ht="15.75">
      <c r="A672" s="1"/>
      <c r="B672" s="1"/>
      <c r="C672" s="14"/>
      <c r="D672" s="14"/>
      <c r="E672" s="1"/>
      <c r="F672" s="1"/>
      <c r="G672" s="1"/>
      <c r="H672" s="1"/>
      <c r="I672" s="1"/>
      <c r="J672" s="1"/>
      <c r="K672" s="1"/>
    </row>
    <row r="673" spans="1:11" ht="15.75">
      <c r="A673" s="1"/>
      <c r="B673" s="1"/>
      <c r="C673" s="14"/>
      <c r="D673" s="14"/>
      <c r="E673" s="1"/>
      <c r="F673" s="1"/>
      <c r="G673" s="1"/>
      <c r="H673" s="1"/>
      <c r="I673" s="1"/>
      <c r="J673" s="1"/>
      <c r="K673" s="1"/>
    </row>
    <row r="674" spans="1:11" ht="15.75">
      <c r="A674" s="1"/>
      <c r="B674" s="1"/>
      <c r="C674" s="14"/>
      <c r="D674" s="14"/>
      <c r="E674" s="1"/>
      <c r="F674" s="1"/>
      <c r="G674" s="1"/>
      <c r="H674" s="1"/>
      <c r="I674" s="1"/>
      <c r="J674" s="1"/>
      <c r="K674" s="1"/>
    </row>
    <row r="675" spans="1:11" ht="15.75">
      <c r="A675" s="1"/>
      <c r="B675" s="1"/>
      <c r="C675" s="14"/>
      <c r="D675" s="14"/>
      <c r="E675" s="1"/>
      <c r="F675" s="1"/>
      <c r="G675" s="1"/>
      <c r="H675" s="1"/>
      <c r="I675" s="1"/>
      <c r="J675" s="1"/>
      <c r="K675" s="1"/>
    </row>
    <row r="676" spans="1:11" ht="15.75">
      <c r="A676" s="1"/>
      <c r="B676" s="1"/>
      <c r="C676" s="14"/>
      <c r="D676" s="14"/>
      <c r="E676" s="1"/>
      <c r="F676" s="1"/>
      <c r="G676" s="1"/>
      <c r="H676" s="1"/>
      <c r="I676" s="1"/>
      <c r="J676" s="1"/>
      <c r="K676" s="1"/>
    </row>
    <row r="677" spans="1:11" ht="15.75">
      <c r="A677" s="1"/>
      <c r="B677" s="1"/>
      <c r="C677" s="14"/>
      <c r="D677" s="14"/>
      <c r="E677" s="1"/>
      <c r="F677" s="1"/>
      <c r="G677" s="1"/>
      <c r="H677" s="1"/>
      <c r="I677" s="1"/>
      <c r="J677" s="1"/>
      <c r="K677" s="1"/>
    </row>
    <row r="678" spans="1:11" ht="15.75">
      <c r="A678" s="1"/>
      <c r="B678" s="1"/>
      <c r="C678" s="14"/>
      <c r="D678" s="14"/>
      <c r="E678" s="1"/>
      <c r="F678" s="1"/>
      <c r="G678" s="1"/>
      <c r="H678" s="1"/>
      <c r="I678" s="1"/>
      <c r="J678" s="1"/>
      <c r="K678" s="1"/>
    </row>
    <row r="679" spans="1:11" ht="15.75">
      <c r="A679" s="1"/>
      <c r="B679" s="1"/>
      <c r="C679" s="14"/>
      <c r="D679" s="14"/>
      <c r="E679" s="1"/>
      <c r="F679" s="1"/>
      <c r="G679" s="1"/>
      <c r="H679" s="1"/>
      <c r="I679" s="1"/>
      <c r="J679" s="1"/>
      <c r="K679" s="1"/>
    </row>
    <row r="680" spans="1:11" ht="15.75">
      <c r="A680" s="1"/>
      <c r="B680" s="1"/>
      <c r="C680" s="14"/>
      <c r="D680" s="14"/>
      <c r="E680" s="1"/>
      <c r="F680" s="1"/>
      <c r="G680" s="1"/>
      <c r="H680" s="1"/>
      <c r="I680" s="1"/>
      <c r="J680" s="1"/>
      <c r="K680" s="1"/>
    </row>
    <row r="681" spans="1:11" ht="15.75">
      <c r="A681" s="1"/>
      <c r="B681" s="1"/>
      <c r="C681" s="14"/>
      <c r="D681" s="14"/>
      <c r="E681" s="1"/>
      <c r="F681" s="1"/>
      <c r="G681" s="1"/>
      <c r="H681" s="1"/>
      <c r="I681" s="1"/>
      <c r="J681" s="1"/>
      <c r="K681" s="1"/>
    </row>
    <row r="682" spans="1:11" ht="15.75">
      <c r="A682" s="1"/>
      <c r="B682" s="1"/>
      <c r="C682" s="14"/>
      <c r="D682" s="14"/>
      <c r="E682" s="1"/>
      <c r="F682" s="1"/>
      <c r="G682" s="1"/>
      <c r="H682" s="1"/>
      <c r="I682" s="1"/>
      <c r="J682" s="1"/>
      <c r="K682" s="1"/>
    </row>
    <row r="683" spans="1:11" ht="15.75">
      <c r="A683" s="1"/>
      <c r="B683" s="1"/>
      <c r="C683" s="14"/>
      <c r="D683" s="14"/>
      <c r="E683" s="1"/>
      <c r="F683" s="1"/>
      <c r="G683" s="1"/>
      <c r="H683" s="1"/>
      <c r="I683" s="1"/>
      <c r="J683" s="1"/>
      <c r="K683" s="1"/>
    </row>
    <row r="684" spans="1:11" ht="15.75">
      <c r="A684" s="1"/>
      <c r="B684" s="1"/>
      <c r="C684" s="14"/>
      <c r="D684" s="14"/>
      <c r="E684" s="1"/>
      <c r="F684" s="1"/>
      <c r="G684" s="1"/>
      <c r="H684" s="1"/>
      <c r="I684" s="1"/>
      <c r="J684" s="1"/>
      <c r="K684" s="1"/>
    </row>
    <row r="685" spans="1:11" ht="15.75">
      <c r="A685" s="1"/>
      <c r="B685" s="1"/>
      <c r="C685" s="14"/>
      <c r="D685" s="14"/>
      <c r="E685" s="1"/>
      <c r="F685" s="1"/>
      <c r="G685" s="1"/>
      <c r="H685" s="1"/>
      <c r="I685" s="1"/>
      <c r="J685" s="1"/>
      <c r="K685" s="1"/>
    </row>
    <row r="686" spans="1:11" ht="15.75">
      <c r="A686" s="1"/>
      <c r="B686" s="1"/>
      <c r="C686" s="14"/>
      <c r="D686" s="14"/>
      <c r="E686" s="1"/>
      <c r="F686" s="1"/>
      <c r="G686" s="1"/>
      <c r="H686" s="1"/>
      <c r="I686" s="1"/>
      <c r="J686" s="1"/>
      <c r="K686" s="1"/>
    </row>
    <row r="687" spans="1:11" ht="15.75">
      <c r="A687" s="1"/>
      <c r="B687" s="1"/>
      <c r="C687" s="14"/>
      <c r="D687" s="14"/>
      <c r="E687" s="1"/>
      <c r="F687" s="1"/>
      <c r="G687" s="1"/>
      <c r="H687" s="1"/>
      <c r="I687" s="1"/>
      <c r="J687" s="1"/>
      <c r="K687" s="1"/>
    </row>
    <row r="688" spans="1:11" ht="15.75">
      <c r="A688" s="1"/>
      <c r="B688" s="1"/>
      <c r="C688" s="14"/>
      <c r="D688" s="14"/>
      <c r="E688" s="1"/>
      <c r="F688" s="1"/>
      <c r="G688" s="1"/>
      <c r="H688" s="1"/>
      <c r="I688" s="1"/>
      <c r="J688" s="1"/>
      <c r="K688" s="1"/>
    </row>
    <row r="689" spans="1:11" ht="15.75">
      <c r="A689" s="1"/>
      <c r="B689" s="1"/>
      <c r="C689" s="14"/>
      <c r="D689" s="14"/>
      <c r="E689" s="1"/>
      <c r="F689" s="1"/>
      <c r="G689" s="1"/>
      <c r="H689" s="1"/>
      <c r="I689" s="1"/>
      <c r="J689" s="1"/>
      <c r="K689" s="1"/>
    </row>
    <row r="690" spans="1:11" ht="15.75">
      <c r="A690" s="1"/>
      <c r="B690" s="1"/>
      <c r="C690" s="14"/>
      <c r="D690" s="14"/>
      <c r="E690" s="1"/>
      <c r="F690" s="1"/>
      <c r="G690" s="1"/>
      <c r="H690" s="1"/>
      <c r="I690" s="1"/>
      <c r="J690" s="1"/>
      <c r="K690" s="1"/>
    </row>
    <row r="691" spans="1:11" ht="15.75">
      <c r="A691" s="1"/>
      <c r="B691" s="1"/>
      <c r="C691" s="14"/>
      <c r="D691" s="14"/>
      <c r="E691" s="1"/>
      <c r="F691" s="1"/>
      <c r="G691" s="1"/>
      <c r="H691" s="1"/>
      <c r="I691" s="1"/>
      <c r="J691" s="1"/>
      <c r="K691" s="1"/>
    </row>
    <row r="692" spans="1:11" ht="15.75">
      <c r="A692" s="1"/>
      <c r="B692" s="1"/>
      <c r="C692" s="14"/>
      <c r="D692" s="14"/>
      <c r="E692" s="1"/>
      <c r="F692" s="1"/>
      <c r="G692" s="1"/>
      <c r="H692" s="1"/>
      <c r="I692" s="1"/>
      <c r="J692" s="1"/>
      <c r="K692" s="1"/>
    </row>
    <row r="693" spans="1:11" ht="15.75">
      <c r="A693" s="1"/>
      <c r="B693" s="1"/>
      <c r="C693" s="14"/>
      <c r="D693" s="14"/>
      <c r="E693" s="1"/>
      <c r="F693" s="1"/>
      <c r="G693" s="1"/>
      <c r="H693" s="1"/>
      <c r="I693" s="1"/>
      <c r="J693" s="1"/>
      <c r="K693" s="1"/>
    </row>
    <row r="694" spans="1:11" ht="15.75">
      <c r="A694" s="1"/>
      <c r="B694" s="1"/>
      <c r="C694" s="13"/>
      <c r="D694" s="14"/>
      <c r="E694" s="1"/>
      <c r="F694" s="1"/>
      <c r="G694" s="1"/>
      <c r="H694" s="1"/>
      <c r="I694" s="1"/>
      <c r="J694" s="1"/>
      <c r="K694" s="1"/>
    </row>
    <row r="695" spans="1:11" ht="15.75">
      <c r="A695" s="1"/>
      <c r="B695" s="1"/>
      <c r="C695" s="13"/>
      <c r="D695" s="14"/>
      <c r="E695" s="1"/>
      <c r="F695" s="1"/>
      <c r="G695" s="1"/>
      <c r="H695" s="1"/>
      <c r="I695" s="1"/>
      <c r="J695" s="1"/>
      <c r="K695" s="1"/>
    </row>
    <row r="696" spans="1:11" ht="15.75">
      <c r="A696" s="1"/>
      <c r="B696" s="1"/>
      <c r="C696" s="13"/>
      <c r="D696" s="14"/>
      <c r="E696" s="1"/>
      <c r="F696" s="1"/>
      <c r="G696" s="1"/>
      <c r="H696" s="1"/>
      <c r="I696" s="1"/>
      <c r="J696" s="1"/>
      <c r="K696" s="1"/>
    </row>
    <row r="697" spans="1:11" ht="15.75">
      <c r="A697" s="1"/>
      <c r="B697" s="1"/>
      <c r="C697" s="13"/>
      <c r="D697" s="14"/>
      <c r="E697" s="1"/>
      <c r="F697" s="1"/>
      <c r="G697" s="1"/>
      <c r="H697" s="1"/>
      <c r="I697" s="1"/>
      <c r="J697" s="1"/>
      <c r="K697" s="1"/>
    </row>
    <row r="698" spans="1:11" ht="15.75">
      <c r="A698" s="1"/>
      <c r="B698" s="1"/>
      <c r="C698" s="13"/>
      <c r="D698" s="14"/>
      <c r="E698" s="1"/>
      <c r="F698" s="1"/>
      <c r="G698" s="1"/>
      <c r="H698" s="1"/>
      <c r="I698" s="1"/>
      <c r="J698" s="1"/>
      <c r="K698" s="1"/>
    </row>
    <row r="699" spans="1:11" ht="15.75">
      <c r="A699" s="1"/>
      <c r="B699" s="1"/>
      <c r="C699" s="13"/>
      <c r="D699" s="14"/>
      <c r="E699" s="1"/>
      <c r="F699" s="1"/>
      <c r="G699" s="1"/>
      <c r="H699" s="1"/>
      <c r="I699" s="1"/>
      <c r="J699" s="1"/>
      <c r="K699" s="1"/>
    </row>
    <row r="700" spans="1:11" ht="15.75">
      <c r="A700" s="1"/>
      <c r="B700" s="1"/>
      <c r="C700" s="13"/>
      <c r="D700" s="14"/>
      <c r="E700" s="1"/>
      <c r="F700" s="1"/>
      <c r="G700" s="1"/>
      <c r="H700" s="1"/>
      <c r="I700" s="1"/>
      <c r="J700" s="1"/>
      <c r="K700" s="1"/>
    </row>
    <row r="701" spans="1:11" ht="15.75">
      <c r="A701" s="1"/>
      <c r="B701" s="1"/>
      <c r="C701" s="13"/>
      <c r="D701" s="14"/>
      <c r="E701" s="1"/>
      <c r="F701" s="1"/>
      <c r="G701" s="1"/>
      <c r="H701" s="1"/>
      <c r="I701" s="1"/>
      <c r="J701" s="1"/>
      <c r="K701" s="1"/>
    </row>
    <row r="702" spans="1:11" ht="15.75">
      <c r="A702" s="1"/>
      <c r="B702" s="1"/>
      <c r="C702" s="13"/>
      <c r="D702" s="14"/>
      <c r="E702" s="1"/>
      <c r="F702" s="1"/>
      <c r="G702" s="1"/>
      <c r="H702" s="1"/>
      <c r="I702" s="1"/>
      <c r="J702" s="1"/>
      <c r="K702" s="1"/>
    </row>
    <row r="703" spans="1:11" ht="15.75">
      <c r="A703" s="1"/>
      <c r="B703" s="1"/>
      <c r="C703" s="13"/>
      <c r="D703" s="14"/>
      <c r="E703" s="1"/>
      <c r="F703" s="1"/>
      <c r="G703" s="1"/>
      <c r="H703" s="1"/>
      <c r="I703" s="1"/>
      <c r="J703" s="1"/>
      <c r="K703" s="1"/>
    </row>
    <row r="704" spans="1:11" ht="15.75">
      <c r="A704" s="1"/>
      <c r="B704" s="1"/>
      <c r="C704" s="13"/>
      <c r="D704" s="14"/>
      <c r="E704" s="1"/>
      <c r="F704" s="1"/>
      <c r="G704" s="1"/>
      <c r="H704" s="1"/>
      <c r="I704" s="1"/>
      <c r="J704" s="1"/>
      <c r="K704" s="1"/>
    </row>
    <row r="705" spans="1:11" ht="15.75">
      <c r="A705" s="1"/>
      <c r="B705" s="1"/>
      <c r="C705" s="13"/>
      <c r="D705" s="14"/>
      <c r="E705" s="1"/>
      <c r="F705" s="1"/>
      <c r="G705" s="1"/>
      <c r="H705" s="1"/>
      <c r="I705" s="1"/>
      <c r="J705" s="1"/>
      <c r="K705" s="1"/>
    </row>
    <row r="706" spans="1:11" ht="15.75">
      <c r="A706" s="1"/>
      <c r="B706" s="1"/>
      <c r="C706" s="13"/>
      <c r="D706" s="14"/>
      <c r="E706" s="1"/>
      <c r="F706" s="1"/>
      <c r="G706" s="1"/>
      <c r="H706" s="1"/>
      <c r="I706" s="1"/>
      <c r="J706" s="1"/>
      <c r="K706" s="1"/>
    </row>
    <row r="707" spans="1:11" ht="15.75">
      <c r="A707" s="1"/>
      <c r="B707" s="1"/>
      <c r="C707" s="13"/>
      <c r="D707" s="14"/>
      <c r="E707" s="1"/>
      <c r="F707" s="1"/>
      <c r="G707" s="1"/>
      <c r="H707" s="1"/>
      <c r="I707" s="1"/>
      <c r="J707" s="1"/>
      <c r="K707" s="1"/>
    </row>
    <row r="708" spans="1:11" ht="15.75">
      <c r="A708" s="1"/>
      <c r="B708" s="1"/>
      <c r="C708" s="13"/>
      <c r="D708" s="14"/>
      <c r="E708" s="1"/>
      <c r="F708" s="1"/>
      <c r="G708" s="1"/>
      <c r="H708" s="1"/>
      <c r="I708" s="1"/>
      <c r="J708" s="1"/>
      <c r="K708" s="1"/>
    </row>
    <row r="709" spans="1:11" ht="15.75">
      <c r="A709" s="1"/>
      <c r="B709" s="1"/>
      <c r="C709" s="1"/>
      <c r="D709" s="14"/>
      <c r="E709" s="1"/>
      <c r="F709" s="1"/>
      <c r="G709" s="1"/>
      <c r="H709" s="1"/>
      <c r="I709" s="1"/>
      <c r="J709" s="1"/>
      <c r="K709" s="1"/>
    </row>
    <row r="710" spans="1:11" ht="15.75">
      <c r="A710" s="1"/>
      <c r="B710" s="1"/>
      <c r="C710" s="1"/>
      <c r="D710" s="14"/>
      <c r="E710" s="1"/>
      <c r="F710" s="1"/>
      <c r="G710" s="1"/>
      <c r="H710" s="1"/>
      <c r="I710" s="1"/>
      <c r="J710" s="1"/>
      <c r="K710" s="1"/>
    </row>
    <row r="711" spans="1:11" ht="15.75">
      <c r="A711" s="1"/>
      <c r="B711" s="1"/>
      <c r="C711" s="1"/>
      <c r="D711" s="14"/>
      <c r="E711" s="1"/>
      <c r="F711" s="1"/>
      <c r="G711" s="1"/>
      <c r="H711" s="1"/>
      <c r="I711" s="1"/>
      <c r="J711" s="1"/>
      <c r="K711" s="1"/>
    </row>
    <row r="712" spans="1:11" ht="15.75">
      <c r="A712" s="1"/>
      <c r="B712" s="1"/>
      <c r="C712" s="1"/>
      <c r="D712" s="14"/>
      <c r="E712" s="1"/>
      <c r="F712" s="1"/>
      <c r="G712" s="1"/>
      <c r="H712" s="1"/>
      <c r="I712" s="1"/>
      <c r="J712" s="1"/>
      <c r="K712" s="1"/>
    </row>
    <row r="713" spans="1:11" ht="15.75">
      <c r="A713" s="1"/>
      <c r="B713" s="1"/>
      <c r="C713" s="1"/>
      <c r="D713" s="14"/>
      <c r="E713" s="1"/>
      <c r="F713" s="1"/>
      <c r="G713" s="1"/>
      <c r="H713" s="1"/>
      <c r="I713" s="1"/>
      <c r="J713" s="1"/>
      <c r="K713" s="1"/>
    </row>
  </sheetData>
  <mergeCells count="1">
    <mergeCell ref="E367:F367"/>
  </mergeCells>
  <dataValidations count="5">
    <dataValidation type="list" allowBlank="1" showInputMessage="1" showErrorMessage="1" sqref="K366 K2:K364" xr:uid="{00000000-0002-0000-0200-000000000000}">
      <formula1>$K$368:$K$432</formula1>
    </dataValidation>
    <dataValidation type="list" allowBlank="1" showInputMessage="1" showErrorMessage="1" sqref="H2:H366" xr:uid="{00000000-0002-0000-0200-000001000000}">
      <formula1>$H$368:$H$370</formula1>
    </dataValidation>
    <dataValidation type="list" allowBlank="1" showInputMessage="1" showErrorMessage="1" sqref="C2:C20 C22:C362" xr:uid="{00000000-0002-0000-0200-000002000000}">
      <formula1>$C$368:$C$385</formula1>
    </dataValidation>
    <dataValidation type="list" allowBlank="1" showInputMessage="1" showErrorMessage="1" sqref="D35:D51 D29:D33 D2:D27" xr:uid="{00000000-0002-0000-0200-000003000000}">
      <formula1>$D$368:$D$461</formula1>
    </dataValidation>
    <dataValidation type="list" allowBlank="1" showInputMessage="1" showErrorMessage="1" sqref="D34 D28 D52:D362" xr:uid="{00000000-0002-0000-0200-000004000000}">
      <formula1>$D$368:$D$469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09"/>
  <sheetViews>
    <sheetView workbookViewId="0">
      <pane xSplit="2" ySplit="1" topLeftCell="C2" activePane="bottomRight" state="frozen"/>
      <selection pane="bottomRight" activeCell="K221" sqref="A2:K221"/>
      <selection pane="bottomLeft" activeCell="A2" sqref="A2"/>
      <selection pane="topRight" activeCell="C1" sqref="C1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223</v>
      </c>
      <c r="B2" s="2">
        <v>1</v>
      </c>
      <c r="C2" s="13" t="s">
        <v>21</v>
      </c>
      <c r="D2" s="3" t="s">
        <v>39</v>
      </c>
      <c r="E2" s="13">
        <v>0</v>
      </c>
      <c r="F2" s="13">
        <v>6</v>
      </c>
      <c r="G2" s="13" t="s">
        <v>23</v>
      </c>
      <c r="H2" s="13"/>
      <c r="I2" s="13">
        <f t="shared" ref="I2:I65" si="0">IF(OR(J2=$J$377,J2=$J$384,J2=$J$367),$I$364,IF(OR(J2=$J$366,J2=$J$370,J2=$J$372,J2=$J$373,J2=$J$376,J2=$J$380,J2=$J$381,J2=$J$378),$I$369,IF(OR(J2=$J$365,J2=$J$369),$I$365,IF(OR(J2=$J$371,J2=$J$382,J2=$J$383),$I$366,IF(OR(J2=$J$364,J2=$J$379,J2=$J$385),$I$367,IF(OR(J2=$J$368,J2=$J$386,J2=$J$374,J2=$J$375),$I$368,0))))))</f>
        <v>0</v>
      </c>
      <c r="J2" s="13">
        <f t="shared" ref="J2:J65" si="1">IF(OR(K2=$K$364,K2=$K$365,K2=$K$366,K2=$K$367),$J$364,IF(OR(K2=$K$371,K2=$K$372,K2=$K$373,K2=$K$374),$J$365,IF(OR(K2=$K$375),$J$366,IF(OR(K2=$K$376),$J$367,IF(OR(K2=$K$377),$J$368,IF(OR(K2=$K$378),$J$369,IF(OR(K2=$K$384,K2=$K$394,K2=$K$385),$J$370,IF(OR(K2=$K$380,K2=$K$381,K2=$K$382,K2=$K$383),$J$371,IF(OR(K2=$K$379,K2=$K$423,K2=$K$425,K2=$K$427),$J$372,IF(OR(K2=$K$386,K2=$K$388,K2=$K$387),$J$373,IF(OR(K2=$K$389),$J$374,IF(OR(K2=$K$390),$J$375,IF(OR(K2=$K$391),$J$376,IF(OR(K2=$K$395),$J$377,IF(OR(K2=$K$396,K2=$K$397),$J$378,IF(OR(K2=$K$398,K2=$K$399),$J$379,IF(OR(K2=$K$400,K2=$K$401),$J$380,IF(OR(K2=$K$402,K2=$K$403),$J$381,IF(OR(K2=$K$405,K2=$K$406,K2=$K$407,K2=$K$408,K2=$K$409,K2=$K$410,K2=$K$411,K2=$K$412,K2=$K$413),$J$382,IF(OR(K2=$K$417,K2=$K$418,K2=$K$419,K2=$K$420,K2=$K$416,K2=$K$415,K2=$K$424,K2=$K$426),$J$383,IF(OR(K2=$K$421,K2=$K$422),$J$384,IF(OR(K2=$K$368,K2=$K$369,K2=$K$370,K2=$K$392,K2=$K$393,K2=$K$404,K2=$K$414),$J$385,IF(OR(K2=$K$428),$J$386,0)))))))))))))))))))))))</f>
        <v>0</v>
      </c>
      <c r="K2" s="13"/>
    </row>
    <row r="3" spans="1:11">
      <c r="A3" s="13" t="s">
        <v>223</v>
      </c>
      <c r="B3" s="2">
        <v>2</v>
      </c>
      <c r="C3" s="13" t="s">
        <v>21</v>
      </c>
      <c r="D3" s="3" t="s">
        <v>62</v>
      </c>
      <c r="E3" s="13">
        <v>0</v>
      </c>
      <c r="F3" s="13">
        <v>4</v>
      </c>
      <c r="G3" s="13" t="s">
        <v>23</v>
      </c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223</v>
      </c>
      <c r="B4" s="2">
        <v>3</v>
      </c>
      <c r="C4" s="13" t="s">
        <v>27</v>
      </c>
      <c r="D4" s="3" t="s">
        <v>141</v>
      </c>
      <c r="E4" s="13">
        <v>0</v>
      </c>
      <c r="F4" s="13">
        <v>4</v>
      </c>
      <c r="G4" s="13" t="s">
        <v>23</v>
      </c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223</v>
      </c>
      <c r="B5" s="2">
        <v>4</v>
      </c>
      <c r="C5" s="13" t="s">
        <v>71</v>
      </c>
      <c r="D5" s="3" t="s">
        <v>51</v>
      </c>
      <c r="E5" s="13">
        <v>0</v>
      </c>
      <c r="F5" s="13">
        <v>3</v>
      </c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223</v>
      </c>
      <c r="B6" s="2">
        <v>5</v>
      </c>
      <c r="C6" s="13" t="s">
        <v>19</v>
      </c>
      <c r="D6" s="3" t="s">
        <v>20</v>
      </c>
      <c r="E6" s="13">
        <v>0</v>
      </c>
      <c r="F6" s="13">
        <v>3</v>
      </c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>
      <c r="A7" s="13" t="s">
        <v>223</v>
      </c>
      <c r="B7" s="2">
        <v>6</v>
      </c>
      <c r="C7" s="13" t="s">
        <v>60</v>
      </c>
      <c r="D7" s="3" t="s">
        <v>43</v>
      </c>
      <c r="E7" s="13">
        <v>0</v>
      </c>
      <c r="F7" s="13">
        <v>3</v>
      </c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>
      <c r="A8" s="13" t="s">
        <v>223</v>
      </c>
      <c r="B8" s="2">
        <v>7</v>
      </c>
      <c r="C8" s="13" t="s">
        <v>21</v>
      </c>
      <c r="D8" s="3" t="s">
        <v>41</v>
      </c>
      <c r="E8" s="13">
        <v>0</v>
      </c>
      <c r="F8" s="13">
        <v>4</v>
      </c>
      <c r="G8" s="13" t="s">
        <v>23</v>
      </c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223</v>
      </c>
      <c r="B9" s="2">
        <v>8</v>
      </c>
      <c r="C9" s="13" t="s">
        <v>21</v>
      </c>
      <c r="D9" s="3" t="s">
        <v>25</v>
      </c>
      <c r="E9" s="13">
        <v>0</v>
      </c>
      <c r="F9" s="13">
        <v>4</v>
      </c>
      <c r="G9" s="13" t="s">
        <v>23</v>
      </c>
      <c r="H9" s="13"/>
      <c r="I9" s="13">
        <f t="shared" si="0"/>
        <v>0</v>
      </c>
      <c r="J9" s="13">
        <f t="shared" si="1"/>
        <v>0</v>
      </c>
      <c r="K9" s="13"/>
    </row>
    <row r="10" spans="1:11">
      <c r="A10" s="13" t="s">
        <v>223</v>
      </c>
      <c r="B10" s="2">
        <v>9</v>
      </c>
      <c r="C10" s="13" t="s">
        <v>21</v>
      </c>
      <c r="D10" s="3" t="s">
        <v>205</v>
      </c>
      <c r="E10" s="13">
        <v>0</v>
      </c>
      <c r="F10" s="13">
        <v>4</v>
      </c>
      <c r="G10" s="13" t="s">
        <v>23</v>
      </c>
      <c r="H10" s="13"/>
      <c r="I10" s="13">
        <f t="shared" si="0"/>
        <v>0</v>
      </c>
      <c r="J10" s="13">
        <f t="shared" si="1"/>
        <v>0</v>
      </c>
      <c r="K10" s="13"/>
    </row>
    <row r="11" spans="1:11">
      <c r="A11" s="13" t="s">
        <v>223</v>
      </c>
      <c r="B11" s="2">
        <v>10</v>
      </c>
      <c r="C11" s="13" t="s">
        <v>21</v>
      </c>
      <c r="D11" s="3" t="s">
        <v>25</v>
      </c>
      <c r="E11" s="13">
        <v>0</v>
      </c>
      <c r="F11" s="13">
        <v>4</v>
      </c>
      <c r="G11" s="13" t="s">
        <v>23</v>
      </c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223</v>
      </c>
      <c r="B12" s="2">
        <v>11</v>
      </c>
      <c r="C12" s="13" t="s">
        <v>21</v>
      </c>
      <c r="D12" s="3" t="s">
        <v>35</v>
      </c>
      <c r="E12" s="13">
        <v>0</v>
      </c>
      <c r="F12" s="13">
        <v>4</v>
      </c>
      <c r="G12" s="13" t="s">
        <v>23</v>
      </c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223</v>
      </c>
      <c r="B13" s="2">
        <v>12</v>
      </c>
      <c r="C13" s="13" t="s">
        <v>128</v>
      </c>
      <c r="D13" s="3" t="s">
        <v>35</v>
      </c>
      <c r="E13" s="13">
        <v>0</v>
      </c>
      <c r="F13" s="13">
        <v>3</v>
      </c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223</v>
      </c>
      <c r="B14" s="2">
        <v>13</v>
      </c>
      <c r="C14" s="13" t="s">
        <v>16</v>
      </c>
      <c r="D14" s="3" t="s">
        <v>33</v>
      </c>
      <c r="E14" s="13">
        <v>0</v>
      </c>
      <c r="F14" s="13">
        <v>4</v>
      </c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>
      <c r="A15" s="13" t="s">
        <v>223</v>
      </c>
      <c r="B15" s="2">
        <v>14</v>
      </c>
      <c r="C15" s="13" t="s">
        <v>71</v>
      </c>
      <c r="D15" s="3" t="s">
        <v>82</v>
      </c>
      <c r="E15" s="13">
        <v>0</v>
      </c>
      <c r="F15" s="13">
        <v>4</v>
      </c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223</v>
      </c>
      <c r="B16" s="2">
        <v>15</v>
      </c>
      <c r="C16" s="13" t="s">
        <v>21</v>
      </c>
      <c r="D16" s="3" t="s">
        <v>43</v>
      </c>
      <c r="E16" s="13">
        <v>0</v>
      </c>
      <c r="F16" s="13">
        <v>4</v>
      </c>
      <c r="G16" s="13" t="s">
        <v>23</v>
      </c>
      <c r="H16" s="13"/>
      <c r="I16" s="13">
        <f t="shared" si="0"/>
        <v>0</v>
      </c>
      <c r="J16" s="13">
        <f t="shared" si="1"/>
        <v>0</v>
      </c>
      <c r="K16" s="13"/>
    </row>
    <row r="17" spans="1:11">
      <c r="A17" s="13" t="s">
        <v>223</v>
      </c>
      <c r="B17" s="2">
        <v>16</v>
      </c>
      <c r="C17" s="13" t="s">
        <v>21</v>
      </c>
      <c r="D17" s="3" t="s">
        <v>28</v>
      </c>
      <c r="E17" s="13">
        <v>0</v>
      </c>
      <c r="F17" s="13">
        <v>4</v>
      </c>
      <c r="G17" s="13" t="s">
        <v>23</v>
      </c>
      <c r="H17" s="13"/>
      <c r="I17" s="13">
        <f t="shared" si="0"/>
        <v>0</v>
      </c>
      <c r="J17" s="13">
        <f t="shared" si="1"/>
        <v>0</v>
      </c>
      <c r="K17" s="1"/>
    </row>
    <row r="18" spans="1:11">
      <c r="A18" s="13" t="s">
        <v>223</v>
      </c>
      <c r="B18" s="2">
        <v>17</v>
      </c>
      <c r="C18" s="13" t="s">
        <v>21</v>
      </c>
      <c r="D18" s="3" t="s">
        <v>47</v>
      </c>
      <c r="E18" s="13">
        <v>0</v>
      </c>
      <c r="F18" s="13">
        <v>4</v>
      </c>
      <c r="G18" s="13" t="s">
        <v>23</v>
      </c>
      <c r="H18" s="13"/>
      <c r="I18" s="13">
        <f t="shared" si="0"/>
        <v>0</v>
      </c>
      <c r="J18" s="13">
        <f t="shared" si="1"/>
        <v>0</v>
      </c>
      <c r="K18" s="1"/>
    </row>
    <row r="19" spans="1:11">
      <c r="A19" s="13" t="s">
        <v>223</v>
      </c>
      <c r="B19" s="2">
        <v>18</v>
      </c>
      <c r="C19" s="13" t="s">
        <v>21</v>
      </c>
      <c r="D19" s="3" t="s">
        <v>43</v>
      </c>
      <c r="E19" s="13">
        <v>0</v>
      </c>
      <c r="F19" s="13">
        <v>4</v>
      </c>
      <c r="G19" s="13" t="s">
        <v>23</v>
      </c>
      <c r="H19" s="13"/>
      <c r="I19" s="13">
        <f t="shared" si="0"/>
        <v>0</v>
      </c>
      <c r="J19" s="13">
        <f t="shared" si="1"/>
        <v>0</v>
      </c>
      <c r="K19" s="1"/>
    </row>
    <row r="20" spans="1:11">
      <c r="A20" s="13" t="s">
        <v>223</v>
      </c>
      <c r="B20" s="2">
        <v>19</v>
      </c>
      <c r="C20" s="13" t="s">
        <v>21</v>
      </c>
      <c r="D20" s="3" t="s">
        <v>64</v>
      </c>
      <c r="E20" s="13">
        <v>0</v>
      </c>
      <c r="F20" s="13">
        <v>2</v>
      </c>
      <c r="G20" s="13" t="s">
        <v>23</v>
      </c>
      <c r="H20" s="13"/>
      <c r="I20" s="13">
        <f t="shared" si="0"/>
        <v>0</v>
      </c>
      <c r="J20" s="13">
        <f t="shared" si="1"/>
        <v>0</v>
      </c>
      <c r="K20" s="1"/>
    </row>
    <row r="21" spans="1:11">
      <c r="A21" s="13" t="s">
        <v>223</v>
      </c>
      <c r="B21" s="2">
        <v>20</v>
      </c>
      <c r="C21" s="13" t="s">
        <v>21</v>
      </c>
      <c r="D21" s="3" t="s">
        <v>42</v>
      </c>
      <c r="E21" s="13">
        <v>0</v>
      </c>
      <c r="F21" s="13">
        <v>2</v>
      </c>
      <c r="G21" s="13" t="s">
        <v>23</v>
      </c>
      <c r="H21" s="13"/>
      <c r="I21" s="13" t="str">
        <f t="shared" si="0"/>
        <v>Энеробактерии</v>
      </c>
      <c r="J21" s="13" t="str">
        <f t="shared" si="1"/>
        <v>Serratia</v>
      </c>
      <c r="K21" s="1" t="s">
        <v>87</v>
      </c>
    </row>
    <row r="22" spans="1:11">
      <c r="A22" s="13" t="s">
        <v>223</v>
      </c>
      <c r="B22" s="2">
        <v>21</v>
      </c>
      <c r="C22" s="13" t="s">
        <v>14</v>
      </c>
      <c r="D22" s="3" t="s">
        <v>20</v>
      </c>
      <c r="E22" s="13">
        <v>0</v>
      </c>
      <c r="F22" s="13">
        <v>2</v>
      </c>
      <c r="G22" s="13"/>
      <c r="H22" s="13">
        <v>444</v>
      </c>
      <c r="I22" s="13">
        <f t="shared" si="0"/>
        <v>0</v>
      </c>
      <c r="J22" s="13">
        <f t="shared" si="1"/>
        <v>0</v>
      </c>
      <c r="K22" s="1"/>
    </row>
    <row r="23" spans="1:11">
      <c r="A23" s="13" t="s">
        <v>223</v>
      </c>
      <c r="B23" s="2">
        <v>22</v>
      </c>
      <c r="C23" s="13" t="s">
        <v>71</v>
      </c>
      <c r="D23" s="3" t="s">
        <v>51</v>
      </c>
      <c r="E23" s="13">
        <v>0</v>
      </c>
      <c r="F23" s="13">
        <v>2</v>
      </c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>
      <c r="A24" s="13" t="s">
        <v>223</v>
      </c>
      <c r="B24" s="2">
        <v>23</v>
      </c>
      <c r="C24" s="13" t="s">
        <v>19</v>
      </c>
      <c r="D24" s="3" t="s">
        <v>20</v>
      </c>
      <c r="E24" s="13">
        <v>0</v>
      </c>
      <c r="F24" s="13">
        <v>2</v>
      </c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>
      <c r="A25" s="13" t="s">
        <v>223</v>
      </c>
      <c r="B25" s="2">
        <v>24</v>
      </c>
      <c r="C25" s="13" t="s">
        <v>21</v>
      </c>
      <c r="D25" s="3" t="s">
        <v>84</v>
      </c>
      <c r="E25" s="13">
        <v>0</v>
      </c>
      <c r="F25" s="13">
        <v>2</v>
      </c>
      <c r="G25" s="13" t="s">
        <v>23</v>
      </c>
      <c r="H25" s="13"/>
      <c r="I25" s="13">
        <f t="shared" si="0"/>
        <v>0</v>
      </c>
      <c r="J25" s="13">
        <f t="shared" si="1"/>
        <v>0</v>
      </c>
      <c r="K25" s="1"/>
    </row>
    <row r="26" spans="1:11">
      <c r="A26" s="13" t="s">
        <v>223</v>
      </c>
      <c r="B26" s="2">
        <v>25</v>
      </c>
      <c r="C26" s="13" t="s">
        <v>44</v>
      </c>
      <c r="D26" s="3" t="s">
        <v>45</v>
      </c>
      <c r="E26" s="13">
        <v>0</v>
      </c>
      <c r="F26" s="13">
        <v>5</v>
      </c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>
      <c r="A27" s="13" t="s">
        <v>223</v>
      </c>
      <c r="B27" s="2">
        <v>26</v>
      </c>
      <c r="C27" s="13" t="s">
        <v>90</v>
      </c>
      <c r="D27" s="3" t="s">
        <v>91</v>
      </c>
      <c r="E27" s="13">
        <v>0</v>
      </c>
      <c r="F27" s="13">
        <v>6</v>
      </c>
      <c r="G27" s="13" t="s">
        <v>23</v>
      </c>
      <c r="H27" s="13"/>
      <c r="I27" s="13">
        <f t="shared" si="0"/>
        <v>0</v>
      </c>
      <c r="J27" s="13">
        <f t="shared" si="1"/>
        <v>0</v>
      </c>
      <c r="K27" s="1"/>
    </row>
    <row r="28" spans="1:11">
      <c r="A28" s="13" t="s">
        <v>223</v>
      </c>
      <c r="B28" s="2">
        <v>27</v>
      </c>
      <c r="C28" s="13" t="s">
        <v>46</v>
      </c>
      <c r="D28" s="3" t="s">
        <v>41</v>
      </c>
      <c r="E28" s="13">
        <v>0</v>
      </c>
      <c r="F28" s="13">
        <v>6</v>
      </c>
      <c r="G28" s="13"/>
      <c r="H28" s="13">
        <v>444</v>
      </c>
      <c r="I28" s="13">
        <f t="shared" si="0"/>
        <v>0</v>
      </c>
      <c r="J28" s="13">
        <f t="shared" si="1"/>
        <v>0</v>
      </c>
      <c r="K28" s="1"/>
    </row>
    <row r="29" spans="1:11">
      <c r="A29" s="13" t="s">
        <v>223</v>
      </c>
      <c r="B29" s="2">
        <v>28</v>
      </c>
      <c r="C29" s="13" t="s">
        <v>21</v>
      </c>
      <c r="D29" s="3" t="s">
        <v>170</v>
      </c>
      <c r="E29" s="13">
        <v>0</v>
      </c>
      <c r="F29" s="13">
        <v>5</v>
      </c>
      <c r="G29" s="13" t="s">
        <v>23</v>
      </c>
      <c r="H29" s="13"/>
      <c r="I29" s="13" t="str">
        <f t="shared" si="0"/>
        <v>Энеробактерии</v>
      </c>
      <c r="J29" s="13" t="str">
        <f t="shared" si="1"/>
        <v>Klebsiella</v>
      </c>
      <c r="K29" s="1" t="s">
        <v>75</v>
      </c>
    </row>
    <row r="30" spans="1:11">
      <c r="A30" s="13" t="s">
        <v>223</v>
      </c>
      <c r="B30" s="2">
        <v>29</v>
      </c>
      <c r="C30" s="13" t="s">
        <v>16</v>
      </c>
      <c r="D30" s="3" t="s">
        <v>18</v>
      </c>
      <c r="E30" s="13">
        <v>0</v>
      </c>
      <c r="F30" s="13">
        <v>5</v>
      </c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>
      <c r="A31" s="13" t="s">
        <v>223</v>
      </c>
      <c r="B31" s="2">
        <v>30</v>
      </c>
      <c r="C31" s="13" t="s">
        <v>16</v>
      </c>
      <c r="D31" s="3" t="s">
        <v>33</v>
      </c>
      <c r="E31" s="13">
        <v>0</v>
      </c>
      <c r="F31" s="13">
        <v>4</v>
      </c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>
      <c r="A32" s="13" t="s">
        <v>223</v>
      </c>
      <c r="B32" s="2">
        <v>31</v>
      </c>
      <c r="C32" s="13" t="s">
        <v>84</v>
      </c>
      <c r="D32" s="3" t="s">
        <v>84</v>
      </c>
      <c r="E32" s="13">
        <v>0</v>
      </c>
      <c r="F32" s="13">
        <v>4</v>
      </c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>
      <c r="A33" s="13" t="s">
        <v>223</v>
      </c>
      <c r="B33" s="2">
        <v>32</v>
      </c>
      <c r="C33" s="13" t="s">
        <v>14</v>
      </c>
      <c r="D33" s="3" t="s">
        <v>20</v>
      </c>
      <c r="E33" s="13">
        <v>0</v>
      </c>
      <c r="F33" s="13">
        <v>6</v>
      </c>
      <c r="G33" s="13"/>
      <c r="H33" s="13" t="s">
        <v>63</v>
      </c>
      <c r="I33" s="13">
        <f t="shared" si="0"/>
        <v>0</v>
      </c>
      <c r="J33" s="13">
        <f t="shared" si="1"/>
        <v>0</v>
      </c>
      <c r="K33" s="1"/>
    </row>
    <row r="34" spans="1:11">
      <c r="A34" s="13" t="s">
        <v>223</v>
      </c>
      <c r="B34" s="2">
        <v>33</v>
      </c>
      <c r="C34" s="13" t="s">
        <v>16</v>
      </c>
      <c r="D34" s="3" t="s">
        <v>18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"/>
    </row>
    <row r="35" spans="1:11">
      <c r="A35" s="13" t="s">
        <v>223</v>
      </c>
      <c r="B35" s="2">
        <v>34</v>
      </c>
      <c r="C35" s="13" t="s">
        <v>79</v>
      </c>
      <c r="D35" s="3" t="s">
        <v>36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"/>
    </row>
    <row r="36" spans="1:11">
      <c r="A36" s="13" t="s">
        <v>223</v>
      </c>
      <c r="B36" s="2">
        <v>35</v>
      </c>
      <c r="C36" s="13" t="s">
        <v>21</v>
      </c>
      <c r="D36" s="3" t="s">
        <v>56</v>
      </c>
      <c r="E36" s="13">
        <v>0</v>
      </c>
      <c r="F36" s="13">
        <v>5</v>
      </c>
      <c r="G36" s="13" t="s">
        <v>23</v>
      </c>
      <c r="H36" s="13"/>
      <c r="I36" s="13" t="str">
        <f t="shared" si="0"/>
        <v>Кокки</v>
      </c>
      <c r="J36" s="13" t="str">
        <f t="shared" si="1"/>
        <v>Enterococcus</v>
      </c>
      <c r="K36" s="1" t="s">
        <v>143</v>
      </c>
    </row>
    <row r="37" spans="1:11">
      <c r="A37" s="13" t="s">
        <v>223</v>
      </c>
      <c r="B37" s="2">
        <v>36</v>
      </c>
      <c r="C37" s="13" t="s">
        <v>46</v>
      </c>
      <c r="D37" s="3" t="s">
        <v>41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"/>
    </row>
    <row r="38" spans="1:11">
      <c r="A38" s="13" t="s">
        <v>223</v>
      </c>
      <c r="B38" s="2">
        <v>37</v>
      </c>
      <c r="C38" s="13" t="s">
        <v>21</v>
      </c>
      <c r="D38" s="3" t="s">
        <v>170</v>
      </c>
      <c r="E38" s="13">
        <v>0</v>
      </c>
      <c r="F38" s="13">
        <v>6</v>
      </c>
      <c r="G38" s="13" t="s">
        <v>23</v>
      </c>
      <c r="H38" s="13"/>
      <c r="I38" s="13">
        <f t="shared" si="0"/>
        <v>0</v>
      </c>
      <c r="J38" s="13">
        <f t="shared" si="1"/>
        <v>0</v>
      </c>
      <c r="K38" s="1"/>
    </row>
    <row r="39" spans="1:11">
      <c r="A39" s="13" t="s">
        <v>223</v>
      </c>
      <c r="B39" s="2">
        <v>38</v>
      </c>
      <c r="C39" s="13" t="s">
        <v>16</v>
      </c>
      <c r="D39" s="3" t="s">
        <v>26</v>
      </c>
      <c r="E39" s="13">
        <v>1</v>
      </c>
      <c r="F39" s="13">
        <v>3</v>
      </c>
      <c r="G39" s="13"/>
      <c r="H39" s="13"/>
      <c r="I39" s="13">
        <f t="shared" si="0"/>
        <v>0</v>
      </c>
      <c r="J39" s="13">
        <f t="shared" si="1"/>
        <v>0</v>
      </c>
      <c r="K39" s="1"/>
    </row>
    <row r="40" spans="1:11">
      <c r="A40" s="13" t="s">
        <v>223</v>
      </c>
      <c r="B40" s="2">
        <v>39</v>
      </c>
      <c r="C40" s="13" t="s">
        <v>12</v>
      </c>
      <c r="D40" s="3" t="s">
        <v>57</v>
      </c>
      <c r="E40" s="13">
        <v>1</v>
      </c>
      <c r="F40" s="13">
        <v>3</v>
      </c>
      <c r="G40" s="13"/>
      <c r="H40" s="13"/>
      <c r="I40" s="13">
        <f t="shared" si="0"/>
        <v>0</v>
      </c>
      <c r="J40" s="13">
        <f t="shared" si="1"/>
        <v>0</v>
      </c>
      <c r="K40" s="1"/>
    </row>
    <row r="41" spans="1:11">
      <c r="A41" s="13" t="s">
        <v>223</v>
      </c>
      <c r="B41" s="2">
        <v>40</v>
      </c>
      <c r="C41" s="13" t="s">
        <v>12</v>
      </c>
      <c r="D41" s="3" t="s">
        <v>57</v>
      </c>
      <c r="E41" s="13">
        <v>1</v>
      </c>
      <c r="F41" s="13">
        <v>3</v>
      </c>
      <c r="G41" s="13"/>
      <c r="H41" s="13"/>
      <c r="I41" s="13">
        <f t="shared" si="0"/>
        <v>0</v>
      </c>
      <c r="J41" s="13">
        <f t="shared" si="1"/>
        <v>0</v>
      </c>
      <c r="K41" s="1"/>
    </row>
    <row r="42" spans="1:11">
      <c r="A42" s="13" t="s">
        <v>223</v>
      </c>
      <c r="B42" s="2">
        <v>41</v>
      </c>
      <c r="C42" s="13" t="s">
        <v>12</v>
      </c>
      <c r="D42" s="3" t="s">
        <v>57</v>
      </c>
      <c r="E42" s="13">
        <v>1</v>
      </c>
      <c r="F42" s="13">
        <v>3</v>
      </c>
      <c r="G42" s="13"/>
      <c r="H42" s="13"/>
      <c r="I42" s="13">
        <f t="shared" si="0"/>
        <v>0</v>
      </c>
      <c r="J42" s="13">
        <f t="shared" si="1"/>
        <v>0</v>
      </c>
      <c r="K42" s="1"/>
    </row>
    <row r="43" spans="1:11">
      <c r="A43" s="13" t="s">
        <v>223</v>
      </c>
      <c r="B43" s="2">
        <v>42</v>
      </c>
      <c r="C43" s="13" t="s">
        <v>14</v>
      </c>
      <c r="D43" s="3" t="s">
        <v>82</v>
      </c>
      <c r="E43" s="13">
        <v>0</v>
      </c>
      <c r="F43" s="13">
        <v>4</v>
      </c>
      <c r="G43" s="13"/>
      <c r="H43" s="13"/>
      <c r="I43" s="13">
        <f t="shared" si="0"/>
        <v>0</v>
      </c>
      <c r="J43" s="13">
        <f t="shared" si="1"/>
        <v>0</v>
      </c>
      <c r="K43" s="1"/>
    </row>
    <row r="44" spans="1:11">
      <c r="A44" s="13" t="s">
        <v>223</v>
      </c>
      <c r="B44" s="2">
        <v>43</v>
      </c>
      <c r="C44" s="13" t="s">
        <v>14</v>
      </c>
      <c r="D44" s="3" t="s">
        <v>36</v>
      </c>
      <c r="E44" s="13">
        <v>0</v>
      </c>
      <c r="F44" s="13">
        <v>4</v>
      </c>
      <c r="G44" s="13"/>
      <c r="H44" s="13"/>
      <c r="I44" s="13">
        <f t="shared" si="0"/>
        <v>0</v>
      </c>
      <c r="J44" s="13">
        <f t="shared" si="1"/>
        <v>0</v>
      </c>
      <c r="K44" s="1"/>
    </row>
    <row r="45" spans="1:11">
      <c r="A45" s="13" t="s">
        <v>223</v>
      </c>
      <c r="B45" s="2">
        <v>44</v>
      </c>
      <c r="C45" s="13" t="s">
        <v>14</v>
      </c>
      <c r="D45" s="3" t="s">
        <v>190</v>
      </c>
      <c r="E45" s="13">
        <v>0</v>
      </c>
      <c r="F45" s="13">
        <v>5</v>
      </c>
      <c r="G45" s="13"/>
      <c r="H45" s="13" t="s">
        <v>99</v>
      </c>
      <c r="I45" s="13" t="str">
        <f t="shared" si="0"/>
        <v>Кокки</v>
      </c>
      <c r="J45" s="13" t="str">
        <f t="shared" si="1"/>
        <v>Staphylococcus</v>
      </c>
      <c r="K45" s="1" t="s">
        <v>169</v>
      </c>
    </row>
    <row r="46" spans="1:11">
      <c r="A46" s="13" t="s">
        <v>223</v>
      </c>
      <c r="B46" s="2">
        <v>45</v>
      </c>
      <c r="C46" s="13" t="s">
        <v>46</v>
      </c>
      <c r="D46" s="3" t="s">
        <v>41</v>
      </c>
      <c r="E46" s="13">
        <v>0</v>
      </c>
      <c r="F46" s="13">
        <v>5</v>
      </c>
      <c r="G46" s="13"/>
      <c r="H46" s="13"/>
      <c r="I46" s="13">
        <f t="shared" si="0"/>
        <v>0</v>
      </c>
      <c r="J46" s="13">
        <f t="shared" si="1"/>
        <v>0</v>
      </c>
      <c r="K46" s="1"/>
    </row>
    <row r="47" spans="1:11">
      <c r="A47" s="13" t="s">
        <v>223</v>
      </c>
      <c r="B47" s="2">
        <v>46</v>
      </c>
      <c r="C47" s="13" t="s">
        <v>21</v>
      </c>
      <c r="D47" s="3" t="s">
        <v>25</v>
      </c>
      <c r="E47" s="13">
        <v>0</v>
      </c>
      <c r="F47" s="13">
        <v>6</v>
      </c>
      <c r="G47" s="13" t="s">
        <v>23</v>
      </c>
      <c r="H47" s="13"/>
      <c r="I47" s="13">
        <f t="shared" si="0"/>
        <v>0</v>
      </c>
      <c r="J47" s="13">
        <f t="shared" si="1"/>
        <v>0</v>
      </c>
      <c r="K47" s="1"/>
    </row>
    <row r="48" spans="1:11">
      <c r="A48" s="13" t="s">
        <v>223</v>
      </c>
      <c r="B48" s="2">
        <v>47</v>
      </c>
      <c r="C48" s="13" t="s">
        <v>21</v>
      </c>
      <c r="D48" s="3" t="s">
        <v>224</v>
      </c>
      <c r="E48" s="13">
        <v>0</v>
      </c>
      <c r="F48" s="13">
        <v>6</v>
      </c>
      <c r="G48" s="13" t="s">
        <v>23</v>
      </c>
      <c r="H48" s="13"/>
      <c r="I48" s="13">
        <f t="shared" si="0"/>
        <v>0</v>
      </c>
      <c r="J48" s="13">
        <f t="shared" si="1"/>
        <v>0</v>
      </c>
      <c r="K48" s="1"/>
    </row>
    <row r="49" spans="1:11">
      <c r="A49" s="13" t="s">
        <v>223</v>
      </c>
      <c r="B49" s="2">
        <v>48</v>
      </c>
      <c r="C49" s="13" t="s">
        <v>14</v>
      </c>
      <c r="D49" s="3" t="s">
        <v>36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"/>
    </row>
    <row r="50" spans="1:11">
      <c r="A50" s="13" t="s">
        <v>223</v>
      </c>
      <c r="B50" s="2">
        <v>49</v>
      </c>
      <c r="C50" s="13" t="s">
        <v>21</v>
      </c>
      <c r="D50" s="3" t="s">
        <v>33</v>
      </c>
      <c r="E50" s="13">
        <v>0</v>
      </c>
      <c r="F50" s="13">
        <v>6</v>
      </c>
      <c r="G50" s="13" t="s">
        <v>23</v>
      </c>
      <c r="H50" s="13"/>
      <c r="I50" s="13">
        <f t="shared" si="0"/>
        <v>0</v>
      </c>
      <c r="J50" s="13">
        <f t="shared" si="1"/>
        <v>0</v>
      </c>
      <c r="K50" s="1"/>
    </row>
    <row r="51" spans="1:11">
      <c r="A51" s="13" t="s">
        <v>223</v>
      </c>
      <c r="B51" s="2">
        <v>50</v>
      </c>
      <c r="C51" s="13" t="s">
        <v>14</v>
      </c>
      <c r="D51" s="3" t="s">
        <v>36</v>
      </c>
      <c r="E51" s="13">
        <v>0</v>
      </c>
      <c r="F51" s="13">
        <v>5</v>
      </c>
      <c r="G51" s="13"/>
      <c r="H51" s="13"/>
      <c r="I51" s="13">
        <f t="shared" si="0"/>
        <v>0</v>
      </c>
      <c r="J51" s="13">
        <f t="shared" si="1"/>
        <v>0</v>
      </c>
      <c r="K51" s="1"/>
    </row>
    <row r="52" spans="1:11">
      <c r="A52" s="13" t="s">
        <v>223</v>
      </c>
      <c r="B52" s="2">
        <v>51</v>
      </c>
      <c r="C52" s="13" t="s">
        <v>16</v>
      </c>
      <c r="D52" s="3" t="s">
        <v>33</v>
      </c>
      <c r="E52" s="13">
        <v>2</v>
      </c>
      <c r="F52" s="13">
        <v>2</v>
      </c>
      <c r="G52" s="13"/>
      <c r="H52" s="13"/>
      <c r="I52" s="13">
        <f t="shared" si="0"/>
        <v>0</v>
      </c>
      <c r="J52" s="13">
        <f t="shared" si="1"/>
        <v>0</v>
      </c>
      <c r="K52" s="1"/>
    </row>
    <row r="53" spans="1:11">
      <c r="A53" s="13" t="s">
        <v>223</v>
      </c>
      <c r="B53" s="2">
        <v>52</v>
      </c>
      <c r="C53" s="13" t="s">
        <v>14</v>
      </c>
      <c r="D53" s="3" t="s">
        <v>36</v>
      </c>
      <c r="E53" s="13">
        <v>1</v>
      </c>
      <c r="F53" s="13">
        <v>2</v>
      </c>
      <c r="G53" s="13"/>
      <c r="H53" s="13"/>
      <c r="I53" s="13">
        <f t="shared" si="0"/>
        <v>0</v>
      </c>
      <c r="J53" s="13">
        <f t="shared" si="1"/>
        <v>0</v>
      </c>
      <c r="K53" s="1"/>
    </row>
    <row r="54" spans="1:11">
      <c r="A54" s="13" t="s">
        <v>223</v>
      </c>
      <c r="B54" s="2">
        <v>53</v>
      </c>
      <c r="C54" s="13" t="s">
        <v>16</v>
      </c>
      <c r="D54" s="3" t="s">
        <v>18</v>
      </c>
      <c r="E54" s="13">
        <v>0</v>
      </c>
      <c r="F54" s="13">
        <v>3</v>
      </c>
      <c r="G54" s="13"/>
      <c r="H54" s="13"/>
      <c r="I54" s="13">
        <f t="shared" si="0"/>
        <v>0</v>
      </c>
      <c r="J54" s="13">
        <f t="shared" si="1"/>
        <v>0</v>
      </c>
      <c r="K54" s="1"/>
    </row>
    <row r="55" spans="1:11">
      <c r="A55" s="13" t="s">
        <v>223</v>
      </c>
      <c r="B55" s="2">
        <v>54</v>
      </c>
      <c r="C55" s="13" t="s">
        <v>14</v>
      </c>
      <c r="D55" s="3" t="s">
        <v>190</v>
      </c>
      <c r="E55" s="13">
        <v>0</v>
      </c>
      <c r="F55" s="13">
        <v>3</v>
      </c>
      <c r="G55" s="13"/>
      <c r="H55" s="13"/>
      <c r="I55" s="13">
        <f t="shared" si="0"/>
        <v>0</v>
      </c>
      <c r="J55" s="13">
        <f t="shared" si="1"/>
        <v>0</v>
      </c>
      <c r="K55" s="1"/>
    </row>
    <row r="56" spans="1:11">
      <c r="A56" s="13" t="s">
        <v>223</v>
      </c>
      <c r="B56" s="2">
        <v>55</v>
      </c>
      <c r="C56" s="13" t="s">
        <v>44</v>
      </c>
      <c r="D56" s="3" t="s">
        <v>45</v>
      </c>
      <c r="E56" s="13">
        <v>0</v>
      </c>
      <c r="F56" s="13">
        <v>3</v>
      </c>
      <c r="G56" s="13"/>
      <c r="H56" s="13"/>
      <c r="I56" s="13">
        <f t="shared" si="0"/>
        <v>0</v>
      </c>
      <c r="J56" s="13">
        <f t="shared" si="1"/>
        <v>0</v>
      </c>
      <c r="K56" s="1"/>
    </row>
    <row r="57" spans="1:11">
      <c r="A57" s="13" t="s">
        <v>223</v>
      </c>
      <c r="B57" s="2">
        <v>56</v>
      </c>
      <c r="C57" s="13" t="s">
        <v>14</v>
      </c>
      <c r="D57" s="3" t="s">
        <v>36</v>
      </c>
      <c r="E57" s="13">
        <v>0</v>
      </c>
      <c r="F57" s="13">
        <v>3</v>
      </c>
      <c r="G57" s="13"/>
      <c r="H57" s="13"/>
      <c r="I57" s="13">
        <f t="shared" si="0"/>
        <v>0</v>
      </c>
      <c r="J57" s="13">
        <f t="shared" si="1"/>
        <v>0</v>
      </c>
      <c r="K57" s="1"/>
    </row>
    <row r="58" spans="1:11">
      <c r="A58" s="13" t="s">
        <v>223</v>
      </c>
      <c r="B58" s="2">
        <v>57</v>
      </c>
      <c r="C58" s="13" t="s">
        <v>29</v>
      </c>
      <c r="D58" s="3" t="s">
        <v>42</v>
      </c>
      <c r="E58" s="13">
        <v>2</v>
      </c>
      <c r="F58" s="13">
        <v>7</v>
      </c>
      <c r="G58" s="13" t="s">
        <v>23</v>
      </c>
      <c r="H58" s="13"/>
      <c r="I58" s="13">
        <f t="shared" si="0"/>
        <v>0</v>
      </c>
      <c r="J58" s="13">
        <f t="shared" si="1"/>
        <v>0</v>
      </c>
      <c r="K58" s="1"/>
    </row>
    <row r="59" spans="1:11">
      <c r="A59" s="13" t="s">
        <v>223</v>
      </c>
      <c r="B59" s="2">
        <v>58</v>
      </c>
      <c r="C59" s="13" t="s">
        <v>29</v>
      </c>
      <c r="D59" s="3" t="s">
        <v>42</v>
      </c>
      <c r="E59" s="13">
        <v>1</v>
      </c>
      <c r="F59" s="13">
        <v>7</v>
      </c>
      <c r="G59" s="13" t="s">
        <v>23</v>
      </c>
      <c r="H59" s="13"/>
      <c r="I59" s="13">
        <f t="shared" si="0"/>
        <v>0</v>
      </c>
      <c r="J59" s="13">
        <f t="shared" si="1"/>
        <v>0</v>
      </c>
      <c r="K59" s="1"/>
    </row>
    <row r="60" spans="1:11">
      <c r="A60" s="13" t="s">
        <v>223</v>
      </c>
      <c r="B60" s="2">
        <v>59</v>
      </c>
      <c r="C60" s="13" t="s">
        <v>29</v>
      </c>
      <c r="D60" s="3" t="s">
        <v>42</v>
      </c>
      <c r="E60" s="13">
        <v>0</v>
      </c>
      <c r="F60" s="13">
        <v>7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"/>
    </row>
    <row r="61" spans="1:11">
      <c r="A61" s="13" t="s">
        <v>223</v>
      </c>
      <c r="B61" s="2">
        <v>60</v>
      </c>
      <c r="C61" s="13" t="s">
        <v>21</v>
      </c>
      <c r="D61" s="3" t="s">
        <v>163</v>
      </c>
      <c r="E61" s="13">
        <v>0</v>
      </c>
      <c r="F61" s="13">
        <v>7</v>
      </c>
      <c r="G61" s="13" t="s">
        <v>23</v>
      </c>
      <c r="H61" s="13"/>
      <c r="I61" s="13">
        <f t="shared" si="0"/>
        <v>0</v>
      </c>
      <c r="J61" s="13">
        <f t="shared" si="1"/>
        <v>0</v>
      </c>
      <c r="K61" s="1"/>
    </row>
    <row r="62" spans="1:11">
      <c r="A62" s="13" t="s">
        <v>223</v>
      </c>
      <c r="B62" s="2">
        <v>61</v>
      </c>
      <c r="C62" s="13" t="s">
        <v>21</v>
      </c>
      <c r="D62" s="3" t="s">
        <v>33</v>
      </c>
      <c r="E62" s="13">
        <v>0</v>
      </c>
      <c r="F62" s="13">
        <v>2</v>
      </c>
      <c r="G62" s="13" t="s">
        <v>23</v>
      </c>
      <c r="H62" s="13"/>
      <c r="I62" s="13" t="str">
        <f t="shared" si="0"/>
        <v>Кокки</v>
      </c>
      <c r="J62" s="13" t="str">
        <f t="shared" si="1"/>
        <v>Streptococcus</v>
      </c>
      <c r="K62" s="1" t="s">
        <v>77</v>
      </c>
    </row>
    <row r="63" spans="1:11">
      <c r="A63" s="13" t="s">
        <v>223</v>
      </c>
      <c r="B63" s="2">
        <v>62</v>
      </c>
      <c r="C63" s="13" t="s">
        <v>90</v>
      </c>
      <c r="D63" s="3" t="s">
        <v>25</v>
      </c>
      <c r="E63" s="13">
        <v>0</v>
      </c>
      <c r="F63" s="13">
        <v>7</v>
      </c>
      <c r="G63" s="13" t="s">
        <v>23</v>
      </c>
      <c r="H63" s="13"/>
      <c r="I63" s="13">
        <f t="shared" si="0"/>
        <v>0</v>
      </c>
      <c r="J63" s="13">
        <f t="shared" si="1"/>
        <v>0</v>
      </c>
      <c r="K63" s="1"/>
    </row>
    <row r="64" spans="1:11">
      <c r="A64" s="13" t="s">
        <v>223</v>
      </c>
      <c r="B64" s="2">
        <v>63</v>
      </c>
      <c r="C64" s="13" t="s">
        <v>90</v>
      </c>
      <c r="D64" s="3" t="s">
        <v>25</v>
      </c>
      <c r="E64" s="13">
        <v>0</v>
      </c>
      <c r="F64" s="13">
        <v>7</v>
      </c>
      <c r="G64" s="13" t="s">
        <v>23</v>
      </c>
      <c r="H64" s="13"/>
      <c r="I64" s="13">
        <f t="shared" si="0"/>
        <v>0</v>
      </c>
      <c r="J64" s="13">
        <f t="shared" si="1"/>
        <v>0</v>
      </c>
      <c r="K64" s="1"/>
    </row>
    <row r="65" spans="1:11">
      <c r="A65" s="13" t="s">
        <v>223</v>
      </c>
      <c r="B65" s="2">
        <v>64</v>
      </c>
      <c r="C65" s="13" t="s">
        <v>90</v>
      </c>
      <c r="D65" s="3" t="s">
        <v>25</v>
      </c>
      <c r="E65" s="13">
        <v>1</v>
      </c>
      <c r="F65" s="13">
        <v>3</v>
      </c>
      <c r="G65" s="13" t="s">
        <v>23</v>
      </c>
      <c r="H65" s="13"/>
      <c r="I65" s="13" t="str">
        <f t="shared" si="0"/>
        <v>НГОБ</v>
      </c>
      <c r="J65" s="13" t="str">
        <f t="shared" si="1"/>
        <v>НГОБ</v>
      </c>
      <c r="K65" s="1" t="s">
        <v>180</v>
      </c>
    </row>
    <row r="66" spans="1:11">
      <c r="A66" s="13" t="s">
        <v>223</v>
      </c>
      <c r="B66" s="2">
        <v>65</v>
      </c>
      <c r="C66" s="13" t="s">
        <v>21</v>
      </c>
      <c r="D66" s="3" t="s">
        <v>34</v>
      </c>
      <c r="E66" s="13">
        <v>0</v>
      </c>
      <c r="F66" s="13">
        <v>7</v>
      </c>
      <c r="G66" s="13" t="s">
        <v>23</v>
      </c>
      <c r="H66" s="13"/>
      <c r="I66" s="13">
        <f t="shared" ref="I66:I129" si="2">IF(OR(J66=$J$377,J66=$J$384,J66=$J$367),$I$364,IF(OR(J66=$J$366,J66=$J$370,J66=$J$372,J66=$J$373,J66=$J$376,J66=$J$380,J66=$J$381,J66=$J$378),$I$369,IF(OR(J66=$J$365,J66=$J$369),$I$365,IF(OR(J66=$J$371,J66=$J$382,J66=$J$383),$I$366,IF(OR(J66=$J$364,J66=$J$379,J66=$J$385),$I$367,IF(OR(J66=$J$368,J66=$J$386,J66=$J$374,J66=$J$375),$I$368,0))))))</f>
        <v>0</v>
      </c>
      <c r="J66" s="13">
        <f t="shared" ref="J66:J129" si="3">IF(OR(K66=$K$364,K66=$K$365,K66=$K$366,K66=$K$367),$J$364,IF(OR(K66=$K$371,K66=$K$372,K66=$K$373,K66=$K$374),$J$365,IF(OR(K66=$K$375),$J$366,IF(OR(K66=$K$376),$J$367,IF(OR(K66=$K$377),$J$368,IF(OR(K66=$K$378),$J$369,IF(OR(K66=$K$384,K66=$K$394,K66=$K$385),$J$370,IF(OR(K66=$K$380,K66=$K$381,K66=$K$382,K66=$K$383),$J$371,IF(OR(K66=$K$379,K66=$K$423,K66=$K$425,K66=$K$427),$J$372,IF(OR(K66=$K$386,K66=$K$388,K66=$K$387),$J$373,IF(OR(K66=$K$389),$J$374,IF(OR(K66=$K$390),$J$375,IF(OR(K66=$K$391),$J$376,IF(OR(K66=$K$395),$J$377,IF(OR(K66=$K$396,K66=$K$397),$J$378,IF(OR(K66=$K$398,K66=$K$399),$J$379,IF(OR(K66=$K$400,K66=$K$401),$J$380,IF(OR(K66=$K$402,K66=$K$403),$J$381,IF(OR(K66=$K$405,K66=$K$406,K66=$K$407,K66=$K$408,K66=$K$409,K66=$K$410,K66=$K$411,K66=$K$412,K66=$K$413),$J$382,IF(OR(K66=$K$417,K66=$K$418,K66=$K$419,K66=$K$420,K66=$K$416,K66=$K$415,K66=$K$424,K66=$K$426),$J$383,IF(OR(K66=$K$421,K66=$K$422),$J$384,IF(OR(K66=$K$368,K66=$K$369,K66=$K$370,K66=$K$392,K66=$K$393,K66=$K$404,K66=$K$414),$J$385,IF(OR(K66=$K$428),$J$386,0)))))))))))))))))))))))</f>
        <v>0</v>
      </c>
      <c r="K66" s="1"/>
    </row>
    <row r="67" spans="1:11">
      <c r="A67" s="13" t="s">
        <v>223</v>
      </c>
      <c r="B67" s="2">
        <v>66</v>
      </c>
      <c r="C67" s="13" t="s">
        <v>21</v>
      </c>
      <c r="D67" s="3" t="s">
        <v>170</v>
      </c>
      <c r="E67" s="13">
        <v>0</v>
      </c>
      <c r="F67" s="13">
        <v>7</v>
      </c>
      <c r="G67" s="13" t="s">
        <v>23</v>
      </c>
      <c r="H67" s="13"/>
      <c r="I67" s="13">
        <f t="shared" si="2"/>
        <v>0</v>
      </c>
      <c r="J67" s="13">
        <f t="shared" si="3"/>
        <v>0</v>
      </c>
      <c r="K67" s="1"/>
    </row>
    <row r="68" spans="1:11">
      <c r="A68" s="13" t="s">
        <v>223</v>
      </c>
      <c r="B68" s="2">
        <v>67</v>
      </c>
      <c r="C68" s="13" t="s">
        <v>14</v>
      </c>
      <c r="D68" s="3" t="s">
        <v>170</v>
      </c>
      <c r="E68" s="13">
        <v>0</v>
      </c>
      <c r="F68" s="13">
        <v>7</v>
      </c>
      <c r="G68" s="13" t="s">
        <v>23</v>
      </c>
      <c r="H68" s="13"/>
      <c r="I68" s="13">
        <f t="shared" si="2"/>
        <v>0</v>
      </c>
      <c r="J68" s="13">
        <f t="shared" si="3"/>
        <v>0</v>
      </c>
      <c r="K68" s="1"/>
    </row>
    <row r="69" spans="1:11">
      <c r="A69" s="13" t="s">
        <v>223</v>
      </c>
      <c r="B69" s="2">
        <v>68</v>
      </c>
      <c r="C69" s="13" t="s">
        <v>14</v>
      </c>
      <c r="D69" s="3" t="s">
        <v>56</v>
      </c>
      <c r="E69" s="13">
        <v>0</v>
      </c>
      <c r="F69" s="13">
        <v>4</v>
      </c>
      <c r="G69" s="13" t="s">
        <v>23</v>
      </c>
      <c r="H69" s="13" t="s">
        <v>63</v>
      </c>
      <c r="I69" s="13">
        <f t="shared" si="2"/>
        <v>0</v>
      </c>
      <c r="J69" s="13">
        <f t="shared" si="3"/>
        <v>0</v>
      </c>
      <c r="K69" s="1"/>
    </row>
    <row r="70" spans="1:11">
      <c r="A70" s="13" t="s">
        <v>223</v>
      </c>
      <c r="B70" s="2">
        <v>69</v>
      </c>
      <c r="C70" s="13" t="s">
        <v>14</v>
      </c>
      <c r="D70" s="3" t="s">
        <v>36</v>
      </c>
      <c r="E70" s="13">
        <v>1</v>
      </c>
      <c r="F70" s="13">
        <v>2</v>
      </c>
      <c r="G70" s="13"/>
      <c r="H70" s="13"/>
      <c r="I70" s="13">
        <f t="shared" si="2"/>
        <v>0</v>
      </c>
      <c r="J70" s="13">
        <f t="shared" si="3"/>
        <v>0</v>
      </c>
      <c r="K70" s="1"/>
    </row>
    <row r="71" spans="1:11">
      <c r="A71" s="13" t="s">
        <v>223</v>
      </c>
      <c r="B71" s="2">
        <v>70</v>
      </c>
      <c r="C71" s="13" t="s">
        <v>14</v>
      </c>
      <c r="D71" s="3" t="s">
        <v>190</v>
      </c>
      <c r="E71" s="13">
        <v>1</v>
      </c>
      <c r="F71" s="13">
        <v>2</v>
      </c>
      <c r="G71" s="13"/>
      <c r="H71" s="13"/>
      <c r="I71" s="13">
        <f t="shared" si="2"/>
        <v>0</v>
      </c>
      <c r="J71" s="13">
        <f t="shared" si="3"/>
        <v>0</v>
      </c>
      <c r="K71" s="1"/>
    </row>
    <row r="72" spans="1:11">
      <c r="A72" s="13" t="s">
        <v>223</v>
      </c>
      <c r="B72" s="2">
        <v>71</v>
      </c>
      <c r="C72" s="13" t="s">
        <v>44</v>
      </c>
      <c r="D72" s="3" t="s">
        <v>45</v>
      </c>
      <c r="E72" s="13">
        <v>1</v>
      </c>
      <c r="F72" s="13">
        <v>2</v>
      </c>
      <c r="G72" s="13"/>
      <c r="H72" s="13"/>
      <c r="I72" s="13">
        <f t="shared" si="2"/>
        <v>0</v>
      </c>
      <c r="J72" s="13">
        <f t="shared" si="3"/>
        <v>0</v>
      </c>
      <c r="K72" s="1"/>
    </row>
    <row r="73" spans="1:11">
      <c r="A73" s="13" t="s">
        <v>223</v>
      </c>
      <c r="B73" s="2">
        <v>72</v>
      </c>
      <c r="C73" s="13" t="s">
        <v>14</v>
      </c>
      <c r="D73" s="3" t="s">
        <v>36</v>
      </c>
      <c r="E73" s="13">
        <v>0</v>
      </c>
      <c r="F73" s="13">
        <v>3</v>
      </c>
      <c r="G73" s="13"/>
      <c r="H73" s="13"/>
      <c r="I73" s="13">
        <f t="shared" si="2"/>
        <v>0</v>
      </c>
      <c r="J73" s="13">
        <f t="shared" si="3"/>
        <v>0</v>
      </c>
      <c r="K73" s="1"/>
    </row>
    <row r="74" spans="1:11">
      <c r="A74" s="13" t="s">
        <v>223</v>
      </c>
      <c r="B74" s="2">
        <v>73</v>
      </c>
      <c r="C74" s="13" t="s">
        <v>14</v>
      </c>
      <c r="D74" s="3" t="s">
        <v>190</v>
      </c>
      <c r="E74" s="13">
        <v>0</v>
      </c>
      <c r="F74" s="13">
        <v>3</v>
      </c>
      <c r="G74" s="13"/>
      <c r="H74" s="13"/>
      <c r="I74" s="13">
        <f t="shared" si="2"/>
        <v>0</v>
      </c>
      <c r="J74" s="13">
        <f t="shared" si="3"/>
        <v>0</v>
      </c>
      <c r="K74" s="1"/>
    </row>
    <row r="75" spans="1:11">
      <c r="A75" s="13" t="s">
        <v>223</v>
      </c>
      <c r="B75" s="2">
        <v>74</v>
      </c>
      <c r="C75" s="13" t="s">
        <v>14</v>
      </c>
      <c r="D75" s="3" t="s">
        <v>190</v>
      </c>
      <c r="E75" s="13">
        <v>0</v>
      </c>
      <c r="F75" s="13">
        <v>3</v>
      </c>
      <c r="G75" s="13"/>
      <c r="H75" s="13"/>
      <c r="I75" s="13">
        <f t="shared" si="2"/>
        <v>0</v>
      </c>
      <c r="J75" s="13">
        <f t="shared" si="3"/>
        <v>0</v>
      </c>
      <c r="K75" s="1"/>
    </row>
    <row r="76" spans="1:11">
      <c r="A76" s="13" t="s">
        <v>223</v>
      </c>
      <c r="B76" s="2">
        <v>75</v>
      </c>
      <c r="C76" s="13" t="s">
        <v>71</v>
      </c>
      <c r="D76" s="3" t="s">
        <v>51</v>
      </c>
      <c r="E76" s="13">
        <v>0</v>
      </c>
      <c r="F76" s="13">
        <v>3</v>
      </c>
      <c r="G76" s="13"/>
      <c r="H76" s="13"/>
      <c r="I76" s="13">
        <f t="shared" si="2"/>
        <v>0</v>
      </c>
      <c r="J76" s="13">
        <f t="shared" si="3"/>
        <v>0</v>
      </c>
      <c r="K76" s="1"/>
    </row>
    <row r="77" spans="1:11">
      <c r="A77" s="13" t="s">
        <v>223</v>
      </c>
      <c r="B77" s="2">
        <v>76</v>
      </c>
      <c r="C77" s="13" t="s">
        <v>21</v>
      </c>
      <c r="D77" s="3" t="s">
        <v>224</v>
      </c>
      <c r="E77" s="13">
        <v>0</v>
      </c>
      <c r="F77" s="13">
        <v>6</v>
      </c>
      <c r="G77" s="13" t="s">
        <v>23</v>
      </c>
      <c r="H77" s="13"/>
      <c r="I77" s="13">
        <f t="shared" si="2"/>
        <v>0</v>
      </c>
      <c r="J77" s="13">
        <f t="shared" si="3"/>
        <v>0</v>
      </c>
      <c r="K77" s="1"/>
    </row>
    <row r="78" spans="1:11">
      <c r="A78" s="13" t="s">
        <v>223</v>
      </c>
      <c r="B78" s="2">
        <v>77</v>
      </c>
      <c r="C78" s="13" t="s">
        <v>12</v>
      </c>
      <c r="D78" s="3" t="s">
        <v>57</v>
      </c>
      <c r="E78" s="13">
        <v>1</v>
      </c>
      <c r="F78" s="13">
        <v>6</v>
      </c>
      <c r="G78" s="13" t="s">
        <v>23</v>
      </c>
      <c r="H78" s="13"/>
      <c r="I78" s="13">
        <f t="shared" si="2"/>
        <v>0</v>
      </c>
      <c r="J78" s="13">
        <f t="shared" si="3"/>
        <v>0</v>
      </c>
      <c r="K78" s="1"/>
    </row>
    <row r="79" spans="1:11">
      <c r="A79" s="13" t="s">
        <v>223</v>
      </c>
      <c r="B79" s="2">
        <v>78</v>
      </c>
      <c r="C79" s="13" t="s">
        <v>12</v>
      </c>
      <c r="D79" s="3" t="s">
        <v>57</v>
      </c>
      <c r="E79" s="13">
        <v>1</v>
      </c>
      <c r="F79" s="13">
        <v>6</v>
      </c>
      <c r="G79" s="13" t="s">
        <v>23</v>
      </c>
      <c r="H79" s="13"/>
      <c r="I79" s="13">
        <f t="shared" si="2"/>
        <v>0</v>
      </c>
      <c r="J79" s="13">
        <f t="shared" si="3"/>
        <v>0</v>
      </c>
      <c r="K79" s="1"/>
    </row>
    <row r="80" spans="1:11">
      <c r="A80" s="13" t="s">
        <v>223</v>
      </c>
      <c r="B80" s="2">
        <v>79</v>
      </c>
      <c r="C80" s="13" t="s">
        <v>12</v>
      </c>
      <c r="D80" s="3" t="s">
        <v>57</v>
      </c>
      <c r="E80" s="13">
        <v>1</v>
      </c>
      <c r="F80" s="13">
        <v>6</v>
      </c>
      <c r="G80" s="13" t="s">
        <v>23</v>
      </c>
      <c r="H80" s="13"/>
      <c r="I80" s="13">
        <f t="shared" si="2"/>
        <v>0</v>
      </c>
      <c r="J80" s="13">
        <f t="shared" si="3"/>
        <v>0</v>
      </c>
      <c r="K80" s="1"/>
    </row>
    <row r="81" spans="1:11">
      <c r="A81" s="13" t="s">
        <v>223</v>
      </c>
      <c r="B81" s="2">
        <v>80</v>
      </c>
      <c r="C81" s="13" t="s">
        <v>14</v>
      </c>
      <c r="D81" s="3" t="s">
        <v>190</v>
      </c>
      <c r="E81" s="13">
        <v>1</v>
      </c>
      <c r="F81" s="13">
        <v>2</v>
      </c>
      <c r="G81" s="13"/>
      <c r="H81" s="13"/>
      <c r="I81" s="13">
        <f t="shared" si="2"/>
        <v>0</v>
      </c>
      <c r="J81" s="13">
        <f t="shared" si="3"/>
        <v>0</v>
      </c>
      <c r="K81" s="1"/>
    </row>
    <row r="82" spans="1:11">
      <c r="A82" s="13" t="s">
        <v>223</v>
      </c>
      <c r="B82" s="2">
        <v>81</v>
      </c>
      <c r="C82" s="13" t="s">
        <v>44</v>
      </c>
      <c r="D82" s="3" t="s">
        <v>45</v>
      </c>
      <c r="E82" s="13">
        <v>1</v>
      </c>
      <c r="F82" s="13">
        <v>2</v>
      </c>
      <c r="G82" s="13"/>
      <c r="H82" s="13"/>
      <c r="I82" s="13">
        <f t="shared" si="2"/>
        <v>0</v>
      </c>
      <c r="J82" s="13">
        <f t="shared" si="3"/>
        <v>0</v>
      </c>
      <c r="K82" s="1"/>
    </row>
    <row r="83" spans="1:11">
      <c r="A83" s="13" t="s">
        <v>223</v>
      </c>
      <c r="B83" s="2">
        <v>82</v>
      </c>
      <c r="C83" s="13" t="s">
        <v>14</v>
      </c>
      <c r="D83" s="3" t="s">
        <v>36</v>
      </c>
      <c r="E83" s="13">
        <v>1</v>
      </c>
      <c r="F83" s="13">
        <v>2</v>
      </c>
      <c r="G83" s="13"/>
      <c r="H83" s="13"/>
      <c r="I83" s="13">
        <f t="shared" si="2"/>
        <v>0</v>
      </c>
      <c r="J83" s="13">
        <f t="shared" si="3"/>
        <v>0</v>
      </c>
      <c r="K83" s="1"/>
    </row>
    <row r="84" spans="1:11">
      <c r="A84" s="13" t="s">
        <v>223</v>
      </c>
      <c r="B84" s="2">
        <v>83</v>
      </c>
      <c r="C84" s="13" t="s">
        <v>19</v>
      </c>
      <c r="D84" s="3" t="s">
        <v>36</v>
      </c>
      <c r="E84" s="13">
        <v>0</v>
      </c>
      <c r="F84" s="13">
        <v>5</v>
      </c>
      <c r="G84" s="13"/>
      <c r="H84" s="13"/>
      <c r="I84" s="13">
        <f t="shared" si="2"/>
        <v>0</v>
      </c>
      <c r="J84" s="13">
        <f t="shared" si="3"/>
        <v>0</v>
      </c>
      <c r="K84" s="1"/>
    </row>
    <row r="85" spans="1:11">
      <c r="A85" s="13" t="s">
        <v>223</v>
      </c>
      <c r="B85" s="2">
        <v>84</v>
      </c>
      <c r="C85" s="13" t="s">
        <v>16</v>
      </c>
      <c r="D85" s="3" t="s">
        <v>33</v>
      </c>
      <c r="E85" s="13">
        <v>0</v>
      </c>
      <c r="F85" s="13">
        <v>5</v>
      </c>
      <c r="G85" s="13"/>
      <c r="H85" s="13"/>
      <c r="I85" s="13" t="str">
        <f t="shared" si="2"/>
        <v>Кокки</v>
      </c>
      <c r="J85" s="13" t="str">
        <f t="shared" si="3"/>
        <v>Staphylococcus</v>
      </c>
      <c r="K85" s="1" t="s">
        <v>172</v>
      </c>
    </row>
    <row r="86" spans="1:11">
      <c r="A86" s="13" t="s">
        <v>223</v>
      </c>
      <c r="B86" s="2">
        <v>85</v>
      </c>
      <c r="C86" s="13" t="s">
        <v>16</v>
      </c>
      <c r="D86" s="3" t="s">
        <v>33</v>
      </c>
      <c r="E86" s="13">
        <v>0</v>
      </c>
      <c r="F86" s="13">
        <v>5</v>
      </c>
      <c r="G86" s="13"/>
      <c r="H86" s="13"/>
      <c r="I86" s="13">
        <f t="shared" si="2"/>
        <v>0</v>
      </c>
      <c r="J86" s="13">
        <f t="shared" si="3"/>
        <v>0</v>
      </c>
      <c r="K86" s="1"/>
    </row>
    <row r="87" spans="1:11">
      <c r="A87" s="13" t="s">
        <v>223</v>
      </c>
      <c r="B87" s="2">
        <v>86</v>
      </c>
      <c r="C87" s="13" t="s">
        <v>84</v>
      </c>
      <c r="D87" s="3" t="s">
        <v>43</v>
      </c>
      <c r="E87" s="13">
        <v>0</v>
      </c>
      <c r="F87" s="13">
        <v>5</v>
      </c>
      <c r="G87" s="13"/>
      <c r="H87" s="13"/>
      <c r="I87" s="13">
        <f t="shared" si="2"/>
        <v>0</v>
      </c>
      <c r="J87" s="13">
        <f t="shared" si="3"/>
        <v>0</v>
      </c>
      <c r="K87" s="1"/>
    </row>
    <row r="88" spans="1:11">
      <c r="A88" s="13" t="s">
        <v>223</v>
      </c>
      <c r="B88" s="2">
        <v>87</v>
      </c>
      <c r="C88" s="13" t="s">
        <v>21</v>
      </c>
      <c r="D88" s="3" t="s">
        <v>84</v>
      </c>
      <c r="E88" s="13">
        <v>0</v>
      </c>
      <c r="F88" s="13">
        <v>5</v>
      </c>
      <c r="G88" s="13"/>
      <c r="H88" s="13"/>
      <c r="I88" s="13" t="str">
        <f t="shared" si="2"/>
        <v>Кокки</v>
      </c>
      <c r="J88" s="13" t="str">
        <f t="shared" si="3"/>
        <v>Staphylococcus</v>
      </c>
      <c r="K88" s="1" t="s">
        <v>172</v>
      </c>
    </row>
    <row r="89" spans="1:11">
      <c r="A89" s="13" t="s">
        <v>223</v>
      </c>
      <c r="B89" s="2">
        <v>88</v>
      </c>
      <c r="C89" s="13" t="s">
        <v>225</v>
      </c>
      <c r="D89" s="3" t="s">
        <v>152</v>
      </c>
      <c r="E89" s="13">
        <v>0</v>
      </c>
      <c r="F89" s="13">
        <v>14</v>
      </c>
      <c r="G89" s="13" t="s">
        <v>23</v>
      </c>
      <c r="H89" s="13"/>
      <c r="I89" s="13">
        <f t="shared" si="2"/>
        <v>0</v>
      </c>
      <c r="J89" s="13">
        <f t="shared" si="3"/>
        <v>0</v>
      </c>
      <c r="K89" s="1"/>
    </row>
    <row r="90" spans="1:11">
      <c r="A90" s="13" t="s">
        <v>223</v>
      </c>
      <c r="B90" s="2">
        <v>89</v>
      </c>
      <c r="C90" s="13" t="s">
        <v>21</v>
      </c>
      <c r="D90" s="3" t="s">
        <v>33</v>
      </c>
      <c r="E90" s="13">
        <v>0</v>
      </c>
      <c r="F90" s="13">
        <v>5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"/>
    </row>
    <row r="91" spans="1:11">
      <c r="A91" s="13" t="s">
        <v>223</v>
      </c>
      <c r="B91" s="2">
        <v>90</v>
      </c>
      <c r="C91" s="13" t="s">
        <v>21</v>
      </c>
      <c r="D91" s="3" t="s">
        <v>33</v>
      </c>
      <c r="E91" s="13">
        <v>0</v>
      </c>
      <c r="F91" s="13">
        <v>5</v>
      </c>
      <c r="G91" s="13" t="s">
        <v>23</v>
      </c>
      <c r="H91" s="13"/>
      <c r="I91" s="13">
        <f t="shared" si="2"/>
        <v>0</v>
      </c>
      <c r="J91" s="13">
        <f t="shared" si="3"/>
        <v>0</v>
      </c>
      <c r="K91" s="1"/>
    </row>
    <row r="92" spans="1:11">
      <c r="A92" s="13" t="s">
        <v>223</v>
      </c>
      <c r="B92" s="2">
        <v>91</v>
      </c>
      <c r="C92" s="13" t="s">
        <v>21</v>
      </c>
      <c r="D92" s="3" t="s">
        <v>33</v>
      </c>
      <c r="E92" s="13">
        <v>1</v>
      </c>
      <c r="F92" s="13">
        <v>5</v>
      </c>
      <c r="G92" s="13" t="s">
        <v>23</v>
      </c>
      <c r="H92" s="13"/>
      <c r="I92" s="13">
        <f t="shared" si="2"/>
        <v>0</v>
      </c>
      <c r="J92" s="13">
        <f t="shared" si="3"/>
        <v>0</v>
      </c>
      <c r="K92" s="1"/>
    </row>
    <row r="93" spans="1:11">
      <c r="A93" s="13" t="s">
        <v>223</v>
      </c>
      <c r="B93" s="2">
        <v>92</v>
      </c>
      <c r="C93" s="13" t="s">
        <v>21</v>
      </c>
      <c r="D93" s="3" t="s">
        <v>33</v>
      </c>
      <c r="E93" s="13">
        <v>0</v>
      </c>
      <c r="F93" s="13">
        <v>5</v>
      </c>
      <c r="G93" s="13" t="s">
        <v>23</v>
      </c>
      <c r="H93" s="13"/>
      <c r="I93" s="13">
        <f t="shared" si="2"/>
        <v>0</v>
      </c>
      <c r="J93" s="13">
        <f t="shared" si="3"/>
        <v>0</v>
      </c>
      <c r="K93" s="1"/>
    </row>
    <row r="94" spans="1:11">
      <c r="A94" s="13" t="s">
        <v>223</v>
      </c>
      <c r="B94" s="2">
        <v>93</v>
      </c>
      <c r="C94" s="13" t="s">
        <v>16</v>
      </c>
      <c r="D94" s="3" t="s">
        <v>33</v>
      </c>
      <c r="E94" s="13">
        <v>1</v>
      </c>
      <c r="F94" s="13">
        <v>4</v>
      </c>
      <c r="G94" s="13"/>
      <c r="H94" s="13"/>
      <c r="I94" s="13">
        <f t="shared" si="2"/>
        <v>0</v>
      </c>
      <c r="J94" s="13">
        <f t="shared" si="3"/>
        <v>0</v>
      </c>
      <c r="K94" s="1"/>
    </row>
    <row r="95" spans="1:11">
      <c r="A95" s="13" t="s">
        <v>223</v>
      </c>
      <c r="B95" s="2">
        <v>94</v>
      </c>
      <c r="C95" s="13" t="s">
        <v>71</v>
      </c>
      <c r="D95" s="3" t="s">
        <v>51</v>
      </c>
      <c r="E95" s="13">
        <v>1</v>
      </c>
      <c r="F95" s="13">
        <v>4</v>
      </c>
      <c r="G95" s="13"/>
      <c r="H95" s="13"/>
      <c r="I95" s="13">
        <f t="shared" si="2"/>
        <v>0</v>
      </c>
      <c r="J95" s="13">
        <f t="shared" si="3"/>
        <v>0</v>
      </c>
      <c r="K95" s="1"/>
    </row>
    <row r="96" spans="1:11">
      <c r="A96" s="13" t="s">
        <v>223</v>
      </c>
      <c r="B96" s="2">
        <v>95</v>
      </c>
      <c r="C96" s="13" t="s">
        <v>16</v>
      </c>
      <c r="D96" s="3" t="s">
        <v>33</v>
      </c>
      <c r="E96" s="13">
        <v>1</v>
      </c>
      <c r="F96" s="13">
        <v>4</v>
      </c>
      <c r="G96" s="13"/>
      <c r="H96" s="13"/>
      <c r="I96" s="13">
        <f t="shared" si="2"/>
        <v>0</v>
      </c>
      <c r="J96" s="13">
        <f t="shared" si="3"/>
        <v>0</v>
      </c>
      <c r="K96" s="1"/>
    </row>
    <row r="97" spans="1:11">
      <c r="A97" s="13" t="s">
        <v>223</v>
      </c>
      <c r="B97" s="2">
        <v>96</v>
      </c>
      <c r="C97" s="13" t="s">
        <v>16</v>
      </c>
      <c r="D97" s="3" t="s">
        <v>33</v>
      </c>
      <c r="E97" s="13">
        <v>0</v>
      </c>
      <c r="F97" s="13">
        <v>4</v>
      </c>
      <c r="G97" s="13"/>
      <c r="H97" s="13"/>
      <c r="I97" s="13">
        <f t="shared" si="2"/>
        <v>0</v>
      </c>
      <c r="J97" s="13">
        <f t="shared" si="3"/>
        <v>0</v>
      </c>
      <c r="K97" s="1"/>
    </row>
    <row r="98" spans="1:11">
      <c r="A98" s="13" t="s">
        <v>223</v>
      </c>
      <c r="B98" s="2">
        <v>97</v>
      </c>
      <c r="C98" s="13" t="s">
        <v>16</v>
      </c>
      <c r="D98" s="3" t="s">
        <v>18</v>
      </c>
      <c r="E98" s="13">
        <v>0</v>
      </c>
      <c r="F98" s="13">
        <v>4</v>
      </c>
      <c r="G98" s="13"/>
      <c r="H98" s="13"/>
      <c r="I98" s="13">
        <f t="shared" si="2"/>
        <v>0</v>
      </c>
      <c r="J98" s="13">
        <f t="shared" si="3"/>
        <v>0</v>
      </c>
      <c r="K98" s="1"/>
    </row>
    <row r="99" spans="1:11">
      <c r="A99" s="13" t="s">
        <v>223</v>
      </c>
      <c r="B99" s="2">
        <v>98</v>
      </c>
      <c r="C99" s="13" t="s">
        <v>16</v>
      </c>
      <c r="D99" s="3" t="s">
        <v>33</v>
      </c>
      <c r="E99" s="13">
        <v>0</v>
      </c>
      <c r="F99" s="13">
        <v>4</v>
      </c>
      <c r="G99" s="13"/>
      <c r="H99" s="13"/>
      <c r="I99" s="13">
        <f t="shared" si="2"/>
        <v>0</v>
      </c>
      <c r="J99" s="13">
        <f t="shared" si="3"/>
        <v>0</v>
      </c>
      <c r="K99" s="1"/>
    </row>
    <row r="100" spans="1:11">
      <c r="A100" s="13" t="s">
        <v>223</v>
      </c>
      <c r="B100" s="2">
        <v>99</v>
      </c>
      <c r="C100" s="13" t="s">
        <v>14</v>
      </c>
      <c r="D100" s="3" t="s">
        <v>190</v>
      </c>
      <c r="E100" s="13">
        <v>0</v>
      </c>
      <c r="F100" s="13">
        <v>4</v>
      </c>
      <c r="G100" s="13"/>
      <c r="H100" s="13"/>
      <c r="I100" s="13">
        <f t="shared" si="2"/>
        <v>0</v>
      </c>
      <c r="J100" s="13">
        <f t="shared" si="3"/>
        <v>0</v>
      </c>
      <c r="K100" s="1"/>
    </row>
    <row r="101" spans="1:11">
      <c r="A101" s="13" t="s">
        <v>223</v>
      </c>
      <c r="B101" s="2">
        <v>100</v>
      </c>
      <c r="C101" s="13" t="s">
        <v>21</v>
      </c>
      <c r="D101" s="3" t="s">
        <v>54</v>
      </c>
      <c r="E101" s="13">
        <v>0</v>
      </c>
      <c r="F101" s="13">
        <v>4</v>
      </c>
      <c r="G101" s="13" t="s">
        <v>23</v>
      </c>
      <c r="H101" s="13"/>
      <c r="I101" s="13" t="str">
        <f t="shared" si="2"/>
        <v>Кокки</v>
      </c>
      <c r="J101" s="13" t="str">
        <f t="shared" si="3"/>
        <v>Staphylococcus</v>
      </c>
      <c r="K101" s="1" t="s">
        <v>172</v>
      </c>
    </row>
    <row r="102" spans="1:11">
      <c r="A102" s="13" t="s">
        <v>223</v>
      </c>
      <c r="B102" s="2">
        <v>101</v>
      </c>
      <c r="C102" s="13" t="s">
        <v>21</v>
      </c>
      <c r="D102" s="3" t="s">
        <v>163</v>
      </c>
      <c r="E102" s="13">
        <v>0</v>
      </c>
      <c r="F102" s="13">
        <v>5</v>
      </c>
      <c r="G102" s="13" t="s">
        <v>23</v>
      </c>
      <c r="H102" s="13"/>
      <c r="I102" s="13">
        <f t="shared" si="2"/>
        <v>0</v>
      </c>
      <c r="J102" s="13">
        <f t="shared" si="3"/>
        <v>0</v>
      </c>
      <c r="K102" s="1"/>
    </row>
    <row r="103" spans="1:11">
      <c r="A103" s="13" t="s">
        <v>223</v>
      </c>
      <c r="B103" s="2">
        <v>102</v>
      </c>
      <c r="C103" s="13" t="s">
        <v>226</v>
      </c>
      <c r="D103" s="3" t="s">
        <v>39</v>
      </c>
      <c r="E103" s="13">
        <v>0</v>
      </c>
      <c r="F103" s="13">
        <v>5</v>
      </c>
      <c r="G103" s="13" t="s">
        <v>23</v>
      </c>
      <c r="H103" s="13"/>
      <c r="I103" s="13">
        <f t="shared" si="2"/>
        <v>0</v>
      </c>
      <c r="J103" s="13">
        <f t="shared" si="3"/>
        <v>0</v>
      </c>
      <c r="K103" s="1"/>
    </row>
    <row r="104" spans="1:11">
      <c r="A104" s="13" t="s">
        <v>223</v>
      </c>
      <c r="B104" s="2">
        <v>103</v>
      </c>
      <c r="C104" s="13" t="s">
        <v>21</v>
      </c>
      <c r="D104" s="3" t="s">
        <v>84</v>
      </c>
      <c r="E104" s="13">
        <v>0</v>
      </c>
      <c r="F104" s="13">
        <v>5</v>
      </c>
      <c r="G104" s="13" t="s">
        <v>23</v>
      </c>
      <c r="H104" s="13"/>
      <c r="I104" s="13" t="str">
        <f t="shared" si="2"/>
        <v>Кокки</v>
      </c>
      <c r="J104" s="13" t="str">
        <f t="shared" si="3"/>
        <v>Staphylococcus</v>
      </c>
      <c r="K104" s="1" t="s">
        <v>172</v>
      </c>
    </row>
    <row r="105" spans="1:11">
      <c r="A105" s="13" t="s">
        <v>223</v>
      </c>
      <c r="B105" s="2">
        <v>104</v>
      </c>
      <c r="C105" s="13" t="s">
        <v>21</v>
      </c>
      <c r="D105" s="3" t="s">
        <v>39</v>
      </c>
      <c r="E105" s="13">
        <v>0</v>
      </c>
      <c r="F105" s="13">
        <v>5</v>
      </c>
      <c r="G105" s="13" t="s">
        <v>23</v>
      </c>
      <c r="H105" s="13"/>
      <c r="I105" s="13">
        <f t="shared" si="2"/>
        <v>0</v>
      </c>
      <c r="J105" s="13">
        <f t="shared" si="3"/>
        <v>0</v>
      </c>
      <c r="K105" s="1"/>
    </row>
    <row r="106" spans="1:11">
      <c r="A106" s="13" t="s">
        <v>223</v>
      </c>
      <c r="B106" s="2">
        <v>105</v>
      </c>
      <c r="C106" s="13" t="s">
        <v>21</v>
      </c>
      <c r="D106" s="3" t="s">
        <v>84</v>
      </c>
      <c r="E106" s="13">
        <v>0</v>
      </c>
      <c r="F106" s="13">
        <v>5</v>
      </c>
      <c r="G106" s="13" t="s">
        <v>23</v>
      </c>
      <c r="H106" s="13"/>
      <c r="I106" s="13" t="str">
        <f t="shared" si="2"/>
        <v>Кокки</v>
      </c>
      <c r="J106" s="13" t="str">
        <f t="shared" si="3"/>
        <v>Staphylococcus</v>
      </c>
      <c r="K106" s="1" t="s">
        <v>172</v>
      </c>
    </row>
    <row r="107" spans="1:11">
      <c r="A107" s="13" t="s">
        <v>223</v>
      </c>
      <c r="B107" s="2">
        <v>106</v>
      </c>
      <c r="C107" s="13" t="s">
        <v>21</v>
      </c>
      <c r="D107" s="3" t="s">
        <v>84</v>
      </c>
      <c r="E107" s="13">
        <v>0</v>
      </c>
      <c r="F107" s="13">
        <v>5</v>
      </c>
      <c r="G107" s="13" t="s">
        <v>23</v>
      </c>
      <c r="H107" s="13"/>
      <c r="I107" s="13" t="str">
        <f t="shared" si="2"/>
        <v>Кокки</v>
      </c>
      <c r="J107" s="13" t="str">
        <f t="shared" si="3"/>
        <v>Staphylococcus</v>
      </c>
      <c r="K107" s="1" t="s">
        <v>172</v>
      </c>
    </row>
    <row r="108" spans="1:11">
      <c r="A108" s="13" t="s">
        <v>223</v>
      </c>
      <c r="B108" s="2">
        <v>107</v>
      </c>
      <c r="C108" s="13" t="s">
        <v>21</v>
      </c>
      <c r="D108" s="3" t="s">
        <v>42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"/>
    </row>
    <row r="109" spans="1:11">
      <c r="A109" s="13" t="s">
        <v>223</v>
      </c>
      <c r="B109" s="2">
        <v>108</v>
      </c>
      <c r="C109" s="13" t="s">
        <v>14</v>
      </c>
      <c r="D109" s="3" t="s">
        <v>36</v>
      </c>
      <c r="E109" s="13">
        <v>1</v>
      </c>
      <c r="F109" s="13">
        <v>3</v>
      </c>
      <c r="G109" s="13"/>
      <c r="H109" s="13"/>
      <c r="I109" s="13">
        <f t="shared" si="2"/>
        <v>0</v>
      </c>
      <c r="J109" s="13">
        <f t="shared" si="3"/>
        <v>0</v>
      </c>
      <c r="K109" s="1"/>
    </row>
    <row r="110" spans="1:11">
      <c r="A110" s="13" t="s">
        <v>223</v>
      </c>
      <c r="B110" s="2">
        <v>109</v>
      </c>
      <c r="C110" s="13" t="s">
        <v>46</v>
      </c>
      <c r="D110" s="3" t="s">
        <v>41</v>
      </c>
      <c r="E110" s="13">
        <v>0</v>
      </c>
      <c r="F110" s="13">
        <v>4</v>
      </c>
      <c r="G110" s="13"/>
      <c r="H110" s="13"/>
      <c r="I110" s="13">
        <f t="shared" si="2"/>
        <v>0</v>
      </c>
      <c r="J110" s="13">
        <f t="shared" si="3"/>
        <v>0</v>
      </c>
      <c r="K110" s="1"/>
    </row>
    <row r="111" spans="1:11">
      <c r="A111" s="13" t="s">
        <v>223</v>
      </c>
      <c r="B111" s="2">
        <v>110</v>
      </c>
      <c r="C111" s="13" t="s">
        <v>16</v>
      </c>
      <c r="D111" s="3" t="s">
        <v>33</v>
      </c>
      <c r="E111" s="13">
        <v>0</v>
      </c>
      <c r="F111" s="13">
        <v>4</v>
      </c>
      <c r="G111" s="13"/>
      <c r="H111" s="13"/>
      <c r="I111" s="13">
        <f t="shared" si="2"/>
        <v>0</v>
      </c>
      <c r="J111" s="13">
        <f t="shared" si="3"/>
        <v>0</v>
      </c>
      <c r="K111" s="1"/>
    </row>
    <row r="112" spans="1:11">
      <c r="A112" s="13" t="s">
        <v>223</v>
      </c>
      <c r="B112" s="2">
        <v>111</v>
      </c>
      <c r="C112" s="13" t="s">
        <v>21</v>
      </c>
      <c r="D112" s="3" t="s">
        <v>33</v>
      </c>
      <c r="E112" s="13">
        <v>0</v>
      </c>
      <c r="F112" s="13">
        <v>5</v>
      </c>
      <c r="G112" s="13" t="s">
        <v>23</v>
      </c>
      <c r="H112" s="13" t="s">
        <v>63</v>
      </c>
      <c r="I112" s="13">
        <f t="shared" si="2"/>
        <v>0</v>
      </c>
      <c r="J112" s="13">
        <f t="shared" si="3"/>
        <v>0</v>
      </c>
      <c r="K112" s="1"/>
    </row>
    <row r="113" spans="1:11">
      <c r="A113" s="13" t="s">
        <v>223</v>
      </c>
      <c r="B113" s="2">
        <v>112</v>
      </c>
      <c r="C113" s="13" t="s">
        <v>21</v>
      </c>
      <c r="D113" s="3" t="s">
        <v>33</v>
      </c>
      <c r="E113" s="13">
        <v>0</v>
      </c>
      <c r="F113" s="13">
        <v>5</v>
      </c>
      <c r="G113" s="13" t="s">
        <v>23</v>
      </c>
      <c r="H113" s="13"/>
      <c r="I113" s="13">
        <f t="shared" si="2"/>
        <v>0</v>
      </c>
      <c r="J113" s="13">
        <f t="shared" si="3"/>
        <v>0</v>
      </c>
      <c r="K113" s="1"/>
    </row>
    <row r="114" spans="1:11">
      <c r="A114" s="13" t="s">
        <v>223</v>
      </c>
      <c r="B114" s="2">
        <v>113</v>
      </c>
      <c r="C114" s="13" t="s">
        <v>21</v>
      </c>
      <c r="D114" s="3" t="s">
        <v>33</v>
      </c>
      <c r="E114" s="13">
        <v>0</v>
      </c>
      <c r="F114" s="13">
        <v>5</v>
      </c>
      <c r="G114" s="13" t="s">
        <v>23</v>
      </c>
      <c r="H114" s="13"/>
      <c r="I114" s="13">
        <f t="shared" si="2"/>
        <v>0</v>
      </c>
      <c r="J114" s="13">
        <f t="shared" si="3"/>
        <v>0</v>
      </c>
      <c r="K114" s="1"/>
    </row>
    <row r="115" spans="1:11">
      <c r="A115" s="13" t="s">
        <v>223</v>
      </c>
      <c r="B115" s="2">
        <v>114</v>
      </c>
      <c r="C115" s="13" t="s">
        <v>29</v>
      </c>
      <c r="D115" s="3" t="s">
        <v>153</v>
      </c>
      <c r="E115" s="13">
        <v>1</v>
      </c>
      <c r="F115" s="13">
        <v>5</v>
      </c>
      <c r="G115" s="13" t="s">
        <v>23</v>
      </c>
      <c r="H115" s="13"/>
      <c r="I115" s="13">
        <f t="shared" si="2"/>
        <v>0</v>
      </c>
      <c r="J115" s="13">
        <f t="shared" si="3"/>
        <v>0</v>
      </c>
      <c r="K115" s="1"/>
    </row>
    <row r="116" spans="1:11">
      <c r="A116" s="13" t="s">
        <v>223</v>
      </c>
      <c r="B116" s="2">
        <v>115</v>
      </c>
      <c r="C116" s="13" t="s">
        <v>21</v>
      </c>
      <c r="D116" s="3" t="s">
        <v>163</v>
      </c>
      <c r="E116" s="13">
        <v>0</v>
      </c>
      <c r="F116" s="13">
        <v>5</v>
      </c>
      <c r="G116" s="13" t="s">
        <v>23</v>
      </c>
      <c r="H116" s="13"/>
      <c r="I116" s="13">
        <f t="shared" si="2"/>
        <v>0</v>
      </c>
      <c r="J116" s="13">
        <f t="shared" si="3"/>
        <v>0</v>
      </c>
      <c r="K116" s="1"/>
    </row>
    <row r="117" spans="1:11">
      <c r="A117" s="13" t="s">
        <v>223</v>
      </c>
      <c r="B117" s="2">
        <v>116</v>
      </c>
      <c r="C117" s="13" t="s">
        <v>29</v>
      </c>
      <c r="D117" s="3" t="s">
        <v>64</v>
      </c>
      <c r="E117" s="13">
        <v>0</v>
      </c>
      <c r="F117" s="13">
        <v>4</v>
      </c>
      <c r="G117" s="13" t="s">
        <v>23</v>
      </c>
      <c r="H117" s="13"/>
      <c r="I117" s="13" t="str">
        <f t="shared" si="2"/>
        <v>Кокки</v>
      </c>
      <c r="J117" s="13" t="str">
        <f t="shared" si="3"/>
        <v>Staphylococcus</v>
      </c>
      <c r="K117" s="1" t="s">
        <v>169</v>
      </c>
    </row>
    <row r="118" spans="1:11">
      <c r="A118" s="13" t="s">
        <v>223</v>
      </c>
      <c r="B118" s="2">
        <v>117</v>
      </c>
      <c r="C118" s="13" t="s">
        <v>29</v>
      </c>
      <c r="D118" s="3" t="s">
        <v>212</v>
      </c>
      <c r="E118" s="13">
        <v>1</v>
      </c>
      <c r="F118" s="13">
        <v>4</v>
      </c>
      <c r="G118" s="13" t="s">
        <v>23</v>
      </c>
      <c r="H118" s="13" t="s">
        <v>63</v>
      </c>
      <c r="I118" s="13">
        <f t="shared" si="2"/>
        <v>0</v>
      </c>
      <c r="J118" s="13">
        <f t="shared" si="3"/>
        <v>0</v>
      </c>
      <c r="K118" s="1"/>
    </row>
    <row r="119" spans="1:11">
      <c r="A119" s="13" t="s">
        <v>223</v>
      </c>
      <c r="B119" s="2">
        <v>118</v>
      </c>
      <c r="C119" s="13" t="s">
        <v>21</v>
      </c>
      <c r="D119" s="3" t="s">
        <v>64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"/>
    </row>
    <row r="120" spans="1:11">
      <c r="A120" s="13" t="s">
        <v>223</v>
      </c>
      <c r="B120" s="2">
        <v>119</v>
      </c>
      <c r="C120" s="13" t="s">
        <v>29</v>
      </c>
      <c r="D120" s="3" t="s">
        <v>45</v>
      </c>
      <c r="E120" s="13">
        <v>0</v>
      </c>
      <c r="F120" s="13">
        <v>4</v>
      </c>
      <c r="G120" s="13"/>
      <c r="H120" s="13"/>
      <c r="I120" s="13">
        <f t="shared" si="2"/>
        <v>0</v>
      </c>
      <c r="J120" s="13">
        <f t="shared" si="3"/>
        <v>0</v>
      </c>
      <c r="K120" s="1"/>
    </row>
    <row r="121" spans="1:11">
      <c r="A121" s="13" t="s">
        <v>223</v>
      </c>
      <c r="B121" s="2">
        <v>120</v>
      </c>
      <c r="C121" s="13" t="s">
        <v>14</v>
      </c>
      <c r="D121" s="3" t="s">
        <v>36</v>
      </c>
      <c r="E121" s="13">
        <v>0</v>
      </c>
      <c r="F121" s="13">
        <v>4</v>
      </c>
      <c r="G121" s="13"/>
      <c r="H121" s="13"/>
      <c r="I121" s="13">
        <f t="shared" si="2"/>
        <v>0</v>
      </c>
      <c r="J121" s="13">
        <f t="shared" si="3"/>
        <v>0</v>
      </c>
      <c r="K121" s="1"/>
    </row>
    <row r="122" spans="1:11">
      <c r="A122" s="13" t="s">
        <v>223</v>
      </c>
      <c r="B122" s="2">
        <v>121</v>
      </c>
      <c r="C122" s="13" t="s">
        <v>46</v>
      </c>
      <c r="D122" s="3" t="s">
        <v>31</v>
      </c>
      <c r="E122" s="13">
        <v>0</v>
      </c>
      <c r="F122" s="13">
        <v>4</v>
      </c>
      <c r="G122" s="13"/>
      <c r="H122" s="13"/>
      <c r="I122" s="13">
        <f t="shared" si="2"/>
        <v>0</v>
      </c>
      <c r="J122" s="13">
        <f t="shared" si="3"/>
        <v>0</v>
      </c>
      <c r="K122" s="1"/>
    </row>
    <row r="123" spans="1:11">
      <c r="A123" s="13" t="s">
        <v>223</v>
      </c>
      <c r="B123" s="2">
        <v>122</v>
      </c>
      <c r="C123" s="13" t="s">
        <v>14</v>
      </c>
      <c r="D123" s="3" t="s">
        <v>33</v>
      </c>
      <c r="E123" s="13">
        <v>1</v>
      </c>
      <c r="F123" s="13">
        <v>2</v>
      </c>
      <c r="G123" s="13"/>
      <c r="H123" s="13"/>
      <c r="I123" s="13">
        <f t="shared" si="2"/>
        <v>0</v>
      </c>
      <c r="J123" s="13">
        <f t="shared" si="3"/>
        <v>0</v>
      </c>
      <c r="K123" s="1"/>
    </row>
    <row r="124" spans="1:11">
      <c r="A124" s="13" t="s">
        <v>223</v>
      </c>
      <c r="B124" s="2">
        <v>123</v>
      </c>
      <c r="C124" s="13" t="s">
        <v>14</v>
      </c>
      <c r="D124" s="3" t="s">
        <v>36</v>
      </c>
      <c r="E124" s="13">
        <v>1</v>
      </c>
      <c r="F124" s="13">
        <v>2</v>
      </c>
      <c r="G124" s="13"/>
      <c r="H124" s="13"/>
      <c r="I124" s="13">
        <f t="shared" si="2"/>
        <v>0</v>
      </c>
      <c r="J124" s="13">
        <f t="shared" si="3"/>
        <v>0</v>
      </c>
      <c r="K124" s="1"/>
    </row>
    <row r="125" spans="1:11">
      <c r="A125" s="13" t="s">
        <v>223</v>
      </c>
      <c r="B125" s="2">
        <v>124</v>
      </c>
      <c r="C125" s="13" t="s">
        <v>46</v>
      </c>
      <c r="D125" s="3" t="s">
        <v>31</v>
      </c>
      <c r="E125" s="13">
        <v>1</v>
      </c>
      <c r="F125" s="13">
        <v>2</v>
      </c>
      <c r="G125" s="13"/>
      <c r="H125" s="13"/>
      <c r="I125" s="13">
        <f t="shared" si="2"/>
        <v>0</v>
      </c>
      <c r="J125" s="13">
        <f t="shared" si="3"/>
        <v>0</v>
      </c>
      <c r="K125" s="1"/>
    </row>
    <row r="126" spans="1:11">
      <c r="A126" s="13" t="s">
        <v>223</v>
      </c>
      <c r="B126" s="2">
        <v>125</v>
      </c>
      <c r="C126" s="13" t="s">
        <v>16</v>
      </c>
      <c r="D126" s="3" t="s">
        <v>26</v>
      </c>
      <c r="E126" s="13">
        <v>2</v>
      </c>
      <c r="F126" s="13">
        <v>2</v>
      </c>
      <c r="G126" s="13"/>
      <c r="H126" s="13"/>
      <c r="I126" s="13">
        <f t="shared" si="2"/>
        <v>0</v>
      </c>
      <c r="J126" s="13">
        <f t="shared" si="3"/>
        <v>0</v>
      </c>
      <c r="K126" s="1"/>
    </row>
    <row r="127" spans="1:11">
      <c r="A127" s="13" t="s">
        <v>223</v>
      </c>
      <c r="B127" s="2">
        <v>126</v>
      </c>
      <c r="C127" s="13" t="s">
        <v>16</v>
      </c>
      <c r="D127" s="3" t="s">
        <v>33</v>
      </c>
      <c r="E127" s="13">
        <v>0</v>
      </c>
      <c r="F127" s="13">
        <v>3</v>
      </c>
      <c r="G127" s="13"/>
      <c r="H127" s="13"/>
      <c r="I127" s="13">
        <f t="shared" si="2"/>
        <v>0</v>
      </c>
      <c r="J127" s="13">
        <f t="shared" si="3"/>
        <v>0</v>
      </c>
      <c r="K127" s="1"/>
    </row>
    <row r="128" spans="1:11">
      <c r="A128" s="13" t="s">
        <v>223</v>
      </c>
      <c r="B128" s="2">
        <v>127</v>
      </c>
      <c r="C128" s="13" t="s">
        <v>16</v>
      </c>
      <c r="D128" s="3" t="s">
        <v>26</v>
      </c>
      <c r="E128" s="13">
        <v>0</v>
      </c>
      <c r="F128" s="13">
        <v>3</v>
      </c>
      <c r="G128" s="13"/>
      <c r="H128" s="13"/>
      <c r="I128" s="13">
        <f t="shared" si="2"/>
        <v>0</v>
      </c>
      <c r="J128" s="13">
        <f t="shared" si="3"/>
        <v>0</v>
      </c>
      <c r="K128" s="1"/>
    </row>
    <row r="129" spans="1:10" s="1" customFormat="1">
      <c r="A129" s="13" t="s">
        <v>223</v>
      </c>
      <c r="B129" s="2">
        <v>128</v>
      </c>
      <c r="C129" s="13" t="s">
        <v>71</v>
      </c>
      <c r="D129" s="3" t="s">
        <v>187</v>
      </c>
      <c r="E129" s="13">
        <v>0</v>
      </c>
      <c r="F129" s="13">
        <v>3</v>
      </c>
      <c r="G129" s="13"/>
      <c r="H129" s="13"/>
      <c r="I129" s="13">
        <f t="shared" si="2"/>
        <v>0</v>
      </c>
      <c r="J129" s="13">
        <f t="shared" si="3"/>
        <v>0</v>
      </c>
    </row>
    <row r="130" spans="1:10" s="1" customFormat="1">
      <c r="A130" s="13" t="s">
        <v>223</v>
      </c>
      <c r="B130" s="2">
        <v>129</v>
      </c>
      <c r="C130" s="13" t="s">
        <v>14</v>
      </c>
      <c r="D130" s="3" t="s">
        <v>227</v>
      </c>
      <c r="E130" s="13">
        <v>0</v>
      </c>
      <c r="F130" s="13">
        <v>3</v>
      </c>
      <c r="G130" s="13"/>
      <c r="H130" s="13">
        <v>444</v>
      </c>
      <c r="I130" s="13">
        <f t="shared" ref="I130:I193" si="4">IF(OR(J130=$J$377,J130=$J$384,J130=$J$367),$I$364,IF(OR(J130=$J$366,J130=$J$370,J130=$J$372,J130=$J$373,J130=$J$376,J130=$J$380,J130=$J$381,J130=$J$378),$I$369,IF(OR(J130=$J$365,J130=$J$369),$I$365,IF(OR(J130=$J$371,J130=$J$382,J130=$J$383),$I$366,IF(OR(J130=$J$364,J130=$J$379,J130=$J$385),$I$367,IF(OR(J130=$J$368,J130=$J$386,J130=$J$374,J130=$J$375),$I$368,0))))))</f>
        <v>0</v>
      </c>
      <c r="J130" s="13">
        <f t="shared" ref="J130:J193" si="5">IF(OR(K130=$K$364,K130=$K$365,K130=$K$366,K130=$K$367),$J$364,IF(OR(K130=$K$371,K130=$K$372,K130=$K$373,K130=$K$374),$J$365,IF(OR(K130=$K$375),$J$366,IF(OR(K130=$K$376),$J$367,IF(OR(K130=$K$377),$J$368,IF(OR(K130=$K$378),$J$369,IF(OR(K130=$K$384,K130=$K$394,K130=$K$385),$J$370,IF(OR(K130=$K$380,K130=$K$381,K130=$K$382,K130=$K$383),$J$371,IF(OR(K130=$K$379,K130=$K$423,K130=$K$425,K130=$K$427),$J$372,IF(OR(K130=$K$386,K130=$K$388,K130=$K$387),$J$373,IF(OR(K130=$K$389),$J$374,IF(OR(K130=$K$390),$J$375,IF(OR(K130=$K$391),$J$376,IF(OR(K130=$K$395),$J$377,IF(OR(K130=$K$396,K130=$K$397),$J$378,IF(OR(K130=$K$398,K130=$K$399),$J$379,IF(OR(K130=$K$400,K130=$K$401),$J$380,IF(OR(K130=$K$402,K130=$K$403),$J$381,IF(OR(K130=$K$405,K130=$K$406,K130=$K$407,K130=$K$408,K130=$K$409,K130=$K$410,K130=$K$411,K130=$K$412,K130=$K$413),$J$382,IF(OR(K130=$K$417,K130=$K$418,K130=$K$419,K130=$K$420,K130=$K$416,K130=$K$415,K130=$K$424,K130=$K$426),$J$383,IF(OR(K130=$K$421,K130=$K$422),$J$384,IF(OR(K130=$K$368,K130=$K$369,K130=$K$370,K130=$K$392,K130=$K$393,K130=$K$404,K130=$K$414),$J$385,IF(OR(K130=$K$428),$J$386,0)))))))))))))))))))))))</f>
        <v>0</v>
      </c>
    </row>
    <row r="131" spans="1:10" s="1" customFormat="1">
      <c r="A131" s="13" t="s">
        <v>223</v>
      </c>
      <c r="B131" s="2">
        <v>130</v>
      </c>
      <c r="C131" s="13" t="s">
        <v>21</v>
      </c>
      <c r="D131" s="3" t="s">
        <v>39</v>
      </c>
      <c r="E131" s="13">
        <v>0</v>
      </c>
      <c r="F131" s="13">
        <v>7</v>
      </c>
      <c r="G131" s="13" t="s">
        <v>23</v>
      </c>
      <c r="H131" s="13"/>
      <c r="I131" s="13">
        <f t="shared" si="4"/>
        <v>0</v>
      </c>
      <c r="J131" s="13">
        <f t="shared" si="5"/>
        <v>0</v>
      </c>
    </row>
    <row r="132" spans="1:10" s="1" customFormat="1">
      <c r="A132" s="13" t="s">
        <v>223</v>
      </c>
      <c r="B132" s="2">
        <v>131</v>
      </c>
      <c r="C132" s="13" t="s">
        <v>21</v>
      </c>
      <c r="D132" s="3" t="s">
        <v>224</v>
      </c>
      <c r="E132" s="13">
        <v>0</v>
      </c>
      <c r="F132" s="13">
        <v>7</v>
      </c>
      <c r="G132" s="13" t="s">
        <v>23</v>
      </c>
      <c r="H132" s="13"/>
      <c r="I132" s="13">
        <f t="shared" si="4"/>
        <v>0</v>
      </c>
      <c r="J132" s="13">
        <f t="shared" si="5"/>
        <v>0</v>
      </c>
    </row>
    <row r="133" spans="1:10" s="1" customFormat="1">
      <c r="A133" s="13" t="s">
        <v>223</v>
      </c>
      <c r="B133" s="2">
        <v>132</v>
      </c>
      <c r="C133" s="13" t="s">
        <v>21</v>
      </c>
      <c r="D133" s="3" t="s">
        <v>62</v>
      </c>
      <c r="E133" s="13">
        <v>0</v>
      </c>
      <c r="F133" s="13">
        <v>7</v>
      </c>
      <c r="G133" s="13" t="s">
        <v>23</v>
      </c>
      <c r="H133" s="13"/>
      <c r="I133" s="13">
        <f t="shared" si="4"/>
        <v>0</v>
      </c>
      <c r="J133" s="13">
        <f t="shared" si="5"/>
        <v>0</v>
      </c>
    </row>
    <row r="134" spans="1:10" s="1" customFormat="1">
      <c r="A134" s="13" t="s">
        <v>223</v>
      </c>
      <c r="B134" s="2">
        <v>133</v>
      </c>
      <c r="C134" s="13" t="s">
        <v>21</v>
      </c>
      <c r="D134" s="3" t="s">
        <v>82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</row>
    <row r="135" spans="1:10" s="1" customFormat="1">
      <c r="A135" s="13" t="s">
        <v>223</v>
      </c>
      <c r="B135" s="2">
        <v>134</v>
      </c>
      <c r="C135" s="13" t="s">
        <v>12</v>
      </c>
      <c r="D135" s="3" t="s">
        <v>57</v>
      </c>
      <c r="E135" s="13">
        <v>0</v>
      </c>
      <c r="F135" s="13">
        <v>3</v>
      </c>
      <c r="G135" s="13"/>
      <c r="H135" s="13"/>
      <c r="I135" s="13">
        <f t="shared" si="4"/>
        <v>0</v>
      </c>
      <c r="J135" s="13">
        <f t="shared" si="5"/>
        <v>0</v>
      </c>
    </row>
    <row r="136" spans="1:10" s="1" customFormat="1">
      <c r="A136" s="13" t="s">
        <v>223</v>
      </c>
      <c r="B136" s="2">
        <v>135</v>
      </c>
      <c r="C136" s="13" t="s">
        <v>12</v>
      </c>
      <c r="D136" s="3" t="s">
        <v>57</v>
      </c>
      <c r="E136" s="13">
        <v>0</v>
      </c>
      <c r="F136" s="13">
        <v>3</v>
      </c>
      <c r="G136" s="13"/>
      <c r="H136" s="13"/>
      <c r="I136" s="13">
        <f t="shared" si="4"/>
        <v>0</v>
      </c>
      <c r="J136" s="13">
        <f t="shared" si="5"/>
        <v>0</v>
      </c>
    </row>
    <row r="137" spans="1:10" s="1" customFormat="1">
      <c r="A137" s="13" t="s">
        <v>223</v>
      </c>
      <c r="B137" s="2">
        <v>136</v>
      </c>
      <c r="C137" s="13" t="s">
        <v>12</v>
      </c>
      <c r="D137" s="3" t="s">
        <v>57</v>
      </c>
      <c r="E137" s="13">
        <v>0</v>
      </c>
      <c r="F137" s="13">
        <v>3</v>
      </c>
      <c r="G137" s="13"/>
      <c r="H137" s="13"/>
      <c r="I137" s="13">
        <f t="shared" si="4"/>
        <v>0</v>
      </c>
      <c r="J137" s="13">
        <f t="shared" si="5"/>
        <v>0</v>
      </c>
    </row>
    <row r="138" spans="1:10" s="1" customFormat="1">
      <c r="A138" s="13" t="s">
        <v>223</v>
      </c>
      <c r="B138" s="2">
        <v>137</v>
      </c>
      <c r="C138" s="13" t="s">
        <v>21</v>
      </c>
      <c r="D138" s="3" t="s">
        <v>163</v>
      </c>
      <c r="E138" s="13">
        <v>0</v>
      </c>
      <c r="F138" s="13">
        <v>15</v>
      </c>
      <c r="G138" s="13" t="s">
        <v>23</v>
      </c>
      <c r="H138" s="13"/>
      <c r="I138" s="13">
        <f t="shared" si="4"/>
        <v>0</v>
      </c>
      <c r="J138" s="13">
        <f t="shared" si="5"/>
        <v>0</v>
      </c>
    </row>
    <row r="139" spans="1:10" s="1" customFormat="1">
      <c r="A139" s="13" t="s">
        <v>223</v>
      </c>
      <c r="B139" s="2">
        <v>138</v>
      </c>
      <c r="C139" s="13" t="s">
        <v>14</v>
      </c>
      <c r="D139" s="3" t="s">
        <v>82</v>
      </c>
      <c r="E139" s="13">
        <v>0</v>
      </c>
      <c r="F139" s="13">
        <v>3</v>
      </c>
      <c r="G139" s="13"/>
      <c r="H139" s="13"/>
      <c r="I139" s="13">
        <f t="shared" si="4"/>
        <v>0</v>
      </c>
      <c r="J139" s="13">
        <f t="shared" si="5"/>
        <v>0</v>
      </c>
    </row>
    <row r="140" spans="1:10" s="1" customFormat="1">
      <c r="A140" s="13" t="s">
        <v>223</v>
      </c>
      <c r="B140" s="2">
        <v>139</v>
      </c>
      <c r="C140" s="13" t="s">
        <v>14</v>
      </c>
      <c r="D140" s="3" t="s">
        <v>36</v>
      </c>
      <c r="E140" s="13">
        <v>0</v>
      </c>
      <c r="F140" s="13">
        <v>3</v>
      </c>
      <c r="G140" s="13"/>
      <c r="H140" s="13"/>
      <c r="I140" s="13">
        <f t="shared" si="4"/>
        <v>0</v>
      </c>
      <c r="J140" s="13">
        <f t="shared" si="5"/>
        <v>0</v>
      </c>
    </row>
    <row r="141" spans="1:10" s="1" customFormat="1">
      <c r="A141" s="13" t="s">
        <v>223</v>
      </c>
      <c r="B141" s="2">
        <v>140</v>
      </c>
      <c r="C141" s="13" t="s">
        <v>14</v>
      </c>
      <c r="D141" s="3" t="s">
        <v>33</v>
      </c>
      <c r="E141" s="13">
        <v>0</v>
      </c>
      <c r="F141" s="13">
        <v>3</v>
      </c>
      <c r="G141" s="13"/>
      <c r="H141" s="13"/>
      <c r="I141" s="13">
        <f t="shared" si="4"/>
        <v>0</v>
      </c>
      <c r="J141" s="13">
        <f t="shared" si="5"/>
        <v>0</v>
      </c>
    </row>
    <row r="142" spans="1:10" s="1" customFormat="1">
      <c r="A142" s="13" t="s">
        <v>223</v>
      </c>
      <c r="B142" s="2">
        <v>141</v>
      </c>
      <c r="C142" s="13" t="s">
        <v>21</v>
      </c>
      <c r="D142" s="3" t="s">
        <v>64</v>
      </c>
      <c r="E142" s="13">
        <v>0</v>
      </c>
      <c r="F142" s="13">
        <v>7</v>
      </c>
      <c r="G142" s="13" t="s">
        <v>23</v>
      </c>
      <c r="H142" s="13"/>
      <c r="I142" s="13">
        <f t="shared" si="4"/>
        <v>0</v>
      </c>
      <c r="J142" s="13">
        <f t="shared" si="5"/>
        <v>0</v>
      </c>
    </row>
    <row r="143" spans="1:10" s="1" customFormat="1">
      <c r="A143" s="13" t="s">
        <v>223</v>
      </c>
      <c r="B143" s="2">
        <v>142</v>
      </c>
      <c r="C143" s="13" t="s">
        <v>19</v>
      </c>
      <c r="D143" s="3" t="s">
        <v>228</v>
      </c>
      <c r="E143" s="13">
        <v>0</v>
      </c>
      <c r="F143" s="13">
        <v>14</v>
      </c>
      <c r="G143" s="13" t="s">
        <v>23</v>
      </c>
      <c r="H143" s="13"/>
      <c r="I143" s="13">
        <f t="shared" si="4"/>
        <v>0</v>
      </c>
      <c r="J143" s="13">
        <f t="shared" si="5"/>
        <v>0</v>
      </c>
    </row>
    <row r="144" spans="1:10" s="1" customFormat="1">
      <c r="A144" s="13" t="s">
        <v>223</v>
      </c>
      <c r="B144" s="2">
        <v>143</v>
      </c>
      <c r="C144" s="13" t="s">
        <v>14</v>
      </c>
      <c r="D144" s="3" t="s">
        <v>227</v>
      </c>
      <c r="E144" s="13">
        <v>0</v>
      </c>
      <c r="F144" s="13">
        <v>3</v>
      </c>
      <c r="G144" s="13"/>
      <c r="H144" s="13"/>
      <c r="I144" s="13">
        <f t="shared" si="4"/>
        <v>0</v>
      </c>
      <c r="J144" s="13">
        <f t="shared" si="5"/>
        <v>0</v>
      </c>
    </row>
    <row r="145" spans="1:11">
      <c r="A145" s="13" t="s">
        <v>223</v>
      </c>
      <c r="B145" s="2">
        <v>144</v>
      </c>
      <c r="C145" s="13" t="s">
        <v>14</v>
      </c>
      <c r="D145" s="3" t="s">
        <v>227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"/>
    </row>
    <row r="146" spans="1:11">
      <c r="A146" s="13" t="s">
        <v>223</v>
      </c>
      <c r="B146" s="2">
        <v>145</v>
      </c>
      <c r="C146" s="13" t="s">
        <v>19</v>
      </c>
      <c r="D146" s="3" t="s">
        <v>20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"/>
    </row>
    <row r="147" spans="1:11">
      <c r="A147" s="13" t="s">
        <v>223</v>
      </c>
      <c r="B147" s="2">
        <v>146</v>
      </c>
      <c r="C147" s="13" t="s">
        <v>79</v>
      </c>
      <c r="D147" s="3" t="s">
        <v>36</v>
      </c>
      <c r="E147" s="13">
        <v>0</v>
      </c>
      <c r="F147" s="13">
        <v>5</v>
      </c>
      <c r="G147" s="13"/>
      <c r="H147" s="13">
        <v>444</v>
      </c>
      <c r="I147" s="13">
        <f t="shared" si="4"/>
        <v>0</v>
      </c>
      <c r="J147" s="13">
        <f t="shared" si="5"/>
        <v>0</v>
      </c>
      <c r="K147" s="1"/>
    </row>
    <row r="148" spans="1:11">
      <c r="A148" s="13" t="s">
        <v>223</v>
      </c>
      <c r="B148" s="2">
        <v>147</v>
      </c>
      <c r="C148" s="13" t="s">
        <v>16</v>
      </c>
      <c r="D148" s="3" t="s">
        <v>33</v>
      </c>
      <c r="E148" s="13">
        <v>1</v>
      </c>
      <c r="F148" s="13">
        <v>4</v>
      </c>
      <c r="G148" s="13"/>
      <c r="H148" s="13"/>
      <c r="I148" s="13">
        <f t="shared" si="4"/>
        <v>0</v>
      </c>
      <c r="J148" s="13">
        <f t="shared" si="5"/>
        <v>0</v>
      </c>
      <c r="K148" s="1"/>
    </row>
    <row r="149" spans="1:11">
      <c r="A149" s="13" t="s">
        <v>223</v>
      </c>
      <c r="B149" s="2">
        <v>148</v>
      </c>
      <c r="C149" s="13" t="s">
        <v>16</v>
      </c>
      <c r="D149" s="3" t="s">
        <v>33</v>
      </c>
      <c r="E149" s="13">
        <v>1</v>
      </c>
      <c r="F149" s="13">
        <v>4</v>
      </c>
      <c r="G149" s="13"/>
      <c r="H149" s="13"/>
      <c r="I149" s="13">
        <f t="shared" si="4"/>
        <v>0</v>
      </c>
      <c r="J149" s="13">
        <f t="shared" si="5"/>
        <v>0</v>
      </c>
      <c r="K149" s="1"/>
    </row>
    <row r="150" spans="1:11">
      <c r="A150" s="13" t="s">
        <v>223</v>
      </c>
      <c r="B150" s="2">
        <v>149</v>
      </c>
      <c r="C150" s="13" t="s">
        <v>79</v>
      </c>
      <c r="D150" s="3" t="s">
        <v>36</v>
      </c>
      <c r="E150" s="13">
        <v>0</v>
      </c>
      <c r="F150" s="13">
        <v>4</v>
      </c>
      <c r="G150" s="13"/>
      <c r="H150" s="13"/>
      <c r="I150" s="13">
        <f t="shared" si="4"/>
        <v>0</v>
      </c>
      <c r="J150" s="13">
        <f t="shared" si="5"/>
        <v>0</v>
      </c>
      <c r="K150" s="1"/>
    </row>
    <row r="151" spans="1:11">
      <c r="A151" s="13" t="s">
        <v>223</v>
      </c>
      <c r="B151" s="2">
        <v>150</v>
      </c>
      <c r="C151" s="13" t="s">
        <v>19</v>
      </c>
      <c r="D151" s="3" t="s">
        <v>36</v>
      </c>
      <c r="E151" s="13">
        <v>0</v>
      </c>
      <c r="F151" s="13">
        <v>4</v>
      </c>
      <c r="G151" s="13"/>
      <c r="H151" s="13"/>
      <c r="I151" s="13">
        <f t="shared" si="4"/>
        <v>0</v>
      </c>
      <c r="J151" s="13">
        <f t="shared" si="5"/>
        <v>0</v>
      </c>
      <c r="K151" s="1"/>
    </row>
    <row r="152" spans="1:11">
      <c r="A152" s="13" t="s">
        <v>223</v>
      </c>
      <c r="B152" s="2">
        <v>151</v>
      </c>
      <c r="C152" s="13" t="s">
        <v>14</v>
      </c>
      <c r="D152" s="3" t="s">
        <v>227</v>
      </c>
      <c r="E152" s="13">
        <v>0</v>
      </c>
      <c r="F152" s="13">
        <v>4</v>
      </c>
      <c r="G152" s="13"/>
      <c r="H152" s="13"/>
      <c r="I152" s="13">
        <f t="shared" si="4"/>
        <v>0</v>
      </c>
      <c r="J152" s="13">
        <f t="shared" si="5"/>
        <v>0</v>
      </c>
      <c r="K152" s="1"/>
    </row>
    <row r="153" spans="1:11">
      <c r="A153" s="13" t="s">
        <v>223</v>
      </c>
      <c r="B153" s="2">
        <v>152</v>
      </c>
      <c r="C153" s="13" t="s">
        <v>14</v>
      </c>
      <c r="D153" s="3" t="s">
        <v>36</v>
      </c>
      <c r="E153" s="13">
        <v>0</v>
      </c>
      <c r="F153" s="13">
        <v>4</v>
      </c>
      <c r="G153" s="13"/>
      <c r="H153" s="13"/>
      <c r="I153" s="13">
        <f t="shared" si="4"/>
        <v>0</v>
      </c>
      <c r="J153" s="13">
        <f t="shared" si="5"/>
        <v>0</v>
      </c>
      <c r="K153" s="1"/>
    </row>
    <row r="154" spans="1:11">
      <c r="A154" s="13" t="s">
        <v>223</v>
      </c>
      <c r="B154" s="2">
        <v>153</v>
      </c>
      <c r="C154" s="13" t="s">
        <v>19</v>
      </c>
      <c r="D154" s="3" t="s">
        <v>36</v>
      </c>
      <c r="E154" s="13">
        <v>0</v>
      </c>
      <c r="F154" s="13">
        <v>14</v>
      </c>
      <c r="G154" s="13" t="s">
        <v>23</v>
      </c>
      <c r="H154" s="13"/>
      <c r="I154" s="13">
        <f t="shared" si="4"/>
        <v>0</v>
      </c>
      <c r="J154" s="13">
        <f t="shared" si="5"/>
        <v>0</v>
      </c>
      <c r="K154" s="1"/>
    </row>
    <row r="155" spans="1:11">
      <c r="A155" s="13" t="s">
        <v>223</v>
      </c>
      <c r="B155" s="2">
        <v>154</v>
      </c>
      <c r="C155" s="13" t="s">
        <v>21</v>
      </c>
      <c r="D155" s="3" t="s">
        <v>56</v>
      </c>
      <c r="E155" s="13">
        <v>0</v>
      </c>
      <c r="F155" s="13">
        <v>5</v>
      </c>
      <c r="G155" s="13" t="s">
        <v>23</v>
      </c>
      <c r="H155" s="13"/>
      <c r="I155" s="13" t="str">
        <f t="shared" si="4"/>
        <v>НГОБ</v>
      </c>
      <c r="J155" s="13" t="str">
        <f t="shared" si="5"/>
        <v>Acinetobacter</v>
      </c>
      <c r="K155" s="1" t="s">
        <v>95</v>
      </c>
    </row>
    <row r="156" spans="1:11">
      <c r="A156" s="13" t="s">
        <v>223</v>
      </c>
      <c r="B156" s="2">
        <v>155</v>
      </c>
      <c r="C156" s="13" t="s">
        <v>16</v>
      </c>
      <c r="D156" s="3" t="s">
        <v>17</v>
      </c>
      <c r="E156" s="13">
        <v>1</v>
      </c>
      <c r="F156" s="13">
        <v>3</v>
      </c>
      <c r="G156" s="13"/>
      <c r="H156" s="13"/>
      <c r="I156" s="13">
        <f t="shared" si="4"/>
        <v>0</v>
      </c>
      <c r="J156" s="13">
        <f t="shared" si="5"/>
        <v>0</v>
      </c>
      <c r="K156" s="1"/>
    </row>
    <row r="157" spans="1:11">
      <c r="A157" s="13" t="s">
        <v>223</v>
      </c>
      <c r="B157" s="2">
        <v>156</v>
      </c>
      <c r="C157" s="13" t="s">
        <v>16</v>
      </c>
      <c r="D157" s="3" t="s">
        <v>33</v>
      </c>
      <c r="E157" s="13">
        <v>0</v>
      </c>
      <c r="F157" s="13">
        <v>4</v>
      </c>
      <c r="G157" s="13"/>
      <c r="H157" s="13"/>
      <c r="I157" s="13">
        <f t="shared" si="4"/>
        <v>0</v>
      </c>
      <c r="J157" s="13">
        <f t="shared" si="5"/>
        <v>0</v>
      </c>
      <c r="K157" s="1"/>
    </row>
    <row r="158" spans="1:11">
      <c r="A158" s="13" t="s">
        <v>223</v>
      </c>
      <c r="B158" s="2">
        <v>157</v>
      </c>
      <c r="C158" s="13" t="s">
        <v>79</v>
      </c>
      <c r="D158" s="3" t="s">
        <v>36</v>
      </c>
      <c r="E158" s="13">
        <v>0</v>
      </c>
      <c r="F158" s="13">
        <v>4</v>
      </c>
      <c r="G158" s="13"/>
      <c r="H158" s="13"/>
      <c r="I158" s="13">
        <f t="shared" si="4"/>
        <v>0</v>
      </c>
      <c r="J158" s="13">
        <f t="shared" si="5"/>
        <v>0</v>
      </c>
      <c r="K158" s="1"/>
    </row>
    <row r="159" spans="1:11">
      <c r="A159" s="13" t="s">
        <v>223</v>
      </c>
      <c r="B159" s="2">
        <v>158</v>
      </c>
      <c r="C159" s="13" t="s">
        <v>79</v>
      </c>
      <c r="D159" s="3" t="s">
        <v>36</v>
      </c>
      <c r="E159" s="13">
        <v>0</v>
      </c>
      <c r="F159" s="13">
        <v>4</v>
      </c>
      <c r="G159" s="13"/>
      <c r="H159" s="13"/>
      <c r="I159" s="13">
        <f t="shared" si="4"/>
        <v>0</v>
      </c>
      <c r="J159" s="13">
        <f t="shared" si="5"/>
        <v>0</v>
      </c>
      <c r="K159" s="1"/>
    </row>
    <row r="160" spans="1:11">
      <c r="A160" s="13" t="s">
        <v>223</v>
      </c>
      <c r="B160" s="2">
        <v>159</v>
      </c>
      <c r="C160" s="13" t="s">
        <v>19</v>
      </c>
      <c r="D160" s="3" t="s">
        <v>25</v>
      </c>
      <c r="E160" s="13">
        <v>0</v>
      </c>
      <c r="F160" s="13">
        <v>4</v>
      </c>
      <c r="G160" s="13"/>
      <c r="H160" s="13"/>
      <c r="I160" s="13">
        <f t="shared" si="4"/>
        <v>0</v>
      </c>
      <c r="J160" s="13">
        <f t="shared" si="5"/>
        <v>0</v>
      </c>
      <c r="K160" s="1"/>
    </row>
    <row r="161" spans="1:11">
      <c r="A161" s="13" t="s">
        <v>223</v>
      </c>
      <c r="B161" s="2">
        <v>160</v>
      </c>
      <c r="C161" s="13" t="s">
        <v>29</v>
      </c>
      <c r="D161" s="3" t="s">
        <v>224</v>
      </c>
      <c r="E161" s="13">
        <v>0</v>
      </c>
      <c r="F161" s="13">
        <v>5</v>
      </c>
      <c r="G161" s="13" t="s">
        <v>23</v>
      </c>
      <c r="H161" s="13"/>
      <c r="I161" s="13">
        <f t="shared" si="4"/>
        <v>0</v>
      </c>
      <c r="J161" s="13">
        <f t="shared" si="5"/>
        <v>0</v>
      </c>
      <c r="K161" s="1"/>
    </row>
    <row r="162" spans="1:11">
      <c r="A162" s="13" t="s">
        <v>223</v>
      </c>
      <c r="B162" s="2">
        <v>161</v>
      </c>
      <c r="C162" s="13" t="s">
        <v>29</v>
      </c>
      <c r="D162" s="3" t="s">
        <v>42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"/>
    </row>
    <row r="163" spans="1:11">
      <c r="A163" s="13" t="s">
        <v>223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/>
      <c r="H163" s="13"/>
      <c r="I163" s="13">
        <f t="shared" si="4"/>
        <v>0</v>
      </c>
      <c r="J163" s="13">
        <f t="shared" si="5"/>
        <v>0</v>
      </c>
      <c r="K163" s="1"/>
    </row>
    <row r="164" spans="1:11">
      <c r="A164" s="13" t="s">
        <v>223</v>
      </c>
      <c r="B164" s="2">
        <v>163</v>
      </c>
      <c r="C164" s="13" t="s">
        <v>21</v>
      </c>
      <c r="D164" s="3" t="s">
        <v>45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"/>
    </row>
    <row r="165" spans="1:11">
      <c r="A165" s="13" t="s">
        <v>223</v>
      </c>
      <c r="B165" s="2">
        <v>164</v>
      </c>
      <c r="C165" s="13" t="s">
        <v>16</v>
      </c>
      <c r="D165" s="3" t="s">
        <v>33</v>
      </c>
      <c r="E165" s="13">
        <v>2</v>
      </c>
      <c r="F165" s="13">
        <v>2</v>
      </c>
      <c r="G165" s="13"/>
      <c r="H165" s="13"/>
      <c r="I165" s="13" t="str">
        <f t="shared" si="4"/>
        <v>Кокки</v>
      </c>
      <c r="J165" s="13" t="str">
        <f t="shared" si="5"/>
        <v>Streptococcus</v>
      </c>
      <c r="K165" s="1" t="s">
        <v>77</v>
      </c>
    </row>
    <row r="166" spans="1:11">
      <c r="A166" s="13" t="s">
        <v>223</v>
      </c>
      <c r="B166" s="2">
        <v>165</v>
      </c>
      <c r="C166" s="13" t="s">
        <v>16</v>
      </c>
      <c r="D166" s="3" t="s">
        <v>33</v>
      </c>
      <c r="E166" s="13">
        <v>1</v>
      </c>
      <c r="F166" s="13">
        <v>2</v>
      </c>
      <c r="G166" s="13"/>
      <c r="H166" s="13"/>
      <c r="I166" s="13">
        <f t="shared" si="4"/>
        <v>0</v>
      </c>
      <c r="J166" s="13">
        <f t="shared" si="5"/>
        <v>0</v>
      </c>
      <c r="K166" s="1"/>
    </row>
    <row r="167" spans="1:11">
      <c r="A167" s="13" t="s">
        <v>223</v>
      </c>
      <c r="B167" s="2">
        <v>166</v>
      </c>
      <c r="C167" s="13" t="s">
        <v>16</v>
      </c>
      <c r="D167" s="3" t="s">
        <v>33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"/>
    </row>
    <row r="168" spans="1:11">
      <c r="A168" s="13" t="s">
        <v>223</v>
      </c>
      <c r="B168" s="2">
        <v>167</v>
      </c>
      <c r="C168" s="13" t="s">
        <v>21</v>
      </c>
      <c r="D168" s="3" t="s">
        <v>33</v>
      </c>
      <c r="E168" s="13">
        <v>0</v>
      </c>
      <c r="F168" s="13">
        <v>14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"/>
    </row>
    <row r="169" spans="1:11">
      <c r="A169" s="13" t="s">
        <v>223</v>
      </c>
      <c r="B169" s="2">
        <v>168</v>
      </c>
      <c r="C169" s="13" t="s">
        <v>21</v>
      </c>
      <c r="D169" s="3" t="s">
        <v>20</v>
      </c>
      <c r="E169" s="13">
        <v>1</v>
      </c>
      <c r="F169" s="13">
        <v>2</v>
      </c>
      <c r="G169" s="13" t="s">
        <v>23</v>
      </c>
      <c r="H169" s="13"/>
      <c r="I169" s="13" t="str">
        <f t="shared" si="4"/>
        <v>Энеробактерии</v>
      </c>
      <c r="J169" s="13" t="str">
        <f t="shared" si="5"/>
        <v>Klebsiella</v>
      </c>
      <c r="K169" s="1" t="s">
        <v>121</v>
      </c>
    </row>
    <row r="170" spans="1:11">
      <c r="A170" s="13" t="s">
        <v>223</v>
      </c>
      <c r="B170" s="2">
        <v>169</v>
      </c>
      <c r="C170" s="13" t="s">
        <v>21</v>
      </c>
      <c r="D170" s="3" t="s">
        <v>25</v>
      </c>
      <c r="E170" s="13">
        <v>0</v>
      </c>
      <c r="F170" s="13">
        <v>3</v>
      </c>
      <c r="G170" s="13" t="s">
        <v>23</v>
      </c>
      <c r="H170" s="13"/>
      <c r="I170" s="13" t="str">
        <f t="shared" si="4"/>
        <v>Кокки</v>
      </c>
      <c r="J170" s="13" t="str">
        <f t="shared" si="5"/>
        <v>Enterococcus</v>
      </c>
      <c r="K170" s="1" t="s">
        <v>55</v>
      </c>
    </row>
    <row r="171" spans="1:11">
      <c r="A171" s="13" t="s">
        <v>223</v>
      </c>
      <c r="B171" s="2">
        <v>170</v>
      </c>
      <c r="C171" s="13" t="s">
        <v>21</v>
      </c>
      <c r="D171" s="3" t="s">
        <v>62</v>
      </c>
      <c r="E171" s="13">
        <v>0</v>
      </c>
      <c r="F171" s="13">
        <v>14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"/>
    </row>
    <row r="172" spans="1:11">
      <c r="A172" s="13" t="s">
        <v>223</v>
      </c>
      <c r="B172" s="2">
        <v>171</v>
      </c>
      <c r="C172" s="13" t="s">
        <v>16</v>
      </c>
      <c r="D172" s="3" t="s">
        <v>33</v>
      </c>
      <c r="E172" s="13">
        <v>0</v>
      </c>
      <c r="F172" s="13">
        <v>3</v>
      </c>
      <c r="G172" s="13"/>
      <c r="H172" s="13"/>
      <c r="I172" s="13">
        <f t="shared" si="4"/>
        <v>0</v>
      </c>
      <c r="J172" s="13">
        <f t="shared" si="5"/>
        <v>0</v>
      </c>
      <c r="K172" s="1"/>
    </row>
    <row r="173" spans="1:11">
      <c r="A173" s="13" t="s">
        <v>223</v>
      </c>
      <c r="B173" s="2">
        <v>172</v>
      </c>
      <c r="C173" s="13" t="s">
        <v>46</v>
      </c>
      <c r="D173" s="3" t="s">
        <v>41</v>
      </c>
      <c r="E173" s="13">
        <v>0</v>
      </c>
      <c r="F173" s="13">
        <v>3</v>
      </c>
      <c r="G173" s="13"/>
      <c r="H173" s="13"/>
      <c r="I173" s="13">
        <f t="shared" si="4"/>
        <v>0</v>
      </c>
      <c r="J173" s="13">
        <f t="shared" si="5"/>
        <v>0</v>
      </c>
      <c r="K173" s="1"/>
    </row>
    <row r="174" spans="1:11">
      <c r="A174" s="13" t="s">
        <v>223</v>
      </c>
      <c r="B174" s="2">
        <v>173</v>
      </c>
      <c r="C174" s="13" t="s">
        <v>21</v>
      </c>
      <c r="D174" s="3" t="s">
        <v>163</v>
      </c>
      <c r="E174" s="13">
        <v>0</v>
      </c>
      <c r="F174" s="13">
        <v>7</v>
      </c>
      <c r="G174" s="13" t="s">
        <v>23</v>
      </c>
      <c r="H174" s="13"/>
      <c r="I174" s="13">
        <f t="shared" si="4"/>
        <v>0</v>
      </c>
      <c r="J174" s="13">
        <f t="shared" si="5"/>
        <v>0</v>
      </c>
      <c r="K174" s="1"/>
    </row>
    <row r="175" spans="1:11">
      <c r="A175" s="13" t="s">
        <v>223</v>
      </c>
      <c r="B175" s="2">
        <v>174</v>
      </c>
      <c r="C175" s="13" t="s">
        <v>46</v>
      </c>
      <c r="D175" s="3" t="s">
        <v>41</v>
      </c>
      <c r="E175" s="13">
        <v>0</v>
      </c>
      <c r="F175" s="13">
        <v>3</v>
      </c>
      <c r="G175" s="13"/>
      <c r="H175" s="13"/>
      <c r="I175" s="13">
        <f t="shared" si="4"/>
        <v>0</v>
      </c>
      <c r="J175" s="13">
        <f t="shared" si="5"/>
        <v>0</v>
      </c>
      <c r="K175" s="1"/>
    </row>
    <row r="176" spans="1:11">
      <c r="A176" s="13" t="s">
        <v>223</v>
      </c>
      <c r="B176" s="2">
        <v>175</v>
      </c>
      <c r="C176" s="13" t="s">
        <v>46</v>
      </c>
      <c r="D176" s="3" t="s">
        <v>41</v>
      </c>
      <c r="E176" s="13">
        <v>0</v>
      </c>
      <c r="F176" s="13">
        <v>3</v>
      </c>
      <c r="G176" s="13"/>
      <c r="H176" s="13"/>
      <c r="I176" s="13">
        <f t="shared" si="4"/>
        <v>0</v>
      </c>
      <c r="J176" s="13">
        <f t="shared" si="5"/>
        <v>0</v>
      </c>
      <c r="K176" s="1"/>
    </row>
    <row r="177" spans="1:11">
      <c r="A177" s="13" t="s">
        <v>223</v>
      </c>
      <c r="B177" s="2">
        <v>176</v>
      </c>
      <c r="C177" s="13" t="s">
        <v>44</v>
      </c>
      <c r="D177" s="3" t="s">
        <v>129</v>
      </c>
      <c r="E177" s="13">
        <v>1</v>
      </c>
      <c r="F177" s="13">
        <v>2</v>
      </c>
      <c r="G177" s="13"/>
      <c r="H177" s="13"/>
      <c r="I177" s="13">
        <f t="shared" si="4"/>
        <v>0</v>
      </c>
      <c r="J177" s="13">
        <f t="shared" si="5"/>
        <v>0</v>
      </c>
      <c r="K177" s="1"/>
    </row>
    <row r="178" spans="1:11">
      <c r="A178" s="13" t="s">
        <v>223</v>
      </c>
      <c r="B178" s="2">
        <v>177</v>
      </c>
      <c r="C178" s="13" t="s">
        <v>44</v>
      </c>
      <c r="D178" s="3" t="s">
        <v>45</v>
      </c>
      <c r="E178" s="13">
        <v>1</v>
      </c>
      <c r="F178" s="13">
        <v>2</v>
      </c>
      <c r="G178" s="13"/>
      <c r="H178" s="13"/>
      <c r="I178" s="13">
        <f t="shared" si="4"/>
        <v>0</v>
      </c>
      <c r="J178" s="13">
        <f t="shared" si="5"/>
        <v>0</v>
      </c>
      <c r="K178" s="1"/>
    </row>
    <row r="179" spans="1:11">
      <c r="A179" s="13" t="s">
        <v>223</v>
      </c>
      <c r="B179" s="2">
        <v>178</v>
      </c>
      <c r="C179" s="13" t="s">
        <v>27</v>
      </c>
      <c r="D179" s="3" t="s">
        <v>48</v>
      </c>
      <c r="E179" s="13">
        <v>0</v>
      </c>
      <c r="F179" s="13">
        <v>3</v>
      </c>
      <c r="G179" s="13"/>
      <c r="H179" s="13"/>
      <c r="I179" s="13">
        <f t="shared" si="4"/>
        <v>0</v>
      </c>
      <c r="J179" s="13">
        <f t="shared" si="5"/>
        <v>0</v>
      </c>
      <c r="K179" s="1"/>
    </row>
    <row r="180" spans="1:11">
      <c r="A180" s="13" t="s">
        <v>223</v>
      </c>
      <c r="B180" s="2">
        <v>179</v>
      </c>
      <c r="C180" s="13" t="s">
        <v>16</v>
      </c>
      <c r="D180" s="3" t="s">
        <v>33</v>
      </c>
      <c r="E180" s="13">
        <v>0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"/>
    </row>
    <row r="181" spans="1:11">
      <c r="A181" s="13" t="s">
        <v>223</v>
      </c>
      <c r="B181" s="2">
        <v>180</v>
      </c>
      <c r="C181" s="13" t="s">
        <v>21</v>
      </c>
      <c r="D181" s="3" t="s">
        <v>163</v>
      </c>
      <c r="E181" s="13">
        <v>0</v>
      </c>
      <c r="F181" s="13">
        <v>6</v>
      </c>
      <c r="G181" s="13" t="s">
        <v>23</v>
      </c>
      <c r="H181" s="13"/>
      <c r="I181" s="13">
        <f t="shared" si="4"/>
        <v>0</v>
      </c>
      <c r="J181" s="13">
        <f t="shared" si="5"/>
        <v>0</v>
      </c>
      <c r="K181" s="1"/>
    </row>
    <row r="182" spans="1:11">
      <c r="A182" s="13" t="s">
        <v>223</v>
      </c>
      <c r="B182" s="2">
        <v>181</v>
      </c>
      <c r="C182" s="13" t="s">
        <v>29</v>
      </c>
      <c r="D182" s="3" t="s">
        <v>42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"/>
    </row>
    <row r="183" spans="1:11">
      <c r="A183" s="13" t="s">
        <v>223</v>
      </c>
      <c r="B183" s="2">
        <v>182</v>
      </c>
      <c r="C183" s="13" t="s">
        <v>27</v>
      </c>
      <c r="D183" s="3" t="s">
        <v>64</v>
      </c>
      <c r="E183" s="13">
        <v>1</v>
      </c>
      <c r="F183" s="13">
        <v>2</v>
      </c>
      <c r="G183" s="13"/>
      <c r="H183" s="13"/>
      <c r="I183" s="13">
        <f t="shared" si="4"/>
        <v>0</v>
      </c>
      <c r="J183" s="13">
        <f t="shared" si="5"/>
        <v>0</v>
      </c>
      <c r="K183" s="1"/>
    </row>
    <row r="184" spans="1:11">
      <c r="A184" s="13" t="s">
        <v>223</v>
      </c>
      <c r="B184" s="2">
        <v>183</v>
      </c>
      <c r="C184" s="13" t="s">
        <v>44</v>
      </c>
      <c r="D184" s="3" t="s">
        <v>50</v>
      </c>
      <c r="E184" s="13">
        <v>1</v>
      </c>
      <c r="F184" s="13">
        <v>2</v>
      </c>
      <c r="G184" s="13"/>
      <c r="H184" s="13"/>
      <c r="I184" s="13">
        <f t="shared" si="4"/>
        <v>0</v>
      </c>
      <c r="J184" s="13">
        <f t="shared" si="5"/>
        <v>0</v>
      </c>
      <c r="K184" s="1"/>
    </row>
    <row r="185" spans="1:11">
      <c r="A185" s="13" t="s">
        <v>223</v>
      </c>
      <c r="B185" s="2">
        <v>184</v>
      </c>
      <c r="C185" s="13" t="s">
        <v>44</v>
      </c>
      <c r="D185" s="3" t="s">
        <v>129</v>
      </c>
      <c r="E185" s="13">
        <v>1</v>
      </c>
      <c r="F185" s="13">
        <v>2</v>
      </c>
      <c r="G185" s="13"/>
      <c r="H185" s="13"/>
      <c r="I185" s="13">
        <f t="shared" si="4"/>
        <v>0</v>
      </c>
      <c r="J185" s="13">
        <f t="shared" si="5"/>
        <v>0</v>
      </c>
      <c r="K185" s="1"/>
    </row>
    <row r="186" spans="1:11">
      <c r="A186" s="13" t="s">
        <v>223</v>
      </c>
      <c r="B186" s="2">
        <v>185</v>
      </c>
      <c r="C186" s="13" t="s">
        <v>44</v>
      </c>
      <c r="D186" s="3" t="s">
        <v>45</v>
      </c>
      <c r="E186" s="13">
        <v>1</v>
      </c>
      <c r="F186" s="13">
        <v>2</v>
      </c>
      <c r="G186" s="13"/>
      <c r="H186" s="13"/>
      <c r="I186" s="13">
        <f t="shared" si="4"/>
        <v>0</v>
      </c>
      <c r="J186" s="13">
        <f t="shared" si="5"/>
        <v>0</v>
      </c>
      <c r="K186" s="1"/>
    </row>
    <row r="187" spans="1:11">
      <c r="A187" s="13" t="s">
        <v>223</v>
      </c>
      <c r="B187" s="2">
        <v>186</v>
      </c>
      <c r="C187" s="13" t="s">
        <v>71</v>
      </c>
      <c r="D187" s="3" t="s">
        <v>82</v>
      </c>
      <c r="E187" s="13">
        <v>0</v>
      </c>
      <c r="F187" s="13">
        <v>5</v>
      </c>
      <c r="G187" s="13"/>
      <c r="H187" s="13"/>
      <c r="I187" s="13">
        <f t="shared" si="4"/>
        <v>0</v>
      </c>
      <c r="J187" s="13">
        <f t="shared" si="5"/>
        <v>0</v>
      </c>
      <c r="K187" s="1"/>
    </row>
    <row r="188" spans="1:11">
      <c r="A188" s="13" t="s">
        <v>223</v>
      </c>
      <c r="B188" s="2">
        <v>187</v>
      </c>
      <c r="C188" s="13" t="s">
        <v>21</v>
      </c>
      <c r="D188" s="3" t="s">
        <v>25</v>
      </c>
      <c r="E188" s="13">
        <v>0</v>
      </c>
      <c r="F188" s="13">
        <v>5</v>
      </c>
      <c r="G188" s="13" t="s">
        <v>23</v>
      </c>
      <c r="H188" s="13"/>
      <c r="I188" s="13" t="str">
        <f t="shared" si="4"/>
        <v>Кокки</v>
      </c>
      <c r="J188" s="13" t="str">
        <f t="shared" si="5"/>
        <v>Enterococcus</v>
      </c>
      <c r="K188" s="1" t="s">
        <v>55</v>
      </c>
    </row>
    <row r="189" spans="1:11">
      <c r="A189" s="13" t="s">
        <v>223</v>
      </c>
      <c r="B189" s="2">
        <v>188</v>
      </c>
      <c r="C189" s="13" t="s">
        <v>21</v>
      </c>
      <c r="D189" s="3" t="s">
        <v>45</v>
      </c>
      <c r="E189" s="13">
        <v>0</v>
      </c>
      <c r="F189" s="13">
        <v>5</v>
      </c>
      <c r="G189" s="13" t="s">
        <v>23</v>
      </c>
      <c r="H189" s="13"/>
      <c r="I189" s="13">
        <f t="shared" si="4"/>
        <v>0</v>
      </c>
      <c r="J189" s="13">
        <f t="shared" si="5"/>
        <v>0</v>
      </c>
      <c r="K189" s="1"/>
    </row>
    <row r="190" spans="1:11">
      <c r="A190" s="13" t="s">
        <v>223</v>
      </c>
      <c r="B190" s="2">
        <v>189</v>
      </c>
      <c r="C190" s="13" t="s">
        <v>21</v>
      </c>
      <c r="D190" s="3" t="s">
        <v>64</v>
      </c>
      <c r="E190" s="13">
        <v>0</v>
      </c>
      <c r="F190" s="13">
        <v>5</v>
      </c>
      <c r="G190" s="13" t="s">
        <v>23</v>
      </c>
      <c r="H190" s="13"/>
      <c r="I190" s="13">
        <f t="shared" si="4"/>
        <v>0</v>
      </c>
      <c r="J190" s="13">
        <f t="shared" si="5"/>
        <v>0</v>
      </c>
      <c r="K190" s="1"/>
    </row>
    <row r="191" spans="1:11">
      <c r="A191" s="13" t="s">
        <v>223</v>
      </c>
      <c r="B191" s="2">
        <v>190</v>
      </c>
      <c r="C191" s="13" t="s">
        <v>46</v>
      </c>
      <c r="D191" s="3" t="s">
        <v>41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"/>
    </row>
    <row r="192" spans="1:11">
      <c r="A192" s="13" t="s">
        <v>223</v>
      </c>
      <c r="B192" s="2">
        <v>191</v>
      </c>
      <c r="C192" s="13" t="s">
        <v>44</v>
      </c>
      <c r="D192" s="3" t="s">
        <v>129</v>
      </c>
      <c r="E192" s="13">
        <v>1</v>
      </c>
      <c r="F192" s="13">
        <v>4</v>
      </c>
      <c r="G192" s="13"/>
      <c r="H192" s="13"/>
      <c r="I192" s="13">
        <f t="shared" si="4"/>
        <v>0</v>
      </c>
      <c r="J192" s="13">
        <f t="shared" si="5"/>
        <v>0</v>
      </c>
      <c r="K192" s="1"/>
    </row>
    <row r="193" spans="1:11">
      <c r="A193" s="13" t="s">
        <v>223</v>
      </c>
      <c r="B193" s="2">
        <v>192</v>
      </c>
      <c r="C193" s="13" t="s">
        <v>44</v>
      </c>
      <c r="D193" s="3" t="s">
        <v>50</v>
      </c>
      <c r="E193" s="13">
        <v>1</v>
      </c>
      <c r="F193" s="13">
        <v>4</v>
      </c>
      <c r="G193" s="13"/>
      <c r="H193" s="13"/>
      <c r="I193" s="13">
        <f t="shared" si="4"/>
        <v>0</v>
      </c>
      <c r="J193" s="13">
        <f t="shared" si="5"/>
        <v>0</v>
      </c>
      <c r="K193" s="1"/>
    </row>
    <row r="194" spans="1:11">
      <c r="A194" s="13" t="s">
        <v>223</v>
      </c>
      <c r="B194" s="2">
        <v>193</v>
      </c>
      <c r="C194" s="13" t="s">
        <v>44</v>
      </c>
      <c r="D194" s="3" t="s">
        <v>45</v>
      </c>
      <c r="E194" s="13">
        <v>1</v>
      </c>
      <c r="F194" s="13">
        <v>4</v>
      </c>
      <c r="G194" s="13"/>
      <c r="H194" s="13"/>
      <c r="I194" s="13">
        <f t="shared" ref="I194:I257" si="6">IF(OR(J194=$J$377,J194=$J$384,J194=$J$367),$I$364,IF(OR(J194=$J$366,J194=$J$370,J194=$J$372,J194=$J$373,J194=$J$376,J194=$J$380,J194=$J$381,J194=$J$378),$I$369,IF(OR(J194=$J$365,J194=$J$369),$I$365,IF(OR(J194=$J$371,J194=$J$382,J194=$J$383),$I$366,IF(OR(J194=$J$364,J194=$J$379,J194=$J$385),$I$367,IF(OR(J194=$J$368,J194=$J$386,J194=$J$374,J194=$J$375),$I$368,0))))))</f>
        <v>0</v>
      </c>
      <c r="J194" s="13">
        <f t="shared" ref="J194:J257" si="7">IF(OR(K194=$K$364,K194=$K$365,K194=$K$366,K194=$K$367),$J$364,IF(OR(K194=$K$371,K194=$K$372,K194=$K$373,K194=$K$374),$J$365,IF(OR(K194=$K$375),$J$366,IF(OR(K194=$K$376),$J$367,IF(OR(K194=$K$377),$J$368,IF(OR(K194=$K$378),$J$369,IF(OR(K194=$K$384,K194=$K$394,K194=$K$385),$J$370,IF(OR(K194=$K$380,K194=$K$381,K194=$K$382,K194=$K$383),$J$371,IF(OR(K194=$K$379,K194=$K$423,K194=$K$425,K194=$K$427),$J$372,IF(OR(K194=$K$386,K194=$K$388,K194=$K$387),$J$373,IF(OR(K194=$K$389),$J$374,IF(OR(K194=$K$390),$J$375,IF(OR(K194=$K$391),$J$376,IF(OR(K194=$K$395),$J$377,IF(OR(K194=$K$396,K194=$K$397),$J$378,IF(OR(K194=$K$398,K194=$K$399),$J$379,IF(OR(K194=$K$400,K194=$K$401),$J$380,IF(OR(K194=$K$402,K194=$K$403),$J$381,IF(OR(K194=$K$405,K194=$K$406,K194=$K$407,K194=$K$408,K194=$K$409,K194=$K$410,K194=$K$411,K194=$K$412,K194=$K$413),$J$382,IF(OR(K194=$K$417,K194=$K$418,K194=$K$419,K194=$K$420,K194=$K$416,K194=$K$415,K194=$K$424,K194=$K$426),$J$383,IF(OR(K194=$K$421,K194=$K$422),$J$384,IF(OR(K194=$K$368,K194=$K$369,K194=$K$370,K194=$K$392,K194=$K$393,K194=$K$404,K194=$K$414),$J$385,IF(OR(K194=$K$428),$J$386,0)))))))))))))))))))))))</f>
        <v>0</v>
      </c>
      <c r="K194" s="1"/>
    </row>
    <row r="195" spans="1:11">
      <c r="A195" s="13" t="s">
        <v>223</v>
      </c>
      <c r="B195" s="2">
        <v>194</v>
      </c>
      <c r="C195" s="13" t="s">
        <v>16</v>
      </c>
      <c r="D195" s="3" t="s">
        <v>18</v>
      </c>
      <c r="E195" s="13">
        <v>1</v>
      </c>
      <c r="F195" s="13">
        <v>4</v>
      </c>
      <c r="G195" s="13"/>
      <c r="H195" s="13"/>
      <c r="I195" s="13">
        <f t="shared" si="6"/>
        <v>0</v>
      </c>
      <c r="J195" s="13">
        <f t="shared" si="7"/>
        <v>0</v>
      </c>
      <c r="K195" s="1"/>
    </row>
    <row r="196" spans="1:11">
      <c r="A196" s="13" t="s">
        <v>223</v>
      </c>
      <c r="B196" s="2">
        <v>195</v>
      </c>
      <c r="C196" s="13" t="s">
        <v>21</v>
      </c>
      <c r="D196" s="3" t="s">
        <v>43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>
      <c r="A197" s="13" t="s">
        <v>223</v>
      </c>
      <c r="B197" s="2">
        <v>196</v>
      </c>
      <c r="C197" s="13" t="s">
        <v>21</v>
      </c>
      <c r="D197" s="3" t="s">
        <v>202</v>
      </c>
      <c r="E197" s="13">
        <v>0</v>
      </c>
      <c r="F197" s="13">
        <v>5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>
      <c r="A198" s="13" t="s">
        <v>223</v>
      </c>
      <c r="B198" s="2">
        <v>197</v>
      </c>
      <c r="C198" s="13" t="s">
        <v>44</v>
      </c>
      <c r="D198" s="3" t="s">
        <v>50</v>
      </c>
      <c r="E198" s="13">
        <v>1</v>
      </c>
      <c r="F198" s="13">
        <v>3</v>
      </c>
      <c r="G198" s="13"/>
      <c r="H198" s="13"/>
      <c r="I198" s="13">
        <f t="shared" si="6"/>
        <v>0</v>
      </c>
      <c r="J198" s="13">
        <f t="shared" si="7"/>
        <v>0</v>
      </c>
      <c r="K198" s="1"/>
    </row>
    <row r="199" spans="1:11">
      <c r="A199" s="13" t="s">
        <v>223</v>
      </c>
      <c r="B199" s="2">
        <v>198</v>
      </c>
      <c r="C199" s="13" t="s">
        <v>21</v>
      </c>
      <c r="D199" s="3" t="s">
        <v>163</v>
      </c>
      <c r="E199" s="13">
        <v>0</v>
      </c>
      <c r="F199" s="13">
        <v>3</v>
      </c>
      <c r="G199" s="13"/>
      <c r="H199" s="13"/>
      <c r="I199" s="13" t="str">
        <f t="shared" si="6"/>
        <v>Кокки</v>
      </c>
      <c r="J199" s="13" t="str">
        <f t="shared" si="7"/>
        <v>Streptococcus</v>
      </c>
      <c r="K199" s="1" t="s">
        <v>77</v>
      </c>
    </row>
    <row r="200" spans="1:11">
      <c r="A200" s="13" t="s">
        <v>223</v>
      </c>
      <c r="B200" s="2">
        <v>199</v>
      </c>
      <c r="C200" s="13" t="s">
        <v>14</v>
      </c>
      <c r="D200" s="3" t="s">
        <v>36</v>
      </c>
      <c r="E200" s="13">
        <v>1</v>
      </c>
      <c r="F200" s="13">
        <v>4</v>
      </c>
      <c r="G200" s="13"/>
      <c r="H200" s="13"/>
      <c r="I200" s="13" t="str">
        <f t="shared" si="6"/>
        <v>Кокки</v>
      </c>
      <c r="J200" s="13" t="str">
        <f t="shared" si="7"/>
        <v>Staphylococcus</v>
      </c>
      <c r="K200" s="1" t="s">
        <v>169</v>
      </c>
    </row>
    <row r="201" spans="1:11">
      <c r="A201" s="13" t="s">
        <v>223</v>
      </c>
      <c r="B201" s="2">
        <v>200</v>
      </c>
      <c r="C201" s="13" t="s">
        <v>14</v>
      </c>
      <c r="D201" s="3" t="s">
        <v>36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>
      <c r="A202" s="13" t="s">
        <v>223</v>
      </c>
      <c r="B202" s="2">
        <v>201</v>
      </c>
      <c r="C202" s="13" t="s">
        <v>14</v>
      </c>
      <c r="D202" s="3" t="s">
        <v>36</v>
      </c>
      <c r="E202" s="13">
        <v>1</v>
      </c>
      <c r="F202" s="13">
        <v>2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>
      <c r="A203" s="13" t="s">
        <v>223</v>
      </c>
      <c r="B203" s="2">
        <v>202</v>
      </c>
      <c r="C203" s="13" t="s">
        <v>14</v>
      </c>
      <c r="D203" s="3" t="s">
        <v>31</v>
      </c>
      <c r="E203" s="13">
        <v>1</v>
      </c>
      <c r="F203" s="13">
        <v>2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>
      <c r="A204" s="13" t="s">
        <v>223</v>
      </c>
      <c r="B204" s="2">
        <v>203</v>
      </c>
      <c r="C204" s="13" t="s">
        <v>14</v>
      </c>
      <c r="D204" s="3" t="s">
        <v>35</v>
      </c>
      <c r="E204" s="13">
        <v>1</v>
      </c>
      <c r="F204" s="13">
        <v>2</v>
      </c>
      <c r="G204" s="13"/>
      <c r="H204" s="13">
        <v>444</v>
      </c>
      <c r="I204" s="13">
        <f t="shared" si="6"/>
        <v>0</v>
      </c>
      <c r="J204" s="13">
        <f t="shared" si="7"/>
        <v>0</v>
      </c>
      <c r="K204" s="1"/>
    </row>
    <row r="205" spans="1:11">
      <c r="A205" s="13" t="s">
        <v>223</v>
      </c>
      <c r="B205" s="2">
        <v>204</v>
      </c>
      <c r="C205" s="13" t="s">
        <v>21</v>
      </c>
      <c r="D205" s="3" t="s">
        <v>25</v>
      </c>
      <c r="E205" s="13">
        <v>0</v>
      </c>
      <c r="F205" s="13">
        <v>7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>
      <c r="A206" s="13" t="s">
        <v>223</v>
      </c>
      <c r="B206" s="2">
        <v>205</v>
      </c>
      <c r="C206" s="13" t="s">
        <v>21</v>
      </c>
      <c r="D206" s="3" t="s">
        <v>163</v>
      </c>
      <c r="E206" s="13">
        <v>0</v>
      </c>
      <c r="F206" s="13">
        <v>7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>
      <c r="A207" s="13" t="s">
        <v>223</v>
      </c>
      <c r="B207" s="2">
        <v>206</v>
      </c>
      <c r="C207" s="13" t="s">
        <v>21</v>
      </c>
      <c r="D207" s="3" t="s">
        <v>56</v>
      </c>
      <c r="E207" s="13">
        <v>2</v>
      </c>
      <c r="F207" s="13">
        <v>7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>
      <c r="A208" s="13" t="s">
        <v>223</v>
      </c>
      <c r="B208" s="2">
        <v>207</v>
      </c>
      <c r="C208" s="13" t="s">
        <v>21</v>
      </c>
      <c r="D208" s="3" t="s">
        <v>25</v>
      </c>
      <c r="E208" s="13">
        <v>3</v>
      </c>
      <c r="F208" s="13">
        <v>7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>
      <c r="A209" s="13" t="s">
        <v>223</v>
      </c>
      <c r="B209" s="2">
        <v>208</v>
      </c>
      <c r="C209" s="13" t="s">
        <v>21</v>
      </c>
      <c r="D209" s="3" t="s">
        <v>56</v>
      </c>
      <c r="E209" s="13">
        <v>0</v>
      </c>
      <c r="F209" s="13">
        <v>7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>
      <c r="A210" s="13" t="s">
        <v>223</v>
      </c>
      <c r="B210" s="2">
        <v>209</v>
      </c>
      <c r="C210" s="13" t="s">
        <v>21</v>
      </c>
      <c r="D210" s="3" t="s">
        <v>58</v>
      </c>
      <c r="E210" s="13">
        <v>0</v>
      </c>
      <c r="F210" s="13">
        <v>3</v>
      </c>
      <c r="G210" s="13" t="s">
        <v>23</v>
      </c>
      <c r="H210" s="13"/>
      <c r="I210" s="13" t="str">
        <f t="shared" si="6"/>
        <v>Энеробактерии</v>
      </c>
      <c r="J210" s="13" t="str">
        <f t="shared" si="7"/>
        <v>Proteus</v>
      </c>
      <c r="K210" s="1" t="s">
        <v>159</v>
      </c>
    </row>
    <row r="211" spans="1:11">
      <c r="A211" s="13" t="s">
        <v>223</v>
      </c>
      <c r="B211" s="2">
        <v>210</v>
      </c>
      <c r="C211" s="13" t="s">
        <v>21</v>
      </c>
      <c r="D211" s="3" t="s">
        <v>76</v>
      </c>
      <c r="E211" s="13">
        <v>0</v>
      </c>
      <c r="F211" s="13">
        <v>7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"/>
    </row>
    <row r="212" spans="1:11">
      <c r="A212" s="13" t="s">
        <v>223</v>
      </c>
      <c r="B212" s="2">
        <v>211</v>
      </c>
      <c r="C212" s="13" t="s">
        <v>21</v>
      </c>
      <c r="D212" s="3" t="s">
        <v>25</v>
      </c>
      <c r="E212" s="13">
        <v>0</v>
      </c>
      <c r="F212" s="13">
        <v>4</v>
      </c>
      <c r="G212" s="13" t="s">
        <v>23</v>
      </c>
      <c r="H212" s="13"/>
      <c r="I212" s="13" t="str">
        <f t="shared" si="6"/>
        <v>Энеробактерии</v>
      </c>
      <c r="J212" s="13" t="str">
        <f t="shared" si="7"/>
        <v>Klebsiella</v>
      </c>
      <c r="K212" s="1" t="s">
        <v>75</v>
      </c>
    </row>
    <row r="213" spans="1:11">
      <c r="A213" s="13" t="s">
        <v>223</v>
      </c>
      <c r="B213" s="2">
        <v>212</v>
      </c>
      <c r="C213" s="13" t="s">
        <v>21</v>
      </c>
      <c r="D213" s="3" t="s">
        <v>25</v>
      </c>
      <c r="E213" s="13">
        <v>0</v>
      </c>
      <c r="F213" s="13">
        <v>15</v>
      </c>
      <c r="G213" s="13" t="s">
        <v>23</v>
      </c>
      <c r="H213" s="13"/>
      <c r="I213" s="13">
        <f t="shared" si="6"/>
        <v>0</v>
      </c>
      <c r="J213" s="13">
        <f t="shared" si="7"/>
        <v>0</v>
      </c>
      <c r="K213" s="1"/>
    </row>
    <row r="214" spans="1:11">
      <c r="A214" s="13" t="s">
        <v>223</v>
      </c>
      <c r="B214" s="2">
        <v>213</v>
      </c>
      <c r="C214" s="13" t="s">
        <v>29</v>
      </c>
      <c r="D214" s="3" t="s">
        <v>42</v>
      </c>
      <c r="E214" s="13">
        <v>0</v>
      </c>
      <c r="F214" s="13">
        <v>3</v>
      </c>
      <c r="G214" s="13"/>
      <c r="H214" s="13"/>
      <c r="I214" s="13">
        <f t="shared" si="6"/>
        <v>0</v>
      </c>
      <c r="J214" s="13">
        <f t="shared" si="7"/>
        <v>0</v>
      </c>
      <c r="K214" s="1"/>
    </row>
    <row r="215" spans="1:11">
      <c r="A215" s="13" t="s">
        <v>223</v>
      </c>
      <c r="B215" s="2">
        <v>214</v>
      </c>
      <c r="C215" s="13" t="s">
        <v>44</v>
      </c>
      <c r="D215" s="3" t="s">
        <v>45</v>
      </c>
      <c r="E215" s="13">
        <v>1</v>
      </c>
      <c r="F215" s="13">
        <v>2</v>
      </c>
      <c r="G215" s="13"/>
      <c r="H215" s="13"/>
      <c r="I215" s="13">
        <f t="shared" si="6"/>
        <v>0</v>
      </c>
      <c r="J215" s="13">
        <f t="shared" si="7"/>
        <v>0</v>
      </c>
      <c r="K215" s="1"/>
    </row>
    <row r="216" spans="1:11">
      <c r="A216" s="13" t="s">
        <v>223</v>
      </c>
      <c r="B216" s="2">
        <v>215</v>
      </c>
      <c r="C216" s="13" t="s">
        <v>12</v>
      </c>
      <c r="D216" s="3" t="s">
        <v>61</v>
      </c>
      <c r="E216" s="13">
        <v>1</v>
      </c>
      <c r="F216" s="13">
        <v>3</v>
      </c>
      <c r="G216" s="13"/>
      <c r="H216" s="13" t="s">
        <v>99</v>
      </c>
      <c r="I216" s="13">
        <f t="shared" si="6"/>
        <v>0</v>
      </c>
      <c r="J216" s="13">
        <f t="shared" si="7"/>
        <v>0</v>
      </c>
      <c r="K216" s="1"/>
    </row>
    <row r="217" spans="1:11">
      <c r="A217" s="13" t="s">
        <v>223</v>
      </c>
      <c r="B217" s="2">
        <v>216</v>
      </c>
      <c r="C217" s="13" t="s">
        <v>12</v>
      </c>
      <c r="D217" s="3" t="s">
        <v>61</v>
      </c>
      <c r="E217" s="13">
        <v>1</v>
      </c>
      <c r="F217" s="13">
        <v>3</v>
      </c>
      <c r="G217" s="13"/>
      <c r="H217" s="13" t="s">
        <v>99</v>
      </c>
      <c r="I217" s="13">
        <f t="shared" si="6"/>
        <v>0</v>
      </c>
      <c r="J217" s="13">
        <f t="shared" si="7"/>
        <v>0</v>
      </c>
      <c r="K217" s="1"/>
    </row>
    <row r="218" spans="1:11">
      <c r="A218" s="13" t="s">
        <v>223</v>
      </c>
      <c r="B218" s="2">
        <v>217</v>
      </c>
      <c r="C218" s="13" t="s">
        <v>12</v>
      </c>
      <c r="D218" s="3" t="s">
        <v>61</v>
      </c>
      <c r="E218" s="13">
        <v>1</v>
      </c>
      <c r="F218" s="13">
        <v>2</v>
      </c>
      <c r="G218" s="13"/>
      <c r="H218" s="13">
        <v>444</v>
      </c>
      <c r="I218" s="13">
        <f t="shared" si="6"/>
        <v>0</v>
      </c>
      <c r="J218" s="13">
        <f t="shared" si="7"/>
        <v>0</v>
      </c>
      <c r="K218" s="1"/>
    </row>
    <row r="219" spans="1:11">
      <c r="A219" s="13" t="s">
        <v>223</v>
      </c>
      <c r="B219" s="2">
        <v>218</v>
      </c>
      <c r="C219" s="13" t="s">
        <v>14</v>
      </c>
      <c r="D219" s="3" t="s">
        <v>36</v>
      </c>
      <c r="E219" s="13">
        <v>0</v>
      </c>
      <c r="F219" s="13">
        <v>3</v>
      </c>
      <c r="G219" s="13"/>
      <c r="H219" s="13"/>
      <c r="I219" s="13">
        <f t="shared" si="6"/>
        <v>0</v>
      </c>
      <c r="J219" s="13">
        <f t="shared" si="7"/>
        <v>0</v>
      </c>
      <c r="K219" s="1"/>
    </row>
    <row r="220" spans="1:11">
      <c r="A220" s="13" t="s">
        <v>223</v>
      </c>
      <c r="B220" s="2">
        <v>219</v>
      </c>
      <c r="C220" s="13" t="s">
        <v>29</v>
      </c>
      <c r="D220" s="3" t="s">
        <v>42</v>
      </c>
      <c r="E220" s="13">
        <v>0</v>
      </c>
      <c r="F220" s="13">
        <v>3</v>
      </c>
      <c r="G220" s="13"/>
      <c r="H220" s="13"/>
      <c r="I220" s="13">
        <f t="shared" si="6"/>
        <v>0</v>
      </c>
      <c r="J220" s="13">
        <f t="shared" si="7"/>
        <v>0</v>
      </c>
      <c r="K220" s="1"/>
    </row>
    <row r="221" spans="1:11">
      <c r="A221" s="13" t="s">
        <v>223</v>
      </c>
      <c r="B221" s="2">
        <v>220</v>
      </c>
      <c r="C221" s="13" t="s">
        <v>21</v>
      </c>
      <c r="D221" s="3" t="s">
        <v>163</v>
      </c>
      <c r="E221" s="13">
        <v>0</v>
      </c>
      <c r="F221" s="13">
        <v>6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"/>
    </row>
    <row r="222" spans="1:11">
      <c r="A222" s="13"/>
      <c r="C222" s="13"/>
      <c r="E222" s="13"/>
      <c r="F222" s="13"/>
      <c r="G222" s="13"/>
      <c r="H222" s="13"/>
      <c r="I222" s="13">
        <f t="shared" si="6"/>
        <v>0</v>
      </c>
      <c r="J222" s="13">
        <f t="shared" si="7"/>
        <v>0</v>
      </c>
      <c r="K222" s="1"/>
    </row>
    <row r="223" spans="1:11">
      <c r="A223" s="13"/>
      <c r="C223" s="13"/>
      <c r="E223" s="13"/>
      <c r="F223" s="13"/>
      <c r="G223" s="13"/>
      <c r="H223" s="13"/>
      <c r="I223" s="13">
        <f t="shared" si="6"/>
        <v>0</v>
      </c>
      <c r="J223" s="13">
        <f t="shared" si="7"/>
        <v>0</v>
      </c>
      <c r="K223" s="1"/>
    </row>
    <row r="224" spans="1:11">
      <c r="A224" s="13"/>
      <c r="C224" s="13"/>
      <c r="E224" s="13"/>
      <c r="F224" s="13"/>
      <c r="G224" s="13"/>
      <c r="H224" s="13"/>
      <c r="I224" s="13">
        <f t="shared" si="6"/>
        <v>0</v>
      </c>
      <c r="J224" s="13">
        <f t="shared" si="7"/>
        <v>0</v>
      </c>
      <c r="K224" s="1"/>
    </row>
    <row r="225" spans="1:10" s="1" customFormat="1">
      <c r="A225" s="13"/>
      <c r="B225" s="2"/>
      <c r="C225" s="13"/>
      <c r="D225" s="3"/>
      <c r="E225" s="13"/>
      <c r="F225" s="13"/>
      <c r="G225" s="13"/>
      <c r="H225" s="13"/>
      <c r="I225" s="13">
        <f t="shared" si="6"/>
        <v>0</v>
      </c>
      <c r="J225" s="13">
        <f t="shared" si="7"/>
        <v>0</v>
      </c>
    </row>
    <row r="226" spans="1:10" s="1" customFormat="1">
      <c r="A226" s="13"/>
      <c r="B226" s="2"/>
      <c r="C226" s="13"/>
      <c r="D226" s="3"/>
      <c r="E226" s="13"/>
      <c r="F226" s="13"/>
      <c r="G226" s="13"/>
      <c r="H226" s="13"/>
      <c r="I226" s="13">
        <f t="shared" si="6"/>
        <v>0</v>
      </c>
      <c r="J226" s="13">
        <f t="shared" si="7"/>
        <v>0</v>
      </c>
    </row>
    <row r="227" spans="1:10" s="1" customFormat="1">
      <c r="A227" s="13"/>
      <c r="B227" s="2"/>
      <c r="C227" s="13"/>
      <c r="D227" s="3"/>
      <c r="E227" s="13"/>
      <c r="F227" s="13"/>
      <c r="G227" s="13"/>
      <c r="H227" s="13"/>
      <c r="I227" s="13">
        <f t="shared" si="6"/>
        <v>0</v>
      </c>
      <c r="J227" s="13">
        <f t="shared" si="7"/>
        <v>0</v>
      </c>
    </row>
    <row r="228" spans="1:10" s="1" customFormat="1">
      <c r="A228" s="13"/>
      <c r="B228" s="2"/>
      <c r="C228" s="13"/>
      <c r="D228" s="3"/>
      <c r="E228" s="13"/>
      <c r="F228" s="13"/>
      <c r="G228" s="13"/>
      <c r="H228" s="13"/>
      <c r="I228" s="13">
        <f t="shared" si="6"/>
        <v>0</v>
      </c>
      <c r="J228" s="13">
        <f t="shared" si="7"/>
        <v>0</v>
      </c>
    </row>
    <row r="229" spans="1:10" s="1" customFormat="1">
      <c r="A229" s="13"/>
      <c r="B229" s="2"/>
      <c r="C229" s="13"/>
      <c r="D229" s="3"/>
      <c r="E229" s="13"/>
      <c r="F229" s="13"/>
      <c r="G229" s="13"/>
      <c r="H229" s="13"/>
      <c r="I229" s="13">
        <f t="shared" si="6"/>
        <v>0</v>
      </c>
      <c r="J229" s="13">
        <f t="shared" si="7"/>
        <v>0</v>
      </c>
    </row>
    <row r="230" spans="1:10" s="1" customFormat="1">
      <c r="A230" s="13"/>
      <c r="B230" s="2"/>
      <c r="C230" s="13"/>
      <c r="D230" s="3"/>
      <c r="E230" s="13"/>
      <c r="F230" s="13"/>
      <c r="G230" s="13"/>
      <c r="H230" s="13"/>
      <c r="I230" s="13">
        <f t="shared" si="6"/>
        <v>0</v>
      </c>
      <c r="J230" s="13">
        <f t="shared" si="7"/>
        <v>0</v>
      </c>
    </row>
    <row r="231" spans="1:10" s="1" customFormat="1">
      <c r="A231" s="13"/>
      <c r="B231" s="2"/>
      <c r="C231" s="13"/>
      <c r="D231" s="3"/>
      <c r="E231" s="13"/>
      <c r="F231" s="13"/>
      <c r="G231" s="13"/>
      <c r="H231" s="13"/>
      <c r="I231" s="13">
        <f t="shared" si="6"/>
        <v>0</v>
      </c>
      <c r="J231" s="13">
        <f t="shared" si="7"/>
        <v>0</v>
      </c>
    </row>
    <row r="232" spans="1:10" s="1" customFormat="1">
      <c r="A232" s="13"/>
      <c r="B232" s="2"/>
      <c r="C232" s="13"/>
      <c r="D232" s="3"/>
      <c r="E232" s="13"/>
      <c r="F232" s="13"/>
      <c r="G232" s="13"/>
      <c r="H232" s="13"/>
      <c r="I232" s="13">
        <f t="shared" si="6"/>
        <v>0</v>
      </c>
      <c r="J232" s="13">
        <f t="shared" si="7"/>
        <v>0</v>
      </c>
    </row>
    <row r="233" spans="1:10" s="1" customFormat="1">
      <c r="A233" s="13"/>
      <c r="B233" s="2"/>
      <c r="C233" s="13"/>
      <c r="D233" s="3"/>
      <c r="E233" s="13"/>
      <c r="F233" s="13"/>
      <c r="G233" s="13"/>
      <c r="H233" s="13"/>
      <c r="I233" s="13">
        <f t="shared" si="6"/>
        <v>0</v>
      </c>
      <c r="J233" s="13">
        <f t="shared" si="7"/>
        <v>0</v>
      </c>
    </row>
    <row r="234" spans="1:10" s="1" customFormat="1">
      <c r="A234" s="13"/>
      <c r="B234" s="2"/>
      <c r="C234" s="13"/>
      <c r="D234" s="3"/>
      <c r="E234" s="13"/>
      <c r="F234" s="13"/>
      <c r="G234" s="13"/>
      <c r="H234" s="13"/>
      <c r="I234" s="13">
        <f t="shared" si="6"/>
        <v>0</v>
      </c>
      <c r="J234" s="13">
        <f t="shared" si="7"/>
        <v>0</v>
      </c>
    </row>
    <row r="235" spans="1:10" s="1" customFormat="1">
      <c r="A235" s="13"/>
      <c r="B235" s="2"/>
      <c r="C235" s="13"/>
      <c r="D235" s="3"/>
      <c r="E235" s="13"/>
      <c r="F235" s="13"/>
      <c r="G235" s="13"/>
      <c r="H235" s="13"/>
      <c r="I235" s="13">
        <f t="shared" si="6"/>
        <v>0</v>
      </c>
      <c r="J235" s="13">
        <f t="shared" si="7"/>
        <v>0</v>
      </c>
    </row>
    <row r="236" spans="1:10" s="1" customFormat="1">
      <c r="A236" s="13"/>
      <c r="B236" s="2"/>
      <c r="C236" s="13"/>
      <c r="D236" s="3"/>
      <c r="E236" s="13"/>
      <c r="F236" s="13"/>
      <c r="G236" s="13"/>
      <c r="H236" s="13"/>
      <c r="I236" s="13">
        <f t="shared" si="6"/>
        <v>0</v>
      </c>
      <c r="J236" s="13">
        <f t="shared" si="7"/>
        <v>0</v>
      </c>
    </row>
    <row r="237" spans="1:10" s="1" customFormat="1">
      <c r="A237" s="13"/>
      <c r="B237" s="2"/>
      <c r="C237" s="13"/>
      <c r="D237" s="3"/>
      <c r="E237" s="13"/>
      <c r="F237" s="13"/>
      <c r="G237" s="13"/>
      <c r="H237" s="13"/>
      <c r="I237" s="13">
        <f t="shared" si="6"/>
        <v>0</v>
      </c>
      <c r="J237" s="13">
        <f t="shared" si="7"/>
        <v>0</v>
      </c>
    </row>
    <row r="238" spans="1:10" s="1" customFormat="1">
      <c r="A238" s="13"/>
      <c r="B238" s="2"/>
      <c r="C238" s="13"/>
      <c r="D238" s="3"/>
      <c r="E238" s="13"/>
      <c r="F238" s="13"/>
      <c r="G238" s="13"/>
      <c r="H238" s="13"/>
      <c r="I238" s="13">
        <f t="shared" si="6"/>
        <v>0</v>
      </c>
      <c r="J238" s="13">
        <f t="shared" si="7"/>
        <v>0</v>
      </c>
    </row>
    <row r="239" spans="1:10" s="1" customFormat="1">
      <c r="A239" s="13"/>
      <c r="B239" s="2"/>
      <c r="C239" s="13"/>
      <c r="D239" s="3"/>
      <c r="E239" s="13"/>
      <c r="F239" s="13"/>
      <c r="G239" s="13"/>
      <c r="H239" s="13"/>
      <c r="I239" s="13">
        <f t="shared" si="6"/>
        <v>0</v>
      </c>
      <c r="J239" s="13">
        <f t="shared" si="7"/>
        <v>0</v>
      </c>
    </row>
    <row r="240" spans="1:10" s="1" customFormat="1">
      <c r="A240" s="13"/>
      <c r="B240" s="2"/>
      <c r="C240" s="13"/>
      <c r="D240" s="3"/>
      <c r="E240" s="13"/>
      <c r="F240" s="13"/>
      <c r="G240" s="13"/>
      <c r="H240" s="13"/>
      <c r="I240" s="13">
        <f t="shared" si="6"/>
        <v>0</v>
      </c>
      <c r="J240" s="13">
        <f t="shared" si="7"/>
        <v>0</v>
      </c>
    </row>
    <row r="241" spans="1:10" s="1" customFormat="1">
      <c r="A241" s="13"/>
      <c r="B241" s="2"/>
      <c r="C241" s="13"/>
      <c r="D241" s="3"/>
      <c r="E241" s="13"/>
      <c r="F241" s="13"/>
      <c r="G241" s="13"/>
      <c r="H241" s="13"/>
      <c r="I241" s="13">
        <f t="shared" si="6"/>
        <v>0</v>
      </c>
      <c r="J241" s="13">
        <f t="shared" si="7"/>
        <v>0</v>
      </c>
    </row>
    <row r="242" spans="1:10" s="1" customFormat="1">
      <c r="A242" s="13"/>
      <c r="B242" s="2"/>
      <c r="C242" s="13"/>
      <c r="D242" s="3"/>
      <c r="E242" s="13"/>
      <c r="F242" s="13"/>
      <c r="G242" s="13"/>
      <c r="H242" s="13"/>
      <c r="I242" s="13">
        <f t="shared" si="6"/>
        <v>0</v>
      </c>
      <c r="J242" s="13">
        <f t="shared" si="7"/>
        <v>0</v>
      </c>
    </row>
    <row r="243" spans="1:10" s="1" customFormat="1">
      <c r="A243" s="13"/>
      <c r="B243" s="2"/>
      <c r="C243" s="13"/>
      <c r="D243" s="3"/>
      <c r="E243" s="13"/>
      <c r="F243" s="13"/>
      <c r="G243" s="13"/>
      <c r="H243" s="13"/>
      <c r="I243" s="13">
        <f t="shared" si="6"/>
        <v>0</v>
      </c>
      <c r="J243" s="13">
        <f t="shared" si="7"/>
        <v>0</v>
      </c>
    </row>
    <row r="244" spans="1:10" s="1" customFormat="1">
      <c r="A244" s="13"/>
      <c r="B244" s="2"/>
      <c r="C244" s="13"/>
      <c r="D244" s="3"/>
      <c r="E244" s="13"/>
      <c r="F244" s="13"/>
      <c r="G244" s="13"/>
      <c r="H244" s="13"/>
      <c r="I244" s="13">
        <f t="shared" si="6"/>
        <v>0</v>
      </c>
      <c r="J244" s="13">
        <f t="shared" si="7"/>
        <v>0</v>
      </c>
    </row>
    <row r="245" spans="1:10" s="1" customFormat="1">
      <c r="A245" s="13"/>
      <c r="B245" s="2"/>
      <c r="C245" s="13"/>
      <c r="D245" s="3"/>
      <c r="E245" s="13"/>
      <c r="F245" s="13"/>
      <c r="G245" s="13"/>
      <c r="H245" s="13"/>
      <c r="I245" s="13">
        <f t="shared" si="6"/>
        <v>0</v>
      </c>
      <c r="J245" s="13">
        <f t="shared" si="7"/>
        <v>0</v>
      </c>
    </row>
    <row r="246" spans="1:10" s="1" customFormat="1">
      <c r="A246" s="13"/>
      <c r="B246" s="2"/>
      <c r="C246" s="13"/>
      <c r="D246" s="3"/>
      <c r="E246" s="13"/>
      <c r="F246" s="13"/>
      <c r="G246" s="13"/>
      <c r="H246" s="13"/>
      <c r="I246" s="13">
        <f t="shared" si="6"/>
        <v>0</v>
      </c>
      <c r="J246" s="13">
        <f t="shared" si="7"/>
        <v>0</v>
      </c>
    </row>
    <row r="247" spans="1:10" s="1" customFormat="1">
      <c r="A247" s="13"/>
      <c r="B247" s="2"/>
      <c r="C247" s="13"/>
      <c r="D247" s="3"/>
      <c r="E247" s="13"/>
      <c r="F247" s="13"/>
      <c r="G247" s="13"/>
      <c r="H247" s="13"/>
      <c r="I247" s="13">
        <f t="shared" si="6"/>
        <v>0</v>
      </c>
      <c r="J247" s="13">
        <f t="shared" si="7"/>
        <v>0</v>
      </c>
    </row>
    <row r="248" spans="1:10" s="1" customFormat="1">
      <c r="A248" s="13"/>
      <c r="B248" s="2"/>
      <c r="C248" s="13"/>
      <c r="D248" s="3"/>
      <c r="E248" s="13"/>
      <c r="F248" s="13"/>
      <c r="G248" s="13"/>
      <c r="H248" s="13"/>
      <c r="I248" s="13">
        <f t="shared" si="6"/>
        <v>0</v>
      </c>
      <c r="J248" s="13">
        <f t="shared" si="7"/>
        <v>0</v>
      </c>
    </row>
    <row r="249" spans="1:10" s="1" customFormat="1">
      <c r="A249" s="13"/>
      <c r="B249" s="2"/>
      <c r="C249" s="13"/>
      <c r="D249" s="3"/>
      <c r="E249" s="13"/>
      <c r="F249" s="13"/>
      <c r="G249" s="13"/>
      <c r="H249" s="13"/>
      <c r="I249" s="13">
        <f t="shared" si="6"/>
        <v>0</v>
      </c>
      <c r="J249" s="13">
        <f t="shared" si="7"/>
        <v>0</v>
      </c>
    </row>
    <row r="250" spans="1:10" s="1" customFormat="1">
      <c r="A250" s="13"/>
      <c r="B250" s="2"/>
      <c r="C250" s="13"/>
      <c r="D250" s="3"/>
      <c r="E250" s="13"/>
      <c r="F250" s="13"/>
      <c r="G250" s="13"/>
      <c r="H250" s="13"/>
      <c r="I250" s="13">
        <f t="shared" si="6"/>
        <v>0</v>
      </c>
      <c r="J250" s="13">
        <f t="shared" si="7"/>
        <v>0</v>
      </c>
    </row>
    <row r="251" spans="1:10" s="1" customFormat="1">
      <c r="A251" s="13"/>
      <c r="B251" s="2"/>
      <c r="C251" s="13"/>
      <c r="D251" s="3"/>
      <c r="E251" s="13"/>
      <c r="F251" s="13"/>
      <c r="G251" s="13"/>
      <c r="H251" s="13"/>
      <c r="I251" s="13">
        <f t="shared" si="6"/>
        <v>0</v>
      </c>
      <c r="J251" s="13">
        <f t="shared" si="7"/>
        <v>0</v>
      </c>
    </row>
    <row r="252" spans="1:10" s="1" customFormat="1">
      <c r="A252" s="13"/>
      <c r="B252" s="2"/>
      <c r="C252" s="13"/>
      <c r="D252" s="3"/>
      <c r="E252" s="13"/>
      <c r="F252" s="13"/>
      <c r="G252" s="13"/>
      <c r="H252" s="13"/>
      <c r="I252" s="13">
        <f t="shared" si="6"/>
        <v>0</v>
      </c>
      <c r="J252" s="13">
        <f t="shared" si="7"/>
        <v>0</v>
      </c>
    </row>
    <row r="253" spans="1:10" s="1" customFormat="1">
      <c r="A253" s="13"/>
      <c r="B253" s="2"/>
      <c r="C253" s="13"/>
      <c r="D253" s="3"/>
      <c r="E253" s="13"/>
      <c r="F253" s="13"/>
      <c r="G253" s="13"/>
      <c r="H253" s="13"/>
      <c r="I253" s="13">
        <f t="shared" si="6"/>
        <v>0</v>
      </c>
      <c r="J253" s="13">
        <f t="shared" si="7"/>
        <v>0</v>
      </c>
    </row>
    <row r="254" spans="1:10" s="1" customFormat="1">
      <c r="A254" s="13"/>
      <c r="B254" s="2"/>
      <c r="C254" s="13"/>
      <c r="D254" s="3"/>
      <c r="E254" s="13"/>
      <c r="F254" s="13"/>
      <c r="G254" s="13"/>
      <c r="H254" s="13"/>
      <c r="I254" s="13">
        <f t="shared" si="6"/>
        <v>0</v>
      </c>
      <c r="J254" s="13">
        <f t="shared" si="7"/>
        <v>0</v>
      </c>
    </row>
    <row r="255" spans="1:10" s="1" customFormat="1">
      <c r="A255" s="13"/>
      <c r="B255" s="2"/>
      <c r="C255" s="13"/>
      <c r="D255" s="3"/>
      <c r="E255" s="13"/>
      <c r="F255" s="13"/>
      <c r="G255" s="13"/>
      <c r="H255" s="13"/>
      <c r="I255" s="13">
        <f t="shared" si="6"/>
        <v>0</v>
      </c>
      <c r="J255" s="13">
        <f t="shared" si="7"/>
        <v>0</v>
      </c>
    </row>
    <row r="256" spans="1:10" s="1" customFormat="1">
      <c r="A256" s="13"/>
      <c r="B256" s="2"/>
      <c r="C256" s="13"/>
      <c r="D256" s="3"/>
      <c r="E256" s="13"/>
      <c r="F256" s="13"/>
      <c r="G256" s="13"/>
      <c r="H256" s="13"/>
      <c r="I256" s="13">
        <f t="shared" si="6"/>
        <v>0</v>
      </c>
      <c r="J256" s="13">
        <f t="shared" si="7"/>
        <v>0</v>
      </c>
    </row>
    <row r="257" spans="1:10" s="1" customFormat="1">
      <c r="A257" s="13"/>
      <c r="B257" s="2"/>
      <c r="C257" s="13"/>
      <c r="D257" s="3"/>
      <c r="E257" s="13"/>
      <c r="F257" s="13"/>
      <c r="G257" s="13"/>
      <c r="H257" s="13"/>
      <c r="I257" s="13">
        <f t="shared" si="6"/>
        <v>0</v>
      </c>
      <c r="J257" s="13">
        <f t="shared" si="7"/>
        <v>0</v>
      </c>
    </row>
    <row r="258" spans="1:10" s="1" customFormat="1">
      <c r="A258" s="13"/>
      <c r="B258" s="2"/>
      <c r="C258" s="13"/>
      <c r="D258" s="3"/>
      <c r="E258" s="13"/>
      <c r="F258" s="13"/>
      <c r="G258" s="13"/>
      <c r="H258" s="13"/>
      <c r="I258" s="13">
        <f t="shared" ref="I258:I321" si="8">IF(OR(J258=$J$377,J258=$J$384,J258=$J$367),$I$364,IF(OR(J258=$J$366,J258=$J$370,J258=$J$372,J258=$J$373,J258=$J$376,J258=$J$380,J258=$J$381,J258=$J$378),$I$369,IF(OR(J258=$J$365,J258=$J$369),$I$365,IF(OR(J258=$J$371,J258=$J$382,J258=$J$383),$I$366,IF(OR(J258=$J$364,J258=$J$379,J258=$J$385),$I$367,IF(OR(J258=$J$368,J258=$J$386,J258=$J$374,J258=$J$375),$I$368,0))))))</f>
        <v>0</v>
      </c>
      <c r="J258" s="13">
        <f t="shared" ref="J258:J321" si="9">IF(OR(K258=$K$364,K258=$K$365,K258=$K$366,K258=$K$367),$J$364,IF(OR(K258=$K$371,K258=$K$372,K258=$K$373,K258=$K$374),$J$365,IF(OR(K258=$K$375),$J$366,IF(OR(K258=$K$376),$J$367,IF(OR(K258=$K$377),$J$368,IF(OR(K258=$K$378),$J$369,IF(OR(K258=$K$384,K258=$K$394,K258=$K$385),$J$370,IF(OR(K258=$K$380,K258=$K$381,K258=$K$382,K258=$K$383),$J$371,IF(OR(K258=$K$379,K258=$K$423,K258=$K$425,K258=$K$427),$J$372,IF(OR(K258=$K$386,K258=$K$388,K258=$K$387),$J$373,IF(OR(K258=$K$389),$J$374,IF(OR(K258=$K$390),$J$375,IF(OR(K258=$K$391),$J$376,IF(OR(K258=$K$395),$J$377,IF(OR(K258=$K$396,K258=$K$397),$J$378,IF(OR(K258=$K$398,K258=$K$399),$J$379,IF(OR(K258=$K$400,K258=$K$401),$J$380,IF(OR(K258=$K$402,K258=$K$403),$J$381,IF(OR(K258=$K$405,K258=$K$406,K258=$K$407,K258=$K$408,K258=$K$409,K258=$K$410,K258=$K$411,K258=$K$412,K258=$K$413),$J$382,IF(OR(K258=$K$417,K258=$K$418,K258=$K$419,K258=$K$420,K258=$K$416,K258=$K$415,K258=$K$424,K258=$K$426),$J$383,IF(OR(K258=$K$421,K258=$K$422),$J$384,IF(OR(K258=$K$368,K258=$K$369,K258=$K$370,K258=$K$392,K258=$K$393,K258=$K$404,K258=$K$414),$J$385,IF(OR(K258=$K$428),$J$386,0)))))))))))))))))))))))</f>
        <v>0</v>
      </c>
    </row>
    <row r="259" spans="1:10" s="1" customFormat="1">
      <c r="A259" s="13"/>
      <c r="B259" s="2"/>
      <c r="C259" s="13"/>
      <c r="D259" s="3"/>
      <c r="E259" s="13"/>
      <c r="F259" s="13"/>
      <c r="G259" s="13"/>
      <c r="H259" s="13"/>
      <c r="I259" s="13">
        <f t="shared" si="8"/>
        <v>0</v>
      </c>
      <c r="J259" s="13">
        <f t="shared" si="9"/>
        <v>0</v>
      </c>
    </row>
    <row r="260" spans="1:10" s="1" customFormat="1">
      <c r="A260" s="13"/>
      <c r="B260" s="2"/>
      <c r="C260" s="13"/>
      <c r="D260" s="3"/>
      <c r="E260" s="13"/>
      <c r="F260" s="13"/>
      <c r="G260" s="13"/>
      <c r="H260" s="13"/>
      <c r="I260" s="13">
        <f t="shared" si="8"/>
        <v>0</v>
      </c>
      <c r="J260" s="13">
        <f t="shared" si="9"/>
        <v>0</v>
      </c>
    </row>
    <row r="261" spans="1:10" s="1" customFormat="1">
      <c r="A261" s="13"/>
      <c r="B261" s="2"/>
      <c r="C261" s="13"/>
      <c r="D261" s="3"/>
      <c r="E261" s="13"/>
      <c r="F261" s="13"/>
      <c r="G261" s="13"/>
      <c r="H261" s="13"/>
      <c r="I261" s="13">
        <f t="shared" si="8"/>
        <v>0</v>
      </c>
      <c r="J261" s="13">
        <f t="shared" si="9"/>
        <v>0</v>
      </c>
    </row>
    <row r="262" spans="1:10" s="1" customFormat="1">
      <c r="A262" s="13"/>
      <c r="B262" s="2"/>
      <c r="C262" s="13"/>
      <c r="D262" s="3"/>
      <c r="E262" s="13"/>
      <c r="F262" s="13"/>
      <c r="G262" s="13"/>
      <c r="H262" s="13"/>
      <c r="I262" s="13">
        <f t="shared" si="8"/>
        <v>0</v>
      </c>
      <c r="J262" s="13">
        <f t="shared" si="9"/>
        <v>0</v>
      </c>
    </row>
    <row r="263" spans="1:10" s="1" customFormat="1">
      <c r="A263" s="13"/>
      <c r="B263" s="2"/>
      <c r="C263" s="13"/>
      <c r="D263" s="3"/>
      <c r="E263" s="13"/>
      <c r="F263" s="13"/>
      <c r="G263" s="13"/>
      <c r="H263" s="13"/>
      <c r="I263" s="13">
        <f t="shared" si="8"/>
        <v>0</v>
      </c>
      <c r="J263" s="13">
        <f t="shared" si="9"/>
        <v>0</v>
      </c>
    </row>
    <row r="264" spans="1:10" s="1" customFormat="1">
      <c r="A264" s="13"/>
      <c r="B264" s="2"/>
      <c r="C264" s="13"/>
      <c r="D264" s="3"/>
      <c r="E264" s="13"/>
      <c r="F264" s="13"/>
      <c r="G264" s="13"/>
      <c r="H264" s="13"/>
      <c r="I264" s="13">
        <f t="shared" si="8"/>
        <v>0</v>
      </c>
      <c r="J264" s="13">
        <f t="shared" si="9"/>
        <v>0</v>
      </c>
    </row>
    <row r="265" spans="1:10" s="1" customFormat="1">
      <c r="A265" s="13"/>
      <c r="B265" s="2"/>
      <c r="C265" s="13"/>
      <c r="D265" s="3"/>
      <c r="E265" s="13"/>
      <c r="F265" s="13"/>
      <c r="G265" s="13"/>
      <c r="H265" s="13"/>
      <c r="I265" s="13">
        <f t="shared" si="8"/>
        <v>0</v>
      </c>
      <c r="J265" s="13">
        <f t="shared" si="9"/>
        <v>0</v>
      </c>
    </row>
    <row r="266" spans="1:10" s="1" customFormat="1">
      <c r="A266" s="13"/>
      <c r="B266" s="2"/>
      <c r="C266" s="13"/>
      <c r="D266" s="3"/>
      <c r="E266" s="13"/>
      <c r="F266" s="13"/>
      <c r="G266" s="13"/>
      <c r="H266" s="13"/>
      <c r="I266" s="13">
        <f t="shared" si="8"/>
        <v>0</v>
      </c>
      <c r="J266" s="13">
        <f t="shared" si="9"/>
        <v>0</v>
      </c>
    </row>
    <row r="267" spans="1:10" s="1" customFormat="1">
      <c r="A267" s="13"/>
      <c r="B267" s="2"/>
      <c r="C267" s="13"/>
      <c r="D267" s="3"/>
      <c r="E267" s="13"/>
      <c r="F267" s="13"/>
      <c r="G267" s="13"/>
      <c r="H267" s="13"/>
      <c r="I267" s="13">
        <f t="shared" si="8"/>
        <v>0</v>
      </c>
      <c r="J267" s="13">
        <f t="shared" si="9"/>
        <v>0</v>
      </c>
    </row>
    <row r="268" spans="1:10" s="1" customFormat="1">
      <c r="A268" s="13"/>
      <c r="B268" s="2"/>
      <c r="C268" s="13"/>
      <c r="D268" s="3"/>
      <c r="E268" s="13"/>
      <c r="F268" s="13"/>
      <c r="G268" s="13"/>
      <c r="H268" s="13"/>
      <c r="I268" s="13">
        <f t="shared" si="8"/>
        <v>0</v>
      </c>
      <c r="J268" s="13">
        <f t="shared" si="9"/>
        <v>0</v>
      </c>
    </row>
    <row r="269" spans="1:10" s="1" customFormat="1">
      <c r="A269" s="13"/>
      <c r="B269" s="2"/>
      <c r="C269" s="13"/>
      <c r="D269" s="3"/>
      <c r="E269" s="13"/>
      <c r="F269" s="13"/>
      <c r="G269" s="13"/>
      <c r="H269" s="13"/>
      <c r="I269" s="13">
        <f t="shared" si="8"/>
        <v>0</v>
      </c>
      <c r="J269" s="13">
        <f t="shared" si="9"/>
        <v>0</v>
      </c>
    </row>
    <row r="270" spans="1:10" s="1" customFormat="1">
      <c r="A270" s="13"/>
      <c r="B270" s="2"/>
      <c r="C270" s="13"/>
      <c r="D270" s="3"/>
      <c r="E270" s="13"/>
      <c r="F270" s="13"/>
      <c r="G270" s="13"/>
      <c r="H270" s="13"/>
      <c r="I270" s="13">
        <f t="shared" si="8"/>
        <v>0</v>
      </c>
      <c r="J270" s="13">
        <f t="shared" si="9"/>
        <v>0</v>
      </c>
    </row>
    <row r="271" spans="1:10" s="1" customFormat="1">
      <c r="A271" s="13"/>
      <c r="B271" s="2"/>
      <c r="C271" s="13"/>
      <c r="D271" s="3"/>
      <c r="E271" s="13"/>
      <c r="F271" s="13"/>
      <c r="G271" s="13"/>
      <c r="H271" s="13"/>
      <c r="I271" s="13">
        <f t="shared" si="8"/>
        <v>0</v>
      </c>
      <c r="J271" s="13">
        <f t="shared" si="9"/>
        <v>0</v>
      </c>
    </row>
    <row r="272" spans="1:10" s="1" customFormat="1">
      <c r="A272" s="13"/>
      <c r="B272" s="2"/>
      <c r="C272" s="13"/>
      <c r="D272" s="3"/>
      <c r="E272" s="13"/>
      <c r="F272" s="13"/>
      <c r="G272" s="13"/>
      <c r="H272" s="13"/>
      <c r="I272" s="13">
        <f t="shared" si="8"/>
        <v>0</v>
      </c>
      <c r="J272" s="13">
        <f t="shared" si="9"/>
        <v>0</v>
      </c>
    </row>
    <row r="273" spans="1:10" s="1" customFormat="1">
      <c r="A273" s="13"/>
      <c r="B273" s="2"/>
      <c r="C273" s="13"/>
      <c r="D273" s="3"/>
      <c r="E273" s="13"/>
      <c r="F273" s="13"/>
      <c r="G273" s="13"/>
      <c r="H273" s="13"/>
      <c r="I273" s="13">
        <f t="shared" si="8"/>
        <v>0</v>
      </c>
      <c r="J273" s="13">
        <f t="shared" si="9"/>
        <v>0</v>
      </c>
    </row>
    <row r="274" spans="1:10" s="1" customFormat="1">
      <c r="A274" s="13"/>
      <c r="B274" s="2"/>
      <c r="C274" s="13"/>
      <c r="D274" s="3"/>
      <c r="E274" s="13"/>
      <c r="F274" s="13"/>
      <c r="G274" s="13"/>
      <c r="H274" s="13"/>
      <c r="I274" s="13">
        <f t="shared" si="8"/>
        <v>0</v>
      </c>
      <c r="J274" s="13">
        <f t="shared" si="9"/>
        <v>0</v>
      </c>
    </row>
    <row r="275" spans="1:10" s="1" customFormat="1">
      <c r="A275" s="13"/>
      <c r="B275" s="2"/>
      <c r="C275" s="13"/>
      <c r="D275" s="3"/>
      <c r="E275" s="13"/>
      <c r="F275" s="13"/>
      <c r="G275" s="13"/>
      <c r="H275" s="13"/>
      <c r="I275" s="13">
        <f t="shared" si="8"/>
        <v>0</v>
      </c>
      <c r="J275" s="13">
        <f t="shared" si="9"/>
        <v>0</v>
      </c>
    </row>
    <row r="276" spans="1:10" s="1" customFormat="1">
      <c r="A276" s="13"/>
      <c r="B276" s="2"/>
      <c r="C276" s="13"/>
      <c r="D276" s="3"/>
      <c r="E276" s="13"/>
      <c r="F276" s="13"/>
      <c r="G276" s="13"/>
      <c r="H276" s="13"/>
      <c r="I276" s="13">
        <f t="shared" si="8"/>
        <v>0</v>
      </c>
      <c r="J276" s="13">
        <f t="shared" si="9"/>
        <v>0</v>
      </c>
    </row>
    <row r="277" spans="1:10" s="1" customFormat="1">
      <c r="A277" s="13"/>
      <c r="B277" s="2"/>
      <c r="C277" s="13"/>
      <c r="D277" s="3"/>
      <c r="E277" s="13"/>
      <c r="F277" s="13"/>
      <c r="G277" s="13"/>
      <c r="H277" s="13"/>
      <c r="I277" s="13">
        <f t="shared" si="8"/>
        <v>0</v>
      </c>
      <c r="J277" s="13">
        <f t="shared" si="9"/>
        <v>0</v>
      </c>
    </row>
    <row r="278" spans="1:10" s="1" customFormat="1">
      <c r="A278" s="13"/>
      <c r="B278" s="2"/>
      <c r="C278" s="13"/>
      <c r="D278" s="3"/>
      <c r="E278" s="13"/>
      <c r="F278" s="13"/>
      <c r="G278" s="13"/>
      <c r="H278" s="13"/>
      <c r="I278" s="13">
        <f t="shared" si="8"/>
        <v>0</v>
      </c>
      <c r="J278" s="13">
        <f t="shared" si="9"/>
        <v>0</v>
      </c>
    </row>
    <row r="279" spans="1:10" s="1" customFormat="1">
      <c r="A279" s="13"/>
      <c r="B279" s="2"/>
      <c r="C279" s="13"/>
      <c r="D279" s="3"/>
      <c r="E279" s="13"/>
      <c r="F279" s="13"/>
      <c r="G279" s="13"/>
      <c r="H279" s="13"/>
      <c r="I279" s="13">
        <f t="shared" si="8"/>
        <v>0</v>
      </c>
      <c r="J279" s="13">
        <f t="shared" si="9"/>
        <v>0</v>
      </c>
    </row>
    <row r="280" spans="1:10" s="1" customFormat="1">
      <c r="A280" s="13"/>
      <c r="B280" s="2"/>
      <c r="C280" s="13"/>
      <c r="D280" s="3"/>
      <c r="E280" s="13"/>
      <c r="F280" s="13"/>
      <c r="G280" s="13"/>
      <c r="H280" s="13"/>
      <c r="I280" s="13">
        <f t="shared" si="8"/>
        <v>0</v>
      </c>
      <c r="J280" s="13">
        <f t="shared" si="9"/>
        <v>0</v>
      </c>
    </row>
    <row r="281" spans="1:10" s="1" customFormat="1">
      <c r="A281" s="13"/>
      <c r="B281" s="2"/>
      <c r="C281" s="13"/>
      <c r="D281" s="3"/>
      <c r="E281" s="13"/>
      <c r="F281" s="13"/>
      <c r="G281" s="13"/>
      <c r="H281" s="13"/>
      <c r="I281" s="13">
        <f t="shared" si="8"/>
        <v>0</v>
      </c>
      <c r="J281" s="13">
        <f t="shared" si="9"/>
        <v>0</v>
      </c>
    </row>
    <row r="282" spans="1:10" s="1" customFormat="1">
      <c r="A282" s="13"/>
      <c r="B282" s="2"/>
      <c r="C282" s="13"/>
      <c r="D282" s="3"/>
      <c r="E282" s="13"/>
      <c r="F282" s="13"/>
      <c r="G282" s="13"/>
      <c r="H282" s="13"/>
      <c r="I282" s="13">
        <f t="shared" si="8"/>
        <v>0</v>
      </c>
      <c r="J282" s="13">
        <f t="shared" si="9"/>
        <v>0</v>
      </c>
    </row>
    <row r="283" spans="1:10" s="1" customFormat="1">
      <c r="A283" s="13"/>
      <c r="B283" s="2"/>
      <c r="C283" s="13"/>
      <c r="D283" s="3"/>
      <c r="E283" s="13"/>
      <c r="F283" s="13"/>
      <c r="G283" s="13"/>
      <c r="H283" s="13"/>
      <c r="I283" s="13">
        <f t="shared" si="8"/>
        <v>0</v>
      </c>
      <c r="J283" s="13">
        <f t="shared" si="9"/>
        <v>0</v>
      </c>
    </row>
    <row r="284" spans="1:10" s="1" customFormat="1">
      <c r="A284" s="13"/>
      <c r="B284" s="2"/>
      <c r="C284" s="13"/>
      <c r="D284" s="3"/>
      <c r="E284" s="13"/>
      <c r="F284" s="13"/>
      <c r="G284" s="13"/>
      <c r="H284" s="13"/>
      <c r="I284" s="13">
        <f t="shared" si="8"/>
        <v>0</v>
      </c>
      <c r="J284" s="13">
        <f t="shared" si="9"/>
        <v>0</v>
      </c>
    </row>
    <row r="285" spans="1:10" s="1" customFormat="1">
      <c r="A285" s="13"/>
      <c r="B285" s="2"/>
      <c r="C285" s="13"/>
      <c r="D285" s="3"/>
      <c r="E285" s="13"/>
      <c r="F285" s="13"/>
      <c r="G285" s="13"/>
      <c r="H285" s="13"/>
      <c r="I285" s="13">
        <f t="shared" si="8"/>
        <v>0</v>
      </c>
      <c r="J285" s="13">
        <f t="shared" si="9"/>
        <v>0</v>
      </c>
    </row>
    <row r="286" spans="1:10" s="1" customFormat="1">
      <c r="A286" s="13"/>
      <c r="B286" s="2"/>
      <c r="C286" s="13"/>
      <c r="D286" s="3"/>
      <c r="E286" s="13"/>
      <c r="F286" s="13"/>
      <c r="G286" s="13"/>
      <c r="H286" s="13"/>
      <c r="I286" s="13">
        <f t="shared" si="8"/>
        <v>0</v>
      </c>
      <c r="J286" s="13">
        <f t="shared" si="9"/>
        <v>0</v>
      </c>
    </row>
    <row r="287" spans="1:10" s="1" customFormat="1">
      <c r="A287" s="13"/>
      <c r="B287" s="2"/>
      <c r="C287" s="13"/>
      <c r="D287" s="3"/>
      <c r="E287" s="13"/>
      <c r="F287" s="13"/>
      <c r="G287" s="13"/>
      <c r="H287" s="13"/>
      <c r="I287" s="13">
        <f t="shared" si="8"/>
        <v>0</v>
      </c>
      <c r="J287" s="13">
        <f t="shared" si="9"/>
        <v>0</v>
      </c>
    </row>
    <row r="288" spans="1:10" s="1" customFormat="1">
      <c r="A288" s="13"/>
      <c r="B288" s="2"/>
      <c r="C288" s="13"/>
      <c r="D288" s="3"/>
      <c r="E288" s="13"/>
      <c r="F288" s="13"/>
      <c r="G288" s="13"/>
      <c r="H288" s="13"/>
      <c r="I288" s="13">
        <f t="shared" si="8"/>
        <v>0</v>
      </c>
      <c r="J288" s="13">
        <f t="shared" si="9"/>
        <v>0</v>
      </c>
    </row>
    <row r="289" spans="1:10" s="1" customFormat="1">
      <c r="A289" s="13"/>
      <c r="B289" s="2"/>
      <c r="C289" s="13"/>
      <c r="D289" s="3"/>
      <c r="E289" s="13"/>
      <c r="F289" s="13"/>
      <c r="G289" s="13"/>
      <c r="H289" s="13"/>
      <c r="I289" s="13">
        <f t="shared" si="8"/>
        <v>0</v>
      </c>
      <c r="J289" s="13">
        <f t="shared" si="9"/>
        <v>0</v>
      </c>
    </row>
    <row r="290" spans="1:10" s="1" customFormat="1">
      <c r="A290" s="13"/>
      <c r="B290" s="2"/>
      <c r="C290" s="13"/>
      <c r="D290" s="3"/>
      <c r="E290" s="13"/>
      <c r="F290" s="13"/>
      <c r="G290" s="13"/>
      <c r="H290" s="13"/>
      <c r="I290" s="13">
        <f t="shared" si="8"/>
        <v>0</v>
      </c>
      <c r="J290" s="13">
        <f t="shared" si="9"/>
        <v>0</v>
      </c>
    </row>
    <row r="291" spans="1:10" s="1" customFormat="1">
      <c r="A291" s="13"/>
      <c r="B291" s="2"/>
      <c r="C291" s="13"/>
      <c r="D291" s="3"/>
      <c r="E291" s="13"/>
      <c r="F291" s="13"/>
      <c r="G291" s="13"/>
      <c r="H291" s="13"/>
      <c r="I291" s="13">
        <f t="shared" si="8"/>
        <v>0</v>
      </c>
      <c r="J291" s="13">
        <f t="shared" si="9"/>
        <v>0</v>
      </c>
    </row>
    <row r="292" spans="1:10" s="1" customFormat="1">
      <c r="A292" s="13"/>
      <c r="B292" s="2"/>
      <c r="C292" s="13"/>
      <c r="D292" s="3"/>
      <c r="E292" s="13"/>
      <c r="F292" s="13"/>
      <c r="G292" s="13"/>
      <c r="H292" s="13"/>
      <c r="I292" s="13">
        <f t="shared" si="8"/>
        <v>0</v>
      </c>
      <c r="J292" s="13">
        <f t="shared" si="9"/>
        <v>0</v>
      </c>
    </row>
    <row r="293" spans="1:10" s="1" customFormat="1">
      <c r="A293" s="13"/>
      <c r="B293" s="2"/>
      <c r="C293" s="13"/>
      <c r="D293" s="3"/>
      <c r="E293" s="13"/>
      <c r="F293" s="13"/>
      <c r="G293" s="13"/>
      <c r="H293" s="13"/>
      <c r="I293" s="13">
        <f t="shared" si="8"/>
        <v>0</v>
      </c>
      <c r="J293" s="13">
        <f t="shared" si="9"/>
        <v>0</v>
      </c>
    </row>
    <row r="294" spans="1:10" s="1" customFormat="1">
      <c r="A294" s="13"/>
      <c r="B294" s="2"/>
      <c r="C294" s="13"/>
      <c r="D294" s="3"/>
      <c r="E294" s="13"/>
      <c r="F294" s="13"/>
      <c r="G294" s="13"/>
      <c r="H294" s="13"/>
      <c r="I294" s="13">
        <f t="shared" si="8"/>
        <v>0</v>
      </c>
      <c r="J294" s="13">
        <f t="shared" si="9"/>
        <v>0</v>
      </c>
    </row>
    <row r="295" spans="1:10" s="1" customFormat="1">
      <c r="A295" s="13"/>
      <c r="B295" s="2"/>
      <c r="C295" s="13"/>
      <c r="D295" s="3"/>
      <c r="E295" s="13"/>
      <c r="F295" s="13"/>
      <c r="G295" s="13"/>
      <c r="H295" s="13"/>
      <c r="I295" s="13">
        <f t="shared" si="8"/>
        <v>0</v>
      </c>
      <c r="J295" s="13">
        <f t="shared" si="9"/>
        <v>0</v>
      </c>
    </row>
    <row r="296" spans="1:10" s="1" customFormat="1">
      <c r="A296" s="13"/>
      <c r="B296" s="2"/>
      <c r="C296" s="13"/>
      <c r="D296" s="3"/>
      <c r="E296" s="13"/>
      <c r="F296" s="13"/>
      <c r="G296" s="13"/>
      <c r="H296" s="13"/>
      <c r="I296" s="13">
        <f t="shared" si="8"/>
        <v>0</v>
      </c>
      <c r="J296" s="13">
        <f t="shared" si="9"/>
        <v>0</v>
      </c>
    </row>
    <row r="297" spans="1:10" s="1" customFormat="1">
      <c r="A297" s="13"/>
      <c r="B297" s="2"/>
      <c r="C297" s="13"/>
      <c r="D297" s="3"/>
      <c r="E297" s="13"/>
      <c r="F297" s="13"/>
      <c r="G297" s="13"/>
      <c r="H297" s="13"/>
      <c r="I297" s="13">
        <f t="shared" si="8"/>
        <v>0</v>
      </c>
      <c r="J297" s="13">
        <f t="shared" si="9"/>
        <v>0</v>
      </c>
    </row>
    <row r="298" spans="1:10" s="1" customFormat="1">
      <c r="A298" s="13"/>
      <c r="B298" s="2"/>
      <c r="C298" s="13"/>
      <c r="D298" s="3"/>
      <c r="E298" s="13"/>
      <c r="F298" s="13"/>
      <c r="G298" s="13"/>
      <c r="H298" s="13"/>
      <c r="I298" s="13">
        <f t="shared" si="8"/>
        <v>0</v>
      </c>
      <c r="J298" s="13">
        <f t="shared" si="9"/>
        <v>0</v>
      </c>
    </row>
    <row r="299" spans="1:10" s="1" customFormat="1">
      <c r="A299" s="13"/>
      <c r="B299" s="2"/>
      <c r="C299" s="13"/>
      <c r="D299" s="3"/>
      <c r="E299" s="13"/>
      <c r="F299" s="13"/>
      <c r="G299" s="13"/>
      <c r="H299" s="13"/>
      <c r="I299" s="13">
        <f t="shared" si="8"/>
        <v>0</v>
      </c>
      <c r="J299" s="13">
        <f t="shared" si="9"/>
        <v>0</v>
      </c>
    </row>
    <row r="300" spans="1:10" s="1" customFormat="1">
      <c r="A300" s="13"/>
      <c r="B300" s="2"/>
      <c r="C300" s="13"/>
      <c r="D300" s="3"/>
      <c r="E300" s="13"/>
      <c r="F300" s="13"/>
      <c r="G300" s="13"/>
      <c r="H300" s="13"/>
      <c r="I300" s="13">
        <f t="shared" si="8"/>
        <v>0</v>
      </c>
      <c r="J300" s="13">
        <f t="shared" si="9"/>
        <v>0</v>
      </c>
    </row>
    <row r="301" spans="1:10" s="1" customFormat="1">
      <c r="A301" s="13"/>
      <c r="B301" s="2"/>
      <c r="C301" s="13"/>
      <c r="D301" s="3"/>
      <c r="E301" s="13"/>
      <c r="F301" s="13"/>
      <c r="G301" s="13"/>
      <c r="H301" s="13"/>
      <c r="I301" s="13">
        <f t="shared" si="8"/>
        <v>0</v>
      </c>
      <c r="J301" s="13">
        <f t="shared" si="9"/>
        <v>0</v>
      </c>
    </row>
    <row r="302" spans="1:10" s="1" customFormat="1">
      <c r="A302" s="13"/>
      <c r="B302" s="2"/>
      <c r="C302" s="13"/>
      <c r="D302" s="3"/>
      <c r="E302" s="13"/>
      <c r="F302" s="13"/>
      <c r="G302" s="13"/>
      <c r="H302" s="13"/>
      <c r="I302" s="13">
        <f t="shared" si="8"/>
        <v>0</v>
      </c>
      <c r="J302" s="13">
        <f t="shared" si="9"/>
        <v>0</v>
      </c>
    </row>
    <row r="303" spans="1:10" s="1" customFormat="1">
      <c r="A303" s="13"/>
      <c r="B303" s="2"/>
      <c r="C303" s="13"/>
      <c r="D303" s="3"/>
      <c r="E303" s="13"/>
      <c r="F303" s="13"/>
      <c r="G303" s="13"/>
      <c r="H303" s="13"/>
      <c r="I303" s="13">
        <f t="shared" si="8"/>
        <v>0</v>
      </c>
      <c r="J303" s="13">
        <f t="shared" si="9"/>
        <v>0</v>
      </c>
    </row>
    <row r="304" spans="1:10" s="1" customFormat="1">
      <c r="A304" s="13"/>
      <c r="B304" s="2"/>
      <c r="C304" s="13"/>
      <c r="D304" s="3"/>
      <c r="E304" s="13"/>
      <c r="F304" s="13"/>
      <c r="G304" s="13"/>
      <c r="H304" s="13"/>
      <c r="I304" s="13">
        <f t="shared" si="8"/>
        <v>0</v>
      </c>
      <c r="J304" s="13">
        <f t="shared" si="9"/>
        <v>0</v>
      </c>
    </row>
    <row r="305" spans="1:10" s="1" customFormat="1">
      <c r="A305" s="13"/>
      <c r="B305" s="2"/>
      <c r="C305" s="13"/>
      <c r="D305" s="3"/>
      <c r="E305" s="13"/>
      <c r="F305" s="13"/>
      <c r="G305" s="13"/>
      <c r="H305" s="13"/>
      <c r="I305" s="13">
        <f t="shared" si="8"/>
        <v>0</v>
      </c>
      <c r="J305" s="13">
        <f t="shared" si="9"/>
        <v>0</v>
      </c>
    </row>
    <row r="306" spans="1:10" s="1" customFormat="1">
      <c r="A306" s="13"/>
      <c r="B306" s="2"/>
      <c r="C306" s="13"/>
      <c r="D306" s="3"/>
      <c r="E306" s="13"/>
      <c r="F306" s="13"/>
      <c r="G306" s="13"/>
      <c r="H306" s="13"/>
      <c r="I306" s="13">
        <f t="shared" si="8"/>
        <v>0</v>
      </c>
      <c r="J306" s="13">
        <f t="shared" si="9"/>
        <v>0</v>
      </c>
    </row>
    <row r="307" spans="1:10" s="1" customFormat="1">
      <c r="A307" s="13"/>
      <c r="B307" s="2"/>
      <c r="C307" s="13"/>
      <c r="D307" s="3"/>
      <c r="E307" s="13"/>
      <c r="F307" s="13"/>
      <c r="G307" s="13"/>
      <c r="H307" s="13"/>
      <c r="I307" s="13">
        <f t="shared" si="8"/>
        <v>0</v>
      </c>
      <c r="J307" s="13">
        <f t="shared" si="9"/>
        <v>0</v>
      </c>
    </row>
    <row r="308" spans="1:10" s="1" customFormat="1">
      <c r="A308" s="13"/>
      <c r="B308" s="2"/>
      <c r="C308" s="13"/>
      <c r="D308" s="3"/>
      <c r="E308" s="13"/>
      <c r="F308" s="13"/>
      <c r="G308" s="13"/>
      <c r="H308" s="13"/>
      <c r="I308" s="13">
        <f t="shared" si="8"/>
        <v>0</v>
      </c>
      <c r="J308" s="13">
        <f t="shared" si="9"/>
        <v>0</v>
      </c>
    </row>
    <row r="309" spans="1:10" s="1" customFormat="1">
      <c r="A309" s="13"/>
      <c r="B309" s="2"/>
      <c r="C309" s="13"/>
      <c r="D309" s="3"/>
      <c r="E309" s="13"/>
      <c r="F309" s="13"/>
      <c r="G309" s="13"/>
      <c r="H309" s="13"/>
      <c r="I309" s="13">
        <f t="shared" si="8"/>
        <v>0</v>
      </c>
      <c r="J309" s="13">
        <f t="shared" si="9"/>
        <v>0</v>
      </c>
    </row>
    <row r="310" spans="1:10" s="1" customFormat="1">
      <c r="A310" s="13"/>
      <c r="B310" s="2"/>
      <c r="C310" s="13"/>
      <c r="D310" s="3"/>
      <c r="E310" s="13"/>
      <c r="F310" s="13"/>
      <c r="G310" s="13"/>
      <c r="H310" s="13"/>
      <c r="I310" s="13">
        <f t="shared" si="8"/>
        <v>0</v>
      </c>
      <c r="J310" s="13">
        <f t="shared" si="9"/>
        <v>0</v>
      </c>
    </row>
    <row r="311" spans="1:10" s="1" customFormat="1">
      <c r="A311" s="13"/>
      <c r="B311" s="2"/>
      <c r="C311" s="13"/>
      <c r="D311" s="3"/>
      <c r="E311" s="13"/>
      <c r="F311" s="13"/>
      <c r="G311" s="13"/>
      <c r="H311" s="13"/>
      <c r="I311" s="13">
        <f t="shared" si="8"/>
        <v>0</v>
      </c>
      <c r="J311" s="13">
        <f t="shared" si="9"/>
        <v>0</v>
      </c>
    </row>
    <row r="312" spans="1:10" s="1" customFormat="1">
      <c r="A312" s="13"/>
      <c r="B312" s="2"/>
      <c r="C312" s="13"/>
      <c r="D312" s="3"/>
      <c r="E312" s="13"/>
      <c r="F312" s="13"/>
      <c r="G312" s="13"/>
      <c r="H312" s="13"/>
      <c r="I312" s="13">
        <f t="shared" si="8"/>
        <v>0</v>
      </c>
      <c r="J312" s="13">
        <f t="shared" si="9"/>
        <v>0</v>
      </c>
    </row>
    <row r="313" spans="1:10" s="1" customFormat="1">
      <c r="A313" s="13"/>
      <c r="B313" s="2"/>
      <c r="C313" s="13"/>
      <c r="D313" s="3"/>
      <c r="E313" s="13"/>
      <c r="F313" s="13"/>
      <c r="G313" s="13"/>
      <c r="H313" s="13"/>
      <c r="I313" s="13">
        <f t="shared" si="8"/>
        <v>0</v>
      </c>
      <c r="J313" s="13">
        <f t="shared" si="9"/>
        <v>0</v>
      </c>
    </row>
    <row r="314" spans="1:10" s="1" customFormat="1">
      <c r="A314" s="13"/>
      <c r="B314" s="2"/>
      <c r="C314" s="13"/>
      <c r="D314" s="3"/>
      <c r="E314" s="13"/>
      <c r="F314" s="13"/>
      <c r="G314" s="13"/>
      <c r="H314" s="13"/>
      <c r="I314" s="13">
        <f t="shared" si="8"/>
        <v>0</v>
      </c>
      <c r="J314" s="13">
        <f t="shared" si="9"/>
        <v>0</v>
      </c>
    </row>
    <row r="315" spans="1:10" s="1" customFormat="1">
      <c r="A315" s="13"/>
      <c r="B315" s="2"/>
      <c r="C315" s="13"/>
      <c r="D315" s="3"/>
      <c r="E315" s="13"/>
      <c r="F315" s="13"/>
      <c r="G315" s="13"/>
      <c r="H315" s="13"/>
      <c r="I315" s="13">
        <f t="shared" si="8"/>
        <v>0</v>
      </c>
      <c r="J315" s="13">
        <f t="shared" si="9"/>
        <v>0</v>
      </c>
    </row>
    <row r="316" spans="1:10" s="1" customFormat="1">
      <c r="A316" s="13"/>
      <c r="B316" s="2"/>
      <c r="C316" s="13"/>
      <c r="D316" s="3"/>
      <c r="E316" s="13"/>
      <c r="F316" s="13"/>
      <c r="G316" s="13"/>
      <c r="H316" s="13"/>
      <c r="I316" s="13">
        <f t="shared" si="8"/>
        <v>0</v>
      </c>
      <c r="J316" s="13">
        <f t="shared" si="9"/>
        <v>0</v>
      </c>
    </row>
    <row r="317" spans="1:10" s="1" customFormat="1">
      <c r="A317" s="13"/>
      <c r="B317" s="2"/>
      <c r="C317" s="13"/>
      <c r="D317" s="3"/>
      <c r="E317" s="13"/>
      <c r="F317" s="13"/>
      <c r="G317" s="13"/>
      <c r="H317" s="13"/>
      <c r="I317" s="13">
        <f t="shared" si="8"/>
        <v>0</v>
      </c>
      <c r="J317" s="13">
        <f t="shared" si="9"/>
        <v>0</v>
      </c>
    </row>
    <row r="318" spans="1:10" s="1" customFormat="1">
      <c r="A318" s="13"/>
      <c r="B318" s="2"/>
      <c r="C318" s="13"/>
      <c r="D318" s="3"/>
      <c r="E318" s="13"/>
      <c r="F318" s="13"/>
      <c r="G318" s="13"/>
      <c r="H318" s="13"/>
      <c r="I318" s="13">
        <f t="shared" si="8"/>
        <v>0</v>
      </c>
      <c r="J318" s="13">
        <f t="shared" si="9"/>
        <v>0</v>
      </c>
    </row>
    <row r="319" spans="1:10" s="1" customFormat="1">
      <c r="A319" s="13"/>
      <c r="B319" s="2"/>
      <c r="C319" s="13"/>
      <c r="D319" s="3"/>
      <c r="E319" s="13"/>
      <c r="F319" s="13"/>
      <c r="G319" s="13"/>
      <c r="H319" s="13"/>
      <c r="I319" s="13">
        <f t="shared" si="8"/>
        <v>0</v>
      </c>
      <c r="J319" s="13">
        <f t="shared" si="9"/>
        <v>0</v>
      </c>
    </row>
    <row r="320" spans="1:10" s="1" customFormat="1">
      <c r="A320" s="13"/>
      <c r="B320" s="2"/>
      <c r="C320" s="13"/>
      <c r="D320" s="3"/>
      <c r="E320" s="13"/>
      <c r="F320" s="13"/>
      <c r="G320" s="13"/>
      <c r="H320" s="13"/>
      <c r="I320" s="13">
        <f t="shared" si="8"/>
        <v>0</v>
      </c>
      <c r="J320" s="13">
        <f t="shared" si="9"/>
        <v>0</v>
      </c>
    </row>
    <row r="321" spans="1:10" s="1" customFormat="1">
      <c r="A321" s="13"/>
      <c r="B321" s="2"/>
      <c r="C321" s="13"/>
      <c r="D321" s="3"/>
      <c r="E321" s="13"/>
      <c r="F321" s="13"/>
      <c r="G321" s="13"/>
      <c r="H321" s="13"/>
      <c r="I321" s="13">
        <f t="shared" si="8"/>
        <v>0</v>
      </c>
      <c r="J321" s="13">
        <f t="shared" si="9"/>
        <v>0</v>
      </c>
    </row>
    <row r="322" spans="1:10" s="1" customFormat="1">
      <c r="A322" s="13"/>
      <c r="B322" s="2"/>
      <c r="C322" s="13"/>
      <c r="D322" s="3"/>
      <c r="E322" s="13"/>
      <c r="F322" s="13"/>
      <c r="G322" s="13"/>
      <c r="H322" s="13"/>
      <c r="I322" s="13">
        <f t="shared" ref="I322:I362" si="10">IF(OR(J322=$J$377,J322=$J$384,J322=$J$367),$I$364,IF(OR(J322=$J$366,J322=$J$370,J322=$J$372,J322=$J$373,J322=$J$376,J322=$J$380,J322=$J$381,J322=$J$378),$I$369,IF(OR(J322=$J$365,J322=$J$369),$I$365,IF(OR(J322=$J$371,J322=$J$382,J322=$J$383),$I$366,IF(OR(J322=$J$364,J322=$J$379,J322=$J$385),$I$367,IF(OR(J322=$J$368,J322=$J$386,J322=$J$374,J322=$J$375),$I$368,0))))))</f>
        <v>0</v>
      </c>
      <c r="J322" s="13">
        <f t="shared" ref="J322:J361" si="11">IF(OR(K322=$K$364,K322=$K$365,K322=$K$366,K322=$K$367),$J$364,IF(OR(K322=$K$371,K322=$K$372,K322=$K$373,K322=$K$374),$J$365,IF(OR(K322=$K$375),$J$366,IF(OR(K322=$K$376),$J$367,IF(OR(K322=$K$377),$J$368,IF(OR(K322=$K$378),$J$369,IF(OR(K322=$K$384,K322=$K$394,K322=$K$385),$J$370,IF(OR(K322=$K$380,K322=$K$381,K322=$K$382,K322=$K$383),$J$371,IF(OR(K322=$K$379,K322=$K$423,K322=$K$425,K322=$K$427),$J$372,IF(OR(K322=$K$386,K322=$K$388,K322=$K$387),$J$373,IF(OR(K322=$K$389),$J$374,IF(OR(K322=$K$390),$J$375,IF(OR(K322=$K$391),$J$376,IF(OR(K322=$K$395),$J$377,IF(OR(K322=$K$396,K322=$K$397),$J$378,IF(OR(K322=$K$398,K322=$K$399),$J$379,IF(OR(K322=$K$400,K322=$K$401),$J$380,IF(OR(K322=$K$402,K322=$K$403),$J$381,IF(OR(K322=$K$405,K322=$K$406,K322=$K$407,K322=$K$408,K322=$K$409,K322=$K$410,K322=$K$411,K322=$K$412,K322=$K$413),$J$382,IF(OR(K322=$K$417,K322=$K$418,K322=$K$419,K322=$K$420,K322=$K$416,K322=$K$415,K322=$K$424,K322=$K$426),$J$383,IF(OR(K322=$K$421,K322=$K$422),$J$384,IF(OR(K322=$K$368,K322=$K$369,K322=$K$370,K322=$K$392,K322=$K$393,K322=$K$404,K322=$K$414),$J$385,IF(OR(K322=$K$428),$J$386,0)))))))))))))))))))))))</f>
        <v>0</v>
      </c>
    </row>
    <row r="323" spans="1:10" s="1" customFormat="1">
      <c r="A323" s="13"/>
      <c r="B323" s="2"/>
      <c r="C323" s="13"/>
      <c r="D323" s="3"/>
      <c r="E323" s="13"/>
      <c r="F323" s="13"/>
      <c r="G323" s="13"/>
      <c r="H323" s="13"/>
      <c r="I323" s="13">
        <f t="shared" si="10"/>
        <v>0</v>
      </c>
      <c r="J323" s="13">
        <f t="shared" si="11"/>
        <v>0</v>
      </c>
    </row>
    <row r="324" spans="1:10" s="1" customFormat="1">
      <c r="A324" s="13"/>
      <c r="B324" s="2"/>
      <c r="C324" s="13"/>
      <c r="D324" s="3"/>
      <c r="E324" s="13"/>
      <c r="F324" s="13"/>
      <c r="G324" s="13"/>
      <c r="H324" s="13"/>
      <c r="I324" s="13">
        <f t="shared" si="10"/>
        <v>0</v>
      </c>
      <c r="J324" s="13">
        <f t="shared" si="11"/>
        <v>0</v>
      </c>
    </row>
    <row r="325" spans="1:10" s="1" customFormat="1">
      <c r="A325" s="13"/>
      <c r="B325" s="2"/>
      <c r="C325" s="13"/>
      <c r="D325" s="3"/>
      <c r="E325" s="13"/>
      <c r="F325" s="13"/>
      <c r="G325" s="13"/>
      <c r="H325" s="13"/>
      <c r="I325" s="13">
        <f t="shared" si="10"/>
        <v>0</v>
      </c>
      <c r="J325" s="13">
        <f t="shared" si="11"/>
        <v>0</v>
      </c>
    </row>
    <row r="326" spans="1:10" s="1" customFormat="1">
      <c r="A326" s="13"/>
      <c r="B326" s="2"/>
      <c r="C326" s="13"/>
      <c r="D326" s="3"/>
      <c r="E326" s="13"/>
      <c r="F326" s="13"/>
      <c r="G326" s="13"/>
      <c r="H326" s="13"/>
      <c r="I326" s="13">
        <f t="shared" si="10"/>
        <v>0</v>
      </c>
      <c r="J326" s="13">
        <f t="shared" si="11"/>
        <v>0</v>
      </c>
    </row>
    <row r="327" spans="1:10" s="1" customFormat="1">
      <c r="A327" s="13"/>
      <c r="B327" s="2"/>
      <c r="C327" s="13"/>
      <c r="D327" s="3"/>
      <c r="E327" s="13"/>
      <c r="F327" s="13"/>
      <c r="G327" s="13"/>
      <c r="H327" s="13"/>
      <c r="I327" s="13">
        <f t="shared" si="10"/>
        <v>0</v>
      </c>
      <c r="J327" s="13">
        <f t="shared" si="11"/>
        <v>0</v>
      </c>
    </row>
    <row r="328" spans="1:10" s="1" customFormat="1">
      <c r="A328" s="13"/>
      <c r="B328" s="2"/>
      <c r="C328" s="13"/>
      <c r="D328" s="3"/>
      <c r="E328" s="13"/>
      <c r="F328" s="13"/>
      <c r="G328" s="13"/>
      <c r="H328" s="13"/>
      <c r="I328" s="13">
        <f t="shared" si="10"/>
        <v>0</v>
      </c>
      <c r="J328" s="13">
        <f t="shared" si="11"/>
        <v>0</v>
      </c>
    </row>
    <row r="329" spans="1:10" s="1" customFormat="1">
      <c r="A329" s="13"/>
      <c r="B329" s="2"/>
      <c r="C329" s="13"/>
      <c r="D329" s="3"/>
      <c r="E329" s="13"/>
      <c r="F329" s="13"/>
      <c r="G329" s="13"/>
      <c r="H329" s="13"/>
      <c r="I329" s="13">
        <f t="shared" si="10"/>
        <v>0</v>
      </c>
      <c r="J329" s="13">
        <f t="shared" si="11"/>
        <v>0</v>
      </c>
    </row>
    <row r="330" spans="1:10" s="1" customFormat="1">
      <c r="A330" s="13"/>
      <c r="B330" s="2"/>
      <c r="C330" s="13"/>
      <c r="D330" s="3"/>
      <c r="E330" s="13"/>
      <c r="F330" s="13"/>
      <c r="G330" s="13"/>
      <c r="H330" s="13"/>
      <c r="I330" s="13">
        <f t="shared" si="10"/>
        <v>0</v>
      </c>
      <c r="J330" s="13">
        <f t="shared" si="11"/>
        <v>0</v>
      </c>
    </row>
    <row r="331" spans="1:10" s="1" customFormat="1">
      <c r="A331" s="13"/>
      <c r="B331" s="2"/>
      <c r="C331" s="13"/>
      <c r="D331" s="3"/>
      <c r="E331" s="13"/>
      <c r="F331" s="13"/>
      <c r="G331" s="13"/>
      <c r="H331" s="13"/>
      <c r="I331" s="13">
        <f t="shared" si="10"/>
        <v>0</v>
      </c>
      <c r="J331" s="13">
        <f t="shared" si="11"/>
        <v>0</v>
      </c>
    </row>
    <row r="332" spans="1:10" s="1" customFormat="1">
      <c r="A332" s="13"/>
      <c r="B332" s="2"/>
      <c r="C332" s="13"/>
      <c r="D332" s="3"/>
      <c r="E332" s="13"/>
      <c r="F332" s="13"/>
      <c r="G332" s="13"/>
      <c r="H332" s="13"/>
      <c r="I332" s="13">
        <f t="shared" si="10"/>
        <v>0</v>
      </c>
      <c r="J332" s="13">
        <f t="shared" si="11"/>
        <v>0</v>
      </c>
    </row>
    <row r="333" spans="1:10" s="1" customFormat="1">
      <c r="A333" s="13"/>
      <c r="B333" s="2"/>
      <c r="C333" s="13"/>
      <c r="D333" s="3"/>
      <c r="E333" s="13"/>
      <c r="F333" s="13"/>
      <c r="G333" s="13"/>
      <c r="H333" s="13"/>
      <c r="I333" s="13">
        <f t="shared" si="10"/>
        <v>0</v>
      </c>
      <c r="J333" s="13">
        <f t="shared" si="11"/>
        <v>0</v>
      </c>
    </row>
    <row r="334" spans="1:10" s="1" customFormat="1">
      <c r="A334" s="13"/>
      <c r="B334" s="2"/>
      <c r="C334" s="13"/>
      <c r="D334" s="3"/>
      <c r="E334" s="13"/>
      <c r="F334" s="13"/>
      <c r="G334" s="13"/>
      <c r="H334" s="13"/>
      <c r="I334" s="13">
        <f t="shared" si="10"/>
        <v>0</v>
      </c>
      <c r="J334" s="13">
        <f t="shared" si="11"/>
        <v>0</v>
      </c>
    </row>
    <row r="335" spans="1:10" s="1" customFormat="1">
      <c r="A335" s="13"/>
      <c r="B335" s="2"/>
      <c r="C335" s="13"/>
      <c r="D335" s="3"/>
      <c r="E335" s="13"/>
      <c r="F335" s="13"/>
      <c r="G335" s="13"/>
      <c r="H335" s="13"/>
      <c r="I335" s="13">
        <f t="shared" si="10"/>
        <v>0</v>
      </c>
      <c r="J335" s="13">
        <f t="shared" si="11"/>
        <v>0</v>
      </c>
    </row>
    <row r="336" spans="1:10" s="1" customFormat="1">
      <c r="A336" s="13"/>
      <c r="B336" s="2"/>
      <c r="C336" s="13"/>
      <c r="D336" s="3"/>
      <c r="E336" s="13"/>
      <c r="F336" s="13"/>
      <c r="G336" s="13"/>
      <c r="H336" s="13"/>
      <c r="I336" s="13">
        <f t="shared" si="10"/>
        <v>0</v>
      </c>
      <c r="J336" s="13">
        <f t="shared" si="11"/>
        <v>0</v>
      </c>
    </row>
    <row r="337" spans="4:10" s="1" customFormat="1">
      <c r="D337" s="3"/>
      <c r="H337" s="13"/>
      <c r="I337" s="13">
        <f t="shared" si="10"/>
        <v>0</v>
      </c>
      <c r="J337" s="13">
        <f t="shared" si="11"/>
        <v>0</v>
      </c>
    </row>
    <row r="338" spans="4:10" s="1" customFormat="1">
      <c r="D338" s="3"/>
      <c r="H338" s="13"/>
      <c r="I338" s="13">
        <f t="shared" si="10"/>
        <v>0</v>
      </c>
      <c r="J338" s="13">
        <f t="shared" si="11"/>
        <v>0</v>
      </c>
    </row>
    <row r="339" spans="4:10" s="1" customFormat="1">
      <c r="D339" s="3"/>
      <c r="H339" s="13"/>
      <c r="I339" s="13">
        <f t="shared" si="10"/>
        <v>0</v>
      </c>
      <c r="J339" s="13">
        <f t="shared" si="11"/>
        <v>0</v>
      </c>
    </row>
    <row r="340" spans="4:10" s="1" customFormat="1">
      <c r="D340" s="3"/>
      <c r="H340" s="13"/>
      <c r="I340" s="13">
        <f t="shared" si="10"/>
        <v>0</v>
      </c>
      <c r="J340" s="13">
        <f t="shared" si="11"/>
        <v>0</v>
      </c>
    </row>
    <row r="341" spans="4:10" s="1" customFormat="1">
      <c r="D341" s="3"/>
      <c r="H341" s="13"/>
      <c r="I341" s="13">
        <f t="shared" si="10"/>
        <v>0</v>
      </c>
      <c r="J341" s="13">
        <f t="shared" si="11"/>
        <v>0</v>
      </c>
    </row>
    <row r="342" spans="4:10" s="1" customFormat="1">
      <c r="D342" s="3"/>
      <c r="H342" s="13"/>
      <c r="I342" s="13">
        <f t="shared" si="10"/>
        <v>0</v>
      </c>
      <c r="J342" s="13">
        <f t="shared" si="11"/>
        <v>0</v>
      </c>
    </row>
    <row r="343" spans="4:10" s="1" customFormat="1">
      <c r="D343" s="3"/>
      <c r="H343" s="13"/>
      <c r="I343" s="13">
        <f t="shared" si="10"/>
        <v>0</v>
      </c>
      <c r="J343" s="13">
        <f t="shared" si="11"/>
        <v>0</v>
      </c>
    </row>
    <row r="344" spans="4:10" s="1" customFormat="1">
      <c r="D344" s="3"/>
      <c r="H344" s="13"/>
      <c r="I344" s="13">
        <f t="shared" si="10"/>
        <v>0</v>
      </c>
      <c r="J344" s="13">
        <f t="shared" si="11"/>
        <v>0</v>
      </c>
    </row>
    <row r="345" spans="4:10" s="1" customFormat="1">
      <c r="D345" s="3"/>
      <c r="H345" s="13"/>
      <c r="I345" s="13">
        <f t="shared" si="10"/>
        <v>0</v>
      </c>
      <c r="J345" s="13">
        <f t="shared" si="11"/>
        <v>0</v>
      </c>
    </row>
    <row r="346" spans="4:10" s="1" customFormat="1">
      <c r="D346" s="3"/>
      <c r="H346" s="13"/>
      <c r="I346" s="13">
        <f t="shared" si="10"/>
        <v>0</v>
      </c>
      <c r="J346" s="13">
        <f t="shared" si="11"/>
        <v>0</v>
      </c>
    </row>
    <row r="347" spans="4:10" s="1" customFormat="1">
      <c r="D347" s="3"/>
      <c r="H347" s="13"/>
      <c r="I347" s="13">
        <f t="shared" si="10"/>
        <v>0</v>
      </c>
      <c r="J347" s="13">
        <f t="shared" si="11"/>
        <v>0</v>
      </c>
    </row>
    <row r="348" spans="4:10" s="1" customFormat="1">
      <c r="D348" s="3"/>
      <c r="H348" s="13"/>
      <c r="I348" s="13">
        <f t="shared" si="10"/>
        <v>0</v>
      </c>
      <c r="J348" s="13">
        <f t="shared" si="11"/>
        <v>0</v>
      </c>
    </row>
    <row r="349" spans="4:10" s="1" customFormat="1">
      <c r="D349" s="3"/>
      <c r="H349" s="13"/>
      <c r="I349" s="13">
        <f t="shared" si="10"/>
        <v>0</v>
      </c>
      <c r="J349" s="13">
        <f t="shared" si="11"/>
        <v>0</v>
      </c>
    </row>
    <row r="350" spans="4:10" s="1" customFormat="1">
      <c r="D350" s="3"/>
      <c r="H350" s="13"/>
      <c r="I350" s="13">
        <f t="shared" si="10"/>
        <v>0</v>
      </c>
      <c r="J350" s="13">
        <f t="shared" si="11"/>
        <v>0</v>
      </c>
    </row>
    <row r="351" spans="4:10" s="1" customFormat="1">
      <c r="D351" s="3"/>
      <c r="H351" s="13"/>
      <c r="I351" s="13">
        <f t="shared" si="10"/>
        <v>0</v>
      </c>
      <c r="J351" s="13">
        <f t="shared" si="11"/>
        <v>0</v>
      </c>
    </row>
    <row r="352" spans="4:10" s="1" customFormat="1">
      <c r="D352" s="3"/>
      <c r="H352" s="13"/>
      <c r="I352" s="13">
        <f t="shared" si="10"/>
        <v>0</v>
      </c>
      <c r="J352" s="13">
        <f t="shared" si="11"/>
        <v>0</v>
      </c>
    </row>
    <row r="353" spans="3:11" s="1" customFormat="1">
      <c r="C353" s="13"/>
      <c r="D353" s="3"/>
      <c r="E353" s="13"/>
      <c r="F353" s="13"/>
      <c r="G353" s="13"/>
      <c r="H353" s="13"/>
      <c r="I353" s="13">
        <f t="shared" si="10"/>
        <v>0</v>
      </c>
      <c r="J353" s="13">
        <f t="shared" si="11"/>
        <v>0</v>
      </c>
      <c r="K353" s="13"/>
    </row>
    <row r="354" spans="3:11" s="1" customFormat="1">
      <c r="C354" s="13"/>
      <c r="D354" s="3"/>
      <c r="E354" s="13"/>
      <c r="F354" s="13"/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3:11" s="1" customFormat="1">
      <c r="C355" s="13"/>
      <c r="D355" s="3"/>
      <c r="E355" s="13"/>
      <c r="F355" s="13"/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3:11" s="1" customFormat="1">
      <c r="C356" s="13"/>
      <c r="D356" s="3"/>
      <c r="E356" s="13"/>
      <c r="F356" s="13"/>
      <c r="G356" s="13"/>
      <c r="H356" s="13"/>
      <c r="I356" s="13">
        <f t="shared" si="10"/>
        <v>0</v>
      </c>
      <c r="J356" s="13">
        <f t="shared" si="11"/>
        <v>0</v>
      </c>
      <c r="K356" s="13"/>
    </row>
    <row r="357" spans="3:11" s="1" customFormat="1">
      <c r="C357" s="13"/>
      <c r="D357" s="3"/>
      <c r="E357" s="13"/>
      <c r="F357" s="13"/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3:11" s="1" customFormat="1">
      <c r="C358" s="13"/>
      <c r="D358" s="3"/>
      <c r="E358" s="13"/>
      <c r="F358" s="13"/>
      <c r="G358" s="13"/>
      <c r="H358" s="13"/>
      <c r="I358" s="13">
        <f t="shared" si="10"/>
        <v>0</v>
      </c>
      <c r="J358" s="13">
        <f t="shared" si="11"/>
        <v>0</v>
      </c>
      <c r="K358" s="13"/>
    </row>
    <row r="359" spans="3:11" s="1" customFormat="1">
      <c r="C359" s="13"/>
      <c r="D359" s="3"/>
      <c r="E359" s="13"/>
      <c r="F359" s="13"/>
      <c r="G359" s="13"/>
      <c r="H359" s="13"/>
      <c r="I359" s="13">
        <f t="shared" si="10"/>
        <v>0</v>
      </c>
      <c r="J359" s="13">
        <f t="shared" si="11"/>
        <v>0</v>
      </c>
      <c r="K359" s="13"/>
    </row>
    <row r="360" spans="3:11" s="1" customFormat="1">
      <c r="C360" s="13"/>
      <c r="D360" s="3"/>
      <c r="E360" s="13"/>
      <c r="F360" s="13"/>
      <c r="G360" s="13"/>
      <c r="H360" s="13"/>
      <c r="I360" s="13">
        <f t="shared" si="10"/>
        <v>0</v>
      </c>
      <c r="J360" s="13">
        <f t="shared" si="11"/>
        <v>0</v>
      </c>
      <c r="K360" s="13"/>
    </row>
    <row r="361" spans="3:11" s="1" customFormat="1">
      <c r="C361" s="13"/>
      <c r="D361" s="3"/>
      <c r="E361" s="13">
        <f>SUM(E2:E360)</f>
        <v>63</v>
      </c>
      <c r="F361" s="13">
        <f>SUM(F2:F360)</f>
        <v>975</v>
      </c>
      <c r="G361" s="13"/>
      <c r="H361" s="13"/>
      <c r="I361" s="13">
        <f t="shared" si="10"/>
        <v>0</v>
      </c>
      <c r="J361" s="13">
        <f t="shared" si="11"/>
        <v>0</v>
      </c>
      <c r="K361" s="13"/>
    </row>
    <row r="362" spans="3:11" s="1" customFormat="1">
      <c r="C362" s="13"/>
      <c r="D362" s="3"/>
      <c r="E362" s="13">
        <f>E361/B213</f>
        <v>0.29716981132075471</v>
      </c>
      <c r="F362" s="13">
        <f>F361/B213</f>
        <v>4.5990566037735849</v>
      </c>
      <c r="G362" s="13"/>
      <c r="H362" s="13"/>
      <c r="I362" s="13" t="str">
        <f t="shared" si="10"/>
        <v>Грибы</v>
      </c>
      <c r="J362" s="13" t="str">
        <f>IF(OR(K362=$K$364,K362=$K$365,K362=$K$366,K362=$K$367),$J$364,IF(OR(K362=$K$371,K362=$K$372,K362=$K$373,K362=$K$374),$J$365,IF(OR(K362=$K$375),$J$366,IF(OR(K362=$K$376),$J$367,IF(OR(K362=$K$377),$J$368,IF(OR(K362=$K$378),$J$369,IF(OR(K362=$K$384,K362=$K$394,K362=$K$385),$J$370,IF(OR(K362=$K$380,K362=$K$381,K362=$K$382,K362=$K$383),$J$371,IF(OR(K362=$K$379,K362=$K$423,K362=$K$425,K362=$K$427),$J$372,IF(OR(K362=$K$386,K362=$K$388,K362=$K$387),$J$373,IF(OR(K362=$K$389),$J$374,IF(OR(K362=$K$390),$J$375,IF(OR(K362=$K$391),$J$376,IF(OR(K362=$K$395),$J$377,IF(OR(K362=$K$396,K362=$K$397),$J$378,IF(OR(K362=$K$398,K362=$K$399),$J$379,IF(OR(K362=$K$400,K362=$K$401),$J$380,IF(OR(K362=$K$402,K362=$K$403),$J$381,IF(OR(K362=$K$405,K362=$K$406,K362=$K$407,K362=$K$408,K362=$K$409,K362=$K$410,K362=$K$411,K362=$K$412,K362=$K$413),$J$382,IF(OR(K362=$K$417,K362=$K$418,K362=$K$419,K362=$K$420,K362=$K$416,K362=$K$415,K362=$K$424,K362=$K$426),$J$383,IF(OR(K362=$K$421,K362=$K$422),$J$384,IF(OR(K362=$K$368,K362=$K$369,K362=$K$370,K362=$K$392,K362=$K$393,K362=$K$404,K362=$K$414),$J$385,IF(OR(K362=$K$428),$J$386,0)))))))))))))))))))))))</f>
        <v>Candida</v>
      </c>
      <c r="K362" s="13" t="s">
        <v>92</v>
      </c>
    </row>
    <row r="363" spans="3:11" s="1" customFormat="1">
      <c r="C363" s="13"/>
      <c r="D363" s="3"/>
      <c r="E363" s="15">
        <f>(E361+F361)/B213</f>
        <v>4.8962264150943398</v>
      </c>
      <c r="F363" s="15"/>
      <c r="G363" s="13"/>
      <c r="H363" s="13"/>
      <c r="I363" s="13"/>
      <c r="J363" s="13"/>
      <c r="K363" s="13"/>
    </row>
    <row r="364" spans="3:11" s="1" customFormat="1">
      <c r="C364" s="13" t="s">
        <v>21</v>
      </c>
      <c r="D364" s="3" t="s">
        <v>48</v>
      </c>
      <c r="E364" s="13"/>
      <c r="F364" s="13"/>
      <c r="G364" s="13"/>
      <c r="H364" s="13">
        <v>444</v>
      </c>
      <c r="I364" s="13" t="s">
        <v>93</v>
      </c>
      <c r="J364" s="13" t="s">
        <v>94</v>
      </c>
      <c r="K364" s="13" t="s">
        <v>95</v>
      </c>
    </row>
    <row r="365" spans="3:11" s="1" customFormat="1">
      <c r="C365" s="13" t="s">
        <v>79</v>
      </c>
      <c r="D365" s="3" t="s">
        <v>78</v>
      </c>
      <c r="E365" s="13"/>
      <c r="F365" s="13"/>
      <c r="G365" s="13"/>
      <c r="H365" s="13" t="s">
        <v>63</v>
      </c>
      <c r="I365" s="13" t="s">
        <v>96</v>
      </c>
      <c r="J365" s="13" t="s">
        <v>97</v>
      </c>
      <c r="K365" s="13" t="s">
        <v>98</v>
      </c>
    </row>
    <row r="366" spans="3:11" s="1" customFormat="1">
      <c r="C366" s="13" t="s">
        <v>29</v>
      </c>
      <c r="D366" s="3" t="s">
        <v>76</v>
      </c>
      <c r="E366" s="13"/>
      <c r="F366" s="13"/>
      <c r="G366" s="13"/>
      <c r="H366" s="13" t="s">
        <v>99</v>
      </c>
      <c r="I366" s="13" t="s">
        <v>100</v>
      </c>
      <c r="J366" s="13" t="s">
        <v>101</v>
      </c>
      <c r="K366" s="13" t="s">
        <v>102</v>
      </c>
    </row>
    <row r="367" spans="3:11" s="1" customFormat="1">
      <c r="C367" s="13" t="s">
        <v>67</v>
      </c>
      <c r="D367" s="3" t="s">
        <v>15</v>
      </c>
      <c r="E367" s="13"/>
      <c r="F367" s="13"/>
      <c r="G367" s="13"/>
      <c r="H367" s="13"/>
      <c r="I367" s="4" t="s">
        <v>103</v>
      </c>
      <c r="J367" s="13" t="s">
        <v>104</v>
      </c>
      <c r="K367" s="1" t="s">
        <v>105</v>
      </c>
    </row>
    <row r="368" spans="3:11" s="1" customFormat="1">
      <c r="C368" s="13" t="s">
        <v>12</v>
      </c>
      <c r="D368" s="3" t="s">
        <v>106</v>
      </c>
      <c r="E368" s="13"/>
      <c r="F368" s="13"/>
      <c r="G368" s="13"/>
      <c r="H368" s="13"/>
      <c r="I368" s="13" t="s">
        <v>107</v>
      </c>
      <c r="J368" s="13" t="s">
        <v>108</v>
      </c>
      <c r="K368" s="4" t="s">
        <v>109</v>
      </c>
    </row>
    <row r="369" spans="3:11" s="1" customFormat="1">
      <c r="C369" s="13" t="s">
        <v>46</v>
      </c>
      <c r="D369" s="3" t="s">
        <v>17</v>
      </c>
      <c r="E369" s="13"/>
      <c r="F369" s="13"/>
      <c r="G369" s="13"/>
      <c r="H369" s="13"/>
      <c r="I369" s="13" t="s">
        <v>110</v>
      </c>
      <c r="J369" s="13" t="s">
        <v>111</v>
      </c>
      <c r="K369" s="1" t="s">
        <v>112</v>
      </c>
    </row>
    <row r="370" spans="3:11" s="1" customFormat="1">
      <c r="C370" s="13" t="s">
        <v>19</v>
      </c>
      <c r="D370" s="13" t="s">
        <v>216</v>
      </c>
      <c r="E370" s="13"/>
      <c r="F370" s="13"/>
      <c r="G370" s="13"/>
      <c r="H370" s="13"/>
      <c r="I370" s="13"/>
      <c r="J370" s="13" t="s">
        <v>73</v>
      </c>
      <c r="K370" s="5" t="s">
        <v>113</v>
      </c>
    </row>
    <row r="371" spans="3:11" s="1" customFormat="1">
      <c r="C371" s="13" t="s">
        <v>114</v>
      </c>
      <c r="D371" s="3" t="s">
        <v>57</v>
      </c>
      <c r="E371" s="13"/>
      <c r="F371" s="13"/>
      <c r="G371" s="13"/>
      <c r="H371" s="13"/>
      <c r="I371" s="13"/>
      <c r="J371" s="13" t="s">
        <v>116</v>
      </c>
      <c r="K371" s="13" t="s">
        <v>117</v>
      </c>
    </row>
    <row r="372" spans="3:11" s="1" customFormat="1">
      <c r="C372" s="13" t="s">
        <v>84</v>
      </c>
      <c r="D372" s="3" t="s">
        <v>115</v>
      </c>
      <c r="E372" s="13"/>
      <c r="F372" s="13"/>
      <c r="G372" s="13"/>
      <c r="H372" s="13"/>
      <c r="I372" s="13"/>
      <c r="J372" s="13" t="s">
        <v>119</v>
      </c>
      <c r="K372" s="13" t="s">
        <v>92</v>
      </c>
    </row>
    <row r="373" spans="3:11" s="1" customFormat="1">
      <c r="C373" s="13" t="s">
        <v>90</v>
      </c>
      <c r="D373" s="3" t="s">
        <v>118</v>
      </c>
      <c r="E373" s="13"/>
      <c r="F373" s="13"/>
      <c r="G373" s="13"/>
      <c r="H373" s="13"/>
      <c r="I373" s="13"/>
      <c r="J373" s="13" t="s">
        <v>121</v>
      </c>
      <c r="K373" s="13" t="s">
        <v>122</v>
      </c>
    </row>
    <row r="374" spans="3:11" s="1" customFormat="1">
      <c r="C374" s="13" t="s">
        <v>16</v>
      </c>
      <c r="D374" s="3" t="s">
        <v>120</v>
      </c>
      <c r="E374" s="13"/>
      <c r="F374" s="13"/>
      <c r="G374" s="13"/>
      <c r="H374" s="13"/>
      <c r="I374" s="13"/>
      <c r="J374" s="13" t="s">
        <v>123</v>
      </c>
      <c r="K374" s="13" t="s">
        <v>124</v>
      </c>
    </row>
    <row r="375" spans="3:11" s="1" customFormat="1">
      <c r="C375" s="13" t="s">
        <v>71</v>
      </c>
      <c r="D375" s="3" t="s">
        <v>68</v>
      </c>
      <c r="E375" s="13"/>
      <c r="F375" s="13"/>
      <c r="G375" s="13"/>
      <c r="H375" s="13"/>
      <c r="I375" s="13"/>
      <c r="J375" s="13" t="s">
        <v>125</v>
      </c>
      <c r="K375" s="13" t="s">
        <v>101</v>
      </c>
    </row>
    <row r="376" spans="3:11" s="1" customFormat="1">
      <c r="C376" s="13" t="s">
        <v>14</v>
      </c>
      <c r="D376" s="1" t="s">
        <v>208</v>
      </c>
      <c r="E376" s="13"/>
      <c r="F376" s="13"/>
      <c r="G376" s="13"/>
      <c r="H376" s="13"/>
      <c r="I376" s="13"/>
      <c r="J376" s="13" t="s">
        <v>127</v>
      </c>
      <c r="K376" s="13" t="s">
        <v>104</v>
      </c>
    </row>
    <row r="377" spans="3:11" s="1" customFormat="1">
      <c r="C377" s="13" t="s">
        <v>128</v>
      </c>
      <c r="D377" s="3" t="s">
        <v>37</v>
      </c>
      <c r="E377" s="13"/>
      <c r="F377" s="13"/>
      <c r="G377" s="13"/>
      <c r="H377" s="13"/>
      <c r="I377" s="13"/>
      <c r="J377" s="13" t="s">
        <v>130</v>
      </c>
      <c r="K377" s="13" t="s">
        <v>108</v>
      </c>
    </row>
    <row r="378" spans="3:11" s="1" customFormat="1">
      <c r="C378" s="13" t="s">
        <v>44</v>
      </c>
      <c r="D378" s="3" t="s">
        <v>126</v>
      </c>
      <c r="E378" s="13"/>
      <c r="F378" s="13"/>
      <c r="G378" s="13"/>
      <c r="H378" s="13"/>
      <c r="I378" s="13"/>
      <c r="J378" s="13" t="s">
        <v>132</v>
      </c>
      <c r="K378" s="13" t="s">
        <v>111</v>
      </c>
    </row>
    <row r="379" spans="3:11" s="1" customFormat="1">
      <c r="C379" s="13" t="s">
        <v>27</v>
      </c>
      <c r="D379" s="3" t="s">
        <v>129</v>
      </c>
      <c r="E379" s="13"/>
      <c r="F379" s="13"/>
      <c r="G379" s="13"/>
      <c r="H379" s="13"/>
      <c r="I379" s="13"/>
      <c r="J379" s="13" t="s">
        <v>134</v>
      </c>
      <c r="K379" s="13" t="s">
        <v>32</v>
      </c>
    </row>
    <row r="380" spans="3:11" s="1" customFormat="1">
      <c r="C380" s="13" t="s">
        <v>60</v>
      </c>
      <c r="D380" s="3" t="s">
        <v>131</v>
      </c>
      <c r="E380" s="13"/>
      <c r="F380" s="13"/>
      <c r="G380" s="13"/>
      <c r="H380" s="13"/>
      <c r="I380" s="13"/>
      <c r="J380" s="13" t="s">
        <v>136</v>
      </c>
      <c r="K380" s="13" t="s">
        <v>137</v>
      </c>
    </row>
    <row r="381" spans="3:11" s="1" customFormat="1">
      <c r="C381" s="13" t="s">
        <v>138</v>
      </c>
      <c r="D381" s="3" t="s">
        <v>133</v>
      </c>
      <c r="E381" s="13"/>
      <c r="F381" s="13"/>
      <c r="G381" s="13"/>
      <c r="H381" s="13"/>
      <c r="I381" s="13"/>
      <c r="J381" s="13" t="s">
        <v>140</v>
      </c>
      <c r="K381" s="13" t="s">
        <v>66</v>
      </c>
    </row>
    <row r="382" spans="3:11" s="1" customFormat="1">
      <c r="C382" s="13"/>
      <c r="D382" s="3" t="s">
        <v>135</v>
      </c>
      <c r="E382" s="13"/>
      <c r="F382" s="13"/>
      <c r="G382" s="13"/>
      <c r="H382" s="13"/>
      <c r="I382" s="13"/>
      <c r="J382" s="13" t="s">
        <v>142</v>
      </c>
      <c r="K382" s="13" t="s">
        <v>143</v>
      </c>
    </row>
    <row r="383" spans="3:11" s="1" customFormat="1">
      <c r="C383" s="13"/>
      <c r="D383" s="3" t="s">
        <v>139</v>
      </c>
      <c r="E383" s="13"/>
      <c r="F383" s="13"/>
      <c r="G383" s="13"/>
      <c r="H383" s="13"/>
      <c r="I383" s="13"/>
      <c r="J383" s="13" t="s">
        <v>145</v>
      </c>
      <c r="K383" s="13" t="s">
        <v>55</v>
      </c>
    </row>
    <row r="384" spans="3:11" s="1" customFormat="1" ht="15.75">
      <c r="C384" s="13"/>
      <c r="D384" s="3" t="s">
        <v>141</v>
      </c>
      <c r="E384" s="13"/>
      <c r="F384" s="13"/>
      <c r="G384" s="13"/>
      <c r="H384" s="13"/>
      <c r="I384" s="13"/>
      <c r="J384" s="13" t="s">
        <v>147</v>
      </c>
      <c r="K384" s="13" t="s">
        <v>73</v>
      </c>
    </row>
    <row r="385" spans="3:11" s="1" customFormat="1" ht="15.75">
      <c r="C385" s="14"/>
      <c r="D385" s="1" t="s">
        <v>227</v>
      </c>
      <c r="E385" s="13"/>
      <c r="F385" s="13"/>
      <c r="G385" s="13"/>
      <c r="H385" s="13"/>
      <c r="I385" s="13"/>
      <c r="J385" s="4" t="s">
        <v>103</v>
      </c>
      <c r="K385" s="13" t="s">
        <v>148</v>
      </c>
    </row>
    <row r="386" spans="3:11" s="1" customFormat="1" ht="15.75">
      <c r="C386" s="14"/>
      <c r="D386" s="3" t="s">
        <v>144</v>
      </c>
      <c r="E386" s="13"/>
      <c r="F386" s="13"/>
      <c r="G386" s="13"/>
      <c r="H386" s="13"/>
      <c r="I386" s="13"/>
      <c r="J386" s="13" t="s">
        <v>149</v>
      </c>
      <c r="K386" s="13" t="s">
        <v>75</v>
      </c>
    </row>
    <row r="387" spans="3:11" s="1" customFormat="1" ht="15.75">
      <c r="C387" s="14"/>
      <c r="D387" s="3" t="s">
        <v>146</v>
      </c>
      <c r="E387" s="13"/>
      <c r="F387" s="13"/>
      <c r="G387" s="13"/>
      <c r="H387" s="13"/>
      <c r="I387" s="13"/>
      <c r="J387" s="13"/>
      <c r="K387" s="13" t="s">
        <v>121</v>
      </c>
    </row>
    <row r="388" spans="3:11" s="1" customFormat="1" ht="15.75">
      <c r="C388" s="14"/>
      <c r="D388" s="3" t="s">
        <v>39</v>
      </c>
      <c r="E388" s="13"/>
      <c r="F388" s="13"/>
      <c r="G388" s="13"/>
      <c r="H388" s="13"/>
      <c r="I388" s="13"/>
      <c r="J388" s="13"/>
      <c r="K388" s="1" t="s">
        <v>150</v>
      </c>
    </row>
    <row r="389" spans="3:11" s="1" customFormat="1" ht="15.75">
      <c r="C389" s="14"/>
      <c r="D389" s="3" t="s">
        <v>34</v>
      </c>
      <c r="E389" s="13"/>
      <c r="F389" s="13"/>
      <c r="G389" s="13"/>
      <c r="H389" s="13"/>
      <c r="I389" s="13"/>
      <c r="J389" s="13"/>
      <c r="K389" s="13" t="s">
        <v>123</v>
      </c>
    </row>
    <row r="390" spans="3:11" s="1" customFormat="1" ht="15.75">
      <c r="C390" s="14"/>
      <c r="D390" s="3" t="s">
        <v>61</v>
      </c>
      <c r="E390" s="13"/>
      <c r="F390" s="13"/>
      <c r="G390" s="13"/>
      <c r="H390" s="13"/>
      <c r="I390" s="13"/>
      <c r="J390" s="13"/>
      <c r="K390" s="13" t="s">
        <v>125</v>
      </c>
    </row>
    <row r="391" spans="3:11" s="1" customFormat="1" ht="15.75">
      <c r="C391" s="14"/>
      <c r="D391" s="3" t="s">
        <v>13</v>
      </c>
      <c r="E391" s="13"/>
      <c r="F391" s="13"/>
      <c r="G391" s="13"/>
      <c r="H391" s="13"/>
      <c r="I391" s="13"/>
      <c r="J391" s="13"/>
      <c r="K391" s="13" t="s">
        <v>154</v>
      </c>
    </row>
    <row r="392" spans="3:11" s="1" customFormat="1" ht="15.75">
      <c r="C392" s="14"/>
      <c r="D392" s="3" t="s">
        <v>151</v>
      </c>
      <c r="E392" s="13"/>
      <c r="F392" s="13"/>
      <c r="G392" s="13"/>
      <c r="H392" s="13"/>
      <c r="I392" s="13"/>
      <c r="J392" s="13"/>
      <c r="K392" s="13" t="s">
        <v>155</v>
      </c>
    </row>
    <row r="393" spans="3:11" s="1" customFormat="1" ht="15.75">
      <c r="C393" s="14"/>
      <c r="D393" s="3" t="s">
        <v>152</v>
      </c>
      <c r="E393" s="13"/>
      <c r="F393" s="13"/>
      <c r="G393" s="13"/>
      <c r="H393" s="13"/>
      <c r="I393" s="13"/>
      <c r="J393" s="13"/>
      <c r="K393" s="13" t="s">
        <v>157</v>
      </c>
    </row>
    <row r="394" spans="3:11" s="1" customFormat="1" ht="15.75">
      <c r="C394" s="14"/>
      <c r="D394" s="3" t="s">
        <v>153</v>
      </c>
      <c r="E394" s="13"/>
      <c r="F394" s="13"/>
      <c r="G394" s="13"/>
      <c r="H394" s="13"/>
      <c r="I394" s="13"/>
      <c r="J394" s="13"/>
      <c r="K394" s="13" t="s">
        <v>158</v>
      </c>
    </row>
    <row r="395" spans="3:11" s="1" customFormat="1" ht="15.75">
      <c r="C395" s="14"/>
      <c r="D395" s="3" t="s">
        <v>80</v>
      </c>
      <c r="E395" s="13"/>
      <c r="F395" s="13"/>
      <c r="G395" s="13"/>
      <c r="H395" s="13"/>
      <c r="I395" s="13"/>
      <c r="J395" s="13"/>
      <c r="K395" s="13" t="s">
        <v>130</v>
      </c>
    </row>
    <row r="396" spans="3:11" s="1" customFormat="1" ht="15.75">
      <c r="C396" s="14"/>
      <c r="D396" s="3" t="s">
        <v>156</v>
      </c>
      <c r="E396" s="13"/>
      <c r="F396" s="13"/>
      <c r="G396" s="13"/>
      <c r="H396" s="13"/>
      <c r="I396" s="13"/>
      <c r="J396" s="13"/>
      <c r="K396" s="13" t="s">
        <v>159</v>
      </c>
    </row>
    <row r="397" spans="3:11" s="1" customFormat="1" ht="15.75">
      <c r="C397" s="14"/>
      <c r="D397" s="3" t="s">
        <v>40</v>
      </c>
      <c r="E397" s="13"/>
      <c r="F397" s="13"/>
      <c r="G397" s="13"/>
      <c r="H397" s="13"/>
      <c r="I397" s="13"/>
      <c r="J397" s="13"/>
      <c r="K397" s="13" t="s">
        <v>161</v>
      </c>
    </row>
    <row r="398" spans="3:11" s="1" customFormat="1" ht="15.75">
      <c r="C398" s="14"/>
      <c r="D398" s="3" t="s">
        <v>89</v>
      </c>
      <c r="E398" s="13"/>
      <c r="F398" s="13"/>
      <c r="G398" s="13"/>
      <c r="H398" s="13"/>
      <c r="I398" s="13"/>
      <c r="J398" s="13"/>
      <c r="K398" s="13" t="s">
        <v>162</v>
      </c>
    </row>
    <row r="399" spans="3:11" s="1" customFormat="1" ht="15.75">
      <c r="C399" s="14"/>
      <c r="D399" s="3" t="s">
        <v>30</v>
      </c>
      <c r="E399" s="13"/>
      <c r="F399" s="13"/>
      <c r="G399" s="13"/>
      <c r="H399" s="13"/>
      <c r="I399" s="13"/>
      <c r="J399" s="13"/>
      <c r="K399" s="13" t="s">
        <v>59</v>
      </c>
    </row>
    <row r="400" spans="3:11" s="1" customFormat="1" ht="15.75">
      <c r="C400" s="14"/>
      <c r="D400" s="3" t="s">
        <v>160</v>
      </c>
      <c r="E400" s="13"/>
      <c r="F400" s="13"/>
      <c r="G400" s="13"/>
      <c r="H400" s="13"/>
      <c r="I400" s="13"/>
      <c r="J400" s="13"/>
      <c r="K400" s="13" t="s">
        <v>165</v>
      </c>
    </row>
    <row r="401" spans="3:11" s="1" customFormat="1" ht="15.75">
      <c r="C401" s="14"/>
      <c r="D401" s="13" t="s">
        <v>217</v>
      </c>
      <c r="E401" s="13"/>
      <c r="F401" s="13"/>
      <c r="G401" s="13"/>
      <c r="H401" s="13"/>
      <c r="I401" s="13"/>
      <c r="J401" s="13"/>
      <c r="K401" s="13" t="s">
        <v>136</v>
      </c>
    </row>
    <row r="402" spans="3:11" s="1" customFormat="1" ht="15.75">
      <c r="C402" s="14"/>
      <c r="D402" s="3" t="s">
        <v>36</v>
      </c>
      <c r="E402" s="13"/>
      <c r="F402" s="13"/>
      <c r="G402" s="13"/>
      <c r="H402" s="13"/>
      <c r="I402" s="13"/>
      <c r="J402" s="13"/>
      <c r="K402" s="13" t="s">
        <v>87</v>
      </c>
    </row>
    <row r="403" spans="3:11" s="1" customFormat="1" ht="15.75">
      <c r="C403" s="14"/>
      <c r="D403" s="3" t="s">
        <v>163</v>
      </c>
      <c r="E403" s="13"/>
      <c r="F403" s="13"/>
      <c r="G403" s="13"/>
      <c r="H403" s="13"/>
      <c r="I403" s="13"/>
      <c r="J403" s="13"/>
      <c r="K403" s="13" t="s">
        <v>81</v>
      </c>
    </row>
    <row r="404" spans="3:11" s="1" customFormat="1" ht="15.75">
      <c r="C404" s="14"/>
      <c r="D404" s="3" t="s">
        <v>164</v>
      </c>
      <c r="E404" s="13"/>
      <c r="F404" s="13"/>
      <c r="G404" s="13"/>
      <c r="H404" s="13"/>
      <c r="I404" s="13"/>
      <c r="J404" s="13"/>
      <c r="K404" s="13" t="s">
        <v>168</v>
      </c>
    </row>
    <row r="405" spans="3:11" s="1" customFormat="1" ht="15.75">
      <c r="C405" s="14"/>
      <c r="D405" s="1" t="s">
        <v>204</v>
      </c>
      <c r="E405" s="13"/>
      <c r="F405" s="13"/>
      <c r="G405" s="13"/>
      <c r="H405" s="13"/>
      <c r="I405" s="13"/>
      <c r="J405" s="13"/>
      <c r="K405" s="13" t="s">
        <v>169</v>
      </c>
    </row>
    <row r="406" spans="3:11" s="1" customFormat="1" ht="15.75">
      <c r="C406" s="14"/>
      <c r="D406" s="3" t="s">
        <v>52</v>
      </c>
      <c r="E406" s="13"/>
      <c r="F406" s="13"/>
      <c r="G406" s="13"/>
      <c r="H406" s="13"/>
      <c r="I406" s="13"/>
      <c r="J406" s="13"/>
      <c r="K406" s="13" t="s">
        <v>171</v>
      </c>
    </row>
    <row r="407" spans="3:11" s="1" customFormat="1" ht="15.75">
      <c r="C407" s="14"/>
      <c r="D407" s="3" t="s">
        <v>46</v>
      </c>
      <c r="E407" s="13"/>
      <c r="F407" s="13"/>
      <c r="G407" s="13"/>
      <c r="H407" s="13"/>
      <c r="I407" s="13"/>
      <c r="J407" s="13"/>
      <c r="K407" s="13" t="s">
        <v>49</v>
      </c>
    </row>
    <row r="408" spans="3:11" s="1" customFormat="1" ht="15.75">
      <c r="C408" s="14"/>
      <c r="D408" s="3" t="s">
        <v>166</v>
      </c>
      <c r="E408" s="13"/>
      <c r="F408" s="13"/>
      <c r="G408" s="13"/>
      <c r="H408" s="13"/>
      <c r="I408" s="13"/>
      <c r="J408" s="13"/>
      <c r="K408" s="13" t="s">
        <v>172</v>
      </c>
    </row>
    <row r="409" spans="3:11" s="1" customFormat="1" ht="15.75">
      <c r="C409" s="14"/>
      <c r="D409" s="3" t="s">
        <v>167</v>
      </c>
      <c r="E409" s="13"/>
      <c r="F409" s="13"/>
      <c r="G409" s="13"/>
      <c r="H409" s="13"/>
      <c r="I409" s="13"/>
      <c r="J409" s="13"/>
      <c r="K409" s="1" t="s">
        <v>174</v>
      </c>
    </row>
    <row r="410" spans="3:11" s="1" customFormat="1" ht="15.75">
      <c r="C410" s="14"/>
      <c r="D410" s="13" t="s">
        <v>213</v>
      </c>
      <c r="E410" s="13"/>
      <c r="F410" s="13"/>
      <c r="G410" s="13"/>
      <c r="H410" s="13"/>
      <c r="I410" s="13"/>
      <c r="J410" s="13"/>
      <c r="K410" s="13" t="s">
        <v>175</v>
      </c>
    </row>
    <row r="411" spans="3:11" s="1" customFormat="1" ht="15.75">
      <c r="C411" s="14"/>
      <c r="D411" s="3" t="s">
        <v>84</v>
      </c>
      <c r="E411" s="13"/>
      <c r="F411" s="13"/>
      <c r="G411" s="13"/>
      <c r="H411" s="13"/>
      <c r="I411" s="13"/>
      <c r="J411" s="13"/>
      <c r="K411" s="13" t="s">
        <v>177</v>
      </c>
    </row>
    <row r="412" spans="3:11" s="1" customFormat="1" ht="15.75">
      <c r="C412" s="14"/>
      <c r="D412" s="3" t="s">
        <v>170</v>
      </c>
      <c r="E412" s="13"/>
      <c r="F412" s="13"/>
      <c r="G412" s="13"/>
      <c r="H412" s="13"/>
      <c r="I412" s="13"/>
      <c r="J412" s="13"/>
      <c r="K412" s="13" t="s">
        <v>69</v>
      </c>
    </row>
    <row r="413" spans="3:11" s="1" customFormat="1" ht="15.75">
      <c r="C413" s="14"/>
      <c r="D413" s="3" t="s">
        <v>41</v>
      </c>
      <c r="E413" s="13"/>
      <c r="F413" s="13"/>
      <c r="G413" s="13"/>
      <c r="H413" s="13"/>
      <c r="I413" s="13"/>
      <c r="J413" s="13"/>
      <c r="K413" s="13" t="s">
        <v>179</v>
      </c>
    </row>
    <row r="414" spans="3:11" s="1" customFormat="1" ht="15.75">
      <c r="C414" s="14"/>
      <c r="D414" s="3" t="s">
        <v>25</v>
      </c>
      <c r="E414" s="13"/>
      <c r="F414" s="13"/>
      <c r="G414" s="13"/>
      <c r="H414" s="13"/>
      <c r="I414" s="13"/>
      <c r="J414" s="13"/>
      <c r="K414" s="13" t="s">
        <v>180</v>
      </c>
    </row>
    <row r="415" spans="3:11" s="1" customFormat="1" ht="15.75">
      <c r="C415" s="14"/>
      <c r="D415" s="3" t="s">
        <v>173</v>
      </c>
      <c r="E415" s="13"/>
      <c r="F415" s="13"/>
      <c r="G415" s="13"/>
      <c r="H415" s="13"/>
      <c r="I415" s="13"/>
      <c r="J415" s="13"/>
      <c r="K415" s="13" t="s">
        <v>181</v>
      </c>
    </row>
    <row r="416" spans="3:11" s="1" customFormat="1" ht="15.75">
      <c r="C416" s="14"/>
      <c r="D416" s="3" t="s">
        <v>26</v>
      </c>
      <c r="E416" s="13"/>
      <c r="F416" s="13"/>
      <c r="G416" s="13"/>
      <c r="H416" s="13"/>
      <c r="I416" s="13"/>
      <c r="J416" s="13"/>
      <c r="K416" s="13" t="s">
        <v>182</v>
      </c>
    </row>
    <row r="417" spans="3:11" s="1" customFormat="1" ht="15.75">
      <c r="C417" s="14"/>
      <c r="D417" s="13" t="s">
        <v>206</v>
      </c>
      <c r="E417" s="13"/>
      <c r="F417" s="13"/>
      <c r="G417" s="13"/>
      <c r="H417" s="13"/>
      <c r="I417" s="13"/>
      <c r="J417" s="13"/>
      <c r="K417" s="13" t="s">
        <v>77</v>
      </c>
    </row>
    <row r="418" spans="3:11" s="1" customFormat="1" ht="15.75">
      <c r="C418" s="14"/>
      <c r="D418" s="3" t="s">
        <v>176</v>
      </c>
      <c r="E418" s="13"/>
      <c r="F418" s="13"/>
      <c r="G418" s="13"/>
      <c r="H418" s="13"/>
      <c r="I418" s="13"/>
      <c r="J418" s="13"/>
      <c r="K418" s="13" t="s">
        <v>184</v>
      </c>
    </row>
    <row r="419" spans="3:11" s="1" customFormat="1" ht="15.75">
      <c r="C419" s="14"/>
      <c r="D419" s="3" t="s">
        <v>24</v>
      </c>
      <c r="E419" s="13"/>
      <c r="F419" s="13"/>
      <c r="G419" s="13"/>
      <c r="H419" s="13"/>
      <c r="I419" s="13"/>
      <c r="J419" s="13"/>
      <c r="K419" s="13" t="s">
        <v>185</v>
      </c>
    </row>
    <row r="420" spans="3:11" s="1" customFormat="1" ht="15.75">
      <c r="C420" s="14"/>
      <c r="D420" s="3" t="s">
        <v>178</v>
      </c>
      <c r="E420" s="13"/>
      <c r="F420" s="13"/>
      <c r="G420" s="13"/>
      <c r="H420" s="13"/>
      <c r="I420" s="13"/>
      <c r="J420" s="13"/>
      <c r="K420" s="13" t="s">
        <v>186</v>
      </c>
    </row>
    <row r="421" spans="3:11" s="1" customFormat="1" ht="15.75">
      <c r="C421" s="14"/>
      <c r="D421" s="3" t="s">
        <v>50</v>
      </c>
      <c r="E421" s="13"/>
      <c r="F421" s="13"/>
      <c r="G421" s="13"/>
      <c r="H421" s="13"/>
      <c r="I421" s="13"/>
      <c r="J421" s="13"/>
      <c r="K421" s="13" t="s">
        <v>188</v>
      </c>
    </row>
    <row r="422" spans="3:11" s="1" customFormat="1" ht="15.75">
      <c r="C422" s="14"/>
      <c r="D422" s="3" t="s">
        <v>42</v>
      </c>
      <c r="E422" s="13"/>
      <c r="F422" s="13"/>
      <c r="G422" s="13"/>
      <c r="H422" s="13"/>
      <c r="I422" s="13"/>
      <c r="J422" s="13"/>
      <c r="K422" s="13" t="s">
        <v>189</v>
      </c>
    </row>
    <row r="423" spans="3:11" s="1" customFormat="1" ht="15.75">
      <c r="C423" s="14"/>
      <c r="D423" s="3" t="s">
        <v>62</v>
      </c>
      <c r="E423" s="13"/>
      <c r="F423" s="13"/>
      <c r="G423" s="13"/>
      <c r="H423" s="13"/>
      <c r="I423" s="13"/>
      <c r="J423" s="13"/>
      <c r="K423" s="13" t="s">
        <v>191</v>
      </c>
    </row>
    <row r="424" spans="3:11" s="1" customFormat="1" ht="15.75">
      <c r="C424" s="14"/>
      <c r="D424" s="3" t="s">
        <v>183</v>
      </c>
      <c r="E424" s="13"/>
      <c r="F424" s="13"/>
      <c r="G424" s="13"/>
      <c r="H424" s="13"/>
      <c r="I424" s="13"/>
      <c r="J424" s="13"/>
      <c r="K424" s="13" t="s">
        <v>192</v>
      </c>
    </row>
    <row r="425" spans="3:11" s="1" customFormat="1" ht="15.75">
      <c r="C425" s="14"/>
      <c r="D425" s="3" t="s">
        <v>64</v>
      </c>
      <c r="E425" s="13"/>
      <c r="F425" s="13"/>
      <c r="G425" s="13"/>
      <c r="H425" s="13"/>
      <c r="I425" s="13"/>
      <c r="J425" s="13"/>
      <c r="K425" s="13" t="s">
        <v>85</v>
      </c>
    </row>
    <row r="426" spans="3:11" s="1" customFormat="1" ht="15.75">
      <c r="C426" s="14"/>
      <c r="D426" s="1" t="s">
        <v>207</v>
      </c>
      <c r="E426" s="13"/>
      <c r="F426" s="13"/>
      <c r="G426" s="13"/>
      <c r="H426" s="13"/>
      <c r="I426" s="13"/>
      <c r="J426" s="13"/>
      <c r="K426" s="13" t="s">
        <v>193</v>
      </c>
    </row>
    <row r="427" spans="3:11" s="1" customFormat="1" ht="15.75">
      <c r="C427" s="14"/>
      <c r="D427" s="3" t="s">
        <v>45</v>
      </c>
      <c r="E427" s="13"/>
      <c r="F427" s="13"/>
      <c r="G427" s="13"/>
      <c r="H427" s="13"/>
      <c r="I427" s="13"/>
      <c r="J427" s="13"/>
      <c r="K427" s="13" t="s">
        <v>194</v>
      </c>
    </row>
    <row r="428" spans="3:11" s="1" customFormat="1" ht="15.75">
      <c r="C428" s="14"/>
      <c r="D428" s="1" t="s">
        <v>209</v>
      </c>
      <c r="E428" s="13"/>
      <c r="F428" s="13"/>
      <c r="G428" s="13"/>
      <c r="H428" s="13"/>
      <c r="I428" s="13"/>
      <c r="J428" s="13"/>
      <c r="K428" s="13" t="s">
        <v>149</v>
      </c>
    </row>
    <row r="429" spans="3:11" s="1" customFormat="1" ht="15.75">
      <c r="C429" s="14"/>
      <c r="D429" s="3" t="s">
        <v>33</v>
      </c>
      <c r="E429" s="13"/>
      <c r="F429" s="13"/>
      <c r="G429" s="13"/>
      <c r="H429" s="13"/>
      <c r="I429" s="13"/>
      <c r="J429" s="13"/>
      <c r="K429" s="13"/>
    </row>
    <row r="430" spans="3:11" s="1" customFormat="1" ht="15.75">
      <c r="C430" s="14"/>
      <c r="D430" s="3" t="s">
        <v>187</v>
      </c>
      <c r="E430" s="13"/>
      <c r="F430" s="13"/>
      <c r="G430" s="13"/>
      <c r="H430" s="13"/>
      <c r="I430" s="13"/>
      <c r="J430" s="13"/>
      <c r="K430" s="13"/>
    </row>
    <row r="431" spans="3:11" s="1" customFormat="1" ht="15.75">
      <c r="C431" s="14"/>
      <c r="D431" s="13" t="s">
        <v>205</v>
      </c>
      <c r="E431" s="13"/>
      <c r="F431" s="13"/>
      <c r="G431" s="13"/>
      <c r="H431" s="13"/>
      <c r="I431" s="13"/>
      <c r="J431" s="13"/>
      <c r="K431" s="13"/>
    </row>
    <row r="432" spans="3:11" s="1" customFormat="1" ht="15.75">
      <c r="C432" s="14"/>
      <c r="D432" s="3" t="s">
        <v>74</v>
      </c>
      <c r="E432" s="13"/>
      <c r="F432" s="13"/>
      <c r="G432" s="13"/>
      <c r="H432" s="13"/>
      <c r="I432" s="13"/>
      <c r="J432" s="13"/>
      <c r="K432" s="13"/>
    </row>
    <row r="433" spans="3:4" s="1" customFormat="1" ht="15.75">
      <c r="C433" s="14"/>
      <c r="D433" s="13" t="s">
        <v>215</v>
      </c>
    </row>
    <row r="434" spans="3:4" s="1" customFormat="1" ht="15.75">
      <c r="C434" s="14"/>
      <c r="D434" s="3" t="s">
        <v>190</v>
      </c>
    </row>
    <row r="435" spans="3:4" s="1" customFormat="1" ht="15.75">
      <c r="C435" s="14"/>
      <c r="D435" s="3" t="s">
        <v>16</v>
      </c>
    </row>
    <row r="436" spans="3:4" s="1" customFormat="1" ht="15.75">
      <c r="C436" s="14"/>
      <c r="D436" s="3" t="s">
        <v>51</v>
      </c>
    </row>
    <row r="437" spans="3:4" s="1" customFormat="1" ht="15.75">
      <c r="C437" s="14"/>
      <c r="D437" s="3" t="s">
        <v>28</v>
      </c>
    </row>
    <row r="438" spans="3:4" s="1" customFormat="1" ht="15.75">
      <c r="C438" s="14"/>
      <c r="D438" s="3" t="s">
        <v>72</v>
      </c>
    </row>
    <row r="439" spans="3:4" s="1" customFormat="1" ht="15.75">
      <c r="C439" s="14"/>
      <c r="D439" s="3" t="s">
        <v>21</v>
      </c>
    </row>
    <row r="440" spans="3:4" s="1" customFormat="1" ht="15.75">
      <c r="C440" s="14"/>
      <c r="D440" s="13" t="s">
        <v>212</v>
      </c>
    </row>
    <row r="441" spans="3:4" s="1" customFormat="1" ht="15.75">
      <c r="C441" s="14"/>
      <c r="D441" s="3" t="s">
        <v>56</v>
      </c>
    </row>
    <row r="442" spans="3:4" s="1" customFormat="1" ht="15.75">
      <c r="C442" s="14"/>
      <c r="D442" s="3" t="s">
        <v>70</v>
      </c>
    </row>
    <row r="443" spans="3:4" s="1" customFormat="1" ht="15.75">
      <c r="C443" s="13"/>
      <c r="D443" s="3" t="s">
        <v>35</v>
      </c>
    </row>
    <row r="444" spans="3:4" s="1" customFormat="1" ht="15.75">
      <c r="C444" s="13"/>
      <c r="D444" s="1" t="s">
        <v>219</v>
      </c>
    </row>
    <row r="445" spans="3:4" s="1" customFormat="1" ht="15.75">
      <c r="C445" s="13"/>
      <c r="D445" s="3" t="s">
        <v>82</v>
      </c>
    </row>
    <row r="446" spans="3:4" s="1" customFormat="1" ht="15.75">
      <c r="C446" s="13"/>
      <c r="D446" s="3" t="s">
        <v>88</v>
      </c>
    </row>
    <row r="447" spans="3:4" s="1" customFormat="1" ht="15.75">
      <c r="C447" s="13"/>
      <c r="D447" s="3" t="s">
        <v>195</v>
      </c>
    </row>
    <row r="448" spans="3:4" s="1" customFormat="1" ht="15.75">
      <c r="C448" s="13"/>
      <c r="D448" s="3" t="s">
        <v>38</v>
      </c>
    </row>
    <row r="449" spans="4:4" s="1" customFormat="1" ht="15.75">
      <c r="D449" s="13" t="s">
        <v>220</v>
      </c>
    </row>
    <row r="450" spans="4:4" s="1" customFormat="1" ht="15.75">
      <c r="D450" s="3" t="s">
        <v>196</v>
      </c>
    </row>
    <row r="451" spans="4:4" s="1" customFormat="1" ht="15.75">
      <c r="D451" s="3" t="s">
        <v>22</v>
      </c>
    </row>
    <row r="452" spans="4:4" s="1" customFormat="1" ht="15.75">
      <c r="D452" s="3" t="s">
        <v>43</v>
      </c>
    </row>
    <row r="453" spans="4:4" s="1" customFormat="1" ht="15.75">
      <c r="D453" s="3" t="s">
        <v>91</v>
      </c>
    </row>
    <row r="454" spans="4:4" s="1" customFormat="1" ht="15.75">
      <c r="D454" s="3" t="s">
        <v>197</v>
      </c>
    </row>
    <row r="455" spans="4:4" s="1" customFormat="1" ht="15.75">
      <c r="D455" s="3" t="s">
        <v>18</v>
      </c>
    </row>
    <row r="456" spans="4:4" s="1" customFormat="1" ht="15.75">
      <c r="D456" s="3" t="s">
        <v>58</v>
      </c>
    </row>
    <row r="457" spans="4:4" s="1" customFormat="1" ht="15.75">
      <c r="D457" s="3" t="s">
        <v>20</v>
      </c>
    </row>
    <row r="458" spans="4:4" s="1" customFormat="1" ht="15.75">
      <c r="D458" s="3" t="s">
        <v>198</v>
      </c>
    </row>
    <row r="459" spans="4:4" s="1" customFormat="1" ht="15.75">
      <c r="D459" s="3" t="s">
        <v>199</v>
      </c>
    </row>
    <row r="460" spans="4:4" s="1" customFormat="1" ht="15.75">
      <c r="D460" s="3" t="s">
        <v>200</v>
      </c>
    </row>
    <row r="461" spans="4:4" s="1" customFormat="1" ht="15.75">
      <c r="D461" s="3" t="s">
        <v>201</v>
      </c>
    </row>
    <row r="462" spans="4:4" s="1" customFormat="1" ht="15.75">
      <c r="D462" s="13" t="s">
        <v>224</v>
      </c>
    </row>
    <row r="463" spans="4:4" s="1" customFormat="1" ht="15.75">
      <c r="D463" s="13" t="s">
        <v>211</v>
      </c>
    </row>
    <row r="464" spans="4:4" s="1" customFormat="1" ht="15.75">
      <c r="D464" s="3" t="s">
        <v>65</v>
      </c>
    </row>
    <row r="465" spans="4:4" s="1" customFormat="1" ht="15.75">
      <c r="D465" s="3" t="s">
        <v>31</v>
      </c>
    </row>
    <row r="466" spans="4:4" s="1" customFormat="1" ht="15.75">
      <c r="D466" s="3" t="s">
        <v>47</v>
      </c>
    </row>
    <row r="467" spans="4:4" s="1" customFormat="1" ht="15.75">
      <c r="D467" s="3" t="s">
        <v>202</v>
      </c>
    </row>
    <row r="468" spans="4:4" s="1" customFormat="1" ht="15.75"/>
    <row r="469" spans="4:4" s="1" customFormat="1"/>
    <row r="470" spans="4:4" s="1" customFormat="1"/>
    <row r="471" spans="4:4" s="1" customFormat="1"/>
    <row r="472" spans="4:4" s="1" customFormat="1"/>
    <row r="473" spans="4:4" s="1" customFormat="1"/>
    <row r="474" spans="4:4" s="1" customFormat="1"/>
    <row r="475" spans="4:4" s="1" customFormat="1"/>
    <row r="476" spans="4:4" s="1" customFormat="1"/>
    <row r="477" spans="4:4" s="1" customFormat="1"/>
    <row r="478" spans="4:4" s="1" customFormat="1"/>
    <row r="479" spans="4:4" s="1" customFormat="1"/>
    <row r="480" spans="4:4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pans="3:4" s="1" customFormat="1">
      <c r="C497" s="13"/>
      <c r="D497" s="3"/>
    </row>
    <row r="498" spans="3:4" s="1" customFormat="1">
      <c r="C498" s="13"/>
      <c r="D498" s="3"/>
    </row>
    <row r="499" spans="3:4" s="1" customFormat="1">
      <c r="C499" s="13"/>
      <c r="D499" s="3"/>
    </row>
    <row r="500" spans="3:4" s="1" customFormat="1">
      <c r="C500" s="14"/>
      <c r="D500" s="3"/>
    </row>
    <row r="501" spans="3:4" s="1" customFormat="1">
      <c r="C501" s="14"/>
      <c r="D501" s="14"/>
    </row>
    <row r="502" spans="3:4" s="1" customFormat="1">
      <c r="C502" s="14"/>
      <c r="D502" s="14"/>
    </row>
    <row r="503" spans="3:4" s="1" customFormat="1">
      <c r="C503" s="14"/>
      <c r="D503" s="14"/>
    </row>
    <row r="504" spans="3:4" s="1" customFormat="1">
      <c r="C504" s="14"/>
      <c r="D504" s="14"/>
    </row>
    <row r="505" spans="3:4" s="1" customFormat="1">
      <c r="C505" s="14"/>
      <c r="D505" s="14"/>
    </row>
    <row r="506" spans="3:4" s="1" customFormat="1">
      <c r="C506" s="14"/>
      <c r="D506" s="14"/>
    </row>
    <row r="507" spans="3:4" s="1" customFormat="1">
      <c r="C507" s="14"/>
      <c r="D507" s="14"/>
    </row>
    <row r="508" spans="3:4" s="1" customFormat="1">
      <c r="C508" s="14"/>
      <c r="D508" s="14"/>
    </row>
    <row r="509" spans="3:4" s="1" customFormat="1">
      <c r="C509" s="14"/>
      <c r="D509" s="14"/>
    </row>
    <row r="510" spans="3:4" s="1" customFormat="1">
      <c r="C510" s="14"/>
      <c r="D510" s="14"/>
    </row>
    <row r="511" spans="3:4" s="1" customFormat="1">
      <c r="C511" s="14"/>
      <c r="D511" s="14"/>
    </row>
    <row r="512" spans="3:4" s="1" customFormat="1">
      <c r="C512" s="14"/>
      <c r="D512" s="14"/>
    </row>
    <row r="513" spans="3:4" s="1" customFormat="1">
      <c r="C513" s="14"/>
      <c r="D513" s="14"/>
    </row>
    <row r="514" spans="3:4" s="1" customFormat="1">
      <c r="C514" s="14"/>
      <c r="D514" s="14"/>
    </row>
    <row r="515" spans="3:4" s="1" customFormat="1">
      <c r="C515" s="14"/>
      <c r="D515" s="14"/>
    </row>
    <row r="516" spans="3:4" s="1" customFormat="1">
      <c r="C516" s="14"/>
      <c r="D516" s="14"/>
    </row>
    <row r="517" spans="3:4" s="1" customFormat="1">
      <c r="C517" s="14"/>
      <c r="D517" s="14"/>
    </row>
    <row r="518" spans="3:4" s="1" customFormat="1">
      <c r="C518" s="14"/>
      <c r="D518" s="14"/>
    </row>
    <row r="519" spans="3:4" s="1" customFormat="1">
      <c r="C519" s="14"/>
      <c r="D519" s="14"/>
    </row>
    <row r="520" spans="3:4" s="1" customFormat="1">
      <c r="C520" s="14"/>
      <c r="D520" s="14"/>
    </row>
    <row r="521" spans="3:4" s="1" customFormat="1">
      <c r="C521" s="14"/>
      <c r="D521" s="14"/>
    </row>
    <row r="522" spans="3:4" s="1" customFormat="1">
      <c r="C522" s="14"/>
      <c r="D522" s="14"/>
    </row>
    <row r="523" spans="3:4" s="1" customFormat="1">
      <c r="C523" s="14"/>
      <c r="D523" s="14"/>
    </row>
    <row r="524" spans="3:4" s="1" customFormat="1">
      <c r="C524" s="14"/>
      <c r="D524" s="14"/>
    </row>
    <row r="525" spans="3:4" s="1" customFormat="1">
      <c r="C525" s="14"/>
      <c r="D525" s="14"/>
    </row>
    <row r="526" spans="3:4" s="1" customFormat="1">
      <c r="C526" s="14"/>
      <c r="D526" s="14"/>
    </row>
    <row r="527" spans="3:4" s="1" customFormat="1">
      <c r="C527" s="14"/>
      <c r="D527" s="14"/>
    </row>
    <row r="528" spans="3:4" s="1" customFormat="1">
      <c r="C528" s="14"/>
      <c r="D528" s="14"/>
    </row>
    <row r="529" spans="3:4" s="1" customFormat="1">
      <c r="C529" s="14"/>
      <c r="D529" s="14"/>
    </row>
    <row r="530" spans="3:4" s="1" customFormat="1">
      <c r="C530" s="14"/>
      <c r="D530" s="14"/>
    </row>
    <row r="531" spans="3:4" s="1" customFormat="1">
      <c r="C531" s="14"/>
      <c r="D531" s="14"/>
    </row>
    <row r="532" spans="3:4" s="1" customFormat="1">
      <c r="C532" s="14"/>
      <c r="D532" s="14"/>
    </row>
    <row r="533" spans="3:4" s="1" customFormat="1">
      <c r="C533" s="14"/>
      <c r="D533" s="14"/>
    </row>
    <row r="534" spans="3:4" s="1" customFormat="1">
      <c r="C534" s="14"/>
      <c r="D534" s="14"/>
    </row>
    <row r="535" spans="3:4" s="1" customFormat="1">
      <c r="C535" s="14"/>
      <c r="D535" s="14"/>
    </row>
    <row r="536" spans="3:4" s="1" customFormat="1">
      <c r="C536" s="14"/>
      <c r="D536" s="14"/>
    </row>
    <row r="537" spans="3:4" s="1" customFormat="1">
      <c r="C537" s="14"/>
      <c r="D537" s="14"/>
    </row>
    <row r="538" spans="3:4" s="1" customFormat="1">
      <c r="C538" s="14"/>
      <c r="D538" s="14"/>
    </row>
    <row r="539" spans="3:4" s="1" customFormat="1">
      <c r="C539" s="14"/>
      <c r="D539" s="14"/>
    </row>
    <row r="540" spans="3:4" s="1" customFormat="1">
      <c r="C540" s="14"/>
      <c r="D540" s="14"/>
    </row>
    <row r="541" spans="3:4" s="1" customFormat="1">
      <c r="C541" s="14"/>
      <c r="D541" s="14"/>
    </row>
    <row r="542" spans="3:4" s="1" customFormat="1">
      <c r="C542" s="14"/>
      <c r="D542" s="14"/>
    </row>
    <row r="543" spans="3:4" s="1" customFormat="1">
      <c r="C543" s="14"/>
      <c r="D543" s="14"/>
    </row>
    <row r="544" spans="3:4" s="1" customFormat="1">
      <c r="C544" s="14"/>
      <c r="D544" s="14"/>
    </row>
    <row r="545" spans="3:4" s="1" customFormat="1">
      <c r="C545" s="14"/>
      <c r="D545" s="14"/>
    </row>
    <row r="546" spans="3:4" s="1" customFormat="1">
      <c r="C546" s="14"/>
      <c r="D546" s="14"/>
    </row>
    <row r="547" spans="3:4" s="1" customFormat="1">
      <c r="C547" s="14"/>
      <c r="D547" s="14"/>
    </row>
    <row r="548" spans="3:4" s="1" customFormat="1">
      <c r="C548" s="14"/>
      <c r="D548" s="14"/>
    </row>
    <row r="549" spans="3:4" s="1" customFormat="1">
      <c r="C549" s="14"/>
      <c r="D549" s="14"/>
    </row>
    <row r="550" spans="3:4" s="1" customFormat="1">
      <c r="C550" s="14"/>
      <c r="D550" s="14"/>
    </row>
    <row r="551" spans="3:4" s="1" customFormat="1">
      <c r="C551" s="14"/>
      <c r="D551" s="14"/>
    </row>
    <row r="552" spans="3:4" s="1" customFormat="1">
      <c r="C552" s="14"/>
      <c r="D552" s="14"/>
    </row>
    <row r="553" spans="3:4" s="1" customFormat="1">
      <c r="C553" s="14"/>
      <c r="D553" s="14"/>
    </row>
    <row r="554" spans="3:4" s="1" customFormat="1">
      <c r="C554" s="14"/>
      <c r="D554" s="14"/>
    </row>
    <row r="555" spans="3:4" s="1" customFormat="1">
      <c r="C555" s="14"/>
      <c r="D555" s="14"/>
    </row>
    <row r="556" spans="3:4" s="1" customFormat="1">
      <c r="C556" s="14"/>
      <c r="D556" s="14"/>
    </row>
    <row r="557" spans="3:4" s="1" customFormat="1">
      <c r="C557" s="14"/>
      <c r="D557" s="14"/>
    </row>
    <row r="558" spans="3:4" s="1" customFormat="1">
      <c r="C558" s="14"/>
      <c r="D558" s="14"/>
    </row>
    <row r="559" spans="3:4" s="1" customFormat="1">
      <c r="C559" s="14"/>
      <c r="D559" s="14"/>
    </row>
    <row r="560" spans="3:4" s="1" customFormat="1">
      <c r="C560" s="14"/>
      <c r="D560" s="14"/>
    </row>
    <row r="561" spans="3:4" s="1" customFormat="1">
      <c r="C561" s="14"/>
      <c r="D561" s="14"/>
    </row>
    <row r="562" spans="3:4" s="1" customFormat="1">
      <c r="C562" s="14"/>
      <c r="D562" s="14"/>
    </row>
    <row r="563" spans="3:4" s="1" customFormat="1">
      <c r="C563" s="14"/>
      <c r="D563" s="14"/>
    </row>
    <row r="564" spans="3:4" s="1" customFormat="1">
      <c r="C564" s="14"/>
      <c r="D564" s="14"/>
    </row>
    <row r="565" spans="3:4" s="1" customFormat="1">
      <c r="C565" s="14"/>
      <c r="D565" s="14"/>
    </row>
    <row r="566" spans="3:4" s="1" customFormat="1">
      <c r="C566" s="14"/>
      <c r="D566" s="14"/>
    </row>
    <row r="567" spans="3:4" s="1" customFormat="1">
      <c r="C567" s="14"/>
      <c r="D567" s="14"/>
    </row>
    <row r="568" spans="3:4" s="1" customFormat="1">
      <c r="C568" s="14"/>
      <c r="D568" s="14"/>
    </row>
    <row r="569" spans="3:4" s="1" customFormat="1">
      <c r="C569" s="14"/>
      <c r="D569" s="14"/>
    </row>
    <row r="570" spans="3:4" s="1" customFormat="1">
      <c r="C570" s="14"/>
      <c r="D570" s="14"/>
    </row>
    <row r="571" spans="3:4" s="1" customFormat="1">
      <c r="C571" s="14"/>
      <c r="D571" s="14"/>
    </row>
    <row r="572" spans="3:4" s="1" customFormat="1">
      <c r="C572" s="14"/>
      <c r="D572" s="14"/>
    </row>
    <row r="573" spans="3:4" s="1" customFormat="1">
      <c r="C573" s="14"/>
      <c r="D573" s="14"/>
    </row>
    <row r="574" spans="3:4" s="1" customFormat="1">
      <c r="C574" s="14"/>
      <c r="D574" s="14"/>
    </row>
    <row r="575" spans="3:4" s="1" customFormat="1">
      <c r="C575" s="14"/>
      <c r="D575" s="14"/>
    </row>
    <row r="576" spans="3:4" s="1" customFormat="1">
      <c r="C576" s="14"/>
      <c r="D576" s="14"/>
    </row>
    <row r="577" spans="3:4" s="1" customFormat="1">
      <c r="C577" s="14"/>
      <c r="D577" s="14"/>
    </row>
    <row r="578" spans="3:4" s="1" customFormat="1">
      <c r="C578" s="14"/>
      <c r="D578" s="14"/>
    </row>
    <row r="579" spans="3:4" s="1" customFormat="1">
      <c r="C579" s="14"/>
      <c r="D579" s="14"/>
    </row>
    <row r="580" spans="3:4" s="1" customFormat="1">
      <c r="C580" s="14"/>
      <c r="D580" s="14"/>
    </row>
    <row r="581" spans="3:4" s="1" customFormat="1">
      <c r="C581" s="14"/>
      <c r="D581" s="14"/>
    </row>
    <row r="582" spans="3:4" s="1" customFormat="1">
      <c r="C582" s="14"/>
      <c r="D582" s="14"/>
    </row>
    <row r="583" spans="3:4" s="1" customFormat="1">
      <c r="C583" s="14"/>
      <c r="D583" s="14"/>
    </row>
    <row r="584" spans="3:4" s="1" customFormat="1">
      <c r="C584" s="14"/>
      <c r="D584" s="14"/>
    </row>
    <row r="585" spans="3:4" s="1" customFormat="1">
      <c r="C585" s="14"/>
      <c r="D585" s="14"/>
    </row>
    <row r="586" spans="3:4" s="1" customFormat="1">
      <c r="C586" s="14"/>
      <c r="D586" s="14"/>
    </row>
    <row r="587" spans="3:4" s="1" customFormat="1">
      <c r="C587" s="14"/>
      <c r="D587" s="14"/>
    </row>
    <row r="588" spans="3:4" s="1" customFormat="1">
      <c r="C588" s="14"/>
      <c r="D588" s="14"/>
    </row>
    <row r="589" spans="3:4" s="1" customFormat="1">
      <c r="C589" s="14"/>
      <c r="D589" s="14"/>
    </row>
    <row r="590" spans="3:4" s="1" customFormat="1">
      <c r="C590" s="14"/>
      <c r="D590" s="14"/>
    </row>
    <row r="591" spans="3:4" s="1" customFormat="1">
      <c r="C591" s="14"/>
      <c r="D591" s="14"/>
    </row>
    <row r="592" spans="3:4" s="1" customFormat="1">
      <c r="C592" s="14"/>
      <c r="D592" s="14"/>
    </row>
    <row r="593" spans="3:4" s="1" customFormat="1">
      <c r="C593" s="14"/>
      <c r="D593" s="14"/>
    </row>
    <row r="594" spans="3:4" s="1" customFormat="1">
      <c r="C594" s="14"/>
      <c r="D594" s="14"/>
    </row>
    <row r="595" spans="3:4" s="1" customFormat="1">
      <c r="C595" s="14"/>
      <c r="D595" s="14"/>
    </row>
    <row r="596" spans="3:4" s="1" customFormat="1">
      <c r="C596" s="14"/>
      <c r="D596" s="14"/>
    </row>
    <row r="597" spans="3:4" s="1" customFormat="1">
      <c r="C597" s="14"/>
      <c r="D597" s="14"/>
    </row>
    <row r="598" spans="3:4" s="1" customFormat="1">
      <c r="C598" s="14"/>
      <c r="D598" s="14"/>
    </row>
    <row r="599" spans="3:4" s="1" customFormat="1">
      <c r="C599" s="14"/>
      <c r="D599" s="14"/>
    </row>
    <row r="600" spans="3:4" s="1" customFormat="1">
      <c r="C600" s="14"/>
      <c r="D600" s="14"/>
    </row>
    <row r="601" spans="3:4" s="1" customFormat="1">
      <c r="C601" s="14"/>
      <c r="D601" s="14"/>
    </row>
    <row r="602" spans="3:4" s="1" customFormat="1">
      <c r="C602" s="14"/>
      <c r="D602" s="14"/>
    </row>
    <row r="603" spans="3:4" s="1" customFormat="1">
      <c r="C603" s="14"/>
      <c r="D603" s="14"/>
    </row>
    <row r="604" spans="3:4" s="1" customFormat="1">
      <c r="C604" s="14"/>
      <c r="D604" s="14"/>
    </row>
    <row r="605" spans="3:4" s="1" customFormat="1">
      <c r="C605" s="14"/>
      <c r="D605" s="14"/>
    </row>
    <row r="606" spans="3:4" s="1" customFormat="1">
      <c r="C606" s="14"/>
      <c r="D606" s="14"/>
    </row>
    <row r="607" spans="3:4" s="1" customFormat="1">
      <c r="C607" s="14"/>
      <c r="D607" s="14"/>
    </row>
    <row r="608" spans="3:4" s="1" customFormat="1">
      <c r="C608" s="14"/>
      <c r="D608" s="14"/>
    </row>
    <row r="609" spans="3:4" s="1" customFormat="1">
      <c r="C609" s="14"/>
      <c r="D609" s="14"/>
    </row>
    <row r="610" spans="3:4" s="1" customFormat="1">
      <c r="C610" s="14"/>
      <c r="D610" s="14"/>
    </row>
    <row r="611" spans="3:4" s="1" customFormat="1">
      <c r="C611" s="14"/>
      <c r="D611" s="14"/>
    </row>
    <row r="612" spans="3:4" s="1" customFormat="1">
      <c r="C612" s="14"/>
      <c r="D612" s="14"/>
    </row>
    <row r="613" spans="3:4" s="1" customFormat="1">
      <c r="C613" s="14"/>
      <c r="D613" s="14"/>
    </row>
    <row r="614" spans="3:4" s="1" customFormat="1">
      <c r="C614" s="14"/>
      <c r="D614" s="14"/>
    </row>
    <row r="615" spans="3:4" s="1" customFormat="1">
      <c r="C615" s="14"/>
      <c r="D615" s="14"/>
    </row>
    <row r="616" spans="3:4" s="1" customFormat="1">
      <c r="C616" s="14"/>
      <c r="D616" s="14"/>
    </row>
    <row r="617" spans="3:4" s="1" customFormat="1">
      <c r="C617" s="14"/>
      <c r="D617" s="14"/>
    </row>
    <row r="618" spans="3:4" s="1" customFormat="1">
      <c r="C618" s="14"/>
      <c r="D618" s="14"/>
    </row>
    <row r="619" spans="3:4" s="1" customFormat="1">
      <c r="C619" s="14"/>
      <c r="D619" s="14"/>
    </row>
    <row r="620" spans="3:4" s="1" customFormat="1">
      <c r="C620" s="14"/>
      <c r="D620" s="14"/>
    </row>
    <row r="621" spans="3:4" s="1" customFormat="1">
      <c r="C621" s="14"/>
      <c r="D621" s="14"/>
    </row>
    <row r="622" spans="3:4" s="1" customFormat="1">
      <c r="C622" s="14"/>
      <c r="D622" s="14"/>
    </row>
    <row r="623" spans="3:4" s="1" customFormat="1">
      <c r="C623" s="14"/>
      <c r="D623" s="14"/>
    </row>
    <row r="624" spans="3:4" s="1" customFormat="1">
      <c r="C624" s="14"/>
      <c r="D624" s="14"/>
    </row>
    <row r="625" spans="3:4" s="1" customFormat="1">
      <c r="C625" s="14"/>
      <c r="D625" s="14"/>
    </row>
    <row r="626" spans="3:4" s="1" customFormat="1">
      <c r="C626" s="14"/>
      <c r="D626" s="14"/>
    </row>
    <row r="627" spans="3:4" s="1" customFormat="1">
      <c r="C627" s="14"/>
      <c r="D627" s="14"/>
    </row>
    <row r="628" spans="3:4" s="1" customFormat="1">
      <c r="C628" s="14"/>
      <c r="D628" s="14"/>
    </row>
    <row r="629" spans="3:4" s="1" customFormat="1">
      <c r="C629" s="14"/>
      <c r="D629" s="14"/>
    </row>
    <row r="630" spans="3:4" s="1" customFormat="1">
      <c r="C630" s="14"/>
      <c r="D630" s="14"/>
    </row>
    <row r="631" spans="3:4" s="1" customFormat="1">
      <c r="C631" s="14"/>
      <c r="D631" s="14"/>
    </row>
    <row r="632" spans="3:4" s="1" customFormat="1">
      <c r="C632" s="14"/>
      <c r="D632" s="14"/>
    </row>
    <row r="633" spans="3:4" s="1" customFormat="1">
      <c r="C633" s="14"/>
      <c r="D633" s="14"/>
    </row>
    <row r="634" spans="3:4" s="1" customFormat="1">
      <c r="C634" s="14"/>
      <c r="D634" s="14"/>
    </row>
    <row r="635" spans="3:4" s="1" customFormat="1">
      <c r="C635" s="14"/>
      <c r="D635" s="14"/>
    </row>
    <row r="636" spans="3:4" s="1" customFormat="1">
      <c r="C636" s="14"/>
      <c r="D636" s="14"/>
    </row>
    <row r="637" spans="3:4" s="1" customFormat="1">
      <c r="C637" s="14"/>
      <c r="D637" s="14"/>
    </row>
    <row r="638" spans="3:4" s="1" customFormat="1">
      <c r="C638" s="14"/>
      <c r="D638" s="14"/>
    </row>
    <row r="639" spans="3:4" s="1" customFormat="1">
      <c r="C639" s="14"/>
      <c r="D639" s="14"/>
    </row>
    <row r="640" spans="3:4" s="1" customFormat="1">
      <c r="C640" s="14"/>
      <c r="D640" s="14"/>
    </row>
    <row r="641" spans="3:4" s="1" customFormat="1">
      <c r="C641" s="14"/>
      <c r="D641" s="14"/>
    </row>
    <row r="642" spans="3:4" s="1" customFormat="1">
      <c r="C642" s="14"/>
      <c r="D642" s="14"/>
    </row>
    <row r="643" spans="3:4" s="1" customFormat="1">
      <c r="C643" s="14"/>
      <c r="D643" s="14"/>
    </row>
    <row r="644" spans="3:4" s="1" customFormat="1">
      <c r="C644" s="14"/>
      <c r="D644" s="14"/>
    </row>
    <row r="645" spans="3:4" s="1" customFormat="1">
      <c r="C645" s="14"/>
      <c r="D645" s="14"/>
    </row>
    <row r="646" spans="3:4" s="1" customFormat="1">
      <c r="C646" s="14"/>
      <c r="D646" s="14"/>
    </row>
    <row r="647" spans="3:4" s="1" customFormat="1">
      <c r="C647" s="14"/>
      <c r="D647" s="14"/>
    </row>
    <row r="648" spans="3:4" s="1" customFormat="1">
      <c r="C648" s="14"/>
      <c r="D648" s="14"/>
    </row>
    <row r="649" spans="3:4" s="1" customFormat="1">
      <c r="C649" s="14"/>
      <c r="D649" s="14"/>
    </row>
    <row r="650" spans="3:4" s="1" customFormat="1">
      <c r="C650" s="14"/>
      <c r="D650" s="14"/>
    </row>
    <row r="651" spans="3:4" s="1" customFormat="1">
      <c r="C651" s="14"/>
      <c r="D651" s="14"/>
    </row>
    <row r="652" spans="3:4" s="1" customFormat="1">
      <c r="C652" s="14"/>
      <c r="D652" s="14"/>
    </row>
    <row r="653" spans="3:4" s="1" customFormat="1">
      <c r="C653" s="14"/>
      <c r="D653" s="14"/>
    </row>
    <row r="654" spans="3:4" s="1" customFormat="1">
      <c r="C654" s="14"/>
      <c r="D654" s="14"/>
    </row>
    <row r="655" spans="3:4" s="1" customFormat="1">
      <c r="C655" s="14"/>
      <c r="D655" s="14"/>
    </row>
    <row r="656" spans="3:4" s="1" customFormat="1">
      <c r="C656" s="14"/>
      <c r="D656" s="14"/>
    </row>
    <row r="657" spans="3:4" s="1" customFormat="1">
      <c r="C657" s="14"/>
      <c r="D657" s="14"/>
    </row>
    <row r="658" spans="3:4" s="1" customFormat="1">
      <c r="C658" s="14"/>
      <c r="D658" s="14"/>
    </row>
    <row r="659" spans="3:4" s="1" customFormat="1">
      <c r="C659" s="14"/>
      <c r="D659" s="14"/>
    </row>
    <row r="660" spans="3:4" s="1" customFormat="1">
      <c r="C660" s="14"/>
      <c r="D660" s="14"/>
    </row>
    <row r="661" spans="3:4" s="1" customFormat="1">
      <c r="C661" s="14"/>
      <c r="D661" s="14"/>
    </row>
    <row r="662" spans="3:4" s="1" customFormat="1">
      <c r="C662" s="14"/>
      <c r="D662" s="14"/>
    </row>
    <row r="663" spans="3:4" s="1" customFormat="1">
      <c r="C663" s="14"/>
      <c r="D663" s="14"/>
    </row>
    <row r="664" spans="3:4" s="1" customFormat="1">
      <c r="C664" s="14"/>
      <c r="D664" s="14"/>
    </row>
    <row r="665" spans="3:4" s="1" customFormat="1">
      <c r="C665" s="14"/>
      <c r="D665" s="14"/>
    </row>
    <row r="666" spans="3:4" s="1" customFormat="1">
      <c r="C666" s="14"/>
      <c r="D666" s="14"/>
    </row>
    <row r="667" spans="3:4" s="1" customFormat="1">
      <c r="C667" s="14"/>
      <c r="D667" s="14"/>
    </row>
    <row r="668" spans="3:4" s="1" customFormat="1">
      <c r="C668" s="14"/>
      <c r="D668" s="14"/>
    </row>
    <row r="669" spans="3:4" s="1" customFormat="1">
      <c r="C669" s="14"/>
      <c r="D669" s="14"/>
    </row>
    <row r="670" spans="3:4" s="1" customFormat="1">
      <c r="C670" s="14"/>
      <c r="D670" s="14"/>
    </row>
    <row r="671" spans="3:4" s="1" customFormat="1">
      <c r="C671" s="14"/>
      <c r="D671" s="14"/>
    </row>
    <row r="672" spans="3:4" s="1" customFormat="1">
      <c r="C672" s="14"/>
      <c r="D672" s="14"/>
    </row>
    <row r="673" spans="3:4" s="1" customFormat="1">
      <c r="C673" s="14"/>
      <c r="D673" s="14"/>
    </row>
    <row r="674" spans="3:4" s="1" customFormat="1">
      <c r="C674" s="14"/>
      <c r="D674" s="14"/>
    </row>
    <row r="675" spans="3:4" s="1" customFormat="1">
      <c r="C675" s="14"/>
      <c r="D675" s="14"/>
    </row>
    <row r="676" spans="3:4" s="1" customFormat="1">
      <c r="C676" s="14"/>
      <c r="D676" s="14"/>
    </row>
    <row r="677" spans="3:4" s="1" customFormat="1">
      <c r="C677" s="14"/>
      <c r="D677" s="14"/>
    </row>
    <row r="678" spans="3:4" s="1" customFormat="1">
      <c r="C678" s="14"/>
      <c r="D678" s="14"/>
    </row>
    <row r="679" spans="3:4" s="1" customFormat="1">
      <c r="C679" s="14"/>
      <c r="D679" s="14"/>
    </row>
    <row r="680" spans="3:4" s="1" customFormat="1">
      <c r="C680" s="14"/>
      <c r="D680" s="14"/>
    </row>
    <row r="681" spans="3:4" s="1" customFormat="1">
      <c r="C681" s="14"/>
      <c r="D681" s="14"/>
    </row>
    <row r="682" spans="3:4" s="1" customFormat="1">
      <c r="C682" s="14"/>
      <c r="D682" s="14"/>
    </row>
    <row r="683" spans="3:4" s="1" customFormat="1">
      <c r="C683" s="14"/>
      <c r="D683" s="14"/>
    </row>
    <row r="684" spans="3:4" s="1" customFormat="1">
      <c r="C684" s="14"/>
      <c r="D684" s="14"/>
    </row>
    <row r="685" spans="3:4" s="1" customFormat="1">
      <c r="C685" s="14"/>
      <c r="D685" s="14"/>
    </row>
    <row r="686" spans="3:4" s="1" customFormat="1">
      <c r="C686" s="14"/>
      <c r="D686" s="14"/>
    </row>
    <row r="687" spans="3:4" s="1" customFormat="1">
      <c r="C687" s="14"/>
      <c r="D687" s="14"/>
    </row>
    <row r="688" spans="3:4" s="1" customFormat="1">
      <c r="C688" s="14"/>
      <c r="D688" s="14"/>
    </row>
    <row r="689" spans="3:4" s="1" customFormat="1">
      <c r="C689" s="14"/>
      <c r="D689" s="14"/>
    </row>
    <row r="690" spans="3:4" s="1" customFormat="1">
      <c r="C690" s="13"/>
      <c r="D690" s="14"/>
    </row>
    <row r="691" spans="3:4" s="1" customFormat="1">
      <c r="C691" s="13"/>
      <c r="D691" s="14"/>
    </row>
    <row r="692" spans="3:4" s="1" customFormat="1">
      <c r="C692" s="13"/>
      <c r="D692" s="14"/>
    </row>
    <row r="693" spans="3:4" s="1" customFormat="1">
      <c r="C693" s="13"/>
      <c r="D693" s="14"/>
    </row>
    <row r="694" spans="3:4" s="1" customFormat="1">
      <c r="C694" s="13"/>
      <c r="D694" s="14"/>
    </row>
    <row r="695" spans="3:4" s="1" customFormat="1">
      <c r="C695" s="13"/>
      <c r="D695" s="14"/>
    </row>
    <row r="696" spans="3:4" s="1" customFormat="1">
      <c r="C696" s="13"/>
      <c r="D696" s="14"/>
    </row>
    <row r="697" spans="3:4" s="1" customFormat="1">
      <c r="C697" s="13"/>
      <c r="D697" s="14"/>
    </row>
    <row r="698" spans="3:4" s="1" customFormat="1">
      <c r="C698" s="13"/>
      <c r="D698" s="14"/>
    </row>
    <row r="699" spans="3:4" s="1" customFormat="1">
      <c r="C699" s="13"/>
      <c r="D699" s="14"/>
    </row>
    <row r="700" spans="3:4" s="1" customFormat="1">
      <c r="C700" s="13"/>
      <c r="D700" s="14"/>
    </row>
    <row r="701" spans="3:4" s="1" customFormat="1">
      <c r="C701" s="13"/>
      <c r="D701" s="14"/>
    </row>
    <row r="702" spans="3:4" s="1" customFormat="1">
      <c r="C702" s="13"/>
      <c r="D702" s="14"/>
    </row>
    <row r="703" spans="3:4" s="1" customFormat="1">
      <c r="C703" s="13"/>
      <c r="D703" s="14"/>
    </row>
    <row r="704" spans="3:4" s="1" customFormat="1">
      <c r="C704" s="13"/>
      <c r="D704" s="14"/>
    </row>
    <row r="705" spans="4:4" s="1" customFormat="1">
      <c r="D705" s="14"/>
    </row>
    <row r="706" spans="4:4" s="1" customFormat="1">
      <c r="D706" s="14"/>
    </row>
    <row r="707" spans="4:4" s="1" customFormat="1">
      <c r="D707" s="14"/>
    </row>
    <row r="708" spans="4:4" s="1" customFormat="1">
      <c r="D708" s="14"/>
    </row>
    <row r="709" spans="4:4" s="1" customFormat="1">
      <c r="D709" s="14"/>
    </row>
  </sheetData>
  <mergeCells count="1">
    <mergeCell ref="E363:F363"/>
  </mergeCells>
  <dataValidations count="5">
    <dataValidation type="list" allowBlank="1" showInputMessage="1" showErrorMessage="1" sqref="C2:C20 C22:C358" xr:uid="{00000000-0002-0000-0300-000000000000}">
      <formula1>$C$364:$C$381</formula1>
    </dataValidation>
    <dataValidation type="list" allowBlank="1" showInputMessage="1" showErrorMessage="1" sqref="H2:H362" xr:uid="{00000000-0002-0000-0300-000001000000}">
      <formula1>$H$364:$H$366</formula1>
    </dataValidation>
    <dataValidation type="list" allowBlank="1" showInputMessage="1" showErrorMessage="1" sqref="K362 K2:K360" xr:uid="{00000000-0002-0000-0300-000002000000}">
      <formula1>$K$364:$K$428</formula1>
    </dataValidation>
    <dataValidation type="list" allowBlank="1" showInputMessage="1" showErrorMessage="1" sqref="D2:D17" xr:uid="{00000000-0002-0000-0300-000003000000}">
      <formula1>$D$364:$D$458</formula1>
    </dataValidation>
    <dataValidation type="list" allowBlank="1" showInputMessage="1" showErrorMessage="1" sqref="D18:D362" xr:uid="{00000000-0002-0000-0300-000004000000}">
      <formula1>$D$364:$D$467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709"/>
  <sheetViews>
    <sheetView workbookViewId="0">
      <pane xSplit="2" ySplit="1" topLeftCell="C2" activePane="bottomRight" state="frozen"/>
      <selection pane="bottomRight" activeCell="K173" sqref="A2:K173"/>
      <selection pane="bottomLeft" activeCell="A2" sqref="A2"/>
      <selection pane="topRight" activeCell="C1" sqref="C1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229</v>
      </c>
      <c r="B2" s="2">
        <v>1</v>
      </c>
      <c r="C2" s="13" t="s">
        <v>12</v>
      </c>
      <c r="D2" s="3" t="s">
        <v>57</v>
      </c>
      <c r="E2" s="13">
        <v>1</v>
      </c>
      <c r="F2" s="13">
        <v>2</v>
      </c>
      <c r="G2" s="13"/>
      <c r="H2" s="13"/>
      <c r="I2" s="13">
        <f t="shared" ref="I2:I65" si="0">IF(OR(J2=$J$377,J2=$J$384,J2=$J$367),$I$364,IF(OR(J2=$J$366,J2=$J$370,J2=$J$372,J2=$J$373,J2=$J$376,J2=$J$380,J2=$J$381,J2=$J$378),$I$369,IF(OR(J2=$J$365,J2=$J$369),$I$365,IF(OR(J2=$J$371,J2=$J$382,J2=$J$383),$I$366,IF(OR(J2=$J$364,J2=$J$379,J2=$J$385),$I$367,IF(OR(J2=$J$368,J2=$J$386,J2=$J$374,J2=$J$375),$I$368,0))))))</f>
        <v>0</v>
      </c>
      <c r="J2" s="13">
        <f t="shared" ref="J2:J65" si="1">IF(OR(K2=$K$364,K2=$K$365,K2=$K$366,K2=$K$367),$J$364,IF(OR(K2=$K$371,K2=$K$372,K2=$K$373,K2=$K$374),$J$365,IF(OR(K2=$K$375),$J$366,IF(OR(K2=$K$376),$J$367,IF(OR(K2=$K$377),$J$368,IF(OR(K2=$K$378),$J$369,IF(OR(K2=$K$384,K2=$K$394,K2=$K$385),$J$370,IF(OR(K2=$K$380,K2=$K$381,K2=$K$382,K2=$K$383),$J$371,IF(OR(K2=$K$379,K2=$K$423,K2=$K$425,K2=$K$427),$J$372,IF(OR(K2=$K$386,K2=$K$388,K2=$K$387),$J$373,IF(OR(K2=$K$389),$J$374,IF(OR(K2=$K$390),$J$375,IF(OR(K2=$K$391),$J$376,IF(OR(K2=$K$395),$J$377,IF(OR(K2=$K$396,K2=$K$397),$J$378,IF(OR(K2=$K$398,K2=$K$399),$J$379,IF(OR(K2=$K$400,K2=$K$401),$J$380,IF(OR(K2=$K$402,K2=$K$403),$J$381,IF(OR(K2=$K$405,K2=$K$406,K2=$K$407,K2=$K$408,K2=$K$409,K2=$K$410,K2=$K$411,K2=$K$412,K2=$K$413),$J$382,IF(OR(K2=$K$417,K2=$K$418,K2=$K$419,K2=$K$420,K2=$K$416,K2=$K$415,K2=$K$424,K2=$K$426),$J$383,IF(OR(K2=$K$421,K2=$K$422),$J$384,IF(OR(K2=$K$368,K2=$K$369,K2=$K$370,K2=$K$392,K2=$K$393,K2=$K$404,K2=$K$414),$J$385,IF(OR(K2=$K$428),$J$386,0)))))))))))))))))))))))</f>
        <v>0</v>
      </c>
      <c r="K2" s="13"/>
    </row>
    <row r="3" spans="1:11">
      <c r="A3" s="13" t="s">
        <v>229</v>
      </c>
      <c r="B3" s="2">
        <v>2</v>
      </c>
      <c r="C3" s="13" t="s">
        <v>12</v>
      </c>
      <c r="D3" s="3" t="s">
        <v>57</v>
      </c>
      <c r="E3" s="13">
        <v>1</v>
      </c>
      <c r="F3" s="13">
        <v>2</v>
      </c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229</v>
      </c>
      <c r="B4" s="2">
        <v>3</v>
      </c>
      <c r="C4" s="13" t="s">
        <v>12</v>
      </c>
      <c r="D4" s="3" t="s">
        <v>57</v>
      </c>
      <c r="E4" s="13">
        <v>1</v>
      </c>
      <c r="F4" s="13">
        <v>2</v>
      </c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229</v>
      </c>
      <c r="B5" s="2">
        <v>4</v>
      </c>
      <c r="C5" s="13" t="s">
        <v>16</v>
      </c>
      <c r="D5" s="3" t="s">
        <v>17</v>
      </c>
      <c r="E5" s="13">
        <v>1</v>
      </c>
      <c r="F5" s="13">
        <v>2</v>
      </c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229</v>
      </c>
      <c r="B6" s="2">
        <v>5</v>
      </c>
      <c r="C6" s="13" t="s">
        <v>44</v>
      </c>
      <c r="D6" s="3" t="s">
        <v>45</v>
      </c>
      <c r="E6" s="13">
        <v>1</v>
      </c>
      <c r="F6" s="13">
        <v>2</v>
      </c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>
      <c r="A7" s="13" t="s">
        <v>229</v>
      </c>
      <c r="B7" s="2">
        <v>6</v>
      </c>
      <c r="C7" s="13" t="s">
        <v>114</v>
      </c>
      <c r="D7" s="3" t="s">
        <v>74</v>
      </c>
      <c r="E7" s="13">
        <v>0</v>
      </c>
      <c r="F7" s="13">
        <v>2</v>
      </c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>
      <c r="A8" s="13" t="s">
        <v>229</v>
      </c>
      <c r="B8" s="2">
        <v>7</v>
      </c>
      <c r="C8" s="13" t="s">
        <v>29</v>
      </c>
      <c r="D8" s="3" t="s">
        <v>42</v>
      </c>
      <c r="E8" s="13">
        <v>0</v>
      </c>
      <c r="F8" s="13">
        <v>6</v>
      </c>
      <c r="G8" s="13" t="s">
        <v>23</v>
      </c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229</v>
      </c>
      <c r="B9" s="2">
        <v>8</v>
      </c>
      <c r="C9" s="13" t="s">
        <v>29</v>
      </c>
      <c r="D9" s="3" t="s">
        <v>42</v>
      </c>
      <c r="E9" s="13">
        <v>0</v>
      </c>
      <c r="F9" s="13">
        <v>6</v>
      </c>
      <c r="G9" s="13" t="s">
        <v>23</v>
      </c>
      <c r="H9" s="13"/>
      <c r="I9" s="13">
        <f t="shared" si="0"/>
        <v>0</v>
      </c>
      <c r="J9" s="13">
        <f t="shared" si="1"/>
        <v>0</v>
      </c>
      <c r="K9" s="13"/>
    </row>
    <row r="10" spans="1:11">
      <c r="A10" s="13" t="s">
        <v>229</v>
      </c>
      <c r="B10" s="2">
        <v>9</v>
      </c>
      <c r="C10" s="13" t="s">
        <v>44</v>
      </c>
      <c r="D10" s="3" t="s">
        <v>28</v>
      </c>
      <c r="E10" s="13">
        <v>1</v>
      </c>
      <c r="F10" s="13">
        <v>6</v>
      </c>
      <c r="G10" s="13" t="s">
        <v>23</v>
      </c>
      <c r="H10" s="13"/>
      <c r="I10" s="13">
        <f t="shared" si="0"/>
        <v>0</v>
      </c>
      <c r="J10" s="13">
        <f t="shared" si="1"/>
        <v>0</v>
      </c>
      <c r="K10" s="13"/>
    </row>
    <row r="11" spans="1:11">
      <c r="A11" s="13" t="s">
        <v>229</v>
      </c>
      <c r="B11" s="2">
        <v>10</v>
      </c>
      <c r="C11" s="13" t="s">
        <v>44</v>
      </c>
      <c r="D11" s="3" t="s">
        <v>45</v>
      </c>
      <c r="E11" s="13">
        <v>0</v>
      </c>
      <c r="F11" s="13">
        <v>6</v>
      </c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229</v>
      </c>
      <c r="B12" s="2">
        <v>11</v>
      </c>
      <c r="C12" s="13" t="s">
        <v>19</v>
      </c>
      <c r="D12" s="3" t="s">
        <v>20</v>
      </c>
      <c r="E12" s="13">
        <v>0</v>
      </c>
      <c r="F12" s="13">
        <v>6</v>
      </c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229</v>
      </c>
      <c r="B13" s="2">
        <v>12</v>
      </c>
      <c r="C13" s="13" t="s">
        <v>44</v>
      </c>
      <c r="D13" s="3" t="s">
        <v>45</v>
      </c>
      <c r="E13" s="13">
        <v>1</v>
      </c>
      <c r="F13" s="13">
        <v>5</v>
      </c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229</v>
      </c>
      <c r="B14" s="2">
        <v>13</v>
      </c>
      <c r="C14" s="13" t="s">
        <v>71</v>
      </c>
      <c r="D14" s="3" t="s">
        <v>51</v>
      </c>
      <c r="E14" s="13">
        <v>0</v>
      </c>
      <c r="F14" s="13">
        <v>6</v>
      </c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>
      <c r="A15" s="13" t="s">
        <v>229</v>
      </c>
      <c r="B15" s="2">
        <v>14</v>
      </c>
      <c r="C15" s="13" t="s">
        <v>79</v>
      </c>
      <c r="D15" s="3" t="s">
        <v>200</v>
      </c>
      <c r="E15" s="13">
        <v>0</v>
      </c>
      <c r="F15" s="13">
        <v>6</v>
      </c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229</v>
      </c>
      <c r="B16" s="2">
        <v>15</v>
      </c>
      <c r="C16" s="13" t="s">
        <v>21</v>
      </c>
      <c r="D16" s="3" t="s">
        <v>163</v>
      </c>
      <c r="E16" s="13">
        <v>1</v>
      </c>
      <c r="F16" s="13">
        <v>6</v>
      </c>
      <c r="G16" s="13"/>
      <c r="H16" s="13" t="s">
        <v>63</v>
      </c>
      <c r="I16" s="13">
        <f t="shared" si="0"/>
        <v>0</v>
      </c>
      <c r="J16" s="13">
        <f t="shared" si="1"/>
        <v>0</v>
      </c>
      <c r="K16" s="13"/>
    </row>
    <row r="17" spans="1:10" s="1" customFormat="1">
      <c r="A17" s="13" t="s">
        <v>229</v>
      </c>
      <c r="B17" s="2">
        <v>16</v>
      </c>
      <c r="C17" s="13" t="s">
        <v>29</v>
      </c>
      <c r="D17" s="3" t="s">
        <v>42</v>
      </c>
      <c r="E17" s="13">
        <v>0</v>
      </c>
      <c r="F17" s="13">
        <v>5</v>
      </c>
      <c r="G17" s="13" t="s">
        <v>23</v>
      </c>
      <c r="H17" s="13"/>
      <c r="I17" s="13">
        <f t="shared" si="0"/>
        <v>0</v>
      </c>
      <c r="J17" s="13">
        <f t="shared" si="1"/>
        <v>0</v>
      </c>
    </row>
    <row r="18" spans="1:10" s="1" customFormat="1">
      <c r="A18" s="13" t="s">
        <v>229</v>
      </c>
      <c r="B18" s="2">
        <v>17</v>
      </c>
      <c r="C18" s="13" t="s">
        <v>21</v>
      </c>
      <c r="D18" s="3" t="s">
        <v>28</v>
      </c>
      <c r="E18" s="13">
        <v>1</v>
      </c>
      <c r="F18" s="13">
        <v>5</v>
      </c>
      <c r="G18" s="13" t="s">
        <v>23</v>
      </c>
      <c r="H18" s="13"/>
      <c r="I18" s="13">
        <f t="shared" si="0"/>
        <v>0</v>
      </c>
      <c r="J18" s="13">
        <f t="shared" si="1"/>
        <v>0</v>
      </c>
    </row>
    <row r="19" spans="1:10" s="1" customFormat="1">
      <c r="A19" s="13" t="s">
        <v>229</v>
      </c>
      <c r="B19" s="2">
        <v>18</v>
      </c>
      <c r="C19" s="13" t="s">
        <v>46</v>
      </c>
      <c r="D19" s="3" t="s">
        <v>41</v>
      </c>
      <c r="E19" s="13">
        <v>0</v>
      </c>
      <c r="F19" s="13">
        <v>5</v>
      </c>
      <c r="G19" s="13"/>
      <c r="H19" s="13"/>
      <c r="I19" s="13">
        <f t="shared" si="0"/>
        <v>0</v>
      </c>
      <c r="J19" s="13">
        <f t="shared" si="1"/>
        <v>0</v>
      </c>
    </row>
    <row r="20" spans="1:10" s="1" customFormat="1">
      <c r="A20" s="13" t="s">
        <v>229</v>
      </c>
      <c r="B20" s="2">
        <v>19</v>
      </c>
      <c r="C20" s="13" t="s">
        <v>46</v>
      </c>
      <c r="D20" s="3" t="s">
        <v>41</v>
      </c>
      <c r="E20" s="13">
        <v>0</v>
      </c>
      <c r="F20" s="13">
        <v>5</v>
      </c>
      <c r="G20" s="13"/>
      <c r="H20" s="13"/>
      <c r="I20" s="13">
        <f t="shared" si="0"/>
        <v>0</v>
      </c>
      <c r="J20" s="13">
        <f t="shared" si="1"/>
        <v>0</v>
      </c>
    </row>
    <row r="21" spans="1:10" s="1" customFormat="1">
      <c r="A21" s="13" t="s">
        <v>229</v>
      </c>
      <c r="B21" s="2">
        <v>20</v>
      </c>
      <c r="C21" s="13" t="s">
        <v>46</v>
      </c>
      <c r="D21" s="3" t="s">
        <v>41</v>
      </c>
      <c r="E21" s="13">
        <v>0</v>
      </c>
      <c r="F21" s="13">
        <v>5</v>
      </c>
      <c r="G21" s="13"/>
      <c r="H21" s="13"/>
      <c r="I21" s="13">
        <f t="shared" si="0"/>
        <v>0</v>
      </c>
      <c r="J21" s="13">
        <f t="shared" si="1"/>
        <v>0</v>
      </c>
    </row>
    <row r="22" spans="1:10" s="1" customFormat="1">
      <c r="A22" s="13" t="s">
        <v>229</v>
      </c>
      <c r="B22" s="2">
        <v>21</v>
      </c>
      <c r="C22" s="13" t="s">
        <v>79</v>
      </c>
      <c r="D22" s="3" t="s">
        <v>200</v>
      </c>
      <c r="E22" s="13">
        <v>0</v>
      </c>
      <c r="F22" s="13">
        <v>4</v>
      </c>
      <c r="G22" s="13"/>
      <c r="H22" s="13"/>
      <c r="I22" s="13">
        <f t="shared" si="0"/>
        <v>0</v>
      </c>
      <c r="J22" s="13">
        <f t="shared" si="1"/>
        <v>0</v>
      </c>
    </row>
    <row r="23" spans="1:10" s="1" customFormat="1">
      <c r="A23" s="13" t="s">
        <v>229</v>
      </c>
      <c r="B23" s="2">
        <v>22</v>
      </c>
      <c r="C23" s="13" t="s">
        <v>29</v>
      </c>
      <c r="D23" s="3" t="s">
        <v>42</v>
      </c>
      <c r="E23" s="13">
        <v>0</v>
      </c>
      <c r="F23" s="13">
        <v>5</v>
      </c>
      <c r="G23" s="13" t="s">
        <v>23</v>
      </c>
      <c r="H23" s="13"/>
      <c r="I23" s="13">
        <f t="shared" si="0"/>
        <v>0</v>
      </c>
      <c r="J23" s="13">
        <f t="shared" si="1"/>
        <v>0</v>
      </c>
    </row>
    <row r="24" spans="1:10" s="1" customFormat="1">
      <c r="A24" s="13" t="s">
        <v>229</v>
      </c>
      <c r="B24" s="2">
        <v>23</v>
      </c>
      <c r="C24" s="13" t="s">
        <v>90</v>
      </c>
      <c r="D24" s="3" t="s">
        <v>35</v>
      </c>
      <c r="E24" s="13">
        <v>0</v>
      </c>
      <c r="F24" s="13">
        <v>5</v>
      </c>
      <c r="G24" s="13" t="s">
        <v>23</v>
      </c>
      <c r="H24" s="13" t="s">
        <v>63</v>
      </c>
      <c r="I24" s="13">
        <f t="shared" si="0"/>
        <v>0</v>
      </c>
      <c r="J24" s="13">
        <f t="shared" si="1"/>
        <v>0</v>
      </c>
    </row>
    <row r="25" spans="1:10" s="1" customFormat="1">
      <c r="A25" s="13" t="s">
        <v>229</v>
      </c>
      <c r="B25" s="2">
        <v>24</v>
      </c>
      <c r="C25" s="13" t="s">
        <v>44</v>
      </c>
      <c r="D25" s="3" t="s">
        <v>45</v>
      </c>
      <c r="E25" s="13">
        <v>1</v>
      </c>
      <c r="F25" s="13">
        <v>3</v>
      </c>
      <c r="G25" s="13"/>
      <c r="H25" s="13"/>
      <c r="I25" s="13">
        <f t="shared" si="0"/>
        <v>0</v>
      </c>
      <c r="J25" s="13">
        <f t="shared" si="1"/>
        <v>0</v>
      </c>
    </row>
    <row r="26" spans="1:10" s="1" customFormat="1">
      <c r="A26" s="13" t="s">
        <v>229</v>
      </c>
      <c r="B26" s="2">
        <v>25</v>
      </c>
      <c r="C26" s="13" t="s">
        <v>44</v>
      </c>
      <c r="D26" s="3" t="s">
        <v>45</v>
      </c>
      <c r="E26" s="13">
        <v>1</v>
      </c>
      <c r="F26" s="13">
        <v>3</v>
      </c>
      <c r="G26" s="13"/>
      <c r="H26" s="13"/>
      <c r="I26" s="13">
        <f t="shared" si="0"/>
        <v>0</v>
      </c>
      <c r="J26" s="13">
        <f t="shared" si="1"/>
        <v>0</v>
      </c>
    </row>
    <row r="27" spans="1:10" s="1" customFormat="1">
      <c r="A27" s="13" t="s">
        <v>229</v>
      </c>
      <c r="B27" s="2">
        <v>26</v>
      </c>
      <c r="C27" s="13" t="s">
        <v>14</v>
      </c>
      <c r="D27" s="3" t="s">
        <v>36</v>
      </c>
      <c r="E27" s="13">
        <v>0</v>
      </c>
      <c r="F27" s="13">
        <v>4</v>
      </c>
      <c r="G27" s="13"/>
      <c r="H27" s="13">
        <v>444</v>
      </c>
      <c r="I27" s="13">
        <f t="shared" si="0"/>
        <v>0</v>
      </c>
      <c r="J27" s="13">
        <f t="shared" si="1"/>
        <v>0</v>
      </c>
    </row>
    <row r="28" spans="1:10" s="1" customFormat="1">
      <c r="A28" s="13" t="s">
        <v>229</v>
      </c>
      <c r="B28" s="2">
        <v>27</v>
      </c>
      <c r="C28" s="13" t="s">
        <v>44</v>
      </c>
      <c r="D28" s="3" t="s">
        <v>45</v>
      </c>
      <c r="E28" s="13">
        <v>2</v>
      </c>
      <c r="F28" s="13">
        <v>2</v>
      </c>
      <c r="G28" s="13"/>
      <c r="H28" s="13"/>
      <c r="I28" s="13">
        <f t="shared" si="0"/>
        <v>0</v>
      </c>
      <c r="J28" s="13">
        <f t="shared" si="1"/>
        <v>0</v>
      </c>
    </row>
    <row r="29" spans="1:10" s="1" customFormat="1">
      <c r="A29" s="13" t="s">
        <v>229</v>
      </c>
      <c r="B29" s="2">
        <v>28</v>
      </c>
      <c r="C29" s="13" t="s">
        <v>44</v>
      </c>
      <c r="D29" s="3" t="s">
        <v>45</v>
      </c>
      <c r="E29" s="13">
        <v>1</v>
      </c>
      <c r="F29" s="13">
        <v>2</v>
      </c>
      <c r="G29" s="13"/>
      <c r="H29" s="13"/>
      <c r="I29" s="13">
        <f t="shared" si="0"/>
        <v>0</v>
      </c>
      <c r="J29" s="13">
        <f t="shared" si="1"/>
        <v>0</v>
      </c>
    </row>
    <row r="30" spans="1:10" s="1" customFormat="1">
      <c r="A30" s="13" t="s">
        <v>229</v>
      </c>
      <c r="B30" s="2">
        <v>29</v>
      </c>
      <c r="C30" s="13" t="s">
        <v>44</v>
      </c>
      <c r="D30" s="3" t="s">
        <v>45</v>
      </c>
      <c r="E30" s="13">
        <v>2</v>
      </c>
      <c r="F30" s="13">
        <v>2</v>
      </c>
      <c r="G30" s="13"/>
      <c r="H30" s="13"/>
      <c r="I30" s="13">
        <f t="shared" si="0"/>
        <v>0</v>
      </c>
      <c r="J30" s="13">
        <f t="shared" si="1"/>
        <v>0</v>
      </c>
    </row>
    <row r="31" spans="1:10" s="1" customFormat="1">
      <c r="A31" s="13" t="s">
        <v>229</v>
      </c>
      <c r="B31" s="2">
        <v>30</v>
      </c>
      <c r="C31" s="13" t="s">
        <v>44</v>
      </c>
      <c r="D31" s="3" t="s">
        <v>45</v>
      </c>
      <c r="E31" s="13">
        <v>1</v>
      </c>
      <c r="F31" s="13">
        <v>2</v>
      </c>
      <c r="G31" s="13"/>
      <c r="H31" s="13"/>
      <c r="I31" s="13">
        <f t="shared" si="0"/>
        <v>0</v>
      </c>
      <c r="J31" s="13">
        <f t="shared" si="1"/>
        <v>0</v>
      </c>
    </row>
    <row r="32" spans="1:10" s="1" customFormat="1">
      <c r="A32" s="13" t="s">
        <v>229</v>
      </c>
      <c r="B32" s="2">
        <v>31</v>
      </c>
      <c r="C32" s="13" t="s">
        <v>14</v>
      </c>
      <c r="D32" s="3" t="s">
        <v>36</v>
      </c>
      <c r="E32" s="13">
        <v>1</v>
      </c>
      <c r="F32" s="13">
        <v>3</v>
      </c>
      <c r="G32" s="13"/>
      <c r="H32" s="13"/>
      <c r="I32" s="13">
        <f t="shared" si="0"/>
        <v>0</v>
      </c>
      <c r="J32" s="13">
        <f t="shared" si="1"/>
        <v>0</v>
      </c>
    </row>
    <row r="33" spans="1:11">
      <c r="A33" s="13" t="s">
        <v>229</v>
      </c>
      <c r="B33" s="2">
        <v>32</v>
      </c>
      <c r="C33" s="13" t="s">
        <v>79</v>
      </c>
      <c r="D33" s="3" t="s">
        <v>200</v>
      </c>
      <c r="E33" s="13">
        <v>0</v>
      </c>
      <c r="F33" s="13">
        <v>3</v>
      </c>
      <c r="G33" s="13"/>
      <c r="H33" s="13"/>
      <c r="I33" s="13">
        <f t="shared" si="0"/>
        <v>0</v>
      </c>
      <c r="J33" s="13">
        <f t="shared" si="1"/>
        <v>0</v>
      </c>
      <c r="K33" s="1"/>
    </row>
    <row r="34" spans="1:11">
      <c r="A34" s="13" t="s">
        <v>229</v>
      </c>
      <c r="B34" s="2">
        <v>33</v>
      </c>
      <c r="C34" s="13" t="s">
        <v>71</v>
      </c>
      <c r="D34" s="3" t="s">
        <v>51</v>
      </c>
      <c r="E34" s="13">
        <v>0</v>
      </c>
      <c r="F34" s="13">
        <v>3</v>
      </c>
      <c r="G34" s="13"/>
      <c r="H34" s="13"/>
      <c r="I34" s="13">
        <f t="shared" si="0"/>
        <v>0</v>
      </c>
      <c r="J34" s="13">
        <f t="shared" si="1"/>
        <v>0</v>
      </c>
      <c r="K34" s="1"/>
    </row>
    <row r="35" spans="1:11">
      <c r="A35" s="13" t="s">
        <v>229</v>
      </c>
      <c r="B35" s="2">
        <v>34</v>
      </c>
      <c r="C35" s="13" t="s">
        <v>14</v>
      </c>
      <c r="D35" s="3" t="s">
        <v>36</v>
      </c>
      <c r="E35" s="13">
        <v>0</v>
      </c>
      <c r="F35" s="13">
        <v>3</v>
      </c>
      <c r="G35" s="13"/>
      <c r="H35" s="13"/>
      <c r="I35" s="13">
        <f t="shared" si="0"/>
        <v>0</v>
      </c>
      <c r="J35" s="13">
        <f t="shared" si="1"/>
        <v>0</v>
      </c>
      <c r="K35" s="1"/>
    </row>
    <row r="36" spans="1:11">
      <c r="A36" s="13" t="s">
        <v>229</v>
      </c>
      <c r="B36" s="2">
        <v>35</v>
      </c>
      <c r="C36" s="13" t="s">
        <v>21</v>
      </c>
      <c r="D36" s="3" t="s">
        <v>45</v>
      </c>
      <c r="E36" s="13">
        <v>0</v>
      </c>
      <c r="F36" s="13">
        <v>3</v>
      </c>
      <c r="G36" s="13" t="s">
        <v>23</v>
      </c>
      <c r="H36" s="13"/>
      <c r="I36" s="13" t="str">
        <f t="shared" si="0"/>
        <v>Кокки</v>
      </c>
      <c r="J36" s="13" t="str">
        <f t="shared" si="1"/>
        <v>Enterococcus</v>
      </c>
      <c r="K36" s="1" t="s">
        <v>66</v>
      </c>
    </row>
    <row r="37" spans="1:11">
      <c r="A37" s="13" t="s">
        <v>229</v>
      </c>
      <c r="B37" s="2">
        <v>36</v>
      </c>
      <c r="C37" s="13" t="s">
        <v>21</v>
      </c>
      <c r="D37" s="3" t="s">
        <v>45</v>
      </c>
      <c r="E37" s="13">
        <v>0</v>
      </c>
      <c r="F37" s="13">
        <v>7</v>
      </c>
      <c r="G37" s="13" t="s">
        <v>23</v>
      </c>
      <c r="H37" s="13" t="s">
        <v>63</v>
      </c>
      <c r="I37" s="13">
        <f t="shared" si="0"/>
        <v>0</v>
      </c>
      <c r="J37" s="13">
        <f t="shared" si="1"/>
        <v>0</v>
      </c>
      <c r="K37" s="1"/>
    </row>
    <row r="38" spans="1:11">
      <c r="A38" s="13" t="s">
        <v>229</v>
      </c>
      <c r="B38" s="2">
        <v>37</v>
      </c>
      <c r="C38" s="13" t="s">
        <v>21</v>
      </c>
      <c r="D38" s="3" t="s">
        <v>39</v>
      </c>
      <c r="E38" s="13">
        <v>0</v>
      </c>
      <c r="F38" s="13">
        <v>7</v>
      </c>
      <c r="G38" s="13" t="s">
        <v>23</v>
      </c>
      <c r="H38" s="13"/>
      <c r="I38" s="13">
        <f t="shared" si="0"/>
        <v>0</v>
      </c>
      <c r="J38" s="13">
        <f t="shared" si="1"/>
        <v>0</v>
      </c>
      <c r="K38" s="1"/>
    </row>
    <row r="39" spans="1:11">
      <c r="A39" s="13" t="s">
        <v>229</v>
      </c>
      <c r="B39" s="2">
        <v>38</v>
      </c>
      <c r="C39" s="13" t="s">
        <v>21</v>
      </c>
      <c r="D39" s="3" t="s">
        <v>24</v>
      </c>
      <c r="E39" s="13">
        <v>0</v>
      </c>
      <c r="F39" s="13">
        <v>7</v>
      </c>
      <c r="G39" s="13" t="s">
        <v>23</v>
      </c>
      <c r="H39" s="13"/>
      <c r="I39" s="13">
        <f t="shared" si="0"/>
        <v>0</v>
      </c>
      <c r="J39" s="13">
        <f t="shared" si="1"/>
        <v>0</v>
      </c>
      <c r="K39" s="1"/>
    </row>
    <row r="40" spans="1:11">
      <c r="A40" s="13" t="s">
        <v>229</v>
      </c>
      <c r="B40" s="2">
        <v>39</v>
      </c>
      <c r="C40" s="13" t="s">
        <v>21</v>
      </c>
      <c r="D40" s="3" t="s">
        <v>28</v>
      </c>
      <c r="E40" s="13">
        <v>0</v>
      </c>
      <c r="F40" s="13">
        <v>7</v>
      </c>
      <c r="G40" s="13" t="s">
        <v>23</v>
      </c>
      <c r="H40" s="13"/>
      <c r="I40" s="13">
        <f t="shared" si="0"/>
        <v>0</v>
      </c>
      <c r="J40" s="13">
        <f t="shared" si="1"/>
        <v>0</v>
      </c>
      <c r="K40" s="1"/>
    </row>
    <row r="41" spans="1:11">
      <c r="A41" s="13" t="s">
        <v>229</v>
      </c>
      <c r="B41" s="2">
        <v>40</v>
      </c>
      <c r="C41" s="13" t="s">
        <v>21</v>
      </c>
      <c r="D41" s="3" t="s">
        <v>24</v>
      </c>
      <c r="E41" s="13">
        <v>1</v>
      </c>
      <c r="F41" s="13">
        <v>7</v>
      </c>
      <c r="G41" s="13" t="s">
        <v>23</v>
      </c>
      <c r="H41" s="13"/>
      <c r="I41" s="13">
        <f t="shared" si="0"/>
        <v>0</v>
      </c>
      <c r="J41" s="13">
        <f t="shared" si="1"/>
        <v>0</v>
      </c>
      <c r="K41" s="1"/>
    </row>
    <row r="42" spans="1:11">
      <c r="A42" s="13" t="s">
        <v>229</v>
      </c>
      <c r="B42" s="2">
        <v>41</v>
      </c>
      <c r="C42" s="13" t="s">
        <v>21</v>
      </c>
      <c r="D42" s="3" t="s">
        <v>25</v>
      </c>
      <c r="E42" s="13">
        <v>0</v>
      </c>
      <c r="F42" s="13">
        <v>3</v>
      </c>
      <c r="G42" s="13" t="s">
        <v>23</v>
      </c>
      <c r="H42" s="13"/>
      <c r="I42" s="13" t="str">
        <f t="shared" si="0"/>
        <v>Энеробактерии</v>
      </c>
      <c r="J42" s="13" t="str">
        <f t="shared" si="1"/>
        <v>Klebsiella</v>
      </c>
      <c r="K42" s="1" t="s">
        <v>121</v>
      </c>
    </row>
    <row r="43" spans="1:11">
      <c r="A43" s="13" t="s">
        <v>229</v>
      </c>
      <c r="B43" s="2">
        <v>42</v>
      </c>
      <c r="C43" s="13" t="s">
        <v>21</v>
      </c>
      <c r="D43" s="3" t="s">
        <v>230</v>
      </c>
      <c r="E43" s="13">
        <v>0</v>
      </c>
      <c r="F43" s="13">
        <v>7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"/>
    </row>
    <row r="44" spans="1:11">
      <c r="A44" s="13" t="s">
        <v>229</v>
      </c>
      <c r="B44" s="2">
        <v>43</v>
      </c>
      <c r="C44" s="13" t="s">
        <v>29</v>
      </c>
      <c r="D44" s="3" t="s">
        <v>212</v>
      </c>
      <c r="E44" s="13">
        <v>0</v>
      </c>
      <c r="F44" s="13">
        <v>7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"/>
    </row>
    <row r="45" spans="1:11">
      <c r="A45" s="13" t="s">
        <v>229</v>
      </c>
      <c r="B45" s="2">
        <v>44</v>
      </c>
      <c r="C45" s="13" t="s">
        <v>29</v>
      </c>
      <c r="D45" s="3" t="s">
        <v>42</v>
      </c>
      <c r="E45" s="13">
        <v>0</v>
      </c>
      <c r="F45" s="13">
        <v>7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"/>
    </row>
    <row r="46" spans="1:11">
      <c r="A46" s="13" t="s">
        <v>229</v>
      </c>
      <c r="B46" s="2">
        <v>45</v>
      </c>
      <c r="C46" s="13" t="s">
        <v>46</v>
      </c>
      <c r="D46" s="3" t="s">
        <v>41</v>
      </c>
      <c r="E46" s="13">
        <v>0</v>
      </c>
      <c r="F46" s="13">
        <v>3</v>
      </c>
      <c r="G46" s="13"/>
      <c r="H46" s="13"/>
      <c r="I46" s="13">
        <f t="shared" si="0"/>
        <v>0</v>
      </c>
      <c r="J46" s="13">
        <f t="shared" si="1"/>
        <v>0</v>
      </c>
      <c r="K46" s="1"/>
    </row>
    <row r="47" spans="1:11">
      <c r="A47" s="13" t="s">
        <v>229</v>
      </c>
      <c r="B47" s="2">
        <v>46</v>
      </c>
      <c r="C47" s="13" t="s">
        <v>46</v>
      </c>
      <c r="D47" s="3" t="s">
        <v>41</v>
      </c>
      <c r="E47" s="13">
        <v>0</v>
      </c>
      <c r="F47" s="13">
        <v>3</v>
      </c>
      <c r="G47" s="13"/>
      <c r="H47" s="13">
        <v>444</v>
      </c>
      <c r="I47" s="13">
        <f t="shared" si="0"/>
        <v>0</v>
      </c>
      <c r="J47" s="13">
        <f t="shared" si="1"/>
        <v>0</v>
      </c>
      <c r="K47" s="1"/>
    </row>
    <row r="48" spans="1:11">
      <c r="A48" s="13" t="s">
        <v>229</v>
      </c>
      <c r="B48" s="2">
        <v>47</v>
      </c>
      <c r="C48" s="13" t="s">
        <v>12</v>
      </c>
      <c r="D48" s="3" t="s">
        <v>61</v>
      </c>
      <c r="E48" s="13">
        <v>1</v>
      </c>
      <c r="F48" s="13">
        <v>2</v>
      </c>
      <c r="G48" s="13"/>
      <c r="H48" s="13"/>
      <c r="I48" s="13">
        <f t="shared" si="0"/>
        <v>0</v>
      </c>
      <c r="J48" s="13">
        <f t="shared" si="1"/>
        <v>0</v>
      </c>
      <c r="K48" s="1"/>
    </row>
    <row r="49" spans="1:11">
      <c r="A49" s="13" t="s">
        <v>229</v>
      </c>
      <c r="B49" s="2">
        <v>48</v>
      </c>
      <c r="C49" s="13" t="s">
        <v>12</v>
      </c>
      <c r="D49" s="3" t="s">
        <v>61</v>
      </c>
      <c r="E49" s="13">
        <v>1</v>
      </c>
      <c r="F49" s="13">
        <v>2</v>
      </c>
      <c r="G49" s="13"/>
      <c r="H49" s="13"/>
      <c r="I49" s="13">
        <f t="shared" si="0"/>
        <v>0</v>
      </c>
      <c r="J49" s="13">
        <f t="shared" si="1"/>
        <v>0</v>
      </c>
      <c r="K49" s="1"/>
    </row>
    <row r="50" spans="1:11">
      <c r="A50" s="13" t="s">
        <v>229</v>
      </c>
      <c r="B50" s="2">
        <v>49</v>
      </c>
      <c r="C50" s="13" t="s">
        <v>12</v>
      </c>
      <c r="D50" s="3" t="s">
        <v>61</v>
      </c>
      <c r="E50" s="13">
        <v>1</v>
      </c>
      <c r="F50" s="13">
        <v>2</v>
      </c>
      <c r="G50" s="13"/>
      <c r="H50" s="13"/>
      <c r="I50" s="13">
        <f t="shared" si="0"/>
        <v>0</v>
      </c>
      <c r="J50" s="13">
        <f t="shared" si="1"/>
        <v>0</v>
      </c>
      <c r="K50" s="1"/>
    </row>
    <row r="51" spans="1:11">
      <c r="A51" s="13" t="s">
        <v>229</v>
      </c>
      <c r="B51" s="2">
        <v>50</v>
      </c>
      <c r="C51" s="13" t="s">
        <v>16</v>
      </c>
      <c r="D51" s="3" t="s">
        <v>33</v>
      </c>
      <c r="E51" s="13">
        <v>1</v>
      </c>
      <c r="F51" s="13">
        <v>2</v>
      </c>
      <c r="G51" s="13"/>
      <c r="H51" s="13">
        <v>444</v>
      </c>
      <c r="I51" s="13">
        <f t="shared" si="0"/>
        <v>0</v>
      </c>
      <c r="J51" s="13">
        <f t="shared" si="1"/>
        <v>0</v>
      </c>
      <c r="K51" s="1"/>
    </row>
    <row r="52" spans="1:11">
      <c r="A52" s="13" t="s">
        <v>229</v>
      </c>
      <c r="B52" s="2">
        <v>51</v>
      </c>
      <c r="C52" s="13" t="s">
        <v>14</v>
      </c>
      <c r="D52" s="3" t="s">
        <v>216</v>
      </c>
      <c r="E52" s="13">
        <v>0</v>
      </c>
      <c r="F52" s="13">
        <v>6</v>
      </c>
      <c r="G52" s="13"/>
      <c r="H52" s="13"/>
      <c r="I52" s="13">
        <f t="shared" si="0"/>
        <v>0</v>
      </c>
      <c r="J52" s="13">
        <f t="shared" si="1"/>
        <v>0</v>
      </c>
      <c r="K52" s="1"/>
    </row>
    <row r="53" spans="1:11">
      <c r="A53" s="13" t="s">
        <v>229</v>
      </c>
      <c r="B53" s="2">
        <v>52</v>
      </c>
      <c r="C53" s="13" t="s">
        <v>16</v>
      </c>
      <c r="D53" s="3" t="s">
        <v>33</v>
      </c>
      <c r="E53" s="13">
        <v>0</v>
      </c>
      <c r="F53" s="13">
        <v>6</v>
      </c>
      <c r="G53" s="13"/>
      <c r="H53" s="13"/>
      <c r="I53" s="13">
        <f t="shared" si="0"/>
        <v>0</v>
      </c>
      <c r="J53" s="13">
        <f t="shared" si="1"/>
        <v>0</v>
      </c>
      <c r="K53" s="1"/>
    </row>
    <row r="54" spans="1:11">
      <c r="A54" s="13" t="s">
        <v>229</v>
      </c>
      <c r="B54" s="2">
        <v>53</v>
      </c>
      <c r="C54" s="13" t="s">
        <v>210</v>
      </c>
      <c r="D54" s="3" t="s">
        <v>231</v>
      </c>
      <c r="E54" s="13">
        <v>0</v>
      </c>
      <c r="F54" s="13">
        <v>6</v>
      </c>
      <c r="G54" s="13"/>
      <c r="H54" s="13"/>
      <c r="I54" s="13">
        <f t="shared" si="0"/>
        <v>0</v>
      </c>
      <c r="J54" s="13">
        <f t="shared" si="1"/>
        <v>0</v>
      </c>
      <c r="K54" s="1"/>
    </row>
    <row r="55" spans="1:11">
      <c r="A55" s="13" t="s">
        <v>229</v>
      </c>
      <c r="B55" s="2">
        <v>54</v>
      </c>
      <c r="C55" s="13" t="s">
        <v>29</v>
      </c>
      <c r="D55" s="3" t="s">
        <v>212</v>
      </c>
      <c r="E55" s="13">
        <v>0</v>
      </c>
      <c r="F55" s="13">
        <v>6</v>
      </c>
      <c r="G55" s="13" t="s">
        <v>23</v>
      </c>
      <c r="H55" s="13"/>
      <c r="I55" s="13">
        <f t="shared" si="0"/>
        <v>0</v>
      </c>
      <c r="J55" s="13">
        <f t="shared" si="1"/>
        <v>0</v>
      </c>
      <c r="K55" s="1"/>
    </row>
    <row r="56" spans="1:11">
      <c r="A56" s="13" t="s">
        <v>229</v>
      </c>
      <c r="B56" s="2">
        <v>55</v>
      </c>
      <c r="C56" s="13" t="s">
        <v>16</v>
      </c>
      <c r="D56" s="3" t="s">
        <v>33</v>
      </c>
      <c r="E56" s="13">
        <v>0</v>
      </c>
      <c r="F56" s="13">
        <v>6</v>
      </c>
      <c r="G56" s="13"/>
      <c r="H56" s="13"/>
      <c r="I56" s="13">
        <f t="shared" si="0"/>
        <v>0</v>
      </c>
      <c r="J56" s="13">
        <f t="shared" si="1"/>
        <v>0</v>
      </c>
      <c r="K56" s="1"/>
    </row>
    <row r="57" spans="1:11">
      <c r="A57" s="13" t="s">
        <v>229</v>
      </c>
      <c r="B57" s="2">
        <v>56</v>
      </c>
      <c r="C57" s="13" t="s">
        <v>114</v>
      </c>
      <c r="D57" s="3" t="s">
        <v>74</v>
      </c>
      <c r="E57" s="13">
        <v>0</v>
      </c>
      <c r="F57" s="13">
        <v>6</v>
      </c>
      <c r="G57" s="13"/>
      <c r="H57" s="13"/>
      <c r="I57" s="13">
        <f t="shared" si="0"/>
        <v>0</v>
      </c>
      <c r="J57" s="13">
        <f t="shared" si="1"/>
        <v>0</v>
      </c>
      <c r="K57" s="1"/>
    </row>
    <row r="58" spans="1:11">
      <c r="A58" s="13" t="s">
        <v>229</v>
      </c>
      <c r="B58" s="2">
        <v>57</v>
      </c>
      <c r="C58" s="13" t="s">
        <v>21</v>
      </c>
      <c r="D58" s="3" t="s">
        <v>33</v>
      </c>
      <c r="E58" s="13">
        <v>0</v>
      </c>
      <c r="F58" s="13">
        <v>8</v>
      </c>
      <c r="G58" s="13" t="s">
        <v>23</v>
      </c>
      <c r="H58" s="13"/>
      <c r="I58" s="13" t="str">
        <f t="shared" si="0"/>
        <v>Кокки</v>
      </c>
      <c r="J58" s="13" t="str">
        <f t="shared" si="1"/>
        <v>Enterococcus</v>
      </c>
      <c r="K58" s="1" t="s">
        <v>55</v>
      </c>
    </row>
    <row r="59" spans="1:11">
      <c r="A59" s="13" t="s">
        <v>229</v>
      </c>
      <c r="B59" s="2">
        <v>58</v>
      </c>
      <c r="C59" s="13" t="s">
        <v>16</v>
      </c>
      <c r="D59" s="3" t="s">
        <v>33</v>
      </c>
      <c r="E59" s="13">
        <v>1</v>
      </c>
      <c r="F59" s="13">
        <v>5</v>
      </c>
      <c r="G59" s="13"/>
      <c r="H59" s="13"/>
      <c r="I59" s="13">
        <f t="shared" si="0"/>
        <v>0</v>
      </c>
      <c r="J59" s="13">
        <f t="shared" si="1"/>
        <v>0</v>
      </c>
      <c r="K59" s="1"/>
    </row>
    <row r="60" spans="1:11">
      <c r="A60" s="13" t="s">
        <v>229</v>
      </c>
      <c r="B60" s="2">
        <v>59</v>
      </c>
      <c r="C60" s="13" t="s">
        <v>210</v>
      </c>
      <c r="D60" s="3" t="s">
        <v>231</v>
      </c>
      <c r="E60" s="13">
        <v>0</v>
      </c>
      <c r="F60" s="13">
        <v>5</v>
      </c>
      <c r="G60" s="13"/>
      <c r="H60" s="13"/>
      <c r="I60" s="13">
        <f t="shared" si="0"/>
        <v>0</v>
      </c>
      <c r="J60" s="13">
        <f t="shared" si="1"/>
        <v>0</v>
      </c>
      <c r="K60" s="1"/>
    </row>
    <row r="61" spans="1:11">
      <c r="A61" s="13" t="s">
        <v>229</v>
      </c>
      <c r="B61" s="2">
        <v>60</v>
      </c>
      <c r="C61" s="13" t="s">
        <v>232</v>
      </c>
      <c r="D61" s="3" t="s">
        <v>20</v>
      </c>
      <c r="E61" s="13">
        <v>0</v>
      </c>
      <c r="F61" s="13">
        <v>5</v>
      </c>
      <c r="G61" s="13"/>
      <c r="H61" s="13"/>
      <c r="I61" s="13">
        <f t="shared" si="0"/>
        <v>0</v>
      </c>
      <c r="J61" s="13">
        <f t="shared" si="1"/>
        <v>0</v>
      </c>
      <c r="K61" s="1"/>
    </row>
    <row r="62" spans="1:11">
      <c r="A62" s="13" t="s">
        <v>229</v>
      </c>
      <c r="B62" s="2">
        <v>61</v>
      </c>
      <c r="C62" s="13" t="s">
        <v>84</v>
      </c>
      <c r="D62" s="3" t="s">
        <v>84</v>
      </c>
      <c r="E62" s="13">
        <v>0</v>
      </c>
      <c r="F62" s="13">
        <v>5</v>
      </c>
      <c r="G62" s="13"/>
      <c r="H62" s="13"/>
      <c r="I62" s="13">
        <f t="shared" si="0"/>
        <v>0</v>
      </c>
      <c r="J62" s="13">
        <f t="shared" si="1"/>
        <v>0</v>
      </c>
      <c r="K62" s="1"/>
    </row>
    <row r="63" spans="1:11">
      <c r="A63" s="13" t="s">
        <v>229</v>
      </c>
      <c r="B63" s="2">
        <v>62</v>
      </c>
      <c r="C63" s="13" t="s">
        <v>21</v>
      </c>
      <c r="D63" s="3" t="s">
        <v>41</v>
      </c>
      <c r="E63" s="13">
        <v>0</v>
      </c>
      <c r="F63" s="13">
        <v>5</v>
      </c>
      <c r="G63" s="13" t="s">
        <v>23</v>
      </c>
      <c r="H63" s="13"/>
      <c r="I63" s="13">
        <f t="shared" si="0"/>
        <v>0</v>
      </c>
      <c r="J63" s="13">
        <f t="shared" si="1"/>
        <v>0</v>
      </c>
      <c r="K63" s="1"/>
    </row>
    <row r="64" spans="1:11">
      <c r="A64" s="13" t="s">
        <v>229</v>
      </c>
      <c r="B64" s="2">
        <v>63</v>
      </c>
      <c r="C64" s="13" t="s">
        <v>29</v>
      </c>
      <c r="D64" s="3" t="s">
        <v>212</v>
      </c>
      <c r="E64" s="13">
        <v>0</v>
      </c>
      <c r="F64" s="13">
        <v>5</v>
      </c>
      <c r="G64" s="13" t="s">
        <v>23</v>
      </c>
      <c r="H64" s="13"/>
      <c r="I64" s="13">
        <f t="shared" si="0"/>
        <v>0</v>
      </c>
      <c r="J64" s="13">
        <f t="shared" si="1"/>
        <v>0</v>
      </c>
      <c r="K64" s="1"/>
    </row>
    <row r="65" spans="1:11">
      <c r="A65" s="13" t="s">
        <v>229</v>
      </c>
      <c r="B65" s="2">
        <v>64</v>
      </c>
      <c r="C65" s="13" t="s">
        <v>21</v>
      </c>
      <c r="D65" s="3" t="s">
        <v>231</v>
      </c>
      <c r="E65" s="13">
        <v>0</v>
      </c>
      <c r="F65" s="13">
        <v>5</v>
      </c>
      <c r="G65" s="13" t="s">
        <v>23</v>
      </c>
      <c r="H65" s="13"/>
      <c r="I65" s="13">
        <f t="shared" si="0"/>
        <v>0</v>
      </c>
      <c r="J65" s="13">
        <f t="shared" si="1"/>
        <v>0</v>
      </c>
      <c r="K65" s="1"/>
    </row>
    <row r="66" spans="1:11">
      <c r="A66" s="13" t="s">
        <v>229</v>
      </c>
      <c r="B66" s="2">
        <v>65</v>
      </c>
      <c r="C66" s="13" t="s">
        <v>21</v>
      </c>
      <c r="D66" s="3" t="s">
        <v>25</v>
      </c>
      <c r="E66" s="13">
        <v>0</v>
      </c>
      <c r="F66" s="13">
        <v>5</v>
      </c>
      <c r="G66" s="13" t="s">
        <v>23</v>
      </c>
      <c r="H66" s="13"/>
      <c r="I66" s="13" t="str">
        <f t="shared" ref="I66:I129" si="2">IF(OR(J66=$J$377,J66=$J$384,J66=$J$367),$I$364,IF(OR(J66=$J$366,J66=$J$370,J66=$J$372,J66=$J$373,J66=$J$376,J66=$J$380,J66=$J$381,J66=$J$378),$I$369,IF(OR(J66=$J$365,J66=$J$369),$I$365,IF(OR(J66=$J$371,J66=$J$382,J66=$J$383),$I$366,IF(OR(J66=$J$364,J66=$J$379,J66=$J$385),$I$367,IF(OR(J66=$J$368,J66=$J$386,J66=$J$374,J66=$J$375),$I$368,0))))))</f>
        <v>Кокки</v>
      </c>
      <c r="J66" s="13" t="str">
        <f t="shared" ref="J66:J129" si="3">IF(OR(K66=$K$364,K66=$K$365,K66=$K$366,K66=$K$367),$J$364,IF(OR(K66=$K$371,K66=$K$372,K66=$K$373,K66=$K$374),$J$365,IF(OR(K66=$K$375),$J$366,IF(OR(K66=$K$376),$J$367,IF(OR(K66=$K$377),$J$368,IF(OR(K66=$K$378),$J$369,IF(OR(K66=$K$384,K66=$K$394,K66=$K$385),$J$370,IF(OR(K66=$K$380,K66=$K$381,K66=$K$382,K66=$K$383),$J$371,IF(OR(K66=$K$379,K66=$K$423,K66=$K$425,K66=$K$427),$J$372,IF(OR(K66=$K$386,K66=$K$388,K66=$K$387),$J$373,IF(OR(K66=$K$389),$J$374,IF(OR(K66=$K$390),$J$375,IF(OR(K66=$K$391),$J$376,IF(OR(K66=$K$395),$J$377,IF(OR(K66=$K$396,K66=$K$397),$J$378,IF(OR(K66=$K$398,K66=$K$399),$J$379,IF(OR(K66=$K$400,K66=$K$401),$J$380,IF(OR(K66=$K$402,K66=$K$403),$J$381,IF(OR(K66=$K$405,K66=$K$406,K66=$K$407,K66=$K$408,K66=$K$409,K66=$K$410,K66=$K$411,K66=$K$412,K66=$K$413),$J$382,IF(OR(K66=$K$417,K66=$K$418,K66=$K$419,K66=$K$420,K66=$K$416,K66=$K$415,K66=$K$424,K66=$K$426),$J$383,IF(OR(K66=$K$421,K66=$K$422),$J$384,IF(OR(K66=$K$368,K66=$K$369,K66=$K$370,K66=$K$392,K66=$K$393,K66=$K$404,K66=$K$414),$J$385,IF(OR(K66=$K$428),$J$386,0)))))))))))))))))))))))</f>
        <v>Staphylococcus</v>
      </c>
      <c r="K66" s="1" t="s">
        <v>169</v>
      </c>
    </row>
    <row r="67" spans="1:11">
      <c r="A67" s="13" t="s">
        <v>229</v>
      </c>
      <c r="B67" s="2">
        <v>66</v>
      </c>
      <c r="C67" s="13" t="s">
        <v>16</v>
      </c>
      <c r="D67" s="3" t="s">
        <v>33</v>
      </c>
      <c r="E67" s="13">
        <v>0</v>
      </c>
      <c r="F67" s="13">
        <v>5</v>
      </c>
      <c r="G67" s="13"/>
      <c r="H67" s="13"/>
      <c r="I67" s="13">
        <f t="shared" si="2"/>
        <v>0</v>
      </c>
      <c r="J67" s="13">
        <f t="shared" si="3"/>
        <v>0</v>
      </c>
      <c r="K67" s="1"/>
    </row>
    <row r="68" spans="1:11">
      <c r="A68" s="13" t="s">
        <v>229</v>
      </c>
      <c r="B68" s="2">
        <v>67</v>
      </c>
      <c r="C68" s="13" t="s">
        <v>210</v>
      </c>
      <c r="D68" s="3" t="s">
        <v>231</v>
      </c>
      <c r="E68" s="13">
        <v>0</v>
      </c>
      <c r="F68" s="13">
        <v>5</v>
      </c>
      <c r="G68" s="13"/>
      <c r="H68" s="13"/>
      <c r="I68" s="13">
        <f t="shared" si="2"/>
        <v>0</v>
      </c>
      <c r="J68" s="13">
        <f t="shared" si="3"/>
        <v>0</v>
      </c>
      <c r="K68" s="1"/>
    </row>
    <row r="69" spans="1:11">
      <c r="A69" s="13" t="s">
        <v>229</v>
      </c>
      <c r="B69" s="2">
        <v>68</v>
      </c>
      <c r="C69" s="13" t="s">
        <v>21</v>
      </c>
      <c r="D69" s="3" t="s">
        <v>208</v>
      </c>
      <c r="E69" s="13">
        <v>0</v>
      </c>
      <c r="F69" s="13">
        <v>5</v>
      </c>
      <c r="G69" s="13" t="s">
        <v>23</v>
      </c>
      <c r="H69" s="13"/>
      <c r="I69" s="13">
        <f t="shared" si="2"/>
        <v>0</v>
      </c>
      <c r="J69" s="13">
        <f t="shared" si="3"/>
        <v>0</v>
      </c>
      <c r="K69" s="1"/>
    </row>
    <row r="70" spans="1:11">
      <c r="A70" s="13" t="s">
        <v>229</v>
      </c>
      <c r="B70" s="2">
        <v>69</v>
      </c>
      <c r="C70" s="13" t="s">
        <v>14</v>
      </c>
      <c r="D70" s="3" t="s">
        <v>36</v>
      </c>
      <c r="E70" s="13">
        <v>2</v>
      </c>
      <c r="F70" s="13">
        <v>3</v>
      </c>
      <c r="G70" s="13"/>
      <c r="H70" s="13"/>
      <c r="I70" s="13">
        <f t="shared" si="2"/>
        <v>0</v>
      </c>
      <c r="J70" s="13">
        <f t="shared" si="3"/>
        <v>0</v>
      </c>
      <c r="K70" s="1"/>
    </row>
    <row r="71" spans="1:11">
      <c r="A71" s="13" t="s">
        <v>229</v>
      </c>
      <c r="B71" s="2">
        <v>70</v>
      </c>
      <c r="C71" s="13" t="s">
        <v>14</v>
      </c>
      <c r="D71" s="3" t="s">
        <v>36</v>
      </c>
      <c r="E71" s="13">
        <v>1</v>
      </c>
      <c r="F71" s="13">
        <v>3</v>
      </c>
      <c r="G71" s="13"/>
      <c r="H71" s="13" t="s">
        <v>99</v>
      </c>
      <c r="I71" s="13">
        <f t="shared" si="2"/>
        <v>0</v>
      </c>
      <c r="J71" s="13">
        <f t="shared" si="3"/>
        <v>0</v>
      </c>
      <c r="K71" s="1"/>
    </row>
    <row r="72" spans="1:11">
      <c r="A72" s="13" t="s">
        <v>229</v>
      </c>
      <c r="B72" s="2">
        <v>71</v>
      </c>
      <c r="C72" s="13" t="s">
        <v>21</v>
      </c>
      <c r="D72" s="3" t="s">
        <v>36</v>
      </c>
      <c r="E72" s="13">
        <v>0</v>
      </c>
      <c r="F72" s="13">
        <v>3</v>
      </c>
      <c r="G72" s="13" t="s">
        <v>23</v>
      </c>
      <c r="H72" s="13"/>
      <c r="I72" s="13" t="str">
        <f t="shared" si="2"/>
        <v>Кокки</v>
      </c>
      <c r="J72" s="13" t="str">
        <f t="shared" si="3"/>
        <v>Staphylococcus</v>
      </c>
      <c r="K72" s="1" t="s">
        <v>169</v>
      </c>
    </row>
    <row r="73" spans="1:11">
      <c r="A73" s="13" t="s">
        <v>229</v>
      </c>
      <c r="B73" s="2">
        <v>72</v>
      </c>
      <c r="C73" s="13" t="s">
        <v>29</v>
      </c>
      <c r="D73" s="3" t="s">
        <v>42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"/>
    </row>
    <row r="74" spans="1:11">
      <c r="A74" s="13" t="s">
        <v>229</v>
      </c>
      <c r="B74" s="2">
        <v>73</v>
      </c>
      <c r="C74" s="13" t="s">
        <v>14</v>
      </c>
      <c r="D74" s="3" t="s">
        <v>36</v>
      </c>
      <c r="E74" s="13">
        <v>0</v>
      </c>
      <c r="F74" s="13">
        <v>3</v>
      </c>
      <c r="G74" s="13"/>
      <c r="H74" s="13"/>
      <c r="I74" s="13">
        <f t="shared" si="2"/>
        <v>0</v>
      </c>
      <c r="J74" s="13">
        <f t="shared" si="3"/>
        <v>0</v>
      </c>
      <c r="K74" s="1"/>
    </row>
    <row r="75" spans="1:11">
      <c r="A75" s="13" t="s">
        <v>229</v>
      </c>
      <c r="B75" s="2">
        <v>74</v>
      </c>
      <c r="C75" s="13" t="s">
        <v>29</v>
      </c>
      <c r="D75" s="3" t="s">
        <v>42</v>
      </c>
      <c r="E75" s="13">
        <v>0</v>
      </c>
      <c r="F75" s="13">
        <v>6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"/>
    </row>
    <row r="76" spans="1:11">
      <c r="A76" s="13" t="s">
        <v>229</v>
      </c>
      <c r="B76" s="2">
        <v>75</v>
      </c>
      <c r="C76" s="13" t="s">
        <v>21</v>
      </c>
      <c r="D76" s="3" t="s">
        <v>25</v>
      </c>
      <c r="E76" s="13">
        <v>0</v>
      </c>
      <c r="F76" s="13">
        <v>6</v>
      </c>
      <c r="G76" s="13" t="s">
        <v>23</v>
      </c>
      <c r="H76" s="13" t="s">
        <v>63</v>
      </c>
      <c r="I76" s="13">
        <f t="shared" si="2"/>
        <v>0</v>
      </c>
      <c r="J76" s="13">
        <f t="shared" si="3"/>
        <v>0</v>
      </c>
      <c r="K76" s="1"/>
    </row>
    <row r="77" spans="1:11">
      <c r="A77" s="13" t="s">
        <v>229</v>
      </c>
      <c r="B77" s="2">
        <v>76</v>
      </c>
      <c r="C77" s="13" t="s">
        <v>46</v>
      </c>
      <c r="D77" s="3" t="s">
        <v>41</v>
      </c>
      <c r="E77" s="13">
        <v>0</v>
      </c>
      <c r="F77" s="13">
        <v>5</v>
      </c>
      <c r="G77" s="13"/>
      <c r="H77" s="13"/>
      <c r="I77" s="13">
        <f t="shared" si="2"/>
        <v>0</v>
      </c>
      <c r="J77" s="13">
        <f t="shared" si="3"/>
        <v>0</v>
      </c>
      <c r="K77" s="1"/>
    </row>
    <row r="78" spans="1:11">
      <c r="A78" s="13" t="s">
        <v>229</v>
      </c>
      <c r="B78" s="2">
        <v>77</v>
      </c>
      <c r="C78" s="13" t="s">
        <v>21</v>
      </c>
      <c r="D78" s="3" t="s">
        <v>84</v>
      </c>
      <c r="E78" s="13">
        <v>0</v>
      </c>
      <c r="F78" s="13">
        <v>5</v>
      </c>
      <c r="G78" s="13" t="s">
        <v>23</v>
      </c>
      <c r="H78" s="13"/>
      <c r="I78" s="13">
        <f t="shared" si="2"/>
        <v>0</v>
      </c>
      <c r="J78" s="13">
        <f t="shared" si="3"/>
        <v>0</v>
      </c>
      <c r="K78" s="1"/>
    </row>
    <row r="79" spans="1:11">
      <c r="A79" s="13" t="s">
        <v>229</v>
      </c>
      <c r="B79" s="2">
        <v>78</v>
      </c>
      <c r="C79" s="13" t="s">
        <v>21</v>
      </c>
      <c r="D79" s="3" t="s">
        <v>224</v>
      </c>
      <c r="E79" s="13">
        <v>3</v>
      </c>
      <c r="F79" s="13">
        <v>5</v>
      </c>
      <c r="G79" s="13" t="s">
        <v>23</v>
      </c>
      <c r="H79" s="13"/>
      <c r="I79" s="13">
        <f t="shared" si="2"/>
        <v>0</v>
      </c>
      <c r="J79" s="13">
        <f t="shared" si="3"/>
        <v>0</v>
      </c>
      <c r="K79" s="1"/>
    </row>
    <row r="80" spans="1:11">
      <c r="A80" s="13" t="s">
        <v>229</v>
      </c>
      <c r="B80" s="2">
        <v>79</v>
      </c>
      <c r="C80" s="13" t="s">
        <v>21</v>
      </c>
      <c r="D80" s="3" t="s">
        <v>56</v>
      </c>
      <c r="E80" s="13">
        <v>0</v>
      </c>
      <c r="F80" s="13">
        <v>5</v>
      </c>
      <c r="G80" s="13" t="s">
        <v>23</v>
      </c>
      <c r="H80" s="13"/>
      <c r="I80" s="13">
        <f t="shared" si="2"/>
        <v>0</v>
      </c>
      <c r="J80" s="13">
        <f t="shared" si="3"/>
        <v>0</v>
      </c>
      <c r="K80" s="1"/>
    </row>
    <row r="81" spans="1:11">
      <c r="A81" s="13" t="s">
        <v>229</v>
      </c>
      <c r="B81" s="2">
        <v>80</v>
      </c>
      <c r="C81" s="13" t="s">
        <v>21</v>
      </c>
      <c r="D81" s="3" t="s">
        <v>41</v>
      </c>
      <c r="E81" s="13">
        <v>0</v>
      </c>
      <c r="F81" s="13">
        <v>5</v>
      </c>
      <c r="G81" s="13" t="s">
        <v>23</v>
      </c>
      <c r="H81" s="13"/>
      <c r="I81" s="13">
        <f t="shared" si="2"/>
        <v>0</v>
      </c>
      <c r="J81" s="13">
        <f t="shared" si="3"/>
        <v>0</v>
      </c>
      <c r="K81" s="1"/>
    </row>
    <row r="82" spans="1:11">
      <c r="A82" s="13" t="s">
        <v>229</v>
      </c>
      <c r="B82" s="2">
        <v>81</v>
      </c>
      <c r="C82" s="13" t="s">
        <v>21</v>
      </c>
      <c r="D82" s="3" t="s">
        <v>88</v>
      </c>
      <c r="E82" s="13">
        <v>0</v>
      </c>
      <c r="F82" s="13">
        <v>5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"/>
    </row>
    <row r="83" spans="1:11">
      <c r="A83" s="13" t="s">
        <v>229</v>
      </c>
      <c r="B83" s="2">
        <v>82</v>
      </c>
      <c r="C83" s="13" t="s">
        <v>21</v>
      </c>
      <c r="D83" s="3" t="s">
        <v>20</v>
      </c>
      <c r="E83" s="13">
        <v>2</v>
      </c>
      <c r="F83" s="13">
        <v>5</v>
      </c>
      <c r="G83" s="13" t="s">
        <v>23</v>
      </c>
      <c r="H83" s="13"/>
      <c r="I83" s="13">
        <f t="shared" si="2"/>
        <v>0</v>
      </c>
      <c r="J83" s="13">
        <f t="shared" si="3"/>
        <v>0</v>
      </c>
      <c r="K83" s="1"/>
    </row>
    <row r="84" spans="1:11">
      <c r="A84" s="13" t="s">
        <v>229</v>
      </c>
      <c r="B84" s="2">
        <v>83</v>
      </c>
      <c r="C84" s="13" t="s">
        <v>21</v>
      </c>
      <c r="D84" s="3" t="s">
        <v>20</v>
      </c>
      <c r="E84" s="13">
        <v>2</v>
      </c>
      <c r="F84" s="13">
        <v>5</v>
      </c>
      <c r="G84" s="13" t="s">
        <v>23</v>
      </c>
      <c r="H84" s="13"/>
      <c r="I84" s="13">
        <f t="shared" si="2"/>
        <v>0</v>
      </c>
      <c r="J84" s="13">
        <f t="shared" si="3"/>
        <v>0</v>
      </c>
      <c r="K84" s="1"/>
    </row>
    <row r="85" spans="1:11">
      <c r="A85" s="13" t="s">
        <v>229</v>
      </c>
      <c r="B85" s="2">
        <v>84</v>
      </c>
      <c r="C85" s="13" t="s">
        <v>21</v>
      </c>
      <c r="D85" s="3" t="s">
        <v>41</v>
      </c>
      <c r="E85" s="13">
        <v>0</v>
      </c>
      <c r="F85" s="13">
        <v>5</v>
      </c>
      <c r="G85" s="13" t="s">
        <v>23</v>
      </c>
      <c r="H85" s="13"/>
      <c r="I85" s="13">
        <f t="shared" si="2"/>
        <v>0</v>
      </c>
      <c r="J85" s="13">
        <f t="shared" si="3"/>
        <v>0</v>
      </c>
      <c r="K85" s="1"/>
    </row>
    <row r="86" spans="1:11">
      <c r="A86" s="13" t="s">
        <v>229</v>
      </c>
      <c r="B86" s="2">
        <v>85</v>
      </c>
      <c r="C86" s="13" t="s">
        <v>233</v>
      </c>
      <c r="D86" s="3" t="s">
        <v>190</v>
      </c>
      <c r="E86" s="13">
        <v>0</v>
      </c>
      <c r="F86" s="13">
        <v>4</v>
      </c>
      <c r="G86" s="13"/>
      <c r="H86" s="13"/>
      <c r="I86" s="13">
        <f t="shared" si="2"/>
        <v>0</v>
      </c>
      <c r="J86" s="13">
        <f t="shared" si="3"/>
        <v>0</v>
      </c>
      <c r="K86" s="1"/>
    </row>
    <row r="87" spans="1:11">
      <c r="A87" s="13" t="s">
        <v>229</v>
      </c>
      <c r="B87" s="2">
        <v>86</v>
      </c>
      <c r="C87" s="13" t="s">
        <v>19</v>
      </c>
      <c r="D87" s="3" t="s">
        <v>20</v>
      </c>
      <c r="E87" s="13">
        <v>0</v>
      </c>
      <c r="F87" s="13">
        <v>4</v>
      </c>
      <c r="G87" s="13"/>
      <c r="H87" s="13"/>
      <c r="I87" s="13">
        <f t="shared" si="2"/>
        <v>0</v>
      </c>
      <c r="J87" s="13">
        <f t="shared" si="3"/>
        <v>0</v>
      </c>
      <c r="K87" s="1"/>
    </row>
    <row r="88" spans="1:11">
      <c r="A88" s="13" t="s">
        <v>229</v>
      </c>
      <c r="B88" s="2">
        <v>87</v>
      </c>
      <c r="C88" s="13" t="s">
        <v>29</v>
      </c>
      <c r="D88" s="3" t="s">
        <v>42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"/>
    </row>
    <row r="89" spans="1:11">
      <c r="A89" s="13" t="s">
        <v>229</v>
      </c>
      <c r="B89" s="2">
        <v>88</v>
      </c>
      <c r="C89" s="13" t="s">
        <v>21</v>
      </c>
      <c r="D89" s="3" t="s">
        <v>30</v>
      </c>
      <c r="E89" s="13">
        <v>0</v>
      </c>
      <c r="F89" s="13">
        <v>6</v>
      </c>
      <c r="G89" s="13" t="s">
        <v>23</v>
      </c>
      <c r="H89" s="13" t="s">
        <v>63</v>
      </c>
      <c r="I89" s="13">
        <f t="shared" si="2"/>
        <v>0</v>
      </c>
      <c r="J89" s="13">
        <f t="shared" si="3"/>
        <v>0</v>
      </c>
      <c r="K89" s="1"/>
    </row>
    <row r="90" spans="1:11">
      <c r="A90" s="13" t="s">
        <v>229</v>
      </c>
      <c r="B90" s="2">
        <v>89</v>
      </c>
      <c r="C90" s="13" t="s">
        <v>21</v>
      </c>
      <c r="D90" s="3" t="s">
        <v>20</v>
      </c>
      <c r="E90" s="13">
        <v>0</v>
      </c>
      <c r="F90" s="13">
        <v>5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"/>
    </row>
    <row r="91" spans="1:11">
      <c r="A91" s="13" t="s">
        <v>229</v>
      </c>
      <c r="B91" s="2">
        <v>90</v>
      </c>
      <c r="C91" s="13" t="s">
        <v>21</v>
      </c>
      <c r="D91" s="3" t="s">
        <v>56</v>
      </c>
      <c r="E91" s="13">
        <v>0</v>
      </c>
      <c r="F91" s="13">
        <v>5</v>
      </c>
      <c r="G91" s="13" t="s">
        <v>23</v>
      </c>
      <c r="H91" s="13"/>
      <c r="I91" s="13" t="str">
        <f t="shared" si="2"/>
        <v>Кокки</v>
      </c>
      <c r="J91" s="13" t="str">
        <f t="shared" si="3"/>
        <v>Staphylococcus</v>
      </c>
      <c r="K91" s="1" t="s">
        <v>169</v>
      </c>
    </row>
    <row r="92" spans="1:11">
      <c r="A92" s="13" t="s">
        <v>229</v>
      </c>
      <c r="B92" s="2">
        <v>91</v>
      </c>
      <c r="C92" s="13" t="s">
        <v>46</v>
      </c>
      <c r="D92" s="3" t="s">
        <v>41</v>
      </c>
      <c r="E92" s="13">
        <v>0</v>
      </c>
      <c r="F92" s="13">
        <v>5</v>
      </c>
      <c r="G92" s="13"/>
      <c r="H92" s="13">
        <v>444</v>
      </c>
      <c r="I92" s="13">
        <f t="shared" si="2"/>
        <v>0</v>
      </c>
      <c r="J92" s="13">
        <f t="shared" si="3"/>
        <v>0</v>
      </c>
      <c r="K92" s="1"/>
    </row>
    <row r="93" spans="1:11">
      <c r="A93" s="13" t="s">
        <v>229</v>
      </c>
      <c r="B93" s="2">
        <v>92</v>
      </c>
      <c r="C93" s="13" t="s">
        <v>29</v>
      </c>
      <c r="D93" s="3" t="s">
        <v>42</v>
      </c>
      <c r="E93" s="13">
        <v>0</v>
      </c>
      <c r="F93" s="13">
        <v>5</v>
      </c>
      <c r="G93" s="13" t="s">
        <v>23</v>
      </c>
      <c r="H93" s="13"/>
      <c r="I93" s="13">
        <f t="shared" si="2"/>
        <v>0</v>
      </c>
      <c r="J93" s="13">
        <f t="shared" si="3"/>
        <v>0</v>
      </c>
      <c r="K93" s="1"/>
    </row>
    <row r="94" spans="1:11">
      <c r="A94" s="13" t="s">
        <v>229</v>
      </c>
      <c r="B94" s="2">
        <v>93</v>
      </c>
      <c r="C94" s="13" t="s">
        <v>21</v>
      </c>
      <c r="D94" s="3" t="s">
        <v>56</v>
      </c>
      <c r="E94" s="13">
        <v>0</v>
      </c>
      <c r="F94" s="13">
        <v>6</v>
      </c>
      <c r="G94" s="13" t="s">
        <v>23</v>
      </c>
      <c r="H94" s="13"/>
      <c r="I94" s="13">
        <f t="shared" si="2"/>
        <v>0</v>
      </c>
      <c r="J94" s="13">
        <f t="shared" si="3"/>
        <v>0</v>
      </c>
      <c r="K94" s="1"/>
    </row>
    <row r="95" spans="1:11">
      <c r="A95" s="13" t="s">
        <v>229</v>
      </c>
      <c r="B95" s="2">
        <v>94</v>
      </c>
      <c r="C95" s="13" t="s">
        <v>12</v>
      </c>
      <c r="D95" s="3" t="s">
        <v>57</v>
      </c>
      <c r="E95" s="13">
        <v>1</v>
      </c>
      <c r="F95" s="13">
        <v>3</v>
      </c>
      <c r="G95" s="13"/>
      <c r="H95" s="13"/>
      <c r="I95" s="13">
        <f t="shared" si="2"/>
        <v>0</v>
      </c>
      <c r="J95" s="13">
        <f t="shared" si="3"/>
        <v>0</v>
      </c>
      <c r="K95" s="1"/>
    </row>
    <row r="96" spans="1:11">
      <c r="A96" s="13" t="s">
        <v>229</v>
      </c>
      <c r="B96" s="2">
        <v>95</v>
      </c>
      <c r="C96" s="13" t="s">
        <v>12</v>
      </c>
      <c r="D96" s="3" t="s">
        <v>57</v>
      </c>
      <c r="E96" s="13">
        <v>1</v>
      </c>
      <c r="F96" s="13">
        <v>3</v>
      </c>
      <c r="G96" s="13"/>
      <c r="H96" s="13"/>
      <c r="I96" s="13">
        <f t="shared" si="2"/>
        <v>0</v>
      </c>
      <c r="J96" s="13">
        <f t="shared" si="3"/>
        <v>0</v>
      </c>
      <c r="K96" s="1"/>
    </row>
    <row r="97" spans="1:11">
      <c r="A97" s="13" t="s">
        <v>229</v>
      </c>
      <c r="B97" s="2">
        <v>96</v>
      </c>
      <c r="C97" s="13" t="s">
        <v>12</v>
      </c>
      <c r="D97" s="3" t="s">
        <v>57</v>
      </c>
      <c r="E97" s="13">
        <v>1</v>
      </c>
      <c r="F97" s="13">
        <v>5</v>
      </c>
      <c r="G97" s="13"/>
      <c r="H97" s="13" t="s">
        <v>63</v>
      </c>
      <c r="I97" s="13">
        <f t="shared" si="2"/>
        <v>0</v>
      </c>
      <c r="J97" s="13">
        <f t="shared" si="3"/>
        <v>0</v>
      </c>
      <c r="K97" s="1"/>
    </row>
    <row r="98" spans="1:11">
      <c r="A98" s="13" t="s">
        <v>229</v>
      </c>
      <c r="B98" s="2">
        <v>97</v>
      </c>
      <c r="C98" s="13" t="s">
        <v>44</v>
      </c>
      <c r="D98" s="3" t="s">
        <v>234</v>
      </c>
      <c r="E98" s="13">
        <v>1</v>
      </c>
      <c r="F98" s="13">
        <v>3</v>
      </c>
      <c r="G98" s="13"/>
      <c r="H98" s="13"/>
      <c r="I98" s="13">
        <f t="shared" si="2"/>
        <v>0</v>
      </c>
      <c r="J98" s="13">
        <f t="shared" si="3"/>
        <v>0</v>
      </c>
      <c r="K98" s="1"/>
    </row>
    <row r="99" spans="1:11">
      <c r="A99" s="13" t="s">
        <v>229</v>
      </c>
      <c r="B99" s="2">
        <v>98</v>
      </c>
      <c r="C99" s="13" t="s">
        <v>14</v>
      </c>
      <c r="D99" s="3" t="s">
        <v>190</v>
      </c>
      <c r="E99" s="13">
        <v>0</v>
      </c>
      <c r="F99" s="13">
        <v>4</v>
      </c>
      <c r="G99" s="13"/>
      <c r="H99" s="13"/>
      <c r="I99" s="13">
        <f t="shared" si="2"/>
        <v>0</v>
      </c>
      <c r="J99" s="13">
        <f t="shared" si="3"/>
        <v>0</v>
      </c>
      <c r="K99" s="1"/>
    </row>
    <row r="100" spans="1:11">
      <c r="A100" s="13" t="s">
        <v>229</v>
      </c>
      <c r="B100" s="2">
        <v>99</v>
      </c>
      <c r="C100" s="13" t="s">
        <v>19</v>
      </c>
      <c r="D100" s="3" t="s">
        <v>197</v>
      </c>
      <c r="E100" s="13">
        <v>0</v>
      </c>
      <c r="F100" s="13">
        <v>4</v>
      </c>
      <c r="G100" s="13"/>
      <c r="H100" s="13"/>
      <c r="I100" s="13" t="str">
        <f t="shared" si="2"/>
        <v>Кокки</v>
      </c>
      <c r="J100" s="13" t="str">
        <f t="shared" si="3"/>
        <v>Staphylococcus</v>
      </c>
      <c r="K100" s="1" t="s">
        <v>169</v>
      </c>
    </row>
    <row r="101" spans="1:11">
      <c r="A101" s="13" t="s">
        <v>229</v>
      </c>
      <c r="B101" s="2">
        <v>100</v>
      </c>
      <c r="C101" s="13" t="s">
        <v>19</v>
      </c>
      <c r="D101" s="3" t="s">
        <v>197</v>
      </c>
      <c r="E101" s="13">
        <v>0</v>
      </c>
      <c r="F101" s="13">
        <v>4</v>
      </c>
      <c r="G101" s="13"/>
      <c r="H101" s="13"/>
      <c r="I101" s="13">
        <f t="shared" si="2"/>
        <v>0</v>
      </c>
      <c r="J101" s="13">
        <f t="shared" si="3"/>
        <v>0</v>
      </c>
      <c r="K101" s="1"/>
    </row>
    <row r="102" spans="1:11">
      <c r="A102" s="13" t="s">
        <v>229</v>
      </c>
      <c r="B102" s="2">
        <v>101</v>
      </c>
      <c r="C102" s="13" t="s">
        <v>29</v>
      </c>
      <c r="D102" s="3" t="s">
        <v>42</v>
      </c>
      <c r="E102" s="13">
        <v>0</v>
      </c>
      <c r="F102" s="13">
        <v>4</v>
      </c>
      <c r="G102" s="13" t="s">
        <v>23</v>
      </c>
      <c r="H102" s="13" t="s">
        <v>63</v>
      </c>
      <c r="I102" s="13">
        <f t="shared" si="2"/>
        <v>0</v>
      </c>
      <c r="J102" s="13">
        <f t="shared" si="3"/>
        <v>0</v>
      </c>
      <c r="K102" s="1"/>
    </row>
    <row r="103" spans="1:11">
      <c r="A103" s="13" t="s">
        <v>229</v>
      </c>
      <c r="B103" s="2">
        <v>102</v>
      </c>
      <c r="C103" s="13" t="s">
        <v>29</v>
      </c>
      <c r="D103" s="3" t="s">
        <v>42</v>
      </c>
      <c r="E103" s="13">
        <v>0</v>
      </c>
      <c r="F103" s="13">
        <v>6</v>
      </c>
      <c r="G103" s="13" t="s">
        <v>23</v>
      </c>
      <c r="H103" s="13"/>
      <c r="I103" s="13">
        <f t="shared" si="2"/>
        <v>0</v>
      </c>
      <c r="J103" s="13">
        <f t="shared" si="3"/>
        <v>0</v>
      </c>
      <c r="K103" s="1"/>
    </row>
    <row r="104" spans="1:11">
      <c r="A104" s="13" t="s">
        <v>229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4</v>
      </c>
      <c r="G104" s="13"/>
      <c r="H104" s="13"/>
      <c r="I104" s="13">
        <f t="shared" si="2"/>
        <v>0</v>
      </c>
      <c r="J104" s="13">
        <f t="shared" si="3"/>
        <v>0</v>
      </c>
      <c r="K104" s="1"/>
    </row>
    <row r="105" spans="1:11">
      <c r="A105" s="13" t="s">
        <v>229</v>
      </c>
      <c r="B105" s="2">
        <v>104</v>
      </c>
      <c r="C105" s="13" t="s">
        <v>16</v>
      </c>
      <c r="D105" s="3" t="s">
        <v>33</v>
      </c>
      <c r="E105" s="13">
        <v>0</v>
      </c>
      <c r="F105" s="13">
        <v>4</v>
      </c>
      <c r="G105" s="13"/>
      <c r="H105" s="13"/>
      <c r="I105" s="13">
        <f t="shared" si="2"/>
        <v>0</v>
      </c>
      <c r="J105" s="13">
        <f t="shared" si="3"/>
        <v>0</v>
      </c>
      <c r="K105" s="1"/>
    </row>
    <row r="106" spans="1:11">
      <c r="A106" s="13" t="s">
        <v>229</v>
      </c>
      <c r="B106" s="2">
        <v>105</v>
      </c>
      <c r="C106" s="13" t="s">
        <v>44</v>
      </c>
      <c r="D106" s="3" t="s">
        <v>234</v>
      </c>
      <c r="E106" s="13">
        <v>1</v>
      </c>
      <c r="F106" s="13">
        <v>3</v>
      </c>
      <c r="G106" s="13"/>
      <c r="H106" s="13"/>
      <c r="I106" s="13" t="str">
        <f t="shared" si="2"/>
        <v>Кокки</v>
      </c>
      <c r="J106" s="13" t="str">
        <f t="shared" si="3"/>
        <v>Streptococcus</v>
      </c>
      <c r="K106" s="1" t="s">
        <v>186</v>
      </c>
    </row>
    <row r="107" spans="1:11">
      <c r="A107" s="13" t="s">
        <v>229</v>
      </c>
      <c r="B107" s="2">
        <v>106</v>
      </c>
      <c r="C107" s="13" t="s">
        <v>44</v>
      </c>
      <c r="D107" s="3" t="s">
        <v>234</v>
      </c>
      <c r="E107" s="13">
        <v>2</v>
      </c>
      <c r="F107" s="13">
        <v>2</v>
      </c>
      <c r="G107" s="13"/>
      <c r="H107" s="13"/>
      <c r="I107" s="13">
        <f t="shared" si="2"/>
        <v>0</v>
      </c>
      <c r="J107" s="13">
        <f t="shared" si="3"/>
        <v>0</v>
      </c>
      <c r="K107" s="1"/>
    </row>
    <row r="108" spans="1:11">
      <c r="A108" s="13" t="s">
        <v>229</v>
      </c>
      <c r="B108" s="2">
        <v>107</v>
      </c>
      <c r="C108" s="13" t="s">
        <v>27</v>
      </c>
      <c r="D108" s="3" t="s">
        <v>200</v>
      </c>
      <c r="E108" s="13">
        <v>2</v>
      </c>
      <c r="F108" s="13">
        <v>2</v>
      </c>
      <c r="G108" s="13"/>
      <c r="H108" s="13"/>
      <c r="I108" s="13">
        <f t="shared" si="2"/>
        <v>0</v>
      </c>
      <c r="J108" s="13">
        <f t="shared" si="3"/>
        <v>0</v>
      </c>
      <c r="K108" s="1"/>
    </row>
    <row r="109" spans="1:11">
      <c r="A109" s="13" t="s">
        <v>229</v>
      </c>
      <c r="B109" s="2">
        <v>108</v>
      </c>
      <c r="C109" s="13" t="s">
        <v>27</v>
      </c>
      <c r="D109" s="3" t="s">
        <v>200</v>
      </c>
      <c r="E109" s="13">
        <v>1</v>
      </c>
      <c r="F109" s="13">
        <v>2</v>
      </c>
      <c r="G109" s="13"/>
      <c r="H109" s="13"/>
      <c r="I109" s="13">
        <f t="shared" si="2"/>
        <v>0</v>
      </c>
      <c r="J109" s="13">
        <f t="shared" si="3"/>
        <v>0</v>
      </c>
      <c r="K109" s="1"/>
    </row>
    <row r="110" spans="1:11">
      <c r="A110" s="13" t="s">
        <v>229</v>
      </c>
      <c r="B110" s="2">
        <v>109</v>
      </c>
      <c r="C110" s="13" t="s">
        <v>19</v>
      </c>
      <c r="D110" s="3" t="s">
        <v>36</v>
      </c>
      <c r="E110" s="13">
        <v>0</v>
      </c>
      <c r="F110" s="13">
        <v>3</v>
      </c>
      <c r="G110" s="13"/>
      <c r="H110" s="13"/>
      <c r="I110" s="13">
        <f t="shared" si="2"/>
        <v>0</v>
      </c>
      <c r="J110" s="13">
        <f t="shared" si="3"/>
        <v>0</v>
      </c>
      <c r="K110" s="1"/>
    </row>
    <row r="111" spans="1:11">
      <c r="A111" s="13" t="s">
        <v>229</v>
      </c>
      <c r="B111" s="2">
        <v>110</v>
      </c>
      <c r="C111" s="13" t="s">
        <v>21</v>
      </c>
      <c r="D111" s="3" t="s">
        <v>20</v>
      </c>
      <c r="E111" s="13">
        <v>0</v>
      </c>
      <c r="F111" s="13">
        <v>3</v>
      </c>
      <c r="G111" s="13" t="s">
        <v>23</v>
      </c>
      <c r="H111" s="13" t="s">
        <v>63</v>
      </c>
      <c r="I111" s="13">
        <f t="shared" si="2"/>
        <v>0</v>
      </c>
      <c r="J111" s="13">
        <f t="shared" si="3"/>
        <v>0</v>
      </c>
      <c r="K111" s="1"/>
    </row>
    <row r="112" spans="1:11">
      <c r="A112" s="13" t="s">
        <v>229</v>
      </c>
      <c r="B112" s="2">
        <v>111</v>
      </c>
      <c r="C112" s="13" t="s">
        <v>21</v>
      </c>
      <c r="D112" s="3" t="s">
        <v>45</v>
      </c>
      <c r="E112" s="13">
        <v>0</v>
      </c>
      <c r="F112" s="13">
        <v>7</v>
      </c>
      <c r="G112" s="13" t="s">
        <v>23</v>
      </c>
      <c r="H112" s="13"/>
      <c r="I112" s="13">
        <f t="shared" si="2"/>
        <v>0</v>
      </c>
      <c r="J112" s="13">
        <f t="shared" si="3"/>
        <v>0</v>
      </c>
      <c r="K112" s="1"/>
    </row>
    <row r="113" spans="1:11">
      <c r="A113" s="13" t="s">
        <v>229</v>
      </c>
      <c r="B113" s="2">
        <v>112</v>
      </c>
      <c r="C113" s="13" t="s">
        <v>21</v>
      </c>
      <c r="D113" s="3" t="s">
        <v>88</v>
      </c>
      <c r="E113" s="13">
        <v>0</v>
      </c>
      <c r="F113" s="13">
        <v>7</v>
      </c>
      <c r="G113" s="13" t="s">
        <v>23</v>
      </c>
      <c r="H113" s="13"/>
      <c r="I113" s="13">
        <f t="shared" si="2"/>
        <v>0</v>
      </c>
      <c r="J113" s="13">
        <f t="shared" si="3"/>
        <v>0</v>
      </c>
      <c r="K113" s="1"/>
    </row>
    <row r="114" spans="1:11">
      <c r="A114" s="13" t="s">
        <v>229</v>
      </c>
      <c r="B114" s="2">
        <v>113</v>
      </c>
      <c r="C114" s="13" t="s">
        <v>21</v>
      </c>
      <c r="D114" s="3" t="s">
        <v>20</v>
      </c>
      <c r="E114" s="13">
        <v>0</v>
      </c>
      <c r="F114" s="13">
        <v>7</v>
      </c>
      <c r="G114" s="13" t="s">
        <v>23</v>
      </c>
      <c r="H114" s="13" t="s">
        <v>63</v>
      </c>
      <c r="I114" s="13">
        <f t="shared" si="2"/>
        <v>0</v>
      </c>
      <c r="J114" s="13">
        <f t="shared" si="3"/>
        <v>0</v>
      </c>
      <c r="K114" s="1"/>
    </row>
    <row r="115" spans="1:11">
      <c r="A115" s="13" t="s">
        <v>229</v>
      </c>
      <c r="B115" s="2">
        <v>114</v>
      </c>
      <c r="C115" s="13" t="s">
        <v>21</v>
      </c>
      <c r="D115" s="3" t="s">
        <v>41</v>
      </c>
      <c r="E115" s="13">
        <v>0</v>
      </c>
      <c r="F115" s="13">
        <v>7</v>
      </c>
      <c r="G115" s="13" t="s">
        <v>23</v>
      </c>
      <c r="H115" s="13"/>
      <c r="I115" s="13">
        <f t="shared" si="2"/>
        <v>0</v>
      </c>
      <c r="J115" s="13">
        <f t="shared" si="3"/>
        <v>0</v>
      </c>
      <c r="K115" s="1"/>
    </row>
    <row r="116" spans="1:11">
      <c r="A116" s="13" t="s">
        <v>229</v>
      </c>
      <c r="B116" s="2">
        <v>115</v>
      </c>
      <c r="C116" s="13" t="s">
        <v>16</v>
      </c>
      <c r="D116" s="3" t="s">
        <v>33</v>
      </c>
      <c r="E116" s="13">
        <v>0</v>
      </c>
      <c r="F116" s="13">
        <v>3</v>
      </c>
      <c r="G116" s="13"/>
      <c r="H116" s="13"/>
      <c r="I116" s="13" t="str">
        <f t="shared" si="2"/>
        <v>Кокки</v>
      </c>
      <c r="J116" s="13" t="str">
        <f t="shared" si="3"/>
        <v>Staphylococcus</v>
      </c>
      <c r="K116" s="1" t="s">
        <v>169</v>
      </c>
    </row>
    <row r="117" spans="1:11">
      <c r="A117" s="13" t="s">
        <v>229</v>
      </c>
      <c r="B117" s="2">
        <v>116</v>
      </c>
      <c r="C117" s="13" t="s">
        <v>14</v>
      </c>
      <c r="D117" s="3" t="s">
        <v>36</v>
      </c>
      <c r="E117" s="13">
        <v>1</v>
      </c>
      <c r="F117" s="13">
        <v>3</v>
      </c>
      <c r="G117" s="13"/>
      <c r="H117" s="13">
        <v>444</v>
      </c>
      <c r="I117" s="13">
        <f t="shared" si="2"/>
        <v>0</v>
      </c>
      <c r="J117" s="13">
        <f t="shared" si="3"/>
        <v>0</v>
      </c>
      <c r="K117" s="1"/>
    </row>
    <row r="118" spans="1:11">
      <c r="A118" s="13" t="s">
        <v>229</v>
      </c>
      <c r="B118" s="2">
        <v>117</v>
      </c>
      <c r="C118" s="13" t="s">
        <v>14</v>
      </c>
      <c r="D118" s="3" t="s">
        <v>36</v>
      </c>
      <c r="E118" s="13">
        <v>0</v>
      </c>
      <c r="F118" s="13">
        <v>3</v>
      </c>
      <c r="G118" s="13"/>
      <c r="H118" s="13"/>
      <c r="I118" s="13">
        <f t="shared" si="2"/>
        <v>0</v>
      </c>
      <c r="J118" s="13">
        <f t="shared" si="3"/>
        <v>0</v>
      </c>
      <c r="K118" s="1"/>
    </row>
    <row r="119" spans="1:11">
      <c r="A119" s="13" t="s">
        <v>229</v>
      </c>
      <c r="B119" s="2">
        <v>118</v>
      </c>
      <c r="C119" s="13" t="s">
        <v>27</v>
      </c>
      <c r="D119" s="3" t="s">
        <v>141</v>
      </c>
      <c r="E119" s="13">
        <v>0</v>
      </c>
      <c r="F119" s="13">
        <v>3</v>
      </c>
      <c r="G119" s="13"/>
      <c r="H119" s="13"/>
      <c r="I119" s="13">
        <f t="shared" si="2"/>
        <v>0</v>
      </c>
      <c r="J119" s="13">
        <f t="shared" si="3"/>
        <v>0</v>
      </c>
      <c r="K119" s="1"/>
    </row>
    <row r="120" spans="1:11">
      <c r="A120" s="13" t="s">
        <v>229</v>
      </c>
      <c r="B120" s="2">
        <v>119</v>
      </c>
      <c r="C120" s="13" t="s">
        <v>235</v>
      </c>
      <c r="D120" s="3" t="s">
        <v>36</v>
      </c>
      <c r="E120" s="13">
        <v>1</v>
      </c>
      <c r="F120" s="13">
        <v>6</v>
      </c>
      <c r="G120" s="13" t="s">
        <v>23</v>
      </c>
      <c r="H120" s="13"/>
      <c r="I120" s="13">
        <f t="shared" si="2"/>
        <v>0</v>
      </c>
      <c r="J120" s="13">
        <f t="shared" si="3"/>
        <v>0</v>
      </c>
      <c r="K120" s="1"/>
    </row>
    <row r="121" spans="1:11">
      <c r="A121" s="13" t="s">
        <v>229</v>
      </c>
      <c r="B121" s="2">
        <v>120</v>
      </c>
      <c r="C121" s="13" t="s">
        <v>21</v>
      </c>
      <c r="D121" s="3" t="s">
        <v>152</v>
      </c>
      <c r="E121" s="13">
        <v>0</v>
      </c>
      <c r="F121" s="13">
        <v>6</v>
      </c>
      <c r="G121" s="13" t="s">
        <v>23</v>
      </c>
      <c r="H121" s="13"/>
      <c r="I121" s="13">
        <f t="shared" si="2"/>
        <v>0</v>
      </c>
      <c r="J121" s="13">
        <f t="shared" si="3"/>
        <v>0</v>
      </c>
      <c r="K121" s="1"/>
    </row>
    <row r="122" spans="1:11">
      <c r="A122" s="13" t="s">
        <v>229</v>
      </c>
      <c r="B122" s="2">
        <v>121</v>
      </c>
      <c r="C122" s="13" t="s">
        <v>21</v>
      </c>
      <c r="D122" s="3" t="s">
        <v>25</v>
      </c>
      <c r="E122" s="13">
        <v>1</v>
      </c>
      <c r="F122" s="13">
        <v>6</v>
      </c>
      <c r="G122" s="13" t="s">
        <v>23</v>
      </c>
      <c r="H122" s="13"/>
      <c r="I122" s="13">
        <f t="shared" si="2"/>
        <v>0</v>
      </c>
      <c r="J122" s="13">
        <f t="shared" si="3"/>
        <v>0</v>
      </c>
      <c r="K122" s="1"/>
    </row>
    <row r="123" spans="1:11">
      <c r="A123" s="13" t="s">
        <v>229</v>
      </c>
      <c r="B123" s="2">
        <v>122</v>
      </c>
      <c r="C123" s="13" t="s">
        <v>14</v>
      </c>
      <c r="D123" s="3" t="s">
        <v>36</v>
      </c>
      <c r="E123" s="13">
        <v>0</v>
      </c>
      <c r="F123" s="13">
        <v>6</v>
      </c>
      <c r="G123" s="13"/>
      <c r="H123" s="13"/>
      <c r="I123" s="13">
        <f t="shared" si="2"/>
        <v>0</v>
      </c>
      <c r="J123" s="13">
        <f t="shared" si="3"/>
        <v>0</v>
      </c>
      <c r="K123" s="1"/>
    </row>
    <row r="124" spans="1:11">
      <c r="A124" s="13" t="s">
        <v>229</v>
      </c>
      <c r="B124" s="2">
        <v>123</v>
      </c>
      <c r="C124" s="13" t="s">
        <v>27</v>
      </c>
      <c r="D124" s="3" t="s">
        <v>200</v>
      </c>
      <c r="E124" s="13">
        <v>0</v>
      </c>
      <c r="F124" s="13">
        <v>5</v>
      </c>
      <c r="G124" s="13"/>
      <c r="H124" s="13"/>
      <c r="I124" s="13">
        <f t="shared" si="2"/>
        <v>0</v>
      </c>
      <c r="J124" s="13">
        <f t="shared" si="3"/>
        <v>0</v>
      </c>
      <c r="K124" s="1"/>
    </row>
    <row r="125" spans="1:11">
      <c r="A125" s="13" t="s">
        <v>229</v>
      </c>
      <c r="B125" s="2">
        <v>124</v>
      </c>
      <c r="C125" s="13" t="s">
        <v>60</v>
      </c>
      <c r="D125" s="3" t="s">
        <v>43</v>
      </c>
      <c r="E125" s="13">
        <v>0</v>
      </c>
      <c r="F125" s="13">
        <v>5</v>
      </c>
      <c r="G125" s="13"/>
      <c r="H125" s="13"/>
      <c r="I125" s="13">
        <f t="shared" si="2"/>
        <v>0</v>
      </c>
      <c r="J125" s="13">
        <f t="shared" si="3"/>
        <v>0</v>
      </c>
      <c r="K125" s="1"/>
    </row>
    <row r="126" spans="1:11">
      <c r="A126" s="13" t="s">
        <v>229</v>
      </c>
      <c r="B126" s="2">
        <v>125</v>
      </c>
      <c r="C126" s="13" t="s">
        <v>29</v>
      </c>
      <c r="D126" s="3" t="s">
        <v>42</v>
      </c>
      <c r="E126" s="13">
        <v>1</v>
      </c>
      <c r="F126" s="13">
        <v>5</v>
      </c>
      <c r="G126" s="13" t="s">
        <v>23</v>
      </c>
      <c r="H126" s="13"/>
      <c r="I126" s="13">
        <f t="shared" si="2"/>
        <v>0</v>
      </c>
      <c r="J126" s="13">
        <f t="shared" si="3"/>
        <v>0</v>
      </c>
      <c r="K126" s="1"/>
    </row>
    <row r="127" spans="1:11">
      <c r="A127" s="13" t="s">
        <v>229</v>
      </c>
      <c r="B127" s="2">
        <v>126</v>
      </c>
      <c r="C127" s="13" t="s">
        <v>14</v>
      </c>
      <c r="D127" s="3" t="s">
        <v>36</v>
      </c>
      <c r="E127" s="13">
        <v>1</v>
      </c>
      <c r="F127" s="13">
        <v>5</v>
      </c>
      <c r="G127" s="13"/>
      <c r="H127" s="13"/>
      <c r="I127" s="13">
        <f t="shared" si="2"/>
        <v>0</v>
      </c>
      <c r="J127" s="13">
        <f t="shared" si="3"/>
        <v>0</v>
      </c>
      <c r="K127" s="1"/>
    </row>
    <row r="128" spans="1:11">
      <c r="A128" s="13" t="s">
        <v>229</v>
      </c>
      <c r="B128" s="2">
        <v>127</v>
      </c>
      <c r="C128" s="13" t="s">
        <v>19</v>
      </c>
      <c r="D128" s="3" t="s">
        <v>20</v>
      </c>
      <c r="E128" s="13">
        <v>0</v>
      </c>
      <c r="F128" s="13">
        <v>5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" t="s">
        <v>49</v>
      </c>
    </row>
    <row r="129" spans="1:10" s="1" customFormat="1">
      <c r="A129" s="13" t="s">
        <v>229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5</v>
      </c>
      <c r="G129" s="13"/>
      <c r="H129" s="13"/>
      <c r="I129" s="13">
        <f t="shared" si="2"/>
        <v>0</v>
      </c>
      <c r="J129" s="13">
        <f t="shared" si="3"/>
        <v>0</v>
      </c>
    </row>
    <row r="130" spans="1:10" s="1" customFormat="1">
      <c r="A130" s="13" t="s">
        <v>229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5</v>
      </c>
      <c r="G130" s="13"/>
      <c r="H130" s="13"/>
      <c r="I130" s="13">
        <f t="shared" ref="I130:I193" si="4">IF(OR(J130=$J$377,J130=$J$384,J130=$J$367),$I$364,IF(OR(J130=$J$366,J130=$J$370,J130=$J$372,J130=$J$373,J130=$J$376,J130=$J$380,J130=$J$381,J130=$J$378),$I$369,IF(OR(J130=$J$365,J130=$J$369),$I$365,IF(OR(J130=$J$371,J130=$J$382,J130=$J$383),$I$366,IF(OR(J130=$J$364,J130=$J$379,J130=$J$385),$I$367,IF(OR(J130=$J$368,J130=$J$386,J130=$J$374,J130=$J$375),$I$368,0))))))</f>
        <v>0</v>
      </c>
      <c r="J130" s="13">
        <f t="shared" ref="J130:J193" si="5">IF(OR(K130=$K$364,K130=$K$365,K130=$K$366,K130=$K$367),$J$364,IF(OR(K130=$K$371,K130=$K$372,K130=$K$373,K130=$K$374),$J$365,IF(OR(K130=$K$375),$J$366,IF(OR(K130=$K$376),$J$367,IF(OR(K130=$K$377),$J$368,IF(OR(K130=$K$378),$J$369,IF(OR(K130=$K$384,K130=$K$394,K130=$K$385),$J$370,IF(OR(K130=$K$380,K130=$K$381,K130=$K$382,K130=$K$383),$J$371,IF(OR(K130=$K$379,K130=$K$423,K130=$K$425,K130=$K$427),$J$372,IF(OR(K130=$K$386,K130=$K$388,K130=$K$387),$J$373,IF(OR(K130=$K$389),$J$374,IF(OR(K130=$K$390),$J$375,IF(OR(K130=$K$391),$J$376,IF(OR(K130=$K$395),$J$377,IF(OR(K130=$K$396,K130=$K$397),$J$378,IF(OR(K130=$K$398,K130=$K$399),$J$379,IF(OR(K130=$K$400,K130=$K$401),$J$380,IF(OR(K130=$K$402,K130=$K$403),$J$381,IF(OR(K130=$K$405,K130=$K$406,K130=$K$407,K130=$K$408,K130=$K$409,K130=$K$410,K130=$K$411,K130=$K$412,K130=$K$413),$J$382,IF(OR(K130=$K$417,K130=$K$418,K130=$K$419,K130=$K$420,K130=$K$416,K130=$K$415,K130=$K$424,K130=$K$426),$J$383,IF(OR(K130=$K$421,K130=$K$422),$J$384,IF(OR(K130=$K$368,K130=$K$369,K130=$K$370,K130=$K$392,K130=$K$393,K130=$K$404,K130=$K$414),$J$385,IF(OR(K130=$K$428),$J$386,0)))))))))))))))))))))))</f>
        <v>0</v>
      </c>
    </row>
    <row r="131" spans="1:10" s="1" customFormat="1">
      <c r="A131" s="13" t="s">
        <v>229</v>
      </c>
      <c r="B131" s="2">
        <v>130</v>
      </c>
      <c r="C131" s="13" t="s">
        <v>16</v>
      </c>
      <c r="D131" s="3" t="s">
        <v>18</v>
      </c>
      <c r="E131" s="13">
        <v>0</v>
      </c>
      <c r="F131" s="13">
        <v>5</v>
      </c>
      <c r="G131" s="13"/>
      <c r="H131" s="13"/>
      <c r="I131" s="13">
        <f t="shared" si="4"/>
        <v>0</v>
      </c>
      <c r="J131" s="13">
        <f t="shared" si="5"/>
        <v>0</v>
      </c>
    </row>
    <row r="132" spans="1:10" s="1" customFormat="1">
      <c r="A132" s="13" t="s">
        <v>229</v>
      </c>
      <c r="B132" s="2">
        <v>131</v>
      </c>
      <c r="C132" s="13" t="s">
        <v>60</v>
      </c>
      <c r="D132" s="3" t="s">
        <v>43</v>
      </c>
      <c r="E132" s="13">
        <v>1</v>
      </c>
      <c r="F132" s="13">
        <v>4</v>
      </c>
      <c r="G132" s="13"/>
      <c r="H132" s="13"/>
      <c r="I132" s="13">
        <f t="shared" si="4"/>
        <v>0</v>
      </c>
      <c r="J132" s="13">
        <f t="shared" si="5"/>
        <v>0</v>
      </c>
    </row>
    <row r="133" spans="1:10" s="1" customFormat="1">
      <c r="A133" s="13" t="s">
        <v>229</v>
      </c>
      <c r="B133" s="2">
        <v>132</v>
      </c>
      <c r="C133" s="13" t="s">
        <v>14</v>
      </c>
      <c r="D133" s="3" t="s">
        <v>36</v>
      </c>
      <c r="E133" s="13">
        <v>1</v>
      </c>
      <c r="F133" s="13">
        <v>4</v>
      </c>
      <c r="G133" s="13"/>
      <c r="H133" s="13"/>
      <c r="I133" s="13">
        <f t="shared" si="4"/>
        <v>0</v>
      </c>
      <c r="J133" s="13">
        <f t="shared" si="5"/>
        <v>0</v>
      </c>
    </row>
    <row r="134" spans="1:10" s="1" customFormat="1">
      <c r="A134" s="13" t="s">
        <v>229</v>
      </c>
      <c r="B134" s="2">
        <v>133</v>
      </c>
      <c r="C134" s="13" t="s">
        <v>19</v>
      </c>
      <c r="D134" s="3" t="s">
        <v>36</v>
      </c>
      <c r="E134" s="13">
        <v>0</v>
      </c>
      <c r="F134" s="13">
        <v>4</v>
      </c>
      <c r="G134" s="13"/>
      <c r="H134" s="13"/>
      <c r="I134" s="13">
        <f t="shared" si="4"/>
        <v>0</v>
      </c>
      <c r="J134" s="13">
        <f t="shared" si="5"/>
        <v>0</v>
      </c>
    </row>
    <row r="135" spans="1:10" s="1" customFormat="1">
      <c r="A135" s="13" t="s">
        <v>229</v>
      </c>
      <c r="B135" s="2">
        <v>134</v>
      </c>
      <c r="C135" s="13" t="s">
        <v>16</v>
      </c>
      <c r="D135" s="3" t="s">
        <v>33</v>
      </c>
      <c r="E135" s="13">
        <v>0</v>
      </c>
      <c r="F135" s="13">
        <v>4</v>
      </c>
      <c r="G135" s="13"/>
      <c r="H135" s="13"/>
      <c r="I135" s="13">
        <f t="shared" si="4"/>
        <v>0</v>
      </c>
      <c r="J135" s="13">
        <f t="shared" si="5"/>
        <v>0</v>
      </c>
    </row>
    <row r="136" spans="1:10" s="1" customFormat="1">
      <c r="A136" s="13" t="s">
        <v>229</v>
      </c>
      <c r="B136" s="2">
        <v>135</v>
      </c>
      <c r="C136" s="13" t="s">
        <v>21</v>
      </c>
      <c r="D136" s="3" t="s">
        <v>25</v>
      </c>
      <c r="E136" s="13">
        <v>0</v>
      </c>
      <c r="F136" s="13">
        <v>5</v>
      </c>
      <c r="G136" s="13" t="s">
        <v>23</v>
      </c>
      <c r="H136" s="13"/>
      <c r="I136" s="13">
        <f t="shared" si="4"/>
        <v>0</v>
      </c>
      <c r="J136" s="13">
        <f t="shared" si="5"/>
        <v>0</v>
      </c>
    </row>
    <row r="137" spans="1:10" s="1" customFormat="1">
      <c r="A137" s="13" t="s">
        <v>229</v>
      </c>
      <c r="B137" s="2">
        <v>136</v>
      </c>
      <c r="C137" s="13" t="s">
        <v>12</v>
      </c>
      <c r="D137" s="3" t="s">
        <v>57</v>
      </c>
      <c r="E137" s="13">
        <v>0</v>
      </c>
      <c r="F137" s="13">
        <v>4</v>
      </c>
      <c r="G137" s="13" t="s">
        <v>23</v>
      </c>
      <c r="H137" s="13"/>
      <c r="I137" s="13">
        <f t="shared" si="4"/>
        <v>0</v>
      </c>
      <c r="J137" s="13">
        <f t="shared" si="5"/>
        <v>0</v>
      </c>
    </row>
    <row r="138" spans="1:10" s="1" customFormat="1">
      <c r="A138" s="13" t="s">
        <v>229</v>
      </c>
      <c r="B138" s="2">
        <v>137</v>
      </c>
      <c r="C138" s="13" t="s">
        <v>12</v>
      </c>
      <c r="D138" s="3" t="s">
        <v>57</v>
      </c>
      <c r="E138" s="13">
        <v>0</v>
      </c>
      <c r="F138" s="13">
        <v>4</v>
      </c>
      <c r="G138" s="13"/>
      <c r="H138" s="13"/>
      <c r="I138" s="13">
        <f t="shared" si="4"/>
        <v>0</v>
      </c>
      <c r="J138" s="13">
        <f t="shared" si="5"/>
        <v>0</v>
      </c>
    </row>
    <row r="139" spans="1:10" s="1" customFormat="1">
      <c r="A139" s="13" t="s">
        <v>229</v>
      </c>
      <c r="B139" s="2">
        <v>138</v>
      </c>
      <c r="C139" s="13" t="s">
        <v>12</v>
      </c>
      <c r="D139" s="3" t="s">
        <v>57</v>
      </c>
      <c r="E139" s="13">
        <v>0</v>
      </c>
      <c r="F139" s="13">
        <v>4</v>
      </c>
      <c r="G139" s="13"/>
      <c r="H139" s="13"/>
      <c r="I139" s="13">
        <f t="shared" si="4"/>
        <v>0</v>
      </c>
      <c r="J139" s="13">
        <f t="shared" si="5"/>
        <v>0</v>
      </c>
    </row>
    <row r="140" spans="1:10" s="1" customFormat="1">
      <c r="A140" s="13" t="s">
        <v>229</v>
      </c>
      <c r="B140" s="2">
        <v>139</v>
      </c>
      <c r="C140" s="13" t="s">
        <v>21</v>
      </c>
      <c r="D140" s="3" t="s">
        <v>35</v>
      </c>
      <c r="E140" s="13">
        <v>0</v>
      </c>
      <c r="F140" s="13">
        <v>6</v>
      </c>
      <c r="G140" s="13" t="s">
        <v>23</v>
      </c>
      <c r="H140" s="13"/>
      <c r="I140" s="13">
        <f t="shared" si="4"/>
        <v>0</v>
      </c>
      <c r="J140" s="13">
        <f t="shared" si="5"/>
        <v>0</v>
      </c>
    </row>
    <row r="141" spans="1:10" s="1" customFormat="1">
      <c r="A141" s="13" t="s">
        <v>229</v>
      </c>
      <c r="B141" s="2">
        <v>140</v>
      </c>
      <c r="C141" s="13" t="s">
        <v>236</v>
      </c>
      <c r="D141" s="3" t="s">
        <v>43</v>
      </c>
      <c r="E141" s="13">
        <v>0</v>
      </c>
      <c r="F141" s="13">
        <v>4</v>
      </c>
      <c r="G141" s="13"/>
      <c r="H141" s="13"/>
      <c r="I141" s="13">
        <f t="shared" si="4"/>
        <v>0</v>
      </c>
      <c r="J141" s="13">
        <f t="shared" si="5"/>
        <v>0</v>
      </c>
    </row>
    <row r="142" spans="1:10" s="1" customFormat="1">
      <c r="A142" s="13" t="s">
        <v>229</v>
      </c>
      <c r="B142" s="2">
        <v>141</v>
      </c>
      <c r="C142" s="13" t="s">
        <v>14</v>
      </c>
      <c r="D142" s="3" t="s">
        <v>36</v>
      </c>
      <c r="E142" s="13">
        <v>0</v>
      </c>
      <c r="F142" s="13">
        <v>4</v>
      </c>
      <c r="G142" s="13"/>
      <c r="H142" s="13"/>
      <c r="I142" s="13">
        <f t="shared" si="4"/>
        <v>0</v>
      </c>
      <c r="J142" s="13">
        <f t="shared" si="5"/>
        <v>0</v>
      </c>
    </row>
    <row r="143" spans="1:10" s="1" customFormat="1">
      <c r="A143" s="13" t="s">
        <v>229</v>
      </c>
      <c r="B143" s="2">
        <v>142</v>
      </c>
      <c r="C143" s="13" t="s">
        <v>21</v>
      </c>
      <c r="D143" s="3" t="s">
        <v>25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</row>
    <row r="144" spans="1:10" s="1" customFormat="1">
      <c r="A144" s="13" t="s">
        <v>229</v>
      </c>
      <c r="B144" s="2">
        <v>143</v>
      </c>
      <c r="C144" s="13" t="s">
        <v>44</v>
      </c>
      <c r="D144" s="3" t="s">
        <v>237</v>
      </c>
      <c r="E144" s="13">
        <v>0</v>
      </c>
      <c r="F144" s="13">
        <v>4</v>
      </c>
      <c r="G144" s="13"/>
      <c r="H144" s="13"/>
      <c r="I144" s="13">
        <f t="shared" si="4"/>
        <v>0</v>
      </c>
      <c r="J144" s="13">
        <f t="shared" si="5"/>
        <v>0</v>
      </c>
    </row>
    <row r="145" spans="1:10" s="1" customFormat="1">
      <c r="A145" s="13" t="s">
        <v>229</v>
      </c>
      <c r="B145" s="2">
        <v>144</v>
      </c>
      <c r="C145" s="13" t="s">
        <v>14</v>
      </c>
      <c r="D145" s="3" t="s">
        <v>36</v>
      </c>
      <c r="E145" s="13">
        <v>0</v>
      </c>
      <c r="F145" s="13">
        <v>4</v>
      </c>
      <c r="G145" s="13"/>
      <c r="H145" s="13"/>
      <c r="I145" s="13">
        <f t="shared" si="4"/>
        <v>0</v>
      </c>
      <c r="J145" s="13">
        <f t="shared" si="5"/>
        <v>0</v>
      </c>
    </row>
    <row r="146" spans="1:10" s="1" customFormat="1">
      <c r="A146" s="13" t="s">
        <v>229</v>
      </c>
      <c r="B146" s="2">
        <v>145</v>
      </c>
      <c r="C146" s="13" t="s">
        <v>14</v>
      </c>
      <c r="D146" s="3" t="s">
        <v>36</v>
      </c>
      <c r="E146" s="13">
        <v>0</v>
      </c>
      <c r="F146" s="13">
        <v>4</v>
      </c>
      <c r="G146" s="13"/>
      <c r="H146" s="13"/>
      <c r="I146" s="13">
        <f t="shared" si="4"/>
        <v>0</v>
      </c>
      <c r="J146" s="13">
        <f t="shared" si="5"/>
        <v>0</v>
      </c>
    </row>
    <row r="147" spans="1:10" s="1" customFormat="1">
      <c r="A147" s="13" t="s">
        <v>229</v>
      </c>
      <c r="B147" s="2">
        <v>146</v>
      </c>
      <c r="C147" s="13" t="s">
        <v>44</v>
      </c>
      <c r="D147" s="3" t="s">
        <v>45</v>
      </c>
      <c r="E147" s="13">
        <v>2</v>
      </c>
      <c r="F147" s="13">
        <v>2</v>
      </c>
      <c r="G147" s="13"/>
      <c r="H147" s="13"/>
      <c r="I147" s="13">
        <f t="shared" si="4"/>
        <v>0</v>
      </c>
      <c r="J147" s="13">
        <f t="shared" si="5"/>
        <v>0</v>
      </c>
    </row>
    <row r="148" spans="1:10" s="1" customFormat="1">
      <c r="A148" s="13" t="s">
        <v>229</v>
      </c>
      <c r="B148" s="2">
        <v>147</v>
      </c>
      <c r="C148" s="13" t="s">
        <v>44</v>
      </c>
      <c r="D148" s="3" t="s">
        <v>45</v>
      </c>
      <c r="E148" s="13">
        <v>1</v>
      </c>
      <c r="F148" s="13">
        <v>2</v>
      </c>
      <c r="G148" s="13"/>
      <c r="H148" s="13"/>
      <c r="I148" s="13">
        <f t="shared" si="4"/>
        <v>0</v>
      </c>
      <c r="J148" s="13">
        <f t="shared" si="5"/>
        <v>0</v>
      </c>
    </row>
    <row r="149" spans="1:10" s="1" customFormat="1">
      <c r="A149" s="13" t="s">
        <v>229</v>
      </c>
      <c r="B149" s="2">
        <v>148</v>
      </c>
      <c r="C149" s="13" t="s">
        <v>14</v>
      </c>
      <c r="D149" s="3" t="s">
        <v>36</v>
      </c>
      <c r="E149" s="13">
        <v>1</v>
      </c>
      <c r="F149" s="13">
        <v>2</v>
      </c>
      <c r="G149" s="13"/>
      <c r="H149" s="13"/>
      <c r="I149" s="13">
        <f t="shared" si="4"/>
        <v>0</v>
      </c>
      <c r="J149" s="13">
        <f t="shared" si="5"/>
        <v>0</v>
      </c>
    </row>
    <row r="150" spans="1:10" s="1" customFormat="1">
      <c r="A150" s="13" t="s">
        <v>229</v>
      </c>
      <c r="B150" s="2">
        <v>149</v>
      </c>
      <c r="C150" s="13" t="s">
        <v>14</v>
      </c>
      <c r="D150" s="3" t="s">
        <v>216</v>
      </c>
      <c r="E150" s="13">
        <v>1</v>
      </c>
      <c r="F150" s="13">
        <v>2</v>
      </c>
      <c r="G150" s="13"/>
      <c r="H150" s="13"/>
      <c r="I150" s="13">
        <f t="shared" si="4"/>
        <v>0</v>
      </c>
      <c r="J150" s="13">
        <f t="shared" si="5"/>
        <v>0</v>
      </c>
    </row>
    <row r="151" spans="1:10" s="1" customFormat="1">
      <c r="A151" s="13" t="s">
        <v>229</v>
      </c>
      <c r="B151" s="2">
        <v>150</v>
      </c>
      <c r="C151" s="13" t="s">
        <v>16</v>
      </c>
      <c r="D151" s="3" t="s">
        <v>33</v>
      </c>
      <c r="E151" s="13">
        <v>0</v>
      </c>
      <c r="F151" s="13">
        <v>3</v>
      </c>
      <c r="G151" s="13" t="s">
        <v>23</v>
      </c>
      <c r="H151" s="13"/>
      <c r="I151" s="13">
        <f t="shared" si="4"/>
        <v>0</v>
      </c>
      <c r="J151" s="13">
        <f t="shared" si="5"/>
        <v>0</v>
      </c>
    </row>
    <row r="152" spans="1:10" s="1" customFormat="1">
      <c r="A152" s="13" t="s">
        <v>229</v>
      </c>
      <c r="B152" s="2">
        <v>151</v>
      </c>
      <c r="C152" s="13" t="s">
        <v>21</v>
      </c>
      <c r="D152" s="3" t="s">
        <v>84</v>
      </c>
      <c r="E152" s="13">
        <v>0</v>
      </c>
      <c r="F152" s="13">
        <v>7</v>
      </c>
      <c r="G152" s="13" t="s">
        <v>23</v>
      </c>
      <c r="H152" s="13"/>
      <c r="I152" s="13">
        <f t="shared" si="4"/>
        <v>0</v>
      </c>
      <c r="J152" s="13">
        <f t="shared" si="5"/>
        <v>0</v>
      </c>
    </row>
    <row r="153" spans="1:10" s="1" customFormat="1">
      <c r="A153" s="13" t="s">
        <v>229</v>
      </c>
      <c r="B153" s="2">
        <v>152</v>
      </c>
      <c r="C153" s="13" t="s">
        <v>21</v>
      </c>
      <c r="D153" s="3" t="s">
        <v>25</v>
      </c>
      <c r="E153" s="13">
        <v>0</v>
      </c>
      <c r="F153" s="13">
        <v>7</v>
      </c>
      <c r="G153" s="13" t="s">
        <v>23</v>
      </c>
      <c r="H153" s="13"/>
      <c r="I153" s="13">
        <f t="shared" si="4"/>
        <v>0</v>
      </c>
      <c r="J153" s="13">
        <f t="shared" si="5"/>
        <v>0</v>
      </c>
    </row>
    <row r="154" spans="1:10" s="1" customFormat="1">
      <c r="A154" s="13" t="s">
        <v>229</v>
      </c>
      <c r="B154" s="2">
        <v>153</v>
      </c>
      <c r="C154" s="13" t="s">
        <v>21</v>
      </c>
      <c r="D154" s="3" t="s">
        <v>25</v>
      </c>
      <c r="E154" s="13">
        <v>0</v>
      </c>
      <c r="F154" s="13">
        <v>7</v>
      </c>
      <c r="G154" s="13" t="s">
        <v>23</v>
      </c>
      <c r="H154" s="13"/>
      <c r="I154" s="13">
        <f t="shared" si="4"/>
        <v>0</v>
      </c>
      <c r="J154" s="13">
        <f t="shared" si="5"/>
        <v>0</v>
      </c>
    </row>
    <row r="155" spans="1:10" s="1" customFormat="1">
      <c r="A155" s="13" t="s">
        <v>229</v>
      </c>
      <c r="B155" s="2">
        <v>154</v>
      </c>
      <c r="C155" s="13" t="s">
        <v>21</v>
      </c>
      <c r="D155" s="3" t="s">
        <v>25</v>
      </c>
      <c r="E155" s="13">
        <v>0</v>
      </c>
      <c r="F155" s="13">
        <v>7</v>
      </c>
      <c r="G155" s="13" t="s">
        <v>23</v>
      </c>
      <c r="H155" s="13"/>
      <c r="I155" s="13">
        <f t="shared" si="4"/>
        <v>0</v>
      </c>
      <c r="J155" s="13">
        <f t="shared" si="5"/>
        <v>0</v>
      </c>
    </row>
    <row r="156" spans="1:10" s="1" customFormat="1">
      <c r="A156" s="13" t="s">
        <v>229</v>
      </c>
      <c r="B156" s="2">
        <v>155</v>
      </c>
      <c r="C156" s="13" t="s">
        <v>21</v>
      </c>
      <c r="D156" s="3" t="s">
        <v>35</v>
      </c>
      <c r="E156" s="13">
        <v>0</v>
      </c>
      <c r="F156" s="13">
        <v>7</v>
      </c>
      <c r="G156" s="13" t="s">
        <v>23</v>
      </c>
      <c r="H156" s="13" t="s">
        <v>63</v>
      </c>
      <c r="I156" s="13">
        <f t="shared" si="4"/>
        <v>0</v>
      </c>
      <c r="J156" s="13">
        <f t="shared" si="5"/>
        <v>0</v>
      </c>
    </row>
    <row r="157" spans="1:10" s="1" customFormat="1">
      <c r="A157" s="13" t="s">
        <v>229</v>
      </c>
      <c r="B157" s="2">
        <v>156</v>
      </c>
      <c r="C157" s="13" t="s">
        <v>21</v>
      </c>
      <c r="D157" s="3" t="s">
        <v>13</v>
      </c>
      <c r="E157" s="13">
        <v>0</v>
      </c>
      <c r="F157" s="13">
        <v>7</v>
      </c>
      <c r="G157" s="13" t="s">
        <v>23</v>
      </c>
      <c r="H157" s="13" t="s">
        <v>63</v>
      </c>
      <c r="I157" s="13">
        <f t="shared" si="4"/>
        <v>0</v>
      </c>
      <c r="J157" s="13">
        <f t="shared" si="5"/>
        <v>0</v>
      </c>
    </row>
    <row r="158" spans="1:10" s="1" customFormat="1">
      <c r="A158" s="13" t="s">
        <v>229</v>
      </c>
      <c r="B158" s="2">
        <v>157</v>
      </c>
      <c r="C158" s="13" t="s">
        <v>44</v>
      </c>
      <c r="D158" s="3" t="s">
        <v>52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</row>
    <row r="159" spans="1:10" s="1" customFormat="1">
      <c r="A159" s="13" t="s">
        <v>229</v>
      </c>
      <c r="B159" s="2">
        <v>158</v>
      </c>
      <c r="C159" s="13" t="s">
        <v>16</v>
      </c>
      <c r="D159" s="3" t="s">
        <v>33</v>
      </c>
      <c r="E159" s="13">
        <v>0</v>
      </c>
      <c r="F159" s="13">
        <v>3</v>
      </c>
      <c r="G159" s="13"/>
      <c r="H159" s="13"/>
      <c r="I159" s="13">
        <f t="shared" si="4"/>
        <v>0</v>
      </c>
      <c r="J159" s="13">
        <f t="shared" si="5"/>
        <v>0</v>
      </c>
    </row>
    <row r="160" spans="1:10" s="1" customFormat="1">
      <c r="A160" s="13" t="s">
        <v>229</v>
      </c>
      <c r="B160" s="2">
        <v>159</v>
      </c>
      <c r="C160" s="13" t="s">
        <v>21</v>
      </c>
      <c r="D160" s="3" t="s">
        <v>25</v>
      </c>
      <c r="E160" s="13">
        <v>0</v>
      </c>
      <c r="F160" s="13">
        <v>6</v>
      </c>
      <c r="G160" s="13" t="s">
        <v>23</v>
      </c>
      <c r="H160" s="13"/>
      <c r="I160" s="13">
        <f t="shared" si="4"/>
        <v>0</v>
      </c>
      <c r="J160" s="13">
        <f t="shared" si="5"/>
        <v>0</v>
      </c>
    </row>
    <row r="161" spans="1:11">
      <c r="A161" s="13" t="s">
        <v>229</v>
      </c>
      <c r="B161" s="2">
        <v>160</v>
      </c>
      <c r="C161" s="13" t="s">
        <v>21</v>
      </c>
      <c r="D161" s="3" t="s">
        <v>25</v>
      </c>
      <c r="E161" s="13">
        <v>0</v>
      </c>
      <c r="F161" s="13">
        <v>6</v>
      </c>
      <c r="G161" s="13" t="s">
        <v>23</v>
      </c>
      <c r="H161" s="13"/>
      <c r="I161" s="13">
        <f t="shared" si="4"/>
        <v>0</v>
      </c>
      <c r="J161" s="13">
        <f t="shared" si="5"/>
        <v>0</v>
      </c>
      <c r="K161" s="1"/>
    </row>
    <row r="162" spans="1:11">
      <c r="A162" s="13" t="s">
        <v>229</v>
      </c>
      <c r="B162" s="2">
        <v>161</v>
      </c>
      <c r="C162" s="13" t="s">
        <v>21</v>
      </c>
      <c r="D162" s="3" t="s">
        <v>25</v>
      </c>
      <c r="E162" s="13">
        <v>0</v>
      </c>
      <c r="F162" s="13">
        <v>6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"/>
    </row>
    <row r="163" spans="1:11">
      <c r="A163" s="13" t="s">
        <v>229</v>
      </c>
      <c r="B163" s="2">
        <v>162</v>
      </c>
      <c r="C163" s="13" t="s">
        <v>21</v>
      </c>
      <c r="D163" s="3" t="s">
        <v>25</v>
      </c>
      <c r="E163" s="13">
        <v>0</v>
      </c>
      <c r="F163" s="13">
        <v>6</v>
      </c>
      <c r="G163" s="13" t="s">
        <v>23</v>
      </c>
      <c r="H163" s="13"/>
      <c r="I163" s="13" t="str">
        <f t="shared" si="4"/>
        <v>Энеробактерии</v>
      </c>
      <c r="J163" s="13" t="str">
        <f t="shared" si="5"/>
        <v>Escherichia</v>
      </c>
      <c r="K163" s="1" t="s">
        <v>194</v>
      </c>
    </row>
    <row r="164" spans="1:11">
      <c r="A164" s="13" t="s">
        <v>229</v>
      </c>
      <c r="B164" s="2">
        <v>163</v>
      </c>
      <c r="C164" s="13" t="s">
        <v>21</v>
      </c>
      <c r="D164" s="3" t="s">
        <v>41</v>
      </c>
      <c r="E164" s="13">
        <v>0</v>
      </c>
      <c r="F164" s="13">
        <v>14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"/>
    </row>
    <row r="165" spans="1:11">
      <c r="A165" s="13" t="s">
        <v>229</v>
      </c>
      <c r="B165" s="2">
        <v>164</v>
      </c>
      <c r="C165" s="13" t="s">
        <v>44</v>
      </c>
      <c r="D165" s="3" t="s">
        <v>50</v>
      </c>
      <c r="E165" s="13">
        <v>1</v>
      </c>
      <c r="F165" s="13">
        <v>2</v>
      </c>
      <c r="G165" s="13"/>
      <c r="H165" s="13"/>
      <c r="I165" s="13">
        <f t="shared" si="4"/>
        <v>0</v>
      </c>
      <c r="J165" s="13">
        <f t="shared" si="5"/>
        <v>0</v>
      </c>
      <c r="K165" s="1"/>
    </row>
    <row r="166" spans="1:11">
      <c r="A166" s="13" t="s">
        <v>229</v>
      </c>
      <c r="B166" s="2">
        <v>165</v>
      </c>
      <c r="C166" s="13" t="s">
        <v>44</v>
      </c>
      <c r="D166" s="3" t="s">
        <v>50</v>
      </c>
      <c r="E166" s="13">
        <v>1</v>
      </c>
      <c r="F166" s="13">
        <v>2</v>
      </c>
      <c r="G166" s="13"/>
      <c r="H166" s="13"/>
      <c r="I166" s="13">
        <f t="shared" si="4"/>
        <v>0</v>
      </c>
      <c r="J166" s="13">
        <f t="shared" si="5"/>
        <v>0</v>
      </c>
      <c r="K166" s="1"/>
    </row>
    <row r="167" spans="1:11">
      <c r="A167" s="13" t="s">
        <v>229</v>
      </c>
      <c r="B167" s="2">
        <v>166</v>
      </c>
      <c r="C167" s="13" t="s">
        <v>16</v>
      </c>
      <c r="D167" s="3" t="s">
        <v>33</v>
      </c>
      <c r="E167" s="13">
        <v>0</v>
      </c>
      <c r="F167" s="13">
        <v>5</v>
      </c>
      <c r="G167" s="13"/>
      <c r="H167" s="13"/>
      <c r="I167" s="13">
        <f t="shared" si="4"/>
        <v>0</v>
      </c>
      <c r="J167" s="13">
        <f t="shared" si="5"/>
        <v>0</v>
      </c>
      <c r="K167" s="1"/>
    </row>
    <row r="168" spans="1:11">
      <c r="A168" s="13" t="s">
        <v>229</v>
      </c>
      <c r="B168" s="2">
        <v>167</v>
      </c>
      <c r="C168" s="13" t="s">
        <v>12</v>
      </c>
      <c r="D168" s="3" t="s">
        <v>25</v>
      </c>
      <c r="E168" s="13">
        <v>0</v>
      </c>
      <c r="F168" s="13">
        <v>6</v>
      </c>
      <c r="G168" s="13"/>
      <c r="H168" s="13"/>
      <c r="I168" s="13">
        <f t="shared" si="4"/>
        <v>0</v>
      </c>
      <c r="J168" s="13">
        <f t="shared" si="5"/>
        <v>0</v>
      </c>
      <c r="K168" s="1"/>
    </row>
    <row r="169" spans="1:11">
      <c r="A169" s="13" t="s">
        <v>229</v>
      </c>
      <c r="B169" s="2">
        <v>168</v>
      </c>
      <c r="C169" s="13" t="s">
        <v>44</v>
      </c>
      <c r="D169" s="3" t="s">
        <v>237</v>
      </c>
      <c r="E169" s="13">
        <v>1</v>
      </c>
      <c r="F169" s="13">
        <v>4</v>
      </c>
      <c r="G169" s="13"/>
      <c r="H169" s="13"/>
      <c r="I169" s="13">
        <f t="shared" si="4"/>
        <v>0</v>
      </c>
      <c r="J169" s="13">
        <f t="shared" si="5"/>
        <v>0</v>
      </c>
      <c r="K169" s="1"/>
    </row>
    <row r="170" spans="1:11">
      <c r="A170" s="13" t="s">
        <v>229</v>
      </c>
      <c r="B170" s="2">
        <v>169</v>
      </c>
      <c r="C170" s="13" t="s">
        <v>44</v>
      </c>
      <c r="D170" s="3" t="s">
        <v>237</v>
      </c>
      <c r="E170" s="13">
        <v>1</v>
      </c>
      <c r="F170" s="13">
        <v>4</v>
      </c>
      <c r="G170" s="13"/>
      <c r="H170" s="13"/>
      <c r="I170" s="13">
        <f t="shared" si="4"/>
        <v>0</v>
      </c>
      <c r="J170" s="13">
        <f t="shared" si="5"/>
        <v>0</v>
      </c>
      <c r="K170" s="1"/>
    </row>
    <row r="171" spans="1:11">
      <c r="A171" s="13" t="s">
        <v>229</v>
      </c>
      <c r="B171" s="2">
        <v>170</v>
      </c>
      <c r="C171" s="13" t="s">
        <v>16</v>
      </c>
      <c r="D171" s="3" t="s">
        <v>18</v>
      </c>
      <c r="E171" s="13">
        <v>0</v>
      </c>
      <c r="F171" s="13">
        <v>4</v>
      </c>
      <c r="G171" s="13"/>
      <c r="H171" s="13"/>
      <c r="I171" s="13">
        <f t="shared" si="4"/>
        <v>0</v>
      </c>
      <c r="J171" s="13">
        <f t="shared" si="5"/>
        <v>0</v>
      </c>
      <c r="K171" s="1"/>
    </row>
    <row r="172" spans="1:11">
      <c r="A172" s="13" t="s">
        <v>229</v>
      </c>
      <c r="B172" s="2">
        <v>171</v>
      </c>
      <c r="C172" s="13" t="s">
        <v>21</v>
      </c>
      <c r="D172" s="3" t="s">
        <v>25</v>
      </c>
      <c r="E172" s="13">
        <v>0</v>
      </c>
      <c r="F172" s="13">
        <v>5</v>
      </c>
      <c r="G172" s="13" t="s">
        <v>23</v>
      </c>
      <c r="H172" s="13"/>
      <c r="I172" s="13">
        <f t="shared" si="4"/>
        <v>0</v>
      </c>
      <c r="J172" s="13">
        <f t="shared" si="5"/>
        <v>0</v>
      </c>
      <c r="K172" s="1"/>
    </row>
    <row r="173" spans="1:11">
      <c r="A173" s="13" t="s">
        <v>229</v>
      </c>
      <c r="B173" s="2">
        <v>172</v>
      </c>
      <c r="C173" s="13" t="s">
        <v>21</v>
      </c>
      <c r="D173" s="3" t="s">
        <v>25</v>
      </c>
      <c r="E173" s="13">
        <v>0</v>
      </c>
      <c r="F173" s="13">
        <v>5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"/>
    </row>
    <row r="174" spans="1:11">
      <c r="A174" s="13"/>
      <c r="C174" s="13"/>
      <c r="E174" s="13"/>
      <c r="F174" s="13"/>
      <c r="G174" s="13"/>
      <c r="H174" s="13"/>
      <c r="I174" s="13">
        <f t="shared" si="4"/>
        <v>0</v>
      </c>
      <c r="J174" s="13">
        <f t="shared" si="5"/>
        <v>0</v>
      </c>
      <c r="K174" s="1"/>
    </row>
    <row r="175" spans="1:11">
      <c r="A175" s="13"/>
      <c r="C175" s="13"/>
      <c r="E175" s="13"/>
      <c r="F175" s="13"/>
      <c r="G175" s="13"/>
      <c r="H175" s="13"/>
      <c r="I175" s="13">
        <f t="shared" si="4"/>
        <v>0</v>
      </c>
      <c r="J175" s="13">
        <f t="shared" si="5"/>
        <v>0</v>
      </c>
      <c r="K175" s="1"/>
    </row>
    <row r="176" spans="1:11">
      <c r="A176" s="13"/>
      <c r="C176" s="13"/>
      <c r="E176" s="13"/>
      <c r="F176" s="13"/>
      <c r="G176" s="13"/>
      <c r="H176" s="13"/>
      <c r="I176" s="13">
        <f t="shared" si="4"/>
        <v>0</v>
      </c>
      <c r="J176" s="13">
        <f t="shared" si="5"/>
        <v>0</v>
      </c>
      <c r="K176" s="1"/>
    </row>
    <row r="177" spans="1:10" s="1" customFormat="1">
      <c r="A177" s="13"/>
      <c r="B177" s="2"/>
      <c r="C177" s="13"/>
      <c r="D177" s="3"/>
      <c r="E177" s="13"/>
      <c r="F177" s="13"/>
      <c r="G177" s="13"/>
      <c r="H177" s="13"/>
      <c r="I177" s="13">
        <f t="shared" si="4"/>
        <v>0</v>
      </c>
      <c r="J177" s="13">
        <f t="shared" si="5"/>
        <v>0</v>
      </c>
    </row>
    <row r="178" spans="1:10" s="1" customFormat="1">
      <c r="A178" s="13"/>
      <c r="B178" s="2"/>
      <c r="C178" s="13"/>
      <c r="D178" s="3"/>
      <c r="E178" s="13"/>
      <c r="F178" s="13"/>
      <c r="G178" s="13"/>
      <c r="H178" s="13"/>
      <c r="I178" s="13">
        <f t="shared" si="4"/>
        <v>0</v>
      </c>
      <c r="J178" s="13">
        <f t="shared" si="5"/>
        <v>0</v>
      </c>
    </row>
    <row r="179" spans="1:10" s="1" customFormat="1">
      <c r="A179" s="13"/>
      <c r="B179" s="2"/>
      <c r="C179" s="13"/>
      <c r="D179" s="3"/>
      <c r="E179" s="13"/>
      <c r="F179" s="13"/>
      <c r="G179" s="13"/>
      <c r="H179" s="13"/>
      <c r="I179" s="13">
        <f t="shared" si="4"/>
        <v>0</v>
      </c>
      <c r="J179" s="13">
        <f t="shared" si="5"/>
        <v>0</v>
      </c>
    </row>
    <row r="180" spans="1:10" s="1" customFormat="1">
      <c r="A180" s="13"/>
      <c r="B180" s="2"/>
      <c r="C180" s="13"/>
      <c r="D180" s="3"/>
      <c r="E180" s="13"/>
      <c r="F180" s="13"/>
      <c r="G180" s="13"/>
      <c r="H180" s="13"/>
      <c r="I180" s="13">
        <f t="shared" si="4"/>
        <v>0</v>
      </c>
      <c r="J180" s="13">
        <f t="shared" si="5"/>
        <v>0</v>
      </c>
    </row>
    <row r="181" spans="1:10" s="1" customFormat="1">
      <c r="A181" s="13"/>
      <c r="B181" s="2"/>
      <c r="C181" s="13"/>
      <c r="D181" s="3"/>
      <c r="E181" s="13"/>
      <c r="F181" s="13"/>
      <c r="G181" s="13"/>
      <c r="H181" s="13"/>
      <c r="I181" s="13">
        <f t="shared" si="4"/>
        <v>0</v>
      </c>
      <c r="J181" s="13">
        <f t="shared" si="5"/>
        <v>0</v>
      </c>
    </row>
    <row r="182" spans="1:10" s="1" customFormat="1">
      <c r="A182" s="13"/>
      <c r="B182" s="2"/>
      <c r="C182" s="13"/>
      <c r="D182" s="3"/>
      <c r="E182" s="13"/>
      <c r="F182" s="13"/>
      <c r="G182" s="13"/>
      <c r="H182" s="13"/>
      <c r="I182" s="13">
        <f t="shared" si="4"/>
        <v>0</v>
      </c>
      <c r="J182" s="13">
        <f t="shared" si="5"/>
        <v>0</v>
      </c>
    </row>
    <row r="183" spans="1:10" s="1" customFormat="1">
      <c r="A183" s="13"/>
      <c r="B183" s="2"/>
      <c r="C183" s="13"/>
      <c r="D183" s="3"/>
      <c r="E183" s="13"/>
      <c r="F183" s="13"/>
      <c r="G183" s="13"/>
      <c r="H183" s="13"/>
      <c r="I183" s="13">
        <f t="shared" si="4"/>
        <v>0</v>
      </c>
      <c r="J183" s="13">
        <f t="shared" si="5"/>
        <v>0</v>
      </c>
    </row>
    <row r="184" spans="1:10" s="1" customFormat="1">
      <c r="A184" s="13"/>
      <c r="B184" s="2"/>
      <c r="C184" s="13"/>
      <c r="D184" s="3"/>
      <c r="E184" s="13"/>
      <c r="F184" s="13"/>
      <c r="G184" s="13"/>
      <c r="H184" s="13"/>
      <c r="I184" s="13">
        <f t="shared" si="4"/>
        <v>0</v>
      </c>
      <c r="J184" s="13">
        <f t="shared" si="5"/>
        <v>0</v>
      </c>
    </row>
    <row r="185" spans="1:10" s="1" customFormat="1">
      <c r="A185" s="13"/>
      <c r="B185" s="2"/>
      <c r="C185" s="13"/>
      <c r="D185" s="3"/>
      <c r="E185" s="13"/>
      <c r="F185" s="13"/>
      <c r="G185" s="13"/>
      <c r="H185" s="13"/>
      <c r="I185" s="13">
        <f t="shared" si="4"/>
        <v>0</v>
      </c>
      <c r="J185" s="13">
        <f t="shared" si="5"/>
        <v>0</v>
      </c>
    </row>
    <row r="186" spans="1:10" s="1" customFormat="1">
      <c r="A186" s="13"/>
      <c r="B186" s="2"/>
      <c r="C186" s="13"/>
      <c r="D186" s="3"/>
      <c r="E186" s="13"/>
      <c r="F186" s="13"/>
      <c r="G186" s="13"/>
      <c r="H186" s="13"/>
      <c r="I186" s="13">
        <f t="shared" si="4"/>
        <v>0</v>
      </c>
      <c r="J186" s="13">
        <f t="shared" si="5"/>
        <v>0</v>
      </c>
    </row>
    <row r="187" spans="1:10" s="1" customFormat="1">
      <c r="A187" s="13"/>
      <c r="B187" s="2"/>
      <c r="C187" s="13"/>
      <c r="D187" s="3"/>
      <c r="E187" s="13"/>
      <c r="F187" s="13"/>
      <c r="G187" s="13"/>
      <c r="H187" s="13"/>
      <c r="I187" s="13">
        <f t="shared" si="4"/>
        <v>0</v>
      </c>
      <c r="J187" s="13">
        <f t="shared" si="5"/>
        <v>0</v>
      </c>
    </row>
    <row r="188" spans="1:10" s="1" customFormat="1">
      <c r="A188" s="13"/>
      <c r="B188" s="2"/>
      <c r="C188" s="13"/>
      <c r="D188" s="3"/>
      <c r="E188" s="13"/>
      <c r="F188" s="13"/>
      <c r="G188" s="13"/>
      <c r="H188" s="13"/>
      <c r="I188" s="13">
        <f t="shared" si="4"/>
        <v>0</v>
      </c>
      <c r="J188" s="13">
        <f t="shared" si="5"/>
        <v>0</v>
      </c>
    </row>
    <row r="189" spans="1:10" s="1" customFormat="1">
      <c r="A189" s="13"/>
      <c r="B189" s="2"/>
      <c r="C189" s="13"/>
      <c r="D189" s="3"/>
      <c r="E189" s="13"/>
      <c r="F189" s="13"/>
      <c r="G189" s="13"/>
      <c r="H189" s="13"/>
      <c r="I189" s="13">
        <f t="shared" si="4"/>
        <v>0</v>
      </c>
      <c r="J189" s="13">
        <f t="shared" si="5"/>
        <v>0</v>
      </c>
    </row>
    <row r="190" spans="1:10" s="1" customFormat="1">
      <c r="A190" s="13"/>
      <c r="B190" s="2"/>
      <c r="C190" s="13"/>
      <c r="D190" s="3"/>
      <c r="E190" s="13"/>
      <c r="F190" s="13"/>
      <c r="G190" s="13"/>
      <c r="H190" s="13"/>
      <c r="I190" s="13">
        <f t="shared" si="4"/>
        <v>0</v>
      </c>
      <c r="J190" s="13">
        <f t="shared" si="5"/>
        <v>0</v>
      </c>
    </row>
    <row r="191" spans="1:10" s="1" customFormat="1">
      <c r="A191" s="13"/>
      <c r="B191" s="2"/>
      <c r="C191" s="13"/>
      <c r="D191" s="3"/>
      <c r="E191" s="13"/>
      <c r="F191" s="13"/>
      <c r="G191" s="13"/>
      <c r="H191" s="13"/>
      <c r="I191" s="13">
        <f t="shared" si="4"/>
        <v>0</v>
      </c>
      <c r="J191" s="13">
        <f t="shared" si="5"/>
        <v>0</v>
      </c>
    </row>
    <row r="192" spans="1:10" s="1" customFormat="1">
      <c r="A192" s="13"/>
      <c r="B192" s="2"/>
      <c r="C192" s="13"/>
      <c r="D192" s="3"/>
      <c r="E192" s="13"/>
      <c r="F192" s="13"/>
      <c r="G192" s="13"/>
      <c r="H192" s="13"/>
      <c r="I192" s="13">
        <f t="shared" si="4"/>
        <v>0</v>
      </c>
      <c r="J192" s="13">
        <f t="shared" si="5"/>
        <v>0</v>
      </c>
    </row>
    <row r="193" spans="1:10" s="1" customFormat="1">
      <c r="A193" s="13"/>
      <c r="B193" s="2"/>
      <c r="C193" s="13"/>
      <c r="D193" s="3"/>
      <c r="E193" s="13"/>
      <c r="F193" s="13"/>
      <c r="G193" s="13"/>
      <c r="H193" s="13"/>
      <c r="I193" s="13">
        <f t="shared" si="4"/>
        <v>0</v>
      </c>
      <c r="J193" s="13">
        <f t="shared" si="5"/>
        <v>0</v>
      </c>
    </row>
    <row r="194" spans="1:10" s="1" customFormat="1">
      <c r="A194" s="13"/>
      <c r="B194" s="2"/>
      <c r="C194" s="13"/>
      <c r="D194" s="3"/>
      <c r="E194" s="13"/>
      <c r="F194" s="13"/>
      <c r="G194" s="13"/>
      <c r="H194" s="13"/>
      <c r="I194" s="13">
        <f t="shared" ref="I194:I257" si="6">IF(OR(J194=$J$377,J194=$J$384,J194=$J$367),$I$364,IF(OR(J194=$J$366,J194=$J$370,J194=$J$372,J194=$J$373,J194=$J$376,J194=$J$380,J194=$J$381,J194=$J$378),$I$369,IF(OR(J194=$J$365,J194=$J$369),$I$365,IF(OR(J194=$J$371,J194=$J$382,J194=$J$383),$I$366,IF(OR(J194=$J$364,J194=$J$379,J194=$J$385),$I$367,IF(OR(J194=$J$368,J194=$J$386,J194=$J$374,J194=$J$375),$I$368,0))))))</f>
        <v>0</v>
      </c>
      <c r="J194" s="13">
        <f t="shared" ref="J194:J257" si="7">IF(OR(K194=$K$364,K194=$K$365,K194=$K$366,K194=$K$367),$J$364,IF(OR(K194=$K$371,K194=$K$372,K194=$K$373,K194=$K$374),$J$365,IF(OR(K194=$K$375),$J$366,IF(OR(K194=$K$376),$J$367,IF(OR(K194=$K$377),$J$368,IF(OR(K194=$K$378),$J$369,IF(OR(K194=$K$384,K194=$K$394,K194=$K$385),$J$370,IF(OR(K194=$K$380,K194=$K$381,K194=$K$382,K194=$K$383),$J$371,IF(OR(K194=$K$379,K194=$K$423,K194=$K$425,K194=$K$427),$J$372,IF(OR(K194=$K$386,K194=$K$388,K194=$K$387),$J$373,IF(OR(K194=$K$389),$J$374,IF(OR(K194=$K$390),$J$375,IF(OR(K194=$K$391),$J$376,IF(OR(K194=$K$395),$J$377,IF(OR(K194=$K$396,K194=$K$397),$J$378,IF(OR(K194=$K$398,K194=$K$399),$J$379,IF(OR(K194=$K$400,K194=$K$401),$J$380,IF(OR(K194=$K$402,K194=$K$403),$J$381,IF(OR(K194=$K$405,K194=$K$406,K194=$K$407,K194=$K$408,K194=$K$409,K194=$K$410,K194=$K$411,K194=$K$412,K194=$K$413),$J$382,IF(OR(K194=$K$417,K194=$K$418,K194=$K$419,K194=$K$420,K194=$K$416,K194=$K$415,K194=$K$424,K194=$K$426),$J$383,IF(OR(K194=$K$421,K194=$K$422),$J$384,IF(OR(K194=$K$368,K194=$K$369,K194=$K$370,K194=$K$392,K194=$K$393,K194=$K$404,K194=$K$414),$J$385,IF(OR(K194=$K$428),$J$386,0)))))))))))))))))))))))</f>
        <v>0</v>
      </c>
    </row>
    <row r="195" spans="1:10" s="1" customFormat="1">
      <c r="A195" s="13"/>
      <c r="B195" s="2"/>
      <c r="C195" s="13"/>
      <c r="D195" s="3"/>
      <c r="E195" s="13"/>
      <c r="F195" s="13"/>
      <c r="G195" s="13"/>
      <c r="H195" s="13"/>
      <c r="I195" s="13">
        <f t="shared" si="6"/>
        <v>0</v>
      </c>
      <c r="J195" s="13">
        <f t="shared" si="7"/>
        <v>0</v>
      </c>
    </row>
    <row r="196" spans="1:10" s="1" customFormat="1">
      <c r="A196" s="13"/>
      <c r="B196" s="2"/>
      <c r="C196" s="13"/>
      <c r="D196" s="3"/>
      <c r="E196" s="13"/>
      <c r="F196" s="13"/>
      <c r="G196" s="13"/>
      <c r="H196" s="13"/>
      <c r="I196" s="13">
        <f t="shared" si="6"/>
        <v>0</v>
      </c>
      <c r="J196" s="13">
        <f t="shared" si="7"/>
        <v>0</v>
      </c>
    </row>
    <row r="197" spans="1:10" s="1" customFormat="1">
      <c r="A197" s="13"/>
      <c r="B197" s="2"/>
      <c r="C197" s="13"/>
      <c r="D197" s="3"/>
      <c r="E197" s="13"/>
      <c r="F197" s="13"/>
      <c r="G197" s="13"/>
      <c r="H197" s="13"/>
      <c r="I197" s="13">
        <f t="shared" si="6"/>
        <v>0</v>
      </c>
      <c r="J197" s="13">
        <f t="shared" si="7"/>
        <v>0</v>
      </c>
    </row>
    <row r="198" spans="1:10" s="1" customFormat="1">
      <c r="A198" s="13"/>
      <c r="B198" s="2"/>
      <c r="C198" s="13"/>
      <c r="D198" s="3"/>
      <c r="E198" s="13"/>
      <c r="F198" s="13"/>
      <c r="G198" s="13"/>
      <c r="H198" s="13"/>
      <c r="I198" s="13">
        <f t="shared" si="6"/>
        <v>0</v>
      </c>
      <c r="J198" s="13">
        <f t="shared" si="7"/>
        <v>0</v>
      </c>
    </row>
    <row r="199" spans="1:10" s="1" customFormat="1">
      <c r="A199" s="13"/>
      <c r="B199" s="2"/>
      <c r="C199" s="13"/>
      <c r="D199" s="3"/>
      <c r="E199" s="13"/>
      <c r="F199" s="13"/>
      <c r="G199" s="13"/>
      <c r="H199" s="13"/>
      <c r="I199" s="13">
        <f t="shared" si="6"/>
        <v>0</v>
      </c>
      <c r="J199" s="13">
        <f t="shared" si="7"/>
        <v>0</v>
      </c>
    </row>
    <row r="200" spans="1:10" s="1" customFormat="1">
      <c r="A200" s="13"/>
      <c r="B200" s="2"/>
      <c r="C200" s="13"/>
      <c r="D200" s="3"/>
      <c r="E200" s="13"/>
      <c r="F200" s="13"/>
      <c r="G200" s="13"/>
      <c r="H200" s="13"/>
      <c r="I200" s="13">
        <f t="shared" si="6"/>
        <v>0</v>
      </c>
      <c r="J200" s="13">
        <f t="shared" si="7"/>
        <v>0</v>
      </c>
    </row>
    <row r="201" spans="1:10" s="1" customFormat="1">
      <c r="A201" s="13"/>
      <c r="B201" s="2"/>
      <c r="C201" s="13"/>
      <c r="D201" s="3"/>
      <c r="E201" s="13"/>
      <c r="F201" s="13"/>
      <c r="G201" s="13"/>
      <c r="H201" s="13"/>
      <c r="I201" s="13">
        <f t="shared" si="6"/>
        <v>0</v>
      </c>
      <c r="J201" s="13">
        <f t="shared" si="7"/>
        <v>0</v>
      </c>
    </row>
    <row r="202" spans="1:10" s="1" customFormat="1">
      <c r="A202" s="13"/>
      <c r="B202" s="2"/>
      <c r="C202" s="13"/>
      <c r="D202" s="3"/>
      <c r="E202" s="13"/>
      <c r="F202" s="13"/>
      <c r="G202" s="13"/>
      <c r="H202" s="13"/>
      <c r="I202" s="13">
        <f t="shared" si="6"/>
        <v>0</v>
      </c>
      <c r="J202" s="13">
        <f t="shared" si="7"/>
        <v>0</v>
      </c>
    </row>
    <row r="203" spans="1:10" s="1" customFormat="1">
      <c r="A203" s="13"/>
      <c r="B203" s="2"/>
      <c r="C203" s="13"/>
      <c r="D203" s="3"/>
      <c r="E203" s="13"/>
      <c r="F203" s="13"/>
      <c r="G203" s="13"/>
      <c r="H203" s="13"/>
      <c r="I203" s="13">
        <f t="shared" si="6"/>
        <v>0</v>
      </c>
      <c r="J203" s="13">
        <f t="shared" si="7"/>
        <v>0</v>
      </c>
    </row>
    <row r="204" spans="1:10" s="1" customFormat="1">
      <c r="A204" s="13"/>
      <c r="B204" s="2"/>
      <c r="C204" s="13"/>
      <c r="D204" s="3"/>
      <c r="E204" s="13"/>
      <c r="F204" s="13"/>
      <c r="G204" s="13"/>
      <c r="H204" s="13"/>
      <c r="I204" s="13">
        <f t="shared" si="6"/>
        <v>0</v>
      </c>
      <c r="J204" s="13">
        <f t="shared" si="7"/>
        <v>0</v>
      </c>
    </row>
    <row r="205" spans="1:10" s="1" customFormat="1">
      <c r="A205" s="13"/>
      <c r="B205" s="2"/>
      <c r="C205" s="13"/>
      <c r="D205" s="3"/>
      <c r="E205" s="13"/>
      <c r="F205" s="13"/>
      <c r="G205" s="13"/>
      <c r="H205" s="13"/>
      <c r="I205" s="13">
        <f t="shared" si="6"/>
        <v>0</v>
      </c>
      <c r="J205" s="13">
        <f t="shared" si="7"/>
        <v>0</v>
      </c>
    </row>
    <row r="206" spans="1:10" s="1" customFormat="1">
      <c r="A206" s="13"/>
      <c r="B206" s="2"/>
      <c r="C206" s="13"/>
      <c r="D206" s="3"/>
      <c r="E206" s="13"/>
      <c r="F206" s="13"/>
      <c r="G206" s="13"/>
      <c r="H206" s="13"/>
      <c r="I206" s="13">
        <f t="shared" si="6"/>
        <v>0</v>
      </c>
      <c r="J206" s="13">
        <f t="shared" si="7"/>
        <v>0</v>
      </c>
    </row>
    <row r="207" spans="1:10" s="1" customFormat="1">
      <c r="A207" s="13"/>
      <c r="B207" s="2"/>
      <c r="C207" s="13"/>
      <c r="D207" s="3"/>
      <c r="E207" s="13"/>
      <c r="F207" s="13"/>
      <c r="G207" s="13"/>
      <c r="H207" s="13"/>
      <c r="I207" s="13">
        <f t="shared" si="6"/>
        <v>0</v>
      </c>
      <c r="J207" s="13">
        <f t="shared" si="7"/>
        <v>0</v>
      </c>
    </row>
    <row r="208" spans="1:10" s="1" customFormat="1">
      <c r="A208" s="13"/>
      <c r="B208" s="2"/>
      <c r="C208" s="13"/>
      <c r="D208" s="3"/>
      <c r="E208" s="13"/>
      <c r="F208" s="13"/>
      <c r="G208" s="13"/>
      <c r="H208" s="13"/>
      <c r="I208" s="13">
        <f t="shared" si="6"/>
        <v>0</v>
      </c>
      <c r="J208" s="13">
        <f t="shared" si="7"/>
        <v>0</v>
      </c>
    </row>
    <row r="209" spans="1:10" s="1" customFormat="1">
      <c r="A209" s="13"/>
      <c r="B209" s="2"/>
      <c r="C209" s="13"/>
      <c r="D209" s="3"/>
      <c r="E209" s="13"/>
      <c r="F209" s="13"/>
      <c r="G209" s="13"/>
      <c r="H209" s="13"/>
      <c r="I209" s="13">
        <f t="shared" si="6"/>
        <v>0</v>
      </c>
      <c r="J209" s="13">
        <f t="shared" si="7"/>
        <v>0</v>
      </c>
    </row>
    <row r="210" spans="1:10" s="1" customFormat="1">
      <c r="A210" s="13"/>
      <c r="B210" s="2"/>
      <c r="C210" s="13"/>
      <c r="D210" s="3"/>
      <c r="E210" s="13"/>
      <c r="F210" s="13"/>
      <c r="G210" s="13"/>
      <c r="H210" s="13"/>
      <c r="I210" s="13">
        <f t="shared" si="6"/>
        <v>0</v>
      </c>
      <c r="J210" s="13">
        <f t="shared" si="7"/>
        <v>0</v>
      </c>
    </row>
    <row r="211" spans="1:10" s="1" customFormat="1">
      <c r="A211" s="13"/>
      <c r="B211" s="2"/>
      <c r="C211" s="13"/>
      <c r="D211" s="3"/>
      <c r="E211" s="13"/>
      <c r="F211" s="13"/>
      <c r="G211" s="13"/>
      <c r="H211" s="13"/>
      <c r="I211" s="13">
        <f t="shared" si="6"/>
        <v>0</v>
      </c>
      <c r="J211" s="13">
        <f t="shared" si="7"/>
        <v>0</v>
      </c>
    </row>
    <row r="212" spans="1:10" s="1" customFormat="1">
      <c r="A212" s="13"/>
      <c r="B212" s="2"/>
      <c r="C212" s="13"/>
      <c r="D212" s="3"/>
      <c r="E212" s="13"/>
      <c r="F212" s="13"/>
      <c r="G212" s="13"/>
      <c r="H212" s="13"/>
      <c r="I212" s="13">
        <f t="shared" si="6"/>
        <v>0</v>
      </c>
      <c r="J212" s="13">
        <f t="shared" si="7"/>
        <v>0</v>
      </c>
    </row>
    <row r="213" spans="1:10" s="1" customFormat="1">
      <c r="A213" s="13"/>
      <c r="B213" s="2"/>
      <c r="C213" s="13"/>
      <c r="D213" s="3"/>
      <c r="E213" s="13"/>
      <c r="F213" s="13"/>
      <c r="G213" s="13"/>
      <c r="H213" s="13"/>
      <c r="I213" s="13">
        <f t="shared" si="6"/>
        <v>0</v>
      </c>
      <c r="J213" s="13">
        <f t="shared" si="7"/>
        <v>0</v>
      </c>
    </row>
    <row r="214" spans="1:10" s="1" customFormat="1">
      <c r="A214" s="13"/>
      <c r="B214" s="2"/>
      <c r="C214" s="13"/>
      <c r="D214" s="3"/>
      <c r="E214" s="13"/>
      <c r="F214" s="13"/>
      <c r="G214" s="13"/>
      <c r="H214" s="13"/>
      <c r="I214" s="13">
        <f t="shared" si="6"/>
        <v>0</v>
      </c>
      <c r="J214" s="13">
        <f t="shared" si="7"/>
        <v>0</v>
      </c>
    </row>
    <row r="215" spans="1:10" s="1" customFormat="1">
      <c r="A215" s="13"/>
      <c r="B215" s="2"/>
      <c r="C215" s="13"/>
      <c r="D215" s="3"/>
      <c r="E215" s="13"/>
      <c r="F215" s="13"/>
      <c r="G215" s="13"/>
      <c r="H215" s="13"/>
      <c r="I215" s="13">
        <f t="shared" si="6"/>
        <v>0</v>
      </c>
      <c r="J215" s="13">
        <f t="shared" si="7"/>
        <v>0</v>
      </c>
    </row>
    <row r="216" spans="1:10" s="1" customFormat="1">
      <c r="A216" s="13"/>
      <c r="B216" s="2"/>
      <c r="C216" s="13"/>
      <c r="D216" s="3"/>
      <c r="E216" s="13"/>
      <c r="F216" s="13"/>
      <c r="G216" s="13"/>
      <c r="H216" s="13"/>
      <c r="I216" s="13">
        <f t="shared" si="6"/>
        <v>0</v>
      </c>
      <c r="J216" s="13">
        <f t="shared" si="7"/>
        <v>0</v>
      </c>
    </row>
    <row r="217" spans="1:10" s="1" customFormat="1">
      <c r="A217" s="13"/>
      <c r="B217" s="2"/>
      <c r="C217" s="13"/>
      <c r="D217" s="3"/>
      <c r="E217" s="13"/>
      <c r="F217" s="13"/>
      <c r="G217" s="13"/>
      <c r="H217" s="13"/>
      <c r="I217" s="13">
        <f t="shared" si="6"/>
        <v>0</v>
      </c>
      <c r="J217" s="13">
        <f t="shared" si="7"/>
        <v>0</v>
      </c>
    </row>
    <row r="218" spans="1:10" s="1" customFormat="1">
      <c r="A218" s="13"/>
      <c r="B218" s="2"/>
      <c r="C218" s="13"/>
      <c r="D218" s="3"/>
      <c r="E218" s="13"/>
      <c r="F218" s="13"/>
      <c r="G218" s="13"/>
      <c r="H218" s="13"/>
      <c r="I218" s="13">
        <f t="shared" si="6"/>
        <v>0</v>
      </c>
      <c r="J218" s="13">
        <f t="shared" si="7"/>
        <v>0</v>
      </c>
    </row>
    <row r="219" spans="1:10" s="1" customFormat="1">
      <c r="A219" s="13"/>
      <c r="B219" s="2"/>
      <c r="C219" s="13"/>
      <c r="D219" s="3"/>
      <c r="E219" s="13"/>
      <c r="F219" s="13"/>
      <c r="G219" s="13"/>
      <c r="H219" s="13"/>
      <c r="I219" s="13">
        <f t="shared" si="6"/>
        <v>0</v>
      </c>
      <c r="J219" s="13">
        <f t="shared" si="7"/>
        <v>0</v>
      </c>
    </row>
    <row r="220" spans="1:10" s="1" customFormat="1">
      <c r="A220" s="13"/>
      <c r="B220" s="2"/>
      <c r="C220" s="13"/>
      <c r="D220" s="3"/>
      <c r="E220" s="13"/>
      <c r="F220" s="13"/>
      <c r="G220" s="13"/>
      <c r="H220" s="13"/>
      <c r="I220" s="13">
        <f t="shared" si="6"/>
        <v>0</v>
      </c>
      <c r="J220" s="13">
        <f t="shared" si="7"/>
        <v>0</v>
      </c>
    </row>
    <row r="221" spans="1:10" s="1" customFormat="1">
      <c r="A221" s="13"/>
      <c r="B221" s="2"/>
      <c r="C221" s="13"/>
      <c r="D221" s="3"/>
      <c r="E221" s="13"/>
      <c r="F221" s="13"/>
      <c r="G221" s="13"/>
      <c r="H221" s="13"/>
      <c r="I221" s="13">
        <f t="shared" si="6"/>
        <v>0</v>
      </c>
      <c r="J221" s="13">
        <f t="shared" si="7"/>
        <v>0</v>
      </c>
    </row>
    <row r="222" spans="1:10" s="1" customFormat="1">
      <c r="A222" s="13"/>
      <c r="B222" s="2"/>
      <c r="C222" s="13"/>
      <c r="D222" s="3"/>
      <c r="E222" s="13"/>
      <c r="F222" s="13"/>
      <c r="G222" s="13"/>
      <c r="H222" s="13"/>
      <c r="I222" s="13">
        <f t="shared" si="6"/>
        <v>0</v>
      </c>
      <c r="J222" s="13">
        <f t="shared" si="7"/>
        <v>0</v>
      </c>
    </row>
    <row r="223" spans="1:10" s="1" customFormat="1">
      <c r="A223" s="13"/>
      <c r="B223" s="2"/>
      <c r="C223" s="13"/>
      <c r="D223" s="3"/>
      <c r="E223" s="13"/>
      <c r="F223" s="13"/>
      <c r="G223" s="13"/>
      <c r="H223" s="13"/>
      <c r="I223" s="13">
        <f t="shared" si="6"/>
        <v>0</v>
      </c>
      <c r="J223" s="13">
        <f t="shared" si="7"/>
        <v>0</v>
      </c>
    </row>
    <row r="224" spans="1:10" s="1" customFormat="1">
      <c r="A224" s="13"/>
      <c r="B224" s="2"/>
      <c r="C224" s="13"/>
      <c r="D224" s="3"/>
      <c r="E224" s="13"/>
      <c r="F224" s="13"/>
      <c r="G224" s="13"/>
      <c r="H224" s="13"/>
      <c r="I224" s="13">
        <f t="shared" si="6"/>
        <v>0</v>
      </c>
      <c r="J224" s="13">
        <f t="shared" si="7"/>
        <v>0</v>
      </c>
    </row>
    <row r="225" spans="1:10" s="1" customFormat="1">
      <c r="A225" s="13"/>
      <c r="B225" s="2"/>
      <c r="C225" s="13"/>
      <c r="D225" s="3"/>
      <c r="E225" s="13"/>
      <c r="F225" s="13"/>
      <c r="G225" s="13"/>
      <c r="H225" s="13"/>
      <c r="I225" s="13">
        <f t="shared" si="6"/>
        <v>0</v>
      </c>
      <c r="J225" s="13">
        <f t="shared" si="7"/>
        <v>0</v>
      </c>
    </row>
    <row r="226" spans="1:10" s="1" customFormat="1">
      <c r="A226" s="13"/>
      <c r="B226" s="2"/>
      <c r="C226" s="13"/>
      <c r="D226" s="3"/>
      <c r="E226" s="13"/>
      <c r="F226" s="13"/>
      <c r="G226" s="13"/>
      <c r="H226" s="13"/>
      <c r="I226" s="13">
        <f t="shared" si="6"/>
        <v>0</v>
      </c>
      <c r="J226" s="13">
        <f t="shared" si="7"/>
        <v>0</v>
      </c>
    </row>
    <row r="227" spans="1:10" s="1" customFormat="1">
      <c r="A227" s="13"/>
      <c r="B227" s="2"/>
      <c r="C227" s="13"/>
      <c r="D227" s="3"/>
      <c r="E227" s="13"/>
      <c r="F227" s="13"/>
      <c r="G227" s="13"/>
      <c r="H227" s="13"/>
      <c r="I227" s="13">
        <f t="shared" si="6"/>
        <v>0</v>
      </c>
      <c r="J227" s="13">
        <f t="shared" si="7"/>
        <v>0</v>
      </c>
    </row>
    <row r="228" spans="1:10" s="1" customFormat="1">
      <c r="A228" s="13"/>
      <c r="B228" s="2"/>
      <c r="C228" s="13"/>
      <c r="D228" s="3"/>
      <c r="E228" s="13"/>
      <c r="F228" s="13"/>
      <c r="G228" s="13"/>
      <c r="H228" s="13"/>
      <c r="I228" s="13">
        <f t="shared" si="6"/>
        <v>0</v>
      </c>
      <c r="J228" s="13">
        <f t="shared" si="7"/>
        <v>0</v>
      </c>
    </row>
    <row r="229" spans="1:10" s="1" customFormat="1">
      <c r="A229" s="13"/>
      <c r="B229" s="2"/>
      <c r="C229" s="13"/>
      <c r="D229" s="3"/>
      <c r="E229" s="13"/>
      <c r="F229" s="13"/>
      <c r="G229" s="13"/>
      <c r="H229" s="13"/>
      <c r="I229" s="13">
        <f t="shared" si="6"/>
        <v>0</v>
      </c>
      <c r="J229" s="13">
        <f t="shared" si="7"/>
        <v>0</v>
      </c>
    </row>
    <row r="230" spans="1:10" s="1" customFormat="1">
      <c r="A230" s="13"/>
      <c r="B230" s="2"/>
      <c r="C230" s="13"/>
      <c r="D230" s="3"/>
      <c r="E230" s="13"/>
      <c r="F230" s="13"/>
      <c r="G230" s="13"/>
      <c r="H230" s="13"/>
      <c r="I230" s="13">
        <f t="shared" si="6"/>
        <v>0</v>
      </c>
      <c r="J230" s="13">
        <f t="shared" si="7"/>
        <v>0</v>
      </c>
    </row>
    <row r="231" spans="1:10" s="1" customFormat="1">
      <c r="A231" s="13"/>
      <c r="B231" s="2"/>
      <c r="C231" s="13"/>
      <c r="D231" s="3"/>
      <c r="E231" s="13"/>
      <c r="F231" s="13"/>
      <c r="G231" s="13"/>
      <c r="H231" s="13"/>
      <c r="I231" s="13">
        <f t="shared" si="6"/>
        <v>0</v>
      </c>
      <c r="J231" s="13">
        <f t="shared" si="7"/>
        <v>0</v>
      </c>
    </row>
    <row r="232" spans="1:10" s="1" customFormat="1">
      <c r="A232" s="13"/>
      <c r="B232" s="2"/>
      <c r="C232" s="13"/>
      <c r="D232" s="3"/>
      <c r="E232" s="13"/>
      <c r="F232" s="13"/>
      <c r="G232" s="13"/>
      <c r="H232" s="13"/>
      <c r="I232" s="13">
        <f t="shared" si="6"/>
        <v>0</v>
      </c>
      <c r="J232" s="13">
        <f t="shared" si="7"/>
        <v>0</v>
      </c>
    </row>
    <row r="233" spans="1:10" s="1" customFormat="1">
      <c r="A233" s="13"/>
      <c r="B233" s="2"/>
      <c r="C233" s="13"/>
      <c r="D233" s="3"/>
      <c r="E233" s="13"/>
      <c r="F233" s="13"/>
      <c r="G233" s="13"/>
      <c r="H233" s="13"/>
      <c r="I233" s="13">
        <f t="shared" si="6"/>
        <v>0</v>
      </c>
      <c r="J233" s="13">
        <f t="shared" si="7"/>
        <v>0</v>
      </c>
    </row>
    <row r="234" spans="1:10" s="1" customFormat="1">
      <c r="A234" s="13"/>
      <c r="B234" s="2"/>
      <c r="C234" s="13"/>
      <c r="D234" s="3"/>
      <c r="E234" s="13"/>
      <c r="F234" s="13"/>
      <c r="G234" s="13"/>
      <c r="H234" s="13"/>
      <c r="I234" s="13">
        <f t="shared" si="6"/>
        <v>0</v>
      </c>
      <c r="J234" s="13">
        <f t="shared" si="7"/>
        <v>0</v>
      </c>
    </row>
    <row r="235" spans="1:10" s="1" customFormat="1">
      <c r="A235" s="13"/>
      <c r="B235" s="2"/>
      <c r="C235" s="13"/>
      <c r="D235" s="3"/>
      <c r="E235" s="13"/>
      <c r="F235" s="13"/>
      <c r="G235" s="13"/>
      <c r="H235" s="13"/>
      <c r="I235" s="13">
        <f t="shared" si="6"/>
        <v>0</v>
      </c>
      <c r="J235" s="13">
        <f t="shared" si="7"/>
        <v>0</v>
      </c>
    </row>
    <row r="236" spans="1:10" s="1" customFormat="1">
      <c r="A236" s="13"/>
      <c r="B236" s="2"/>
      <c r="C236" s="13"/>
      <c r="D236" s="3"/>
      <c r="E236" s="13"/>
      <c r="F236" s="13"/>
      <c r="G236" s="13"/>
      <c r="H236" s="13"/>
      <c r="I236" s="13">
        <f t="shared" si="6"/>
        <v>0</v>
      </c>
      <c r="J236" s="13">
        <f t="shared" si="7"/>
        <v>0</v>
      </c>
    </row>
    <row r="237" spans="1:10" s="1" customFormat="1">
      <c r="A237" s="13"/>
      <c r="B237" s="2"/>
      <c r="C237" s="13"/>
      <c r="D237" s="3"/>
      <c r="E237" s="13"/>
      <c r="F237" s="13"/>
      <c r="G237" s="13"/>
      <c r="H237" s="13"/>
      <c r="I237" s="13">
        <f t="shared" si="6"/>
        <v>0</v>
      </c>
      <c r="J237" s="13">
        <f t="shared" si="7"/>
        <v>0</v>
      </c>
    </row>
    <row r="238" spans="1:10" s="1" customFormat="1">
      <c r="A238" s="13"/>
      <c r="B238" s="2"/>
      <c r="C238" s="13"/>
      <c r="D238" s="3"/>
      <c r="E238" s="13"/>
      <c r="F238" s="13"/>
      <c r="G238" s="13"/>
      <c r="H238" s="13"/>
      <c r="I238" s="13">
        <f t="shared" si="6"/>
        <v>0</v>
      </c>
      <c r="J238" s="13">
        <f t="shared" si="7"/>
        <v>0</v>
      </c>
    </row>
    <row r="239" spans="1:10" s="1" customFormat="1">
      <c r="A239" s="13"/>
      <c r="B239" s="2"/>
      <c r="C239" s="13"/>
      <c r="D239" s="3"/>
      <c r="E239" s="13"/>
      <c r="F239" s="13"/>
      <c r="G239" s="13"/>
      <c r="H239" s="13"/>
      <c r="I239" s="13">
        <f t="shared" si="6"/>
        <v>0</v>
      </c>
      <c r="J239" s="13">
        <f t="shared" si="7"/>
        <v>0</v>
      </c>
    </row>
    <row r="240" spans="1:10" s="1" customFormat="1">
      <c r="A240" s="13"/>
      <c r="B240" s="2"/>
      <c r="C240" s="13"/>
      <c r="D240" s="3"/>
      <c r="E240" s="13"/>
      <c r="F240" s="13"/>
      <c r="G240" s="13"/>
      <c r="H240" s="13"/>
      <c r="I240" s="13">
        <f t="shared" si="6"/>
        <v>0</v>
      </c>
      <c r="J240" s="13">
        <f t="shared" si="7"/>
        <v>0</v>
      </c>
    </row>
    <row r="241" spans="1:10" s="1" customFormat="1">
      <c r="A241" s="13"/>
      <c r="B241" s="2"/>
      <c r="C241" s="13"/>
      <c r="D241" s="3"/>
      <c r="E241" s="13"/>
      <c r="F241" s="13"/>
      <c r="G241" s="13"/>
      <c r="H241" s="13"/>
      <c r="I241" s="13">
        <f t="shared" si="6"/>
        <v>0</v>
      </c>
      <c r="J241" s="13">
        <f t="shared" si="7"/>
        <v>0</v>
      </c>
    </row>
    <row r="242" spans="1:10" s="1" customFormat="1">
      <c r="A242" s="13"/>
      <c r="B242" s="2"/>
      <c r="C242" s="13"/>
      <c r="D242" s="3"/>
      <c r="E242" s="13"/>
      <c r="F242" s="13"/>
      <c r="G242" s="13"/>
      <c r="H242" s="13"/>
      <c r="I242" s="13">
        <f t="shared" si="6"/>
        <v>0</v>
      </c>
      <c r="J242" s="13">
        <f t="shared" si="7"/>
        <v>0</v>
      </c>
    </row>
    <row r="243" spans="1:10" s="1" customFormat="1">
      <c r="A243" s="13"/>
      <c r="B243" s="2"/>
      <c r="C243" s="13"/>
      <c r="D243" s="3"/>
      <c r="E243" s="13"/>
      <c r="F243" s="13"/>
      <c r="G243" s="13"/>
      <c r="H243" s="13"/>
      <c r="I243" s="13">
        <f t="shared" si="6"/>
        <v>0</v>
      </c>
      <c r="J243" s="13">
        <f t="shared" si="7"/>
        <v>0</v>
      </c>
    </row>
    <row r="244" spans="1:10" s="1" customFormat="1">
      <c r="A244" s="13"/>
      <c r="B244" s="2"/>
      <c r="C244" s="13"/>
      <c r="D244" s="3"/>
      <c r="E244" s="13"/>
      <c r="F244" s="13"/>
      <c r="G244" s="13"/>
      <c r="H244" s="13"/>
      <c r="I244" s="13">
        <f t="shared" si="6"/>
        <v>0</v>
      </c>
      <c r="J244" s="13">
        <f t="shared" si="7"/>
        <v>0</v>
      </c>
    </row>
    <row r="245" spans="1:10" s="1" customFormat="1">
      <c r="A245" s="13"/>
      <c r="B245" s="2"/>
      <c r="C245" s="13"/>
      <c r="D245" s="3"/>
      <c r="E245" s="13"/>
      <c r="F245" s="13"/>
      <c r="G245" s="13"/>
      <c r="H245" s="13"/>
      <c r="I245" s="13">
        <f t="shared" si="6"/>
        <v>0</v>
      </c>
      <c r="J245" s="13">
        <f t="shared" si="7"/>
        <v>0</v>
      </c>
    </row>
    <row r="246" spans="1:10" s="1" customFormat="1">
      <c r="A246" s="13"/>
      <c r="B246" s="2"/>
      <c r="C246" s="13"/>
      <c r="D246" s="3"/>
      <c r="E246" s="13"/>
      <c r="F246" s="13"/>
      <c r="G246" s="13"/>
      <c r="H246" s="13"/>
      <c r="I246" s="13">
        <f t="shared" si="6"/>
        <v>0</v>
      </c>
      <c r="J246" s="13">
        <f t="shared" si="7"/>
        <v>0</v>
      </c>
    </row>
    <row r="247" spans="1:10" s="1" customFormat="1">
      <c r="A247" s="13"/>
      <c r="B247" s="2"/>
      <c r="C247" s="13"/>
      <c r="D247" s="3"/>
      <c r="E247" s="13"/>
      <c r="F247" s="13"/>
      <c r="G247" s="13"/>
      <c r="H247" s="13"/>
      <c r="I247" s="13">
        <f t="shared" si="6"/>
        <v>0</v>
      </c>
      <c r="J247" s="13">
        <f t="shared" si="7"/>
        <v>0</v>
      </c>
    </row>
    <row r="248" spans="1:10" s="1" customFormat="1">
      <c r="A248" s="13"/>
      <c r="B248" s="2"/>
      <c r="C248" s="13"/>
      <c r="D248" s="3"/>
      <c r="E248" s="13"/>
      <c r="F248" s="13"/>
      <c r="G248" s="13"/>
      <c r="H248" s="13"/>
      <c r="I248" s="13">
        <f t="shared" si="6"/>
        <v>0</v>
      </c>
      <c r="J248" s="13">
        <f t="shared" si="7"/>
        <v>0</v>
      </c>
    </row>
    <row r="249" spans="1:10" s="1" customFormat="1">
      <c r="A249" s="13"/>
      <c r="B249" s="2"/>
      <c r="C249" s="13"/>
      <c r="D249" s="3"/>
      <c r="E249" s="13"/>
      <c r="F249" s="13"/>
      <c r="G249" s="13"/>
      <c r="H249" s="13"/>
      <c r="I249" s="13">
        <f t="shared" si="6"/>
        <v>0</v>
      </c>
      <c r="J249" s="13">
        <f t="shared" si="7"/>
        <v>0</v>
      </c>
    </row>
    <row r="250" spans="1:10" s="1" customFormat="1">
      <c r="A250" s="13"/>
      <c r="B250" s="2"/>
      <c r="C250" s="13"/>
      <c r="D250" s="3"/>
      <c r="E250" s="13"/>
      <c r="F250" s="13"/>
      <c r="G250" s="13"/>
      <c r="H250" s="13"/>
      <c r="I250" s="13">
        <f t="shared" si="6"/>
        <v>0</v>
      </c>
      <c r="J250" s="13">
        <f t="shared" si="7"/>
        <v>0</v>
      </c>
    </row>
    <row r="251" spans="1:10" s="1" customFormat="1">
      <c r="A251" s="13"/>
      <c r="B251" s="2"/>
      <c r="C251" s="13"/>
      <c r="D251" s="3"/>
      <c r="E251" s="13"/>
      <c r="F251" s="13"/>
      <c r="G251" s="13"/>
      <c r="H251" s="13"/>
      <c r="I251" s="13">
        <f t="shared" si="6"/>
        <v>0</v>
      </c>
      <c r="J251" s="13">
        <f t="shared" si="7"/>
        <v>0</v>
      </c>
    </row>
    <row r="252" spans="1:10" s="1" customFormat="1">
      <c r="A252" s="13"/>
      <c r="B252" s="2"/>
      <c r="C252" s="13"/>
      <c r="D252" s="3"/>
      <c r="E252" s="13"/>
      <c r="F252" s="13"/>
      <c r="G252" s="13"/>
      <c r="H252" s="13"/>
      <c r="I252" s="13">
        <f t="shared" si="6"/>
        <v>0</v>
      </c>
      <c r="J252" s="13">
        <f t="shared" si="7"/>
        <v>0</v>
      </c>
    </row>
    <row r="253" spans="1:10" s="1" customFormat="1">
      <c r="A253" s="13"/>
      <c r="B253" s="2"/>
      <c r="C253" s="13"/>
      <c r="D253" s="3"/>
      <c r="E253" s="13"/>
      <c r="F253" s="13"/>
      <c r="G253" s="13"/>
      <c r="H253" s="13"/>
      <c r="I253" s="13">
        <f t="shared" si="6"/>
        <v>0</v>
      </c>
      <c r="J253" s="13">
        <f t="shared" si="7"/>
        <v>0</v>
      </c>
    </row>
    <row r="254" spans="1:10" s="1" customFormat="1">
      <c r="A254" s="13"/>
      <c r="B254" s="2"/>
      <c r="C254" s="13"/>
      <c r="D254" s="3"/>
      <c r="E254" s="13"/>
      <c r="F254" s="13"/>
      <c r="G254" s="13"/>
      <c r="H254" s="13"/>
      <c r="I254" s="13">
        <f t="shared" si="6"/>
        <v>0</v>
      </c>
      <c r="J254" s="13">
        <f t="shared" si="7"/>
        <v>0</v>
      </c>
    </row>
    <row r="255" spans="1:10" s="1" customFormat="1">
      <c r="A255" s="13"/>
      <c r="B255" s="2"/>
      <c r="C255" s="13"/>
      <c r="D255" s="3"/>
      <c r="E255" s="13"/>
      <c r="F255" s="13"/>
      <c r="G255" s="13"/>
      <c r="H255" s="13"/>
      <c r="I255" s="13">
        <f t="shared" si="6"/>
        <v>0</v>
      </c>
      <c r="J255" s="13">
        <f t="shared" si="7"/>
        <v>0</v>
      </c>
    </row>
    <row r="256" spans="1:10" s="1" customFormat="1">
      <c r="A256" s="13"/>
      <c r="B256" s="2"/>
      <c r="C256" s="13"/>
      <c r="D256" s="3"/>
      <c r="E256" s="13"/>
      <c r="F256" s="13"/>
      <c r="G256" s="13"/>
      <c r="H256" s="13"/>
      <c r="I256" s="13">
        <f t="shared" si="6"/>
        <v>0</v>
      </c>
      <c r="J256" s="13">
        <f t="shared" si="7"/>
        <v>0</v>
      </c>
    </row>
    <row r="257" spans="1:10" s="1" customFormat="1">
      <c r="A257" s="13"/>
      <c r="B257" s="2"/>
      <c r="C257" s="13"/>
      <c r="D257" s="3"/>
      <c r="E257" s="13"/>
      <c r="F257" s="13"/>
      <c r="G257" s="13"/>
      <c r="H257" s="13"/>
      <c r="I257" s="13">
        <f t="shared" si="6"/>
        <v>0</v>
      </c>
      <c r="J257" s="13">
        <f t="shared" si="7"/>
        <v>0</v>
      </c>
    </row>
    <row r="258" spans="1:10" s="1" customFormat="1">
      <c r="A258" s="13"/>
      <c r="B258" s="2"/>
      <c r="C258" s="13"/>
      <c r="D258" s="3"/>
      <c r="E258" s="13"/>
      <c r="F258" s="13"/>
      <c r="G258" s="13"/>
      <c r="H258" s="13"/>
      <c r="I258" s="13">
        <f t="shared" ref="I258:I321" si="8">IF(OR(J258=$J$377,J258=$J$384,J258=$J$367),$I$364,IF(OR(J258=$J$366,J258=$J$370,J258=$J$372,J258=$J$373,J258=$J$376,J258=$J$380,J258=$J$381,J258=$J$378),$I$369,IF(OR(J258=$J$365,J258=$J$369),$I$365,IF(OR(J258=$J$371,J258=$J$382,J258=$J$383),$I$366,IF(OR(J258=$J$364,J258=$J$379,J258=$J$385),$I$367,IF(OR(J258=$J$368,J258=$J$386,J258=$J$374,J258=$J$375),$I$368,0))))))</f>
        <v>0</v>
      </c>
      <c r="J258" s="13">
        <f t="shared" ref="J258:J321" si="9">IF(OR(K258=$K$364,K258=$K$365,K258=$K$366,K258=$K$367),$J$364,IF(OR(K258=$K$371,K258=$K$372,K258=$K$373,K258=$K$374),$J$365,IF(OR(K258=$K$375),$J$366,IF(OR(K258=$K$376),$J$367,IF(OR(K258=$K$377),$J$368,IF(OR(K258=$K$378),$J$369,IF(OR(K258=$K$384,K258=$K$394,K258=$K$385),$J$370,IF(OR(K258=$K$380,K258=$K$381,K258=$K$382,K258=$K$383),$J$371,IF(OR(K258=$K$379,K258=$K$423,K258=$K$425,K258=$K$427),$J$372,IF(OR(K258=$K$386,K258=$K$388,K258=$K$387),$J$373,IF(OR(K258=$K$389),$J$374,IF(OR(K258=$K$390),$J$375,IF(OR(K258=$K$391),$J$376,IF(OR(K258=$K$395),$J$377,IF(OR(K258=$K$396,K258=$K$397),$J$378,IF(OR(K258=$K$398,K258=$K$399),$J$379,IF(OR(K258=$K$400,K258=$K$401),$J$380,IF(OR(K258=$K$402,K258=$K$403),$J$381,IF(OR(K258=$K$405,K258=$K$406,K258=$K$407,K258=$K$408,K258=$K$409,K258=$K$410,K258=$K$411,K258=$K$412,K258=$K$413),$J$382,IF(OR(K258=$K$417,K258=$K$418,K258=$K$419,K258=$K$420,K258=$K$416,K258=$K$415,K258=$K$424,K258=$K$426),$J$383,IF(OR(K258=$K$421,K258=$K$422),$J$384,IF(OR(K258=$K$368,K258=$K$369,K258=$K$370,K258=$K$392,K258=$K$393,K258=$K$404,K258=$K$414),$J$385,IF(OR(K258=$K$428),$J$386,0)))))))))))))))))))))))</f>
        <v>0</v>
      </c>
    </row>
    <row r="259" spans="1:10" s="1" customFormat="1">
      <c r="A259" s="13"/>
      <c r="B259" s="2"/>
      <c r="C259" s="13"/>
      <c r="D259" s="3"/>
      <c r="E259" s="13"/>
      <c r="F259" s="13"/>
      <c r="G259" s="13"/>
      <c r="H259" s="13"/>
      <c r="I259" s="13">
        <f t="shared" si="8"/>
        <v>0</v>
      </c>
      <c r="J259" s="13">
        <f t="shared" si="9"/>
        <v>0</v>
      </c>
    </row>
    <row r="260" spans="1:10" s="1" customFormat="1">
      <c r="A260" s="13"/>
      <c r="B260" s="2"/>
      <c r="C260" s="13"/>
      <c r="D260" s="3"/>
      <c r="E260" s="13"/>
      <c r="F260" s="13"/>
      <c r="G260" s="13"/>
      <c r="H260" s="13"/>
      <c r="I260" s="13">
        <f t="shared" si="8"/>
        <v>0</v>
      </c>
      <c r="J260" s="13">
        <f t="shared" si="9"/>
        <v>0</v>
      </c>
    </row>
    <row r="261" spans="1:10" s="1" customFormat="1">
      <c r="A261" s="13"/>
      <c r="B261" s="2"/>
      <c r="C261" s="13"/>
      <c r="D261" s="3"/>
      <c r="E261" s="13"/>
      <c r="F261" s="13"/>
      <c r="G261" s="13"/>
      <c r="H261" s="13"/>
      <c r="I261" s="13">
        <f t="shared" si="8"/>
        <v>0</v>
      </c>
      <c r="J261" s="13">
        <f t="shared" si="9"/>
        <v>0</v>
      </c>
    </row>
    <row r="262" spans="1:10" s="1" customFormat="1">
      <c r="A262" s="13"/>
      <c r="B262" s="2"/>
      <c r="C262" s="13"/>
      <c r="D262" s="3"/>
      <c r="E262" s="13"/>
      <c r="F262" s="13"/>
      <c r="G262" s="13"/>
      <c r="H262" s="13"/>
      <c r="I262" s="13">
        <f t="shared" si="8"/>
        <v>0</v>
      </c>
      <c r="J262" s="13">
        <f t="shared" si="9"/>
        <v>0</v>
      </c>
    </row>
    <row r="263" spans="1:10" s="1" customFormat="1">
      <c r="A263" s="13"/>
      <c r="B263" s="2"/>
      <c r="C263" s="13"/>
      <c r="D263" s="3"/>
      <c r="E263" s="13"/>
      <c r="F263" s="13"/>
      <c r="G263" s="13"/>
      <c r="H263" s="13"/>
      <c r="I263" s="13">
        <f t="shared" si="8"/>
        <v>0</v>
      </c>
      <c r="J263" s="13">
        <f t="shared" si="9"/>
        <v>0</v>
      </c>
    </row>
    <row r="264" spans="1:10" s="1" customFormat="1">
      <c r="A264" s="13"/>
      <c r="B264" s="2"/>
      <c r="C264" s="13"/>
      <c r="D264" s="3"/>
      <c r="E264" s="13"/>
      <c r="F264" s="13"/>
      <c r="G264" s="13"/>
      <c r="H264" s="13"/>
      <c r="I264" s="13">
        <f t="shared" si="8"/>
        <v>0</v>
      </c>
      <c r="J264" s="13">
        <f t="shared" si="9"/>
        <v>0</v>
      </c>
    </row>
    <row r="265" spans="1:10" s="1" customFormat="1">
      <c r="A265" s="13"/>
      <c r="B265" s="2"/>
      <c r="C265" s="13"/>
      <c r="D265" s="3"/>
      <c r="E265" s="13"/>
      <c r="F265" s="13"/>
      <c r="G265" s="13"/>
      <c r="H265" s="13"/>
      <c r="I265" s="13">
        <f t="shared" si="8"/>
        <v>0</v>
      </c>
      <c r="J265" s="13">
        <f t="shared" si="9"/>
        <v>0</v>
      </c>
    </row>
    <row r="266" spans="1:10" s="1" customFormat="1">
      <c r="A266" s="13"/>
      <c r="B266" s="2"/>
      <c r="C266" s="13"/>
      <c r="D266" s="3"/>
      <c r="E266" s="13"/>
      <c r="F266" s="13"/>
      <c r="G266" s="13"/>
      <c r="H266" s="13"/>
      <c r="I266" s="13">
        <f t="shared" si="8"/>
        <v>0</v>
      </c>
      <c r="J266" s="13">
        <f t="shared" si="9"/>
        <v>0</v>
      </c>
    </row>
    <row r="267" spans="1:10" s="1" customFormat="1">
      <c r="A267" s="13"/>
      <c r="B267" s="2"/>
      <c r="C267" s="13"/>
      <c r="D267" s="3"/>
      <c r="E267" s="13"/>
      <c r="F267" s="13"/>
      <c r="G267" s="13"/>
      <c r="H267" s="13"/>
      <c r="I267" s="13">
        <f t="shared" si="8"/>
        <v>0</v>
      </c>
      <c r="J267" s="13">
        <f t="shared" si="9"/>
        <v>0</v>
      </c>
    </row>
    <row r="268" spans="1:10" s="1" customFormat="1">
      <c r="A268" s="13"/>
      <c r="B268" s="2"/>
      <c r="C268" s="13"/>
      <c r="D268" s="3"/>
      <c r="E268" s="13"/>
      <c r="F268" s="13"/>
      <c r="G268" s="13"/>
      <c r="H268" s="13"/>
      <c r="I268" s="13">
        <f t="shared" si="8"/>
        <v>0</v>
      </c>
      <c r="J268" s="13">
        <f t="shared" si="9"/>
        <v>0</v>
      </c>
    </row>
    <row r="269" spans="1:10" s="1" customFormat="1">
      <c r="A269" s="13"/>
      <c r="B269" s="2"/>
      <c r="C269" s="13"/>
      <c r="D269" s="3"/>
      <c r="E269" s="13"/>
      <c r="F269" s="13"/>
      <c r="G269" s="13"/>
      <c r="H269" s="13"/>
      <c r="I269" s="13">
        <f t="shared" si="8"/>
        <v>0</v>
      </c>
      <c r="J269" s="13">
        <f t="shared" si="9"/>
        <v>0</v>
      </c>
    </row>
    <row r="270" spans="1:10" s="1" customFormat="1">
      <c r="A270" s="13"/>
      <c r="B270" s="2"/>
      <c r="C270" s="13"/>
      <c r="D270" s="3"/>
      <c r="E270" s="13"/>
      <c r="F270" s="13"/>
      <c r="G270" s="13"/>
      <c r="H270" s="13"/>
      <c r="I270" s="13">
        <f t="shared" si="8"/>
        <v>0</v>
      </c>
      <c r="J270" s="13">
        <f t="shared" si="9"/>
        <v>0</v>
      </c>
    </row>
    <row r="271" spans="1:10" s="1" customFormat="1">
      <c r="A271" s="13"/>
      <c r="B271" s="2"/>
      <c r="C271" s="13"/>
      <c r="D271" s="3"/>
      <c r="E271" s="13"/>
      <c r="F271" s="13"/>
      <c r="G271" s="13"/>
      <c r="H271" s="13"/>
      <c r="I271" s="13">
        <f t="shared" si="8"/>
        <v>0</v>
      </c>
      <c r="J271" s="13">
        <f t="shared" si="9"/>
        <v>0</v>
      </c>
    </row>
    <row r="272" spans="1:10" s="1" customFormat="1">
      <c r="A272" s="13"/>
      <c r="B272" s="2"/>
      <c r="C272" s="13"/>
      <c r="D272" s="3"/>
      <c r="E272" s="13"/>
      <c r="F272" s="13"/>
      <c r="G272" s="13"/>
      <c r="H272" s="13"/>
      <c r="I272" s="13">
        <f t="shared" si="8"/>
        <v>0</v>
      </c>
      <c r="J272" s="13">
        <f t="shared" si="9"/>
        <v>0</v>
      </c>
    </row>
    <row r="273" spans="1:10" s="1" customFormat="1">
      <c r="A273" s="13"/>
      <c r="B273" s="2"/>
      <c r="C273" s="13"/>
      <c r="D273" s="3"/>
      <c r="E273" s="13"/>
      <c r="F273" s="13"/>
      <c r="G273" s="13"/>
      <c r="H273" s="13"/>
      <c r="I273" s="13">
        <f t="shared" si="8"/>
        <v>0</v>
      </c>
      <c r="J273" s="13">
        <f t="shared" si="9"/>
        <v>0</v>
      </c>
    </row>
    <row r="274" spans="1:10" s="1" customFormat="1">
      <c r="A274" s="13"/>
      <c r="B274" s="2"/>
      <c r="C274" s="13"/>
      <c r="D274" s="3"/>
      <c r="E274" s="13"/>
      <c r="F274" s="13"/>
      <c r="G274" s="13"/>
      <c r="H274" s="13"/>
      <c r="I274" s="13">
        <f t="shared" si="8"/>
        <v>0</v>
      </c>
      <c r="J274" s="13">
        <f t="shared" si="9"/>
        <v>0</v>
      </c>
    </row>
    <row r="275" spans="1:10" s="1" customFormat="1">
      <c r="A275" s="13"/>
      <c r="B275" s="2"/>
      <c r="C275" s="13"/>
      <c r="D275" s="3"/>
      <c r="E275" s="13"/>
      <c r="F275" s="13"/>
      <c r="G275" s="13"/>
      <c r="H275" s="13"/>
      <c r="I275" s="13">
        <f t="shared" si="8"/>
        <v>0</v>
      </c>
      <c r="J275" s="13">
        <f t="shared" si="9"/>
        <v>0</v>
      </c>
    </row>
    <row r="276" spans="1:10" s="1" customFormat="1">
      <c r="A276" s="13"/>
      <c r="B276" s="2"/>
      <c r="C276" s="13"/>
      <c r="D276" s="3"/>
      <c r="E276" s="13"/>
      <c r="F276" s="13"/>
      <c r="G276" s="13"/>
      <c r="H276" s="13"/>
      <c r="I276" s="13">
        <f t="shared" si="8"/>
        <v>0</v>
      </c>
      <c r="J276" s="13">
        <f t="shared" si="9"/>
        <v>0</v>
      </c>
    </row>
    <row r="277" spans="1:10" s="1" customFormat="1">
      <c r="A277" s="13"/>
      <c r="B277" s="2"/>
      <c r="C277" s="13"/>
      <c r="D277" s="3"/>
      <c r="E277" s="13"/>
      <c r="F277" s="13"/>
      <c r="G277" s="13"/>
      <c r="H277" s="13"/>
      <c r="I277" s="13">
        <f t="shared" si="8"/>
        <v>0</v>
      </c>
      <c r="J277" s="13">
        <f t="shared" si="9"/>
        <v>0</v>
      </c>
    </row>
    <row r="278" spans="1:10" s="1" customFormat="1">
      <c r="A278" s="13"/>
      <c r="B278" s="2"/>
      <c r="C278" s="13"/>
      <c r="D278" s="3"/>
      <c r="E278" s="13"/>
      <c r="F278" s="13"/>
      <c r="G278" s="13"/>
      <c r="H278" s="13"/>
      <c r="I278" s="13">
        <f t="shared" si="8"/>
        <v>0</v>
      </c>
      <c r="J278" s="13">
        <f t="shared" si="9"/>
        <v>0</v>
      </c>
    </row>
    <row r="279" spans="1:10" s="1" customFormat="1">
      <c r="A279" s="13"/>
      <c r="B279" s="2"/>
      <c r="C279" s="13"/>
      <c r="D279" s="3"/>
      <c r="E279" s="13"/>
      <c r="F279" s="13"/>
      <c r="G279" s="13"/>
      <c r="H279" s="13"/>
      <c r="I279" s="13">
        <f t="shared" si="8"/>
        <v>0</v>
      </c>
      <c r="J279" s="13">
        <f t="shared" si="9"/>
        <v>0</v>
      </c>
    </row>
    <row r="280" spans="1:10" s="1" customFormat="1">
      <c r="A280" s="13"/>
      <c r="B280" s="2"/>
      <c r="C280" s="13"/>
      <c r="D280" s="3"/>
      <c r="E280" s="13"/>
      <c r="F280" s="13"/>
      <c r="G280" s="13"/>
      <c r="H280" s="13"/>
      <c r="I280" s="13">
        <f t="shared" si="8"/>
        <v>0</v>
      </c>
      <c r="J280" s="13">
        <f t="shared" si="9"/>
        <v>0</v>
      </c>
    </row>
    <row r="281" spans="1:10" s="1" customFormat="1">
      <c r="A281" s="13"/>
      <c r="B281" s="2"/>
      <c r="C281" s="13"/>
      <c r="D281" s="3"/>
      <c r="E281" s="13"/>
      <c r="F281" s="13"/>
      <c r="G281" s="13"/>
      <c r="H281" s="13"/>
      <c r="I281" s="13">
        <f t="shared" si="8"/>
        <v>0</v>
      </c>
      <c r="J281" s="13">
        <f t="shared" si="9"/>
        <v>0</v>
      </c>
    </row>
    <row r="282" spans="1:10" s="1" customFormat="1">
      <c r="A282" s="13"/>
      <c r="B282" s="2"/>
      <c r="C282" s="13"/>
      <c r="D282" s="3"/>
      <c r="E282" s="13"/>
      <c r="F282" s="13"/>
      <c r="G282" s="13"/>
      <c r="H282" s="13"/>
      <c r="I282" s="13">
        <f t="shared" si="8"/>
        <v>0</v>
      </c>
      <c r="J282" s="13">
        <f t="shared" si="9"/>
        <v>0</v>
      </c>
    </row>
    <row r="283" spans="1:10" s="1" customFormat="1">
      <c r="A283" s="13"/>
      <c r="B283" s="2"/>
      <c r="C283" s="13"/>
      <c r="D283" s="3"/>
      <c r="E283" s="13"/>
      <c r="F283" s="13"/>
      <c r="G283" s="13"/>
      <c r="H283" s="13"/>
      <c r="I283" s="13">
        <f t="shared" si="8"/>
        <v>0</v>
      </c>
      <c r="J283" s="13">
        <f t="shared" si="9"/>
        <v>0</v>
      </c>
    </row>
    <row r="284" spans="1:10" s="1" customFormat="1">
      <c r="A284" s="13"/>
      <c r="B284" s="2"/>
      <c r="C284" s="13"/>
      <c r="D284" s="3"/>
      <c r="E284" s="13"/>
      <c r="F284" s="13"/>
      <c r="G284" s="13"/>
      <c r="H284" s="13"/>
      <c r="I284" s="13">
        <f t="shared" si="8"/>
        <v>0</v>
      </c>
      <c r="J284" s="13">
        <f t="shared" si="9"/>
        <v>0</v>
      </c>
    </row>
    <row r="285" spans="1:10" s="1" customFormat="1">
      <c r="A285" s="13"/>
      <c r="B285" s="2"/>
      <c r="C285" s="13"/>
      <c r="D285" s="3"/>
      <c r="E285" s="13"/>
      <c r="F285" s="13"/>
      <c r="G285" s="13"/>
      <c r="H285" s="13"/>
      <c r="I285" s="13">
        <f t="shared" si="8"/>
        <v>0</v>
      </c>
      <c r="J285" s="13">
        <f t="shared" si="9"/>
        <v>0</v>
      </c>
    </row>
    <row r="286" spans="1:10" s="1" customFormat="1">
      <c r="A286" s="13"/>
      <c r="B286" s="2"/>
      <c r="C286" s="13"/>
      <c r="D286" s="3"/>
      <c r="E286" s="13"/>
      <c r="F286" s="13"/>
      <c r="G286" s="13"/>
      <c r="H286" s="13"/>
      <c r="I286" s="13">
        <f t="shared" si="8"/>
        <v>0</v>
      </c>
      <c r="J286" s="13">
        <f t="shared" si="9"/>
        <v>0</v>
      </c>
    </row>
    <row r="287" spans="1:10" s="1" customFormat="1">
      <c r="A287" s="13"/>
      <c r="B287" s="2"/>
      <c r="C287" s="13"/>
      <c r="D287" s="3"/>
      <c r="E287" s="13"/>
      <c r="F287" s="13"/>
      <c r="G287" s="13"/>
      <c r="H287" s="13"/>
      <c r="I287" s="13">
        <f t="shared" si="8"/>
        <v>0</v>
      </c>
      <c r="J287" s="13">
        <f t="shared" si="9"/>
        <v>0</v>
      </c>
    </row>
    <row r="288" spans="1:10" s="1" customFormat="1">
      <c r="A288" s="13"/>
      <c r="B288" s="2"/>
      <c r="C288" s="13"/>
      <c r="D288" s="3"/>
      <c r="E288" s="13"/>
      <c r="F288" s="13"/>
      <c r="G288" s="13"/>
      <c r="H288" s="13"/>
      <c r="I288" s="13">
        <f t="shared" si="8"/>
        <v>0</v>
      </c>
      <c r="J288" s="13">
        <f t="shared" si="9"/>
        <v>0</v>
      </c>
    </row>
    <row r="289" spans="1:10" s="1" customFormat="1">
      <c r="A289" s="13"/>
      <c r="B289" s="2"/>
      <c r="C289" s="13"/>
      <c r="D289" s="3"/>
      <c r="E289" s="13"/>
      <c r="F289" s="13"/>
      <c r="G289" s="13"/>
      <c r="H289" s="13"/>
      <c r="I289" s="13">
        <f t="shared" si="8"/>
        <v>0</v>
      </c>
      <c r="J289" s="13">
        <f t="shared" si="9"/>
        <v>0</v>
      </c>
    </row>
    <row r="290" spans="1:10" s="1" customFormat="1">
      <c r="A290" s="13"/>
      <c r="B290" s="2"/>
      <c r="C290" s="13"/>
      <c r="D290" s="3"/>
      <c r="E290" s="13"/>
      <c r="F290" s="13"/>
      <c r="G290" s="13"/>
      <c r="H290" s="13"/>
      <c r="I290" s="13">
        <f t="shared" si="8"/>
        <v>0</v>
      </c>
      <c r="J290" s="13">
        <f t="shared" si="9"/>
        <v>0</v>
      </c>
    </row>
    <row r="291" spans="1:10" s="1" customFormat="1">
      <c r="A291" s="13"/>
      <c r="B291" s="2"/>
      <c r="C291" s="13"/>
      <c r="D291" s="3"/>
      <c r="E291" s="13"/>
      <c r="F291" s="13"/>
      <c r="G291" s="13"/>
      <c r="H291" s="13"/>
      <c r="I291" s="13">
        <f t="shared" si="8"/>
        <v>0</v>
      </c>
      <c r="J291" s="13">
        <f t="shared" si="9"/>
        <v>0</v>
      </c>
    </row>
    <row r="292" spans="1:10" s="1" customFormat="1">
      <c r="A292" s="13"/>
      <c r="B292" s="2"/>
      <c r="C292" s="13"/>
      <c r="D292" s="3"/>
      <c r="E292" s="13"/>
      <c r="F292" s="13"/>
      <c r="G292" s="13"/>
      <c r="H292" s="13"/>
      <c r="I292" s="13">
        <f t="shared" si="8"/>
        <v>0</v>
      </c>
      <c r="J292" s="13">
        <f t="shared" si="9"/>
        <v>0</v>
      </c>
    </row>
    <row r="293" spans="1:10" s="1" customFormat="1">
      <c r="A293" s="13"/>
      <c r="B293" s="2"/>
      <c r="C293" s="13"/>
      <c r="D293" s="3"/>
      <c r="E293" s="13"/>
      <c r="F293" s="13"/>
      <c r="G293" s="13"/>
      <c r="H293" s="13"/>
      <c r="I293" s="13">
        <f t="shared" si="8"/>
        <v>0</v>
      </c>
      <c r="J293" s="13">
        <f t="shared" si="9"/>
        <v>0</v>
      </c>
    </row>
    <row r="294" spans="1:10" s="1" customFormat="1">
      <c r="A294" s="13"/>
      <c r="B294" s="2"/>
      <c r="C294" s="13"/>
      <c r="D294" s="3"/>
      <c r="E294" s="13"/>
      <c r="F294" s="13"/>
      <c r="G294" s="13"/>
      <c r="H294" s="13"/>
      <c r="I294" s="13">
        <f t="shared" si="8"/>
        <v>0</v>
      </c>
      <c r="J294" s="13">
        <f t="shared" si="9"/>
        <v>0</v>
      </c>
    </row>
    <row r="295" spans="1:10" s="1" customFormat="1">
      <c r="A295" s="13"/>
      <c r="B295" s="2"/>
      <c r="C295" s="13"/>
      <c r="D295" s="3"/>
      <c r="E295" s="13"/>
      <c r="F295" s="13"/>
      <c r="G295" s="13"/>
      <c r="H295" s="13"/>
      <c r="I295" s="13">
        <f t="shared" si="8"/>
        <v>0</v>
      </c>
      <c r="J295" s="13">
        <f t="shared" si="9"/>
        <v>0</v>
      </c>
    </row>
    <row r="296" spans="1:10" s="1" customFormat="1">
      <c r="A296" s="13"/>
      <c r="B296" s="2"/>
      <c r="C296" s="13"/>
      <c r="D296" s="3"/>
      <c r="E296" s="13"/>
      <c r="F296" s="13"/>
      <c r="G296" s="13"/>
      <c r="H296" s="13"/>
      <c r="I296" s="13">
        <f t="shared" si="8"/>
        <v>0</v>
      </c>
      <c r="J296" s="13">
        <f t="shared" si="9"/>
        <v>0</v>
      </c>
    </row>
    <row r="297" spans="1:10" s="1" customFormat="1">
      <c r="A297" s="13"/>
      <c r="B297" s="2"/>
      <c r="C297" s="13"/>
      <c r="D297" s="3"/>
      <c r="E297" s="13"/>
      <c r="F297" s="13"/>
      <c r="G297" s="13"/>
      <c r="H297" s="13"/>
      <c r="I297" s="13">
        <f t="shared" si="8"/>
        <v>0</v>
      </c>
      <c r="J297" s="13">
        <f t="shared" si="9"/>
        <v>0</v>
      </c>
    </row>
    <row r="298" spans="1:10" s="1" customFormat="1">
      <c r="A298" s="13"/>
      <c r="B298" s="2"/>
      <c r="C298" s="13"/>
      <c r="D298" s="3"/>
      <c r="E298" s="13"/>
      <c r="F298" s="13"/>
      <c r="G298" s="13"/>
      <c r="H298" s="13"/>
      <c r="I298" s="13">
        <f t="shared" si="8"/>
        <v>0</v>
      </c>
      <c r="J298" s="13">
        <f t="shared" si="9"/>
        <v>0</v>
      </c>
    </row>
    <row r="299" spans="1:10" s="1" customFormat="1">
      <c r="A299" s="13"/>
      <c r="B299" s="2"/>
      <c r="C299" s="13"/>
      <c r="D299" s="3"/>
      <c r="E299" s="13"/>
      <c r="F299" s="13"/>
      <c r="G299" s="13"/>
      <c r="H299" s="13"/>
      <c r="I299" s="13">
        <f t="shared" si="8"/>
        <v>0</v>
      </c>
      <c r="J299" s="13">
        <f t="shared" si="9"/>
        <v>0</v>
      </c>
    </row>
    <row r="300" spans="1:10" s="1" customFormat="1">
      <c r="A300" s="13"/>
      <c r="B300" s="2"/>
      <c r="C300" s="13"/>
      <c r="D300" s="3"/>
      <c r="E300" s="13"/>
      <c r="F300" s="13"/>
      <c r="G300" s="13"/>
      <c r="H300" s="13"/>
      <c r="I300" s="13">
        <f t="shared" si="8"/>
        <v>0</v>
      </c>
      <c r="J300" s="13">
        <f t="shared" si="9"/>
        <v>0</v>
      </c>
    </row>
    <row r="301" spans="1:10" s="1" customFormat="1">
      <c r="A301" s="13"/>
      <c r="B301" s="2"/>
      <c r="C301" s="13"/>
      <c r="D301" s="3"/>
      <c r="E301" s="13"/>
      <c r="F301" s="13"/>
      <c r="G301" s="13"/>
      <c r="H301" s="13"/>
      <c r="I301" s="13">
        <f t="shared" si="8"/>
        <v>0</v>
      </c>
      <c r="J301" s="13">
        <f t="shared" si="9"/>
        <v>0</v>
      </c>
    </row>
    <row r="302" spans="1:10" s="1" customFormat="1">
      <c r="A302" s="13"/>
      <c r="B302" s="2"/>
      <c r="C302" s="13"/>
      <c r="D302" s="3"/>
      <c r="E302" s="13"/>
      <c r="F302" s="13"/>
      <c r="G302" s="13"/>
      <c r="H302" s="13"/>
      <c r="I302" s="13">
        <f t="shared" si="8"/>
        <v>0</v>
      </c>
      <c r="J302" s="13">
        <f t="shared" si="9"/>
        <v>0</v>
      </c>
    </row>
    <row r="303" spans="1:10" s="1" customFormat="1">
      <c r="A303" s="13"/>
      <c r="B303" s="2"/>
      <c r="C303" s="13"/>
      <c r="D303" s="3"/>
      <c r="E303" s="13"/>
      <c r="F303" s="13"/>
      <c r="G303" s="13"/>
      <c r="H303" s="13"/>
      <c r="I303" s="13">
        <f t="shared" si="8"/>
        <v>0</v>
      </c>
      <c r="J303" s="13">
        <f t="shared" si="9"/>
        <v>0</v>
      </c>
    </row>
    <row r="304" spans="1:10" s="1" customFormat="1">
      <c r="A304" s="13"/>
      <c r="B304" s="2"/>
      <c r="C304" s="13"/>
      <c r="D304" s="3"/>
      <c r="E304" s="13"/>
      <c r="F304" s="13"/>
      <c r="G304" s="13"/>
      <c r="H304" s="13"/>
      <c r="I304" s="13">
        <f t="shared" si="8"/>
        <v>0</v>
      </c>
      <c r="J304" s="13">
        <f t="shared" si="9"/>
        <v>0</v>
      </c>
    </row>
    <row r="305" spans="1:10" s="1" customFormat="1">
      <c r="A305" s="13"/>
      <c r="B305" s="2"/>
      <c r="C305" s="13"/>
      <c r="D305" s="3"/>
      <c r="E305" s="13"/>
      <c r="F305" s="13"/>
      <c r="G305" s="13"/>
      <c r="H305" s="13"/>
      <c r="I305" s="13">
        <f t="shared" si="8"/>
        <v>0</v>
      </c>
      <c r="J305" s="13">
        <f t="shared" si="9"/>
        <v>0</v>
      </c>
    </row>
    <row r="306" spans="1:10" s="1" customFormat="1">
      <c r="A306" s="13"/>
      <c r="B306" s="2"/>
      <c r="C306" s="13"/>
      <c r="D306" s="3"/>
      <c r="E306" s="13"/>
      <c r="F306" s="13"/>
      <c r="G306" s="13"/>
      <c r="H306" s="13"/>
      <c r="I306" s="13">
        <f t="shared" si="8"/>
        <v>0</v>
      </c>
      <c r="J306" s="13">
        <f t="shared" si="9"/>
        <v>0</v>
      </c>
    </row>
    <row r="307" spans="1:10" s="1" customFormat="1">
      <c r="A307" s="13"/>
      <c r="B307" s="2"/>
      <c r="C307" s="13"/>
      <c r="D307" s="3"/>
      <c r="E307" s="13"/>
      <c r="F307" s="13"/>
      <c r="G307" s="13"/>
      <c r="H307" s="13"/>
      <c r="I307" s="13">
        <f t="shared" si="8"/>
        <v>0</v>
      </c>
      <c r="J307" s="13">
        <f t="shared" si="9"/>
        <v>0</v>
      </c>
    </row>
    <row r="308" spans="1:10" s="1" customFormat="1">
      <c r="A308" s="13"/>
      <c r="B308" s="2"/>
      <c r="C308" s="13"/>
      <c r="D308" s="3"/>
      <c r="E308" s="13"/>
      <c r="F308" s="13"/>
      <c r="G308" s="13"/>
      <c r="H308" s="13"/>
      <c r="I308" s="13">
        <f t="shared" si="8"/>
        <v>0</v>
      </c>
      <c r="J308" s="13">
        <f t="shared" si="9"/>
        <v>0</v>
      </c>
    </row>
    <row r="309" spans="1:10" s="1" customFormat="1">
      <c r="A309" s="13"/>
      <c r="B309" s="2"/>
      <c r="C309" s="13"/>
      <c r="D309" s="3"/>
      <c r="E309" s="13"/>
      <c r="F309" s="13"/>
      <c r="G309" s="13"/>
      <c r="H309" s="13"/>
      <c r="I309" s="13">
        <f t="shared" si="8"/>
        <v>0</v>
      </c>
      <c r="J309" s="13">
        <f t="shared" si="9"/>
        <v>0</v>
      </c>
    </row>
    <row r="310" spans="1:10" s="1" customFormat="1">
      <c r="A310" s="13"/>
      <c r="B310" s="2"/>
      <c r="C310" s="13"/>
      <c r="D310" s="3"/>
      <c r="E310" s="13"/>
      <c r="F310" s="13"/>
      <c r="G310" s="13"/>
      <c r="H310" s="13"/>
      <c r="I310" s="13">
        <f t="shared" si="8"/>
        <v>0</v>
      </c>
      <c r="J310" s="13">
        <f t="shared" si="9"/>
        <v>0</v>
      </c>
    </row>
    <row r="311" spans="1:10" s="1" customFormat="1">
      <c r="A311" s="13"/>
      <c r="B311" s="2"/>
      <c r="C311" s="13"/>
      <c r="D311" s="3"/>
      <c r="E311" s="13"/>
      <c r="F311" s="13"/>
      <c r="G311" s="13"/>
      <c r="H311" s="13"/>
      <c r="I311" s="13">
        <f t="shared" si="8"/>
        <v>0</v>
      </c>
      <c r="J311" s="13">
        <f t="shared" si="9"/>
        <v>0</v>
      </c>
    </row>
    <row r="312" spans="1:10" s="1" customFormat="1">
      <c r="A312" s="13"/>
      <c r="B312" s="2"/>
      <c r="C312" s="13"/>
      <c r="D312" s="3"/>
      <c r="E312" s="13"/>
      <c r="F312" s="13"/>
      <c r="G312" s="13"/>
      <c r="H312" s="13"/>
      <c r="I312" s="13">
        <f t="shared" si="8"/>
        <v>0</v>
      </c>
      <c r="J312" s="13">
        <f t="shared" si="9"/>
        <v>0</v>
      </c>
    </row>
    <row r="313" spans="1:10" s="1" customFormat="1">
      <c r="A313" s="13"/>
      <c r="B313" s="2"/>
      <c r="C313" s="13"/>
      <c r="D313" s="3"/>
      <c r="E313" s="13"/>
      <c r="F313" s="13"/>
      <c r="G313" s="13"/>
      <c r="H313" s="13"/>
      <c r="I313" s="13">
        <f t="shared" si="8"/>
        <v>0</v>
      </c>
      <c r="J313" s="13">
        <f t="shared" si="9"/>
        <v>0</v>
      </c>
    </row>
    <row r="314" spans="1:10" s="1" customFormat="1">
      <c r="A314" s="13"/>
      <c r="B314" s="2"/>
      <c r="C314" s="13"/>
      <c r="D314" s="3"/>
      <c r="E314" s="13"/>
      <c r="F314" s="13"/>
      <c r="G314" s="13"/>
      <c r="H314" s="13"/>
      <c r="I314" s="13">
        <f t="shared" si="8"/>
        <v>0</v>
      </c>
      <c r="J314" s="13">
        <f t="shared" si="9"/>
        <v>0</v>
      </c>
    </row>
    <row r="315" spans="1:10" s="1" customFormat="1">
      <c r="A315" s="13"/>
      <c r="B315" s="2"/>
      <c r="C315" s="13"/>
      <c r="D315" s="3"/>
      <c r="E315" s="13"/>
      <c r="F315" s="13"/>
      <c r="G315" s="13"/>
      <c r="H315" s="13"/>
      <c r="I315" s="13">
        <f t="shared" si="8"/>
        <v>0</v>
      </c>
      <c r="J315" s="13">
        <f t="shared" si="9"/>
        <v>0</v>
      </c>
    </row>
    <row r="316" spans="1:10" s="1" customFormat="1">
      <c r="A316" s="13"/>
      <c r="B316" s="2"/>
      <c r="C316" s="13"/>
      <c r="D316" s="3"/>
      <c r="E316" s="13"/>
      <c r="F316" s="13"/>
      <c r="G316" s="13"/>
      <c r="H316" s="13"/>
      <c r="I316" s="13">
        <f t="shared" si="8"/>
        <v>0</v>
      </c>
      <c r="J316" s="13">
        <f t="shared" si="9"/>
        <v>0</v>
      </c>
    </row>
    <row r="317" spans="1:10" s="1" customFormat="1">
      <c r="A317" s="13"/>
      <c r="B317" s="2"/>
      <c r="C317" s="13"/>
      <c r="D317" s="3"/>
      <c r="E317" s="13"/>
      <c r="F317" s="13"/>
      <c r="G317" s="13"/>
      <c r="H317" s="13"/>
      <c r="I317" s="13">
        <f t="shared" si="8"/>
        <v>0</v>
      </c>
      <c r="J317" s="13">
        <f t="shared" si="9"/>
        <v>0</v>
      </c>
    </row>
    <row r="318" spans="1:10" s="1" customFormat="1">
      <c r="A318" s="13"/>
      <c r="B318" s="2"/>
      <c r="C318" s="13"/>
      <c r="D318" s="3"/>
      <c r="E318" s="13"/>
      <c r="F318" s="13"/>
      <c r="G318" s="13"/>
      <c r="H318" s="13"/>
      <c r="I318" s="13">
        <f t="shared" si="8"/>
        <v>0</v>
      </c>
      <c r="J318" s="13">
        <f t="shared" si="9"/>
        <v>0</v>
      </c>
    </row>
    <row r="319" spans="1:10" s="1" customFormat="1">
      <c r="A319" s="13"/>
      <c r="B319" s="2"/>
      <c r="C319" s="13"/>
      <c r="D319" s="3"/>
      <c r="E319" s="13"/>
      <c r="F319" s="13"/>
      <c r="G319" s="13"/>
      <c r="H319" s="13"/>
      <c r="I319" s="13">
        <f t="shared" si="8"/>
        <v>0</v>
      </c>
      <c r="J319" s="13">
        <f t="shared" si="9"/>
        <v>0</v>
      </c>
    </row>
    <row r="320" spans="1:10" s="1" customFormat="1">
      <c r="A320" s="13"/>
      <c r="B320" s="2"/>
      <c r="C320" s="13"/>
      <c r="D320" s="3"/>
      <c r="E320" s="13"/>
      <c r="F320" s="13"/>
      <c r="G320" s="13"/>
      <c r="H320" s="13"/>
      <c r="I320" s="13">
        <f t="shared" si="8"/>
        <v>0</v>
      </c>
      <c r="J320" s="13">
        <f t="shared" si="9"/>
        <v>0</v>
      </c>
    </row>
    <row r="321" spans="1:10" s="1" customFormat="1">
      <c r="A321" s="13"/>
      <c r="B321" s="2"/>
      <c r="C321" s="13"/>
      <c r="D321" s="3"/>
      <c r="E321" s="13"/>
      <c r="F321" s="13"/>
      <c r="G321" s="13"/>
      <c r="H321" s="13"/>
      <c r="I321" s="13">
        <f t="shared" si="8"/>
        <v>0</v>
      </c>
      <c r="J321" s="13">
        <f t="shared" si="9"/>
        <v>0</v>
      </c>
    </row>
    <row r="322" spans="1:10" s="1" customFormat="1">
      <c r="A322" s="13"/>
      <c r="B322" s="2"/>
      <c r="C322" s="13"/>
      <c r="D322" s="3"/>
      <c r="E322" s="13"/>
      <c r="F322" s="13"/>
      <c r="G322" s="13"/>
      <c r="H322" s="13"/>
      <c r="I322" s="13">
        <f t="shared" ref="I322:I362" si="10">IF(OR(J322=$J$377,J322=$J$384,J322=$J$367),$I$364,IF(OR(J322=$J$366,J322=$J$370,J322=$J$372,J322=$J$373,J322=$J$376,J322=$J$380,J322=$J$381,J322=$J$378),$I$369,IF(OR(J322=$J$365,J322=$J$369),$I$365,IF(OR(J322=$J$371,J322=$J$382,J322=$J$383),$I$366,IF(OR(J322=$J$364,J322=$J$379,J322=$J$385),$I$367,IF(OR(J322=$J$368,J322=$J$386,J322=$J$374,J322=$J$375),$I$368,0))))))</f>
        <v>0</v>
      </c>
      <c r="J322" s="13">
        <f t="shared" ref="J322:J361" si="11">IF(OR(K322=$K$364,K322=$K$365,K322=$K$366,K322=$K$367),$J$364,IF(OR(K322=$K$371,K322=$K$372,K322=$K$373,K322=$K$374),$J$365,IF(OR(K322=$K$375),$J$366,IF(OR(K322=$K$376),$J$367,IF(OR(K322=$K$377),$J$368,IF(OR(K322=$K$378),$J$369,IF(OR(K322=$K$384,K322=$K$394,K322=$K$385),$J$370,IF(OR(K322=$K$380,K322=$K$381,K322=$K$382,K322=$K$383),$J$371,IF(OR(K322=$K$379,K322=$K$423,K322=$K$425,K322=$K$427),$J$372,IF(OR(K322=$K$386,K322=$K$388,K322=$K$387),$J$373,IF(OR(K322=$K$389),$J$374,IF(OR(K322=$K$390),$J$375,IF(OR(K322=$K$391),$J$376,IF(OR(K322=$K$395),$J$377,IF(OR(K322=$K$396,K322=$K$397),$J$378,IF(OR(K322=$K$398,K322=$K$399),$J$379,IF(OR(K322=$K$400,K322=$K$401),$J$380,IF(OR(K322=$K$402,K322=$K$403),$J$381,IF(OR(K322=$K$405,K322=$K$406,K322=$K$407,K322=$K$408,K322=$K$409,K322=$K$410,K322=$K$411,K322=$K$412,K322=$K$413),$J$382,IF(OR(K322=$K$417,K322=$K$418,K322=$K$419,K322=$K$420,K322=$K$416,K322=$K$415,K322=$K$424,K322=$K$426),$J$383,IF(OR(K322=$K$421,K322=$K$422),$J$384,IF(OR(K322=$K$368,K322=$K$369,K322=$K$370,K322=$K$392,K322=$K$393,K322=$K$404,K322=$K$414),$J$385,IF(OR(K322=$K$428),$J$386,0)))))))))))))))))))))))</f>
        <v>0</v>
      </c>
    </row>
    <row r="323" spans="1:10" s="1" customFormat="1">
      <c r="A323" s="13"/>
      <c r="B323" s="2"/>
      <c r="C323" s="13"/>
      <c r="D323" s="3"/>
      <c r="E323" s="13"/>
      <c r="F323" s="13"/>
      <c r="G323" s="13"/>
      <c r="H323" s="13"/>
      <c r="I323" s="13">
        <f t="shared" si="10"/>
        <v>0</v>
      </c>
      <c r="J323" s="13">
        <f t="shared" si="11"/>
        <v>0</v>
      </c>
    </row>
    <row r="324" spans="1:10" s="1" customFormat="1">
      <c r="A324" s="13"/>
      <c r="B324" s="2"/>
      <c r="C324" s="13"/>
      <c r="D324" s="3"/>
      <c r="E324" s="13"/>
      <c r="F324" s="13"/>
      <c r="G324" s="13"/>
      <c r="H324" s="13"/>
      <c r="I324" s="13">
        <f t="shared" si="10"/>
        <v>0</v>
      </c>
      <c r="J324" s="13">
        <f t="shared" si="11"/>
        <v>0</v>
      </c>
    </row>
    <row r="325" spans="1:10" s="1" customFormat="1">
      <c r="A325" s="13"/>
      <c r="B325" s="2"/>
      <c r="C325" s="13"/>
      <c r="D325" s="3"/>
      <c r="E325" s="13"/>
      <c r="F325" s="13"/>
      <c r="G325" s="13"/>
      <c r="H325" s="13"/>
      <c r="I325" s="13">
        <f t="shared" si="10"/>
        <v>0</v>
      </c>
      <c r="J325" s="13">
        <f t="shared" si="11"/>
        <v>0</v>
      </c>
    </row>
    <row r="326" spans="1:10" s="1" customFormat="1">
      <c r="A326" s="13"/>
      <c r="B326" s="2"/>
      <c r="C326" s="13"/>
      <c r="D326" s="3"/>
      <c r="E326" s="13"/>
      <c r="F326" s="13"/>
      <c r="G326" s="13"/>
      <c r="H326" s="13"/>
      <c r="I326" s="13">
        <f t="shared" si="10"/>
        <v>0</v>
      </c>
      <c r="J326" s="13">
        <f t="shared" si="11"/>
        <v>0</v>
      </c>
    </row>
    <row r="327" spans="1:10" s="1" customFormat="1">
      <c r="A327" s="13"/>
      <c r="B327" s="2"/>
      <c r="C327" s="13"/>
      <c r="D327" s="3"/>
      <c r="E327" s="13"/>
      <c r="F327" s="13"/>
      <c r="G327" s="13"/>
      <c r="H327" s="13"/>
      <c r="I327" s="13">
        <f t="shared" si="10"/>
        <v>0</v>
      </c>
      <c r="J327" s="13">
        <f t="shared" si="11"/>
        <v>0</v>
      </c>
    </row>
    <row r="328" spans="1:10" s="1" customFormat="1">
      <c r="A328" s="13"/>
      <c r="B328" s="2"/>
      <c r="C328" s="13"/>
      <c r="D328" s="3"/>
      <c r="E328" s="13"/>
      <c r="F328" s="13"/>
      <c r="G328" s="13"/>
      <c r="H328" s="13"/>
      <c r="I328" s="13">
        <f t="shared" si="10"/>
        <v>0</v>
      </c>
      <c r="J328" s="13">
        <f t="shared" si="11"/>
        <v>0</v>
      </c>
    </row>
    <row r="329" spans="1:10" s="1" customFormat="1">
      <c r="A329" s="13"/>
      <c r="B329" s="2"/>
      <c r="C329" s="13"/>
      <c r="D329" s="3"/>
      <c r="E329" s="13"/>
      <c r="F329" s="13"/>
      <c r="G329" s="13"/>
      <c r="H329" s="13"/>
      <c r="I329" s="13">
        <f t="shared" si="10"/>
        <v>0</v>
      </c>
      <c r="J329" s="13">
        <f t="shared" si="11"/>
        <v>0</v>
      </c>
    </row>
    <row r="330" spans="1:10" s="1" customFormat="1">
      <c r="A330" s="13"/>
      <c r="B330" s="2"/>
      <c r="C330" s="13"/>
      <c r="D330" s="3"/>
      <c r="E330" s="13"/>
      <c r="F330" s="13"/>
      <c r="G330" s="13"/>
      <c r="H330" s="13"/>
      <c r="I330" s="13">
        <f t="shared" si="10"/>
        <v>0</v>
      </c>
      <c r="J330" s="13">
        <f t="shared" si="11"/>
        <v>0</v>
      </c>
    </row>
    <row r="331" spans="1:10" s="1" customFormat="1">
      <c r="A331" s="13"/>
      <c r="B331" s="2"/>
      <c r="C331" s="13"/>
      <c r="D331" s="3"/>
      <c r="E331" s="13"/>
      <c r="F331" s="13"/>
      <c r="G331" s="13"/>
      <c r="H331" s="13"/>
      <c r="I331" s="13">
        <f t="shared" si="10"/>
        <v>0</v>
      </c>
      <c r="J331" s="13">
        <f t="shared" si="11"/>
        <v>0</v>
      </c>
    </row>
    <row r="332" spans="1:10" s="1" customFormat="1">
      <c r="A332" s="13"/>
      <c r="B332" s="2"/>
      <c r="C332" s="13"/>
      <c r="D332" s="3"/>
      <c r="E332" s="13"/>
      <c r="F332" s="13"/>
      <c r="G332" s="13"/>
      <c r="H332" s="13"/>
      <c r="I332" s="13">
        <f t="shared" si="10"/>
        <v>0</v>
      </c>
      <c r="J332" s="13">
        <f t="shared" si="11"/>
        <v>0</v>
      </c>
    </row>
    <row r="333" spans="1:10" s="1" customFormat="1">
      <c r="A333" s="13"/>
      <c r="B333" s="2"/>
      <c r="C333" s="13"/>
      <c r="D333" s="3"/>
      <c r="E333" s="13"/>
      <c r="F333" s="13"/>
      <c r="G333" s="13"/>
      <c r="H333" s="13"/>
      <c r="I333" s="13">
        <f t="shared" si="10"/>
        <v>0</v>
      </c>
      <c r="J333" s="13">
        <f t="shared" si="11"/>
        <v>0</v>
      </c>
    </row>
    <row r="334" spans="1:10" s="1" customFormat="1">
      <c r="A334" s="13"/>
      <c r="B334" s="2"/>
      <c r="C334" s="13"/>
      <c r="D334" s="3"/>
      <c r="E334" s="13"/>
      <c r="F334" s="13"/>
      <c r="G334" s="13"/>
      <c r="H334" s="13"/>
      <c r="I334" s="13">
        <f t="shared" si="10"/>
        <v>0</v>
      </c>
      <c r="J334" s="13">
        <f t="shared" si="11"/>
        <v>0</v>
      </c>
    </row>
    <row r="335" spans="1:10" s="1" customFormat="1">
      <c r="A335" s="13"/>
      <c r="B335" s="2"/>
      <c r="C335" s="13"/>
      <c r="D335" s="3"/>
      <c r="E335" s="13"/>
      <c r="F335" s="13"/>
      <c r="G335" s="13"/>
      <c r="H335" s="13"/>
      <c r="I335" s="13">
        <f t="shared" si="10"/>
        <v>0</v>
      </c>
      <c r="J335" s="13">
        <f t="shared" si="11"/>
        <v>0</v>
      </c>
    </row>
    <row r="336" spans="1:10" s="1" customFormat="1">
      <c r="A336" s="13"/>
      <c r="B336" s="2"/>
      <c r="C336" s="13"/>
      <c r="D336" s="3"/>
      <c r="E336" s="13"/>
      <c r="F336" s="13"/>
      <c r="G336" s="13"/>
      <c r="H336" s="13"/>
      <c r="I336" s="13">
        <f t="shared" si="10"/>
        <v>0</v>
      </c>
      <c r="J336" s="13">
        <f t="shared" si="11"/>
        <v>0</v>
      </c>
    </row>
    <row r="337" spans="4:10" s="1" customFormat="1">
      <c r="D337" s="3"/>
      <c r="H337" s="13"/>
      <c r="I337" s="13">
        <f t="shared" si="10"/>
        <v>0</v>
      </c>
      <c r="J337" s="13">
        <f t="shared" si="11"/>
        <v>0</v>
      </c>
    </row>
    <row r="338" spans="4:10" s="1" customFormat="1">
      <c r="D338" s="3"/>
      <c r="H338" s="13"/>
      <c r="I338" s="13">
        <f t="shared" si="10"/>
        <v>0</v>
      </c>
      <c r="J338" s="13">
        <f t="shared" si="11"/>
        <v>0</v>
      </c>
    </row>
    <row r="339" spans="4:10" s="1" customFormat="1">
      <c r="D339" s="3"/>
      <c r="H339" s="13"/>
      <c r="I339" s="13">
        <f t="shared" si="10"/>
        <v>0</v>
      </c>
      <c r="J339" s="13">
        <f t="shared" si="11"/>
        <v>0</v>
      </c>
    </row>
    <row r="340" spans="4:10" s="1" customFormat="1">
      <c r="D340" s="3"/>
      <c r="H340" s="13"/>
      <c r="I340" s="13">
        <f t="shared" si="10"/>
        <v>0</v>
      </c>
      <c r="J340" s="13">
        <f t="shared" si="11"/>
        <v>0</v>
      </c>
    </row>
    <row r="341" spans="4:10" s="1" customFormat="1">
      <c r="D341" s="3"/>
      <c r="H341" s="13"/>
      <c r="I341" s="13">
        <f t="shared" si="10"/>
        <v>0</v>
      </c>
      <c r="J341" s="13">
        <f t="shared" si="11"/>
        <v>0</v>
      </c>
    </row>
    <row r="342" spans="4:10" s="1" customFormat="1">
      <c r="D342" s="3"/>
      <c r="H342" s="13"/>
      <c r="I342" s="13">
        <f t="shared" si="10"/>
        <v>0</v>
      </c>
      <c r="J342" s="13">
        <f t="shared" si="11"/>
        <v>0</v>
      </c>
    </row>
    <row r="343" spans="4:10" s="1" customFormat="1">
      <c r="D343" s="3"/>
      <c r="H343" s="13"/>
      <c r="I343" s="13">
        <f t="shared" si="10"/>
        <v>0</v>
      </c>
      <c r="J343" s="13">
        <f t="shared" si="11"/>
        <v>0</v>
      </c>
    </row>
    <row r="344" spans="4:10" s="1" customFormat="1">
      <c r="D344" s="3"/>
      <c r="H344" s="13"/>
      <c r="I344" s="13">
        <f t="shared" si="10"/>
        <v>0</v>
      </c>
      <c r="J344" s="13">
        <f t="shared" si="11"/>
        <v>0</v>
      </c>
    </row>
    <row r="345" spans="4:10" s="1" customFormat="1">
      <c r="D345" s="3"/>
      <c r="H345" s="13"/>
      <c r="I345" s="13">
        <f t="shared" si="10"/>
        <v>0</v>
      </c>
      <c r="J345" s="13">
        <f t="shared" si="11"/>
        <v>0</v>
      </c>
    </row>
    <row r="346" spans="4:10" s="1" customFormat="1">
      <c r="D346" s="3"/>
      <c r="H346" s="13"/>
      <c r="I346" s="13">
        <f t="shared" si="10"/>
        <v>0</v>
      </c>
      <c r="J346" s="13">
        <f t="shared" si="11"/>
        <v>0</v>
      </c>
    </row>
    <row r="347" spans="4:10" s="1" customFormat="1">
      <c r="D347" s="3"/>
      <c r="H347" s="13"/>
      <c r="I347" s="13">
        <f t="shared" si="10"/>
        <v>0</v>
      </c>
      <c r="J347" s="13">
        <f t="shared" si="11"/>
        <v>0</v>
      </c>
    </row>
    <row r="348" spans="4:10" s="1" customFormat="1">
      <c r="D348" s="3"/>
      <c r="H348" s="13"/>
      <c r="I348" s="13">
        <f t="shared" si="10"/>
        <v>0</v>
      </c>
      <c r="J348" s="13">
        <f t="shared" si="11"/>
        <v>0</v>
      </c>
    </row>
    <row r="349" spans="4:10" s="1" customFormat="1">
      <c r="D349" s="3"/>
      <c r="H349" s="13"/>
      <c r="I349" s="13">
        <f t="shared" si="10"/>
        <v>0</v>
      </c>
      <c r="J349" s="13">
        <f t="shared" si="11"/>
        <v>0</v>
      </c>
    </row>
    <row r="350" spans="4:10" s="1" customFormat="1">
      <c r="D350" s="3"/>
      <c r="H350" s="13"/>
      <c r="I350" s="13">
        <f t="shared" si="10"/>
        <v>0</v>
      </c>
      <c r="J350" s="13">
        <f t="shared" si="11"/>
        <v>0</v>
      </c>
    </row>
    <row r="351" spans="4:10" s="1" customFormat="1">
      <c r="D351" s="3"/>
      <c r="H351" s="13"/>
      <c r="I351" s="13">
        <f t="shared" si="10"/>
        <v>0</v>
      </c>
      <c r="J351" s="13">
        <f t="shared" si="11"/>
        <v>0</v>
      </c>
    </row>
    <row r="352" spans="4:10" s="1" customFormat="1">
      <c r="D352" s="3"/>
      <c r="H352" s="13"/>
      <c r="I352" s="13">
        <f t="shared" si="10"/>
        <v>0</v>
      </c>
      <c r="J352" s="13">
        <f t="shared" si="11"/>
        <v>0</v>
      </c>
    </row>
    <row r="353" spans="3:11" s="1" customFormat="1">
      <c r="C353" s="13"/>
      <c r="D353" s="3"/>
      <c r="E353" s="13"/>
      <c r="F353" s="13"/>
      <c r="G353" s="13"/>
      <c r="H353" s="13"/>
      <c r="I353" s="13">
        <f t="shared" si="10"/>
        <v>0</v>
      </c>
      <c r="J353" s="13">
        <f t="shared" si="11"/>
        <v>0</v>
      </c>
      <c r="K353" s="13"/>
    </row>
    <row r="354" spans="3:11" s="1" customFormat="1">
      <c r="C354" s="13"/>
      <c r="D354" s="3"/>
      <c r="E354" s="13"/>
      <c r="F354" s="13"/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3:11" s="1" customFormat="1">
      <c r="C355" s="13"/>
      <c r="D355" s="3"/>
      <c r="E355" s="13"/>
      <c r="F355" s="13"/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3:11" s="1" customFormat="1">
      <c r="C356" s="13"/>
      <c r="D356" s="3"/>
      <c r="E356" s="13"/>
      <c r="F356" s="13"/>
      <c r="G356" s="13"/>
      <c r="H356" s="13"/>
      <c r="I356" s="13">
        <f t="shared" si="10"/>
        <v>0</v>
      </c>
      <c r="J356" s="13">
        <f t="shared" si="11"/>
        <v>0</v>
      </c>
      <c r="K356" s="13"/>
    </row>
    <row r="357" spans="3:11" s="1" customFormat="1">
      <c r="C357" s="13"/>
      <c r="D357" s="3"/>
      <c r="E357" s="13"/>
      <c r="F357" s="13"/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3:11" s="1" customFormat="1">
      <c r="C358" s="13"/>
      <c r="D358" s="3"/>
      <c r="E358" s="13"/>
      <c r="F358" s="13"/>
      <c r="G358" s="13"/>
      <c r="H358" s="13"/>
      <c r="I358" s="13">
        <f t="shared" si="10"/>
        <v>0</v>
      </c>
      <c r="J358" s="13">
        <f t="shared" si="11"/>
        <v>0</v>
      </c>
      <c r="K358" s="13"/>
    </row>
    <row r="359" spans="3:11" s="1" customFormat="1">
      <c r="C359" s="13"/>
      <c r="D359" s="3"/>
      <c r="E359" s="13"/>
      <c r="F359" s="13"/>
      <c r="G359" s="13"/>
      <c r="H359" s="13"/>
      <c r="I359" s="13">
        <f t="shared" si="10"/>
        <v>0</v>
      </c>
      <c r="J359" s="13">
        <f t="shared" si="11"/>
        <v>0</v>
      </c>
      <c r="K359" s="13"/>
    </row>
    <row r="360" spans="3:11" s="1" customFormat="1">
      <c r="C360" s="13"/>
      <c r="D360" s="3"/>
      <c r="E360" s="13"/>
      <c r="F360" s="13"/>
      <c r="G360" s="13"/>
      <c r="H360" s="13"/>
      <c r="I360" s="13">
        <f t="shared" si="10"/>
        <v>0</v>
      </c>
      <c r="J360" s="13">
        <f t="shared" si="11"/>
        <v>0</v>
      </c>
      <c r="K360" s="13"/>
    </row>
    <row r="361" spans="3:11" s="1" customFormat="1">
      <c r="C361" s="13"/>
      <c r="D361" s="3"/>
      <c r="E361" s="13">
        <f>SUM(E2:E360)</f>
        <v>61</v>
      </c>
      <c r="F361" s="13">
        <f>SUM(F2:F360)</f>
        <v>789</v>
      </c>
      <c r="G361" s="13"/>
      <c r="H361" s="13"/>
      <c r="I361" s="13">
        <f t="shared" si="10"/>
        <v>0</v>
      </c>
      <c r="J361" s="13">
        <f t="shared" si="11"/>
        <v>0</v>
      </c>
      <c r="K361" s="13"/>
    </row>
    <row r="362" spans="3:11" s="1" customFormat="1">
      <c r="C362" s="13"/>
      <c r="D362" s="3"/>
      <c r="E362" s="13" t="e">
        <f>E361/B213</f>
        <v>#DIV/0!</v>
      </c>
      <c r="F362" s="13" t="e">
        <f>F361/B213</f>
        <v>#DIV/0!</v>
      </c>
      <c r="G362" s="13"/>
      <c r="H362" s="13"/>
      <c r="I362" s="13" t="str">
        <f t="shared" si="10"/>
        <v>Грибы</v>
      </c>
      <c r="J362" s="13" t="str">
        <f>IF(OR(K362=$K$364,K362=$K$365,K362=$K$366,K362=$K$367),$J$364,IF(OR(K362=$K$371,K362=$K$372,K362=$K$373,K362=$K$374),$J$365,IF(OR(K362=$K$375),$J$366,IF(OR(K362=$K$376),$J$367,IF(OR(K362=$K$377),$J$368,IF(OR(K362=$K$378),$J$369,IF(OR(K362=$K$384,K362=$K$394,K362=$K$385),$J$370,IF(OR(K362=$K$380,K362=$K$381,K362=$K$382,K362=$K$383),$J$371,IF(OR(K362=$K$379,K362=$K$423,K362=$K$425,K362=$K$427),$J$372,IF(OR(K362=$K$386,K362=$K$388,K362=$K$387),$J$373,IF(OR(K362=$K$389),$J$374,IF(OR(K362=$K$390),$J$375,IF(OR(K362=$K$391),$J$376,IF(OR(K362=$K$395),$J$377,IF(OR(K362=$K$396,K362=$K$397),$J$378,IF(OR(K362=$K$398,K362=$K$399),$J$379,IF(OR(K362=$K$400,K362=$K$401),$J$380,IF(OR(K362=$K$402,K362=$K$403),$J$381,IF(OR(K362=$K$405,K362=$K$406,K362=$K$407,K362=$K$408,K362=$K$409,K362=$K$410,K362=$K$411,K362=$K$412,K362=$K$413),$J$382,IF(OR(K362=$K$417,K362=$K$418,K362=$K$419,K362=$K$420,K362=$K$416,K362=$K$415,K362=$K$424,K362=$K$426),$J$383,IF(OR(K362=$K$421,K362=$K$422),$J$384,IF(OR(K362=$K$368,K362=$K$369,K362=$K$370,K362=$K$392,K362=$K$393,K362=$K$404,K362=$K$414),$J$385,IF(OR(K362=$K$428),$J$386,0)))))))))))))))))))))))</f>
        <v>Candida</v>
      </c>
      <c r="K362" s="13" t="s">
        <v>92</v>
      </c>
    </row>
    <row r="363" spans="3:11" s="1" customFormat="1">
      <c r="C363" s="13"/>
      <c r="D363" s="3"/>
      <c r="E363" s="15" t="e">
        <f>(E361+F361)/B213</f>
        <v>#DIV/0!</v>
      </c>
      <c r="F363" s="15"/>
      <c r="G363" s="13"/>
      <c r="H363" s="13"/>
      <c r="I363" s="13"/>
      <c r="J363" s="13"/>
      <c r="K363" s="13"/>
    </row>
    <row r="364" spans="3:11" s="1" customFormat="1">
      <c r="C364" s="13" t="s">
        <v>21</v>
      </c>
      <c r="D364" s="3" t="s">
        <v>48</v>
      </c>
      <c r="E364" s="13"/>
      <c r="F364" s="13"/>
      <c r="G364" s="13"/>
      <c r="H364" s="13">
        <v>444</v>
      </c>
      <c r="I364" s="13" t="s">
        <v>93</v>
      </c>
      <c r="J364" s="13" t="s">
        <v>94</v>
      </c>
      <c r="K364" s="13" t="s">
        <v>95</v>
      </c>
    </row>
    <row r="365" spans="3:11" s="1" customFormat="1">
      <c r="C365" s="13" t="s">
        <v>79</v>
      </c>
      <c r="D365" s="3" t="s">
        <v>78</v>
      </c>
      <c r="E365" s="13"/>
      <c r="F365" s="13"/>
      <c r="G365" s="13"/>
      <c r="H365" s="13" t="s">
        <v>63</v>
      </c>
      <c r="I365" s="13" t="s">
        <v>96</v>
      </c>
      <c r="J365" s="13" t="s">
        <v>97</v>
      </c>
      <c r="K365" s="13" t="s">
        <v>98</v>
      </c>
    </row>
    <row r="366" spans="3:11" s="1" customFormat="1">
      <c r="C366" s="13" t="s">
        <v>29</v>
      </c>
      <c r="D366" s="3" t="s">
        <v>76</v>
      </c>
      <c r="E366" s="13"/>
      <c r="F366" s="13"/>
      <c r="G366" s="13"/>
      <c r="H366" s="13" t="s">
        <v>99</v>
      </c>
      <c r="I366" s="13" t="s">
        <v>100</v>
      </c>
      <c r="J366" s="13" t="s">
        <v>101</v>
      </c>
      <c r="K366" s="13" t="s">
        <v>102</v>
      </c>
    </row>
    <row r="367" spans="3:11" s="1" customFormat="1">
      <c r="C367" s="13" t="s">
        <v>67</v>
      </c>
      <c r="D367" s="3" t="s">
        <v>15</v>
      </c>
      <c r="E367" s="13"/>
      <c r="F367" s="13"/>
      <c r="G367" s="13"/>
      <c r="H367" s="13"/>
      <c r="I367" s="4" t="s">
        <v>103</v>
      </c>
      <c r="J367" s="13" t="s">
        <v>104</v>
      </c>
      <c r="K367" s="1" t="s">
        <v>105</v>
      </c>
    </row>
    <row r="368" spans="3:11" s="1" customFormat="1">
      <c r="C368" s="13" t="s">
        <v>12</v>
      </c>
      <c r="D368" s="1" t="s">
        <v>230</v>
      </c>
      <c r="E368" s="13"/>
      <c r="F368" s="13"/>
      <c r="G368" s="13"/>
      <c r="H368" s="13"/>
      <c r="I368" s="13" t="s">
        <v>107</v>
      </c>
      <c r="J368" s="13" t="s">
        <v>108</v>
      </c>
      <c r="K368" s="4" t="s">
        <v>109</v>
      </c>
    </row>
    <row r="369" spans="3:11" s="1" customFormat="1">
      <c r="C369" s="1" t="s">
        <v>210</v>
      </c>
      <c r="D369" s="3" t="s">
        <v>106</v>
      </c>
      <c r="E369" s="13"/>
      <c r="F369" s="13"/>
      <c r="G369" s="13"/>
      <c r="H369" s="13"/>
      <c r="I369" s="13" t="s">
        <v>110</v>
      </c>
      <c r="J369" s="13" t="s">
        <v>111</v>
      </c>
      <c r="K369" s="1" t="s">
        <v>112</v>
      </c>
    </row>
    <row r="370" spans="3:11" s="1" customFormat="1">
      <c r="C370" s="13" t="s">
        <v>46</v>
      </c>
      <c r="D370" s="3" t="s">
        <v>17</v>
      </c>
      <c r="E370" s="13"/>
      <c r="F370" s="13"/>
      <c r="G370" s="13"/>
      <c r="H370" s="13"/>
      <c r="I370" s="13"/>
      <c r="J370" s="13" t="s">
        <v>73</v>
      </c>
      <c r="K370" s="5" t="s">
        <v>113</v>
      </c>
    </row>
    <row r="371" spans="3:11" s="1" customFormat="1">
      <c r="C371" s="13" t="s">
        <v>19</v>
      </c>
      <c r="D371" s="13" t="s">
        <v>216</v>
      </c>
      <c r="E371" s="13"/>
      <c r="F371" s="13"/>
      <c r="G371" s="13"/>
      <c r="H371" s="13"/>
      <c r="I371" s="13"/>
      <c r="J371" s="13" t="s">
        <v>116</v>
      </c>
      <c r="K371" s="13" t="s">
        <v>117</v>
      </c>
    </row>
    <row r="372" spans="3:11" s="1" customFormat="1">
      <c r="C372" s="13" t="s">
        <v>114</v>
      </c>
      <c r="D372" s="3" t="s">
        <v>57</v>
      </c>
      <c r="E372" s="13"/>
      <c r="F372" s="13"/>
      <c r="G372" s="13"/>
      <c r="H372" s="13"/>
      <c r="I372" s="13"/>
      <c r="J372" s="13" t="s">
        <v>119</v>
      </c>
      <c r="K372" s="13" t="s">
        <v>92</v>
      </c>
    </row>
    <row r="373" spans="3:11" s="1" customFormat="1">
      <c r="C373" s="13" t="s">
        <v>84</v>
      </c>
      <c r="D373" s="3" t="s">
        <v>115</v>
      </c>
      <c r="E373" s="13"/>
      <c r="F373" s="13"/>
      <c r="G373" s="13"/>
      <c r="H373" s="13"/>
      <c r="I373" s="13"/>
      <c r="J373" s="13" t="s">
        <v>121</v>
      </c>
      <c r="K373" s="13" t="s">
        <v>122</v>
      </c>
    </row>
    <row r="374" spans="3:11" s="1" customFormat="1">
      <c r="C374" s="13" t="s">
        <v>90</v>
      </c>
      <c r="D374" s="3" t="s">
        <v>118</v>
      </c>
      <c r="E374" s="13"/>
      <c r="F374" s="13"/>
      <c r="G374" s="13"/>
      <c r="H374" s="13"/>
      <c r="I374" s="13"/>
      <c r="J374" s="13" t="s">
        <v>123</v>
      </c>
      <c r="K374" s="13" t="s">
        <v>124</v>
      </c>
    </row>
    <row r="375" spans="3:11" s="1" customFormat="1">
      <c r="C375" s="13" t="s">
        <v>16</v>
      </c>
      <c r="D375" s="3" t="s">
        <v>120</v>
      </c>
      <c r="E375" s="13"/>
      <c r="F375" s="13"/>
      <c r="G375" s="13"/>
      <c r="H375" s="13"/>
      <c r="I375" s="13"/>
      <c r="J375" s="13" t="s">
        <v>125</v>
      </c>
      <c r="K375" s="13" t="s">
        <v>101</v>
      </c>
    </row>
    <row r="376" spans="3:11" s="1" customFormat="1">
      <c r="C376" s="13" t="s">
        <v>71</v>
      </c>
      <c r="D376" s="3" t="s">
        <v>68</v>
      </c>
      <c r="E376" s="13"/>
      <c r="F376" s="13"/>
      <c r="G376" s="13"/>
      <c r="H376" s="13"/>
      <c r="I376" s="13"/>
      <c r="J376" s="13" t="s">
        <v>127</v>
      </c>
      <c r="K376" s="13" t="s">
        <v>104</v>
      </c>
    </row>
    <row r="377" spans="3:11" s="1" customFormat="1">
      <c r="C377" s="13" t="s">
        <v>14</v>
      </c>
      <c r="D377" s="1" t="s">
        <v>208</v>
      </c>
      <c r="E377" s="13"/>
      <c r="F377" s="13"/>
      <c r="G377" s="13"/>
      <c r="H377" s="13"/>
      <c r="I377" s="13"/>
      <c r="J377" s="13" t="s">
        <v>130</v>
      </c>
      <c r="K377" s="13" t="s">
        <v>108</v>
      </c>
    </row>
    <row r="378" spans="3:11" s="1" customFormat="1">
      <c r="C378" s="13" t="s">
        <v>128</v>
      </c>
      <c r="D378" s="3" t="s">
        <v>37</v>
      </c>
      <c r="E378" s="13"/>
      <c r="F378" s="13"/>
      <c r="G378" s="13"/>
      <c r="H378" s="13"/>
      <c r="I378" s="13"/>
      <c r="J378" s="13" t="s">
        <v>132</v>
      </c>
      <c r="K378" s="13" t="s">
        <v>111</v>
      </c>
    </row>
    <row r="379" spans="3:11" s="1" customFormat="1">
      <c r="C379" s="13" t="s">
        <v>44</v>
      </c>
      <c r="D379" s="3" t="s">
        <v>126</v>
      </c>
      <c r="E379" s="13"/>
      <c r="F379" s="13"/>
      <c r="G379" s="13"/>
      <c r="H379" s="13"/>
      <c r="I379" s="13"/>
      <c r="J379" s="13" t="s">
        <v>134</v>
      </c>
      <c r="K379" s="13" t="s">
        <v>32</v>
      </c>
    </row>
    <row r="380" spans="3:11" s="1" customFormat="1">
      <c r="C380" s="13" t="s">
        <v>27</v>
      </c>
      <c r="D380" s="3" t="s">
        <v>129</v>
      </c>
      <c r="E380" s="13"/>
      <c r="F380" s="13"/>
      <c r="G380" s="13"/>
      <c r="H380" s="13"/>
      <c r="I380" s="13"/>
      <c r="J380" s="13" t="s">
        <v>136</v>
      </c>
      <c r="K380" s="13" t="s">
        <v>137</v>
      </c>
    </row>
    <row r="381" spans="3:11" s="1" customFormat="1">
      <c r="C381" s="13" t="s">
        <v>60</v>
      </c>
      <c r="D381" s="3" t="s">
        <v>131</v>
      </c>
      <c r="E381" s="13"/>
      <c r="F381" s="13"/>
      <c r="G381" s="13"/>
      <c r="H381" s="13"/>
      <c r="I381" s="13"/>
      <c r="J381" s="13" t="s">
        <v>140</v>
      </c>
      <c r="K381" s="13" t="s">
        <v>66</v>
      </c>
    </row>
    <row r="382" spans="3:11" s="1" customFormat="1">
      <c r="C382" s="13" t="s">
        <v>138</v>
      </c>
      <c r="D382" s="3" t="s">
        <v>133</v>
      </c>
      <c r="E382" s="13"/>
      <c r="F382" s="13"/>
      <c r="G382" s="13"/>
      <c r="H382" s="13"/>
      <c r="I382" s="13"/>
      <c r="J382" s="13" t="s">
        <v>142</v>
      </c>
      <c r="K382" s="13" t="s">
        <v>143</v>
      </c>
    </row>
    <row r="383" spans="3:11" s="1" customFormat="1">
      <c r="C383" s="13"/>
      <c r="D383" s="3" t="s">
        <v>135</v>
      </c>
      <c r="E383" s="13"/>
      <c r="F383" s="13"/>
      <c r="G383" s="13"/>
      <c r="H383" s="13"/>
      <c r="I383" s="13"/>
      <c r="J383" s="13" t="s">
        <v>145</v>
      </c>
      <c r="K383" s="13" t="s">
        <v>55</v>
      </c>
    </row>
    <row r="384" spans="3:11" s="1" customFormat="1">
      <c r="C384" s="13"/>
      <c r="D384" s="3" t="s">
        <v>139</v>
      </c>
      <c r="E384" s="13"/>
      <c r="F384" s="13"/>
      <c r="G384" s="13"/>
      <c r="H384" s="13"/>
      <c r="I384" s="13"/>
      <c r="J384" s="13" t="s">
        <v>147</v>
      </c>
      <c r="K384" s="13" t="s">
        <v>73</v>
      </c>
    </row>
    <row r="385" spans="3:11" s="1" customFormat="1">
      <c r="C385" s="14"/>
      <c r="D385" s="3" t="s">
        <v>141</v>
      </c>
      <c r="E385" s="13"/>
      <c r="F385" s="13"/>
      <c r="G385" s="13"/>
      <c r="H385" s="13"/>
      <c r="I385" s="13"/>
      <c r="J385" s="4" t="s">
        <v>103</v>
      </c>
      <c r="K385" s="13" t="s">
        <v>148</v>
      </c>
    </row>
    <row r="386" spans="3:11" s="1" customFormat="1">
      <c r="C386" s="14"/>
      <c r="D386" s="1" t="s">
        <v>227</v>
      </c>
      <c r="E386" s="13"/>
      <c r="F386" s="13"/>
      <c r="G386" s="13"/>
      <c r="H386" s="13"/>
      <c r="I386" s="13"/>
      <c r="J386" s="13" t="s">
        <v>149</v>
      </c>
      <c r="K386" s="13" t="s">
        <v>75</v>
      </c>
    </row>
    <row r="387" spans="3:11" s="1" customFormat="1">
      <c r="C387" s="14"/>
      <c r="D387" s="3" t="s">
        <v>144</v>
      </c>
      <c r="E387" s="13"/>
      <c r="F387" s="13"/>
      <c r="G387" s="13"/>
      <c r="H387" s="13"/>
      <c r="I387" s="13"/>
      <c r="J387" s="13"/>
      <c r="K387" s="13" t="s">
        <v>121</v>
      </c>
    </row>
    <row r="388" spans="3:11" s="1" customFormat="1">
      <c r="C388" s="14"/>
      <c r="D388" s="3" t="s">
        <v>146</v>
      </c>
      <c r="E388" s="13"/>
      <c r="F388" s="13"/>
      <c r="G388" s="13"/>
      <c r="H388" s="13"/>
      <c r="I388" s="13"/>
      <c r="J388" s="13"/>
      <c r="K388" s="1" t="s">
        <v>150</v>
      </c>
    </row>
    <row r="389" spans="3:11" s="1" customFormat="1">
      <c r="C389" s="14"/>
      <c r="D389" s="3" t="s">
        <v>39</v>
      </c>
      <c r="E389" s="13"/>
      <c r="F389" s="13"/>
      <c r="G389" s="13"/>
      <c r="H389" s="13"/>
      <c r="I389" s="13"/>
      <c r="J389" s="13"/>
      <c r="K389" s="13" t="s">
        <v>123</v>
      </c>
    </row>
    <row r="390" spans="3:11" s="1" customFormat="1">
      <c r="C390" s="14"/>
      <c r="D390" s="3" t="s">
        <v>34</v>
      </c>
      <c r="E390" s="13"/>
      <c r="F390" s="13"/>
      <c r="G390" s="13"/>
      <c r="H390" s="13"/>
      <c r="I390" s="13"/>
      <c r="J390" s="13"/>
      <c r="K390" s="13" t="s">
        <v>125</v>
      </c>
    </row>
    <row r="391" spans="3:11" s="1" customFormat="1">
      <c r="C391" s="14"/>
      <c r="D391" s="3" t="s">
        <v>61</v>
      </c>
      <c r="E391" s="13"/>
      <c r="F391" s="13"/>
      <c r="G391" s="13"/>
      <c r="H391" s="13"/>
      <c r="I391" s="13"/>
      <c r="J391" s="13"/>
      <c r="K391" s="13" t="s">
        <v>154</v>
      </c>
    </row>
    <row r="392" spans="3:11" s="1" customFormat="1">
      <c r="C392" s="14"/>
      <c r="D392" s="3" t="s">
        <v>13</v>
      </c>
      <c r="E392" s="13"/>
      <c r="F392" s="13"/>
      <c r="G392" s="13"/>
      <c r="H392" s="13"/>
      <c r="I392" s="13"/>
      <c r="J392" s="13"/>
      <c r="K392" s="13" t="s">
        <v>155</v>
      </c>
    </row>
    <row r="393" spans="3:11" s="1" customFormat="1">
      <c r="C393" s="14"/>
      <c r="D393" s="3" t="s">
        <v>151</v>
      </c>
      <c r="E393" s="13"/>
      <c r="F393" s="13"/>
      <c r="G393" s="13"/>
      <c r="H393" s="13"/>
      <c r="I393" s="13"/>
      <c r="J393" s="13"/>
      <c r="K393" s="13" t="s">
        <v>157</v>
      </c>
    </row>
    <row r="394" spans="3:11" s="1" customFormat="1">
      <c r="C394" s="14"/>
      <c r="D394" s="3" t="s">
        <v>152</v>
      </c>
      <c r="E394" s="13"/>
      <c r="F394" s="13"/>
      <c r="G394" s="13"/>
      <c r="H394" s="13"/>
      <c r="I394" s="13"/>
      <c r="J394" s="13"/>
      <c r="K394" s="13" t="s">
        <v>158</v>
      </c>
    </row>
    <row r="395" spans="3:11" s="1" customFormat="1">
      <c r="C395" s="14"/>
      <c r="D395" s="3" t="s">
        <v>153</v>
      </c>
      <c r="E395" s="13"/>
      <c r="F395" s="13"/>
      <c r="G395" s="13"/>
      <c r="H395" s="13"/>
      <c r="I395" s="13"/>
      <c r="J395" s="13"/>
      <c r="K395" s="13" t="s">
        <v>130</v>
      </c>
    </row>
    <row r="396" spans="3:11" s="1" customFormat="1">
      <c r="C396" s="14"/>
      <c r="D396" s="3" t="s">
        <v>80</v>
      </c>
      <c r="E396" s="13"/>
      <c r="F396" s="13"/>
      <c r="G396" s="13"/>
      <c r="H396" s="13"/>
      <c r="I396" s="13"/>
      <c r="J396" s="13"/>
      <c r="K396" s="13" t="s">
        <v>159</v>
      </c>
    </row>
    <row r="397" spans="3:11" s="1" customFormat="1">
      <c r="C397" s="14"/>
      <c r="D397" s="3" t="s">
        <v>156</v>
      </c>
      <c r="E397" s="13"/>
      <c r="F397" s="13"/>
      <c r="G397" s="13"/>
      <c r="H397" s="13"/>
      <c r="I397" s="13"/>
      <c r="J397" s="13"/>
      <c r="K397" s="13" t="s">
        <v>161</v>
      </c>
    </row>
    <row r="398" spans="3:11" s="1" customFormat="1">
      <c r="C398" s="14"/>
      <c r="D398" s="3" t="s">
        <v>40</v>
      </c>
      <c r="E398" s="13"/>
      <c r="F398" s="13"/>
      <c r="G398" s="13"/>
      <c r="H398" s="13"/>
      <c r="I398" s="13"/>
      <c r="J398" s="13"/>
      <c r="K398" s="13" t="s">
        <v>162</v>
      </c>
    </row>
    <row r="399" spans="3:11" s="1" customFormat="1">
      <c r="C399" s="14"/>
      <c r="D399" s="3" t="s">
        <v>89</v>
      </c>
      <c r="E399" s="13"/>
      <c r="F399" s="13"/>
      <c r="G399" s="13"/>
      <c r="H399" s="13"/>
      <c r="I399" s="13"/>
      <c r="J399" s="13"/>
      <c r="K399" s="13" t="s">
        <v>59</v>
      </c>
    </row>
    <row r="400" spans="3:11" s="1" customFormat="1">
      <c r="C400" s="14"/>
      <c r="D400" s="3" t="s">
        <v>30</v>
      </c>
      <c r="E400" s="13"/>
      <c r="F400" s="13"/>
      <c r="G400" s="13"/>
      <c r="H400" s="13"/>
      <c r="I400" s="13"/>
      <c r="J400" s="13"/>
      <c r="K400" s="13" t="s">
        <v>165</v>
      </c>
    </row>
    <row r="401" spans="3:11" s="1" customFormat="1">
      <c r="C401" s="14"/>
      <c r="D401" s="3" t="s">
        <v>160</v>
      </c>
      <c r="E401" s="13"/>
      <c r="F401" s="13"/>
      <c r="G401" s="13"/>
      <c r="H401" s="13"/>
      <c r="I401" s="13"/>
      <c r="J401" s="13"/>
      <c r="K401" s="13" t="s">
        <v>136</v>
      </c>
    </row>
    <row r="402" spans="3:11" s="1" customFormat="1">
      <c r="C402" s="14"/>
      <c r="D402" s="13" t="s">
        <v>217</v>
      </c>
      <c r="E402" s="13"/>
      <c r="F402" s="13"/>
      <c r="G402" s="13"/>
      <c r="H402" s="13"/>
      <c r="I402" s="13"/>
      <c r="J402" s="13"/>
      <c r="K402" s="13" t="s">
        <v>87</v>
      </c>
    </row>
    <row r="403" spans="3:11" s="1" customFormat="1">
      <c r="C403" s="14"/>
      <c r="D403" s="3" t="s">
        <v>36</v>
      </c>
      <c r="E403" s="13"/>
      <c r="F403" s="13"/>
      <c r="G403" s="13"/>
      <c r="H403" s="13"/>
      <c r="I403" s="13"/>
      <c r="J403" s="13"/>
      <c r="K403" s="13" t="s">
        <v>81</v>
      </c>
    </row>
    <row r="404" spans="3:11" s="1" customFormat="1">
      <c r="C404" s="14"/>
      <c r="D404" s="3" t="s">
        <v>163</v>
      </c>
      <c r="E404" s="13"/>
      <c r="F404" s="13"/>
      <c r="G404" s="13"/>
      <c r="H404" s="13"/>
      <c r="I404" s="13"/>
      <c r="J404" s="13"/>
      <c r="K404" s="13" t="s">
        <v>168</v>
      </c>
    </row>
    <row r="405" spans="3:11" s="1" customFormat="1">
      <c r="C405" s="14"/>
      <c r="D405" s="3" t="s">
        <v>164</v>
      </c>
      <c r="E405" s="13"/>
      <c r="F405" s="13"/>
      <c r="G405" s="13"/>
      <c r="H405" s="13"/>
      <c r="I405" s="13"/>
      <c r="J405" s="13"/>
      <c r="K405" s="13" t="s">
        <v>169</v>
      </c>
    </row>
    <row r="406" spans="3:11" s="1" customFormat="1">
      <c r="C406" s="14"/>
      <c r="D406" s="1" t="s">
        <v>204</v>
      </c>
      <c r="E406" s="13"/>
      <c r="F406" s="13"/>
      <c r="G406" s="13"/>
      <c r="H406" s="13"/>
      <c r="I406" s="13"/>
      <c r="J406" s="13"/>
      <c r="K406" s="13" t="s">
        <v>171</v>
      </c>
    </row>
    <row r="407" spans="3:11" s="1" customFormat="1">
      <c r="C407" s="14"/>
      <c r="D407" s="3" t="s">
        <v>52</v>
      </c>
      <c r="E407" s="13"/>
      <c r="F407" s="13"/>
      <c r="G407" s="13"/>
      <c r="H407" s="13"/>
      <c r="I407" s="13"/>
      <c r="J407" s="13"/>
      <c r="K407" s="13" t="s">
        <v>49</v>
      </c>
    </row>
    <row r="408" spans="3:11" s="1" customFormat="1">
      <c r="C408" s="14"/>
      <c r="D408" s="3" t="s">
        <v>46</v>
      </c>
      <c r="E408" s="13"/>
      <c r="F408" s="13"/>
      <c r="G408" s="13"/>
      <c r="H408" s="13"/>
      <c r="I408" s="13"/>
      <c r="J408" s="13"/>
      <c r="K408" s="13" t="s">
        <v>172</v>
      </c>
    </row>
    <row r="409" spans="3:11" s="1" customFormat="1">
      <c r="C409" s="14"/>
      <c r="D409" s="3" t="s">
        <v>166</v>
      </c>
      <c r="E409" s="13"/>
      <c r="F409" s="13"/>
      <c r="G409" s="13"/>
      <c r="H409" s="13"/>
      <c r="I409" s="13"/>
      <c r="J409" s="13"/>
      <c r="K409" s="1" t="s">
        <v>174</v>
      </c>
    </row>
    <row r="410" spans="3:11" s="1" customFormat="1">
      <c r="C410" s="14"/>
      <c r="D410" s="3" t="s">
        <v>167</v>
      </c>
      <c r="E410" s="13"/>
      <c r="F410" s="13"/>
      <c r="G410" s="13"/>
      <c r="H410" s="13"/>
      <c r="I410" s="13"/>
      <c r="J410" s="13"/>
      <c r="K410" s="13" t="s">
        <v>175</v>
      </c>
    </row>
    <row r="411" spans="3:11" s="1" customFormat="1">
      <c r="C411" s="14"/>
      <c r="D411" s="13" t="s">
        <v>213</v>
      </c>
      <c r="E411" s="13"/>
      <c r="F411" s="13"/>
      <c r="G411" s="13"/>
      <c r="H411" s="13"/>
      <c r="I411" s="13"/>
      <c r="J411" s="13"/>
      <c r="K411" s="13" t="s">
        <v>177</v>
      </c>
    </row>
    <row r="412" spans="3:11" s="1" customFormat="1">
      <c r="C412" s="14"/>
      <c r="D412" s="3" t="s">
        <v>84</v>
      </c>
      <c r="E412" s="13"/>
      <c r="F412" s="13"/>
      <c r="G412" s="13"/>
      <c r="H412" s="13"/>
      <c r="I412" s="13"/>
      <c r="J412" s="13"/>
      <c r="K412" s="13" t="s">
        <v>69</v>
      </c>
    </row>
    <row r="413" spans="3:11" s="1" customFormat="1">
      <c r="C413" s="14"/>
      <c r="D413" s="3" t="s">
        <v>170</v>
      </c>
      <c r="E413" s="13"/>
      <c r="F413" s="13"/>
      <c r="G413" s="13"/>
      <c r="H413" s="13"/>
      <c r="I413" s="13"/>
      <c r="J413" s="13"/>
      <c r="K413" s="13" t="s">
        <v>179</v>
      </c>
    </row>
    <row r="414" spans="3:11" s="1" customFormat="1">
      <c r="C414" s="14"/>
      <c r="D414" s="3" t="s">
        <v>41</v>
      </c>
      <c r="E414" s="13"/>
      <c r="F414" s="13"/>
      <c r="G414" s="13"/>
      <c r="H414" s="13"/>
      <c r="I414" s="13"/>
      <c r="J414" s="13"/>
      <c r="K414" s="13" t="s">
        <v>180</v>
      </c>
    </row>
    <row r="415" spans="3:11" s="1" customFormat="1">
      <c r="C415" s="14"/>
      <c r="D415" s="3" t="s">
        <v>25</v>
      </c>
      <c r="E415" s="13"/>
      <c r="F415" s="13"/>
      <c r="G415" s="13"/>
      <c r="H415" s="13"/>
      <c r="I415" s="13"/>
      <c r="J415" s="13"/>
      <c r="K415" s="13" t="s">
        <v>181</v>
      </c>
    </row>
    <row r="416" spans="3:11" s="1" customFormat="1">
      <c r="C416" s="14"/>
      <c r="D416" s="3" t="s">
        <v>173</v>
      </c>
      <c r="E416" s="13"/>
      <c r="F416" s="13"/>
      <c r="G416" s="13"/>
      <c r="H416" s="13"/>
      <c r="I416" s="13"/>
      <c r="J416" s="13"/>
      <c r="K416" s="13" t="s">
        <v>182</v>
      </c>
    </row>
    <row r="417" spans="3:11" s="1" customFormat="1">
      <c r="C417" s="14"/>
      <c r="D417" s="3" t="s">
        <v>26</v>
      </c>
      <c r="E417" s="13"/>
      <c r="F417" s="13"/>
      <c r="G417" s="13"/>
      <c r="H417" s="13"/>
      <c r="I417" s="13"/>
      <c r="J417" s="13"/>
      <c r="K417" s="13" t="s">
        <v>77</v>
      </c>
    </row>
    <row r="418" spans="3:11" s="1" customFormat="1">
      <c r="C418" s="14"/>
      <c r="D418" s="13" t="s">
        <v>206</v>
      </c>
      <c r="E418" s="13"/>
      <c r="F418" s="13"/>
      <c r="G418" s="13"/>
      <c r="H418" s="13"/>
      <c r="I418" s="13"/>
      <c r="J418" s="13"/>
      <c r="K418" s="13" t="s">
        <v>184</v>
      </c>
    </row>
    <row r="419" spans="3:11" s="1" customFormat="1">
      <c r="C419" s="14"/>
      <c r="D419" s="3" t="s">
        <v>176</v>
      </c>
      <c r="E419" s="13"/>
      <c r="F419" s="13"/>
      <c r="G419" s="13"/>
      <c r="H419" s="13"/>
      <c r="I419" s="13"/>
      <c r="J419" s="13"/>
      <c r="K419" s="13" t="s">
        <v>185</v>
      </c>
    </row>
    <row r="420" spans="3:11" s="1" customFormat="1">
      <c r="C420" s="14"/>
      <c r="D420" s="3" t="s">
        <v>24</v>
      </c>
      <c r="E420" s="13"/>
      <c r="F420" s="13"/>
      <c r="G420" s="13"/>
      <c r="H420" s="13"/>
      <c r="I420" s="13"/>
      <c r="J420" s="13"/>
      <c r="K420" s="13" t="s">
        <v>186</v>
      </c>
    </row>
    <row r="421" spans="3:11" s="1" customFormat="1">
      <c r="C421" s="14"/>
      <c r="D421" s="3" t="s">
        <v>178</v>
      </c>
      <c r="E421" s="13"/>
      <c r="F421" s="13"/>
      <c r="G421" s="13"/>
      <c r="H421" s="13"/>
      <c r="I421" s="13"/>
      <c r="J421" s="13"/>
      <c r="K421" s="13" t="s">
        <v>188</v>
      </c>
    </row>
    <row r="422" spans="3:11" s="1" customFormat="1">
      <c r="C422" s="14"/>
      <c r="D422" s="3" t="s">
        <v>50</v>
      </c>
      <c r="E422" s="13"/>
      <c r="F422" s="13"/>
      <c r="G422" s="13"/>
      <c r="H422" s="13"/>
      <c r="I422" s="13"/>
      <c r="J422" s="13"/>
      <c r="K422" s="13" t="s">
        <v>189</v>
      </c>
    </row>
    <row r="423" spans="3:11" s="1" customFormat="1">
      <c r="C423" s="14"/>
      <c r="D423" s="3" t="s">
        <v>42</v>
      </c>
      <c r="E423" s="13"/>
      <c r="F423" s="13"/>
      <c r="G423" s="13"/>
      <c r="H423" s="13"/>
      <c r="I423" s="13"/>
      <c r="J423" s="13"/>
      <c r="K423" s="13" t="s">
        <v>191</v>
      </c>
    </row>
    <row r="424" spans="3:11" s="1" customFormat="1">
      <c r="C424" s="14"/>
      <c r="D424" s="3" t="s">
        <v>62</v>
      </c>
      <c r="E424" s="13"/>
      <c r="F424" s="13"/>
      <c r="G424" s="13"/>
      <c r="H424" s="13"/>
      <c r="I424" s="13"/>
      <c r="J424" s="13"/>
      <c r="K424" s="13" t="s">
        <v>192</v>
      </c>
    </row>
    <row r="425" spans="3:11" s="1" customFormat="1">
      <c r="C425" s="14"/>
      <c r="D425" s="3" t="s">
        <v>183</v>
      </c>
      <c r="E425" s="13"/>
      <c r="F425" s="13"/>
      <c r="G425" s="13"/>
      <c r="H425" s="13"/>
      <c r="I425" s="13"/>
      <c r="J425" s="13"/>
      <c r="K425" s="13" t="s">
        <v>85</v>
      </c>
    </row>
    <row r="426" spans="3:11" s="1" customFormat="1">
      <c r="C426" s="14"/>
      <c r="D426" s="3" t="s">
        <v>64</v>
      </c>
      <c r="E426" s="13"/>
      <c r="F426" s="13"/>
      <c r="G426" s="13"/>
      <c r="H426" s="13"/>
      <c r="I426" s="13"/>
      <c r="J426" s="13"/>
      <c r="K426" s="13" t="s">
        <v>193</v>
      </c>
    </row>
    <row r="427" spans="3:11" s="1" customFormat="1">
      <c r="C427" s="14"/>
      <c r="D427" s="1" t="s">
        <v>207</v>
      </c>
      <c r="E427" s="13"/>
      <c r="F427" s="13"/>
      <c r="G427" s="13"/>
      <c r="H427" s="13"/>
      <c r="I427" s="13"/>
      <c r="J427" s="13"/>
      <c r="K427" s="13" t="s">
        <v>194</v>
      </c>
    </row>
    <row r="428" spans="3:11" s="1" customFormat="1">
      <c r="C428" s="14"/>
      <c r="D428" s="3" t="s">
        <v>45</v>
      </c>
      <c r="E428" s="13"/>
      <c r="F428" s="13"/>
      <c r="G428" s="13"/>
      <c r="H428" s="13"/>
      <c r="I428" s="13"/>
      <c r="J428" s="13"/>
      <c r="K428" s="13" t="s">
        <v>149</v>
      </c>
    </row>
    <row r="429" spans="3:11" s="1" customFormat="1">
      <c r="C429" s="14"/>
      <c r="D429" s="1" t="s">
        <v>209</v>
      </c>
      <c r="E429" s="13"/>
      <c r="F429" s="13"/>
      <c r="G429" s="13"/>
      <c r="H429" s="13"/>
      <c r="I429" s="13"/>
      <c r="J429" s="13"/>
      <c r="K429" s="13"/>
    </row>
    <row r="430" spans="3:11" s="1" customFormat="1">
      <c r="C430" s="14"/>
      <c r="D430" s="3" t="s">
        <v>33</v>
      </c>
      <c r="E430" s="13"/>
      <c r="F430" s="13"/>
      <c r="G430" s="13"/>
      <c r="H430" s="13"/>
      <c r="I430" s="13"/>
      <c r="J430" s="13"/>
      <c r="K430" s="13"/>
    </row>
    <row r="431" spans="3:11" s="1" customFormat="1">
      <c r="C431" s="14"/>
      <c r="D431" s="3" t="s">
        <v>187</v>
      </c>
      <c r="E431" s="13"/>
      <c r="F431" s="13"/>
      <c r="G431" s="13"/>
      <c r="H431" s="13"/>
      <c r="I431" s="13"/>
      <c r="J431" s="13"/>
      <c r="K431" s="13"/>
    </row>
    <row r="432" spans="3:11" s="1" customFormat="1">
      <c r="C432" s="14"/>
      <c r="D432" s="13" t="s">
        <v>205</v>
      </c>
      <c r="E432" s="13"/>
      <c r="F432" s="13"/>
      <c r="G432" s="13"/>
      <c r="H432" s="13"/>
      <c r="I432" s="13"/>
      <c r="J432" s="13"/>
      <c r="K432" s="13"/>
    </row>
    <row r="433" spans="3:4" s="1" customFormat="1">
      <c r="C433" s="14"/>
      <c r="D433" s="3" t="s">
        <v>74</v>
      </c>
    </row>
    <row r="434" spans="3:4" s="1" customFormat="1">
      <c r="C434" s="14"/>
      <c r="D434" s="13" t="s">
        <v>215</v>
      </c>
    </row>
    <row r="435" spans="3:4" s="1" customFormat="1">
      <c r="C435" s="14"/>
      <c r="D435" s="3" t="s">
        <v>190</v>
      </c>
    </row>
    <row r="436" spans="3:4" s="1" customFormat="1">
      <c r="C436" s="14"/>
      <c r="D436" s="3" t="s">
        <v>16</v>
      </c>
    </row>
    <row r="437" spans="3:4" s="1" customFormat="1">
      <c r="C437" s="14"/>
      <c r="D437" s="3" t="s">
        <v>51</v>
      </c>
    </row>
    <row r="438" spans="3:4" s="1" customFormat="1">
      <c r="C438" s="14"/>
      <c r="D438" s="3" t="s">
        <v>28</v>
      </c>
    </row>
    <row r="439" spans="3:4" s="1" customFormat="1">
      <c r="C439" s="14"/>
      <c r="D439" s="3" t="s">
        <v>72</v>
      </c>
    </row>
    <row r="440" spans="3:4" s="1" customFormat="1">
      <c r="C440" s="14"/>
      <c r="D440" s="3" t="s">
        <v>21</v>
      </c>
    </row>
    <row r="441" spans="3:4" s="1" customFormat="1">
      <c r="C441" s="14"/>
      <c r="D441" s="13" t="s">
        <v>212</v>
      </c>
    </row>
    <row r="442" spans="3:4" s="1" customFormat="1">
      <c r="C442" s="14"/>
      <c r="D442" s="3" t="s">
        <v>56</v>
      </c>
    </row>
    <row r="443" spans="3:4" s="1" customFormat="1">
      <c r="C443" s="13"/>
      <c r="D443" s="3" t="s">
        <v>70</v>
      </c>
    </row>
    <row r="444" spans="3:4" s="1" customFormat="1">
      <c r="C444" s="13"/>
      <c r="D444" s="3" t="s">
        <v>35</v>
      </c>
    </row>
    <row r="445" spans="3:4" s="1" customFormat="1">
      <c r="C445" s="13"/>
      <c r="D445" s="1" t="s">
        <v>219</v>
      </c>
    </row>
    <row r="446" spans="3:4" s="1" customFormat="1">
      <c r="C446" s="13"/>
      <c r="D446" s="3" t="s">
        <v>82</v>
      </c>
    </row>
    <row r="447" spans="3:4" s="1" customFormat="1">
      <c r="C447" s="13"/>
      <c r="D447" s="3" t="s">
        <v>88</v>
      </c>
    </row>
    <row r="448" spans="3:4" s="1" customFormat="1">
      <c r="C448" s="13"/>
      <c r="D448" s="3" t="s">
        <v>195</v>
      </c>
    </row>
    <row r="449" spans="4:4" s="1" customFormat="1">
      <c r="D449" s="3" t="s">
        <v>38</v>
      </c>
    </row>
    <row r="450" spans="4:4" s="1" customFormat="1">
      <c r="D450" s="13" t="s">
        <v>220</v>
      </c>
    </row>
    <row r="451" spans="4:4" s="1" customFormat="1">
      <c r="D451" s="3" t="s">
        <v>196</v>
      </c>
    </row>
    <row r="452" spans="4:4" s="1" customFormat="1">
      <c r="D452" s="3" t="s">
        <v>22</v>
      </c>
    </row>
    <row r="453" spans="4:4" s="1" customFormat="1">
      <c r="D453" s="3" t="s">
        <v>43</v>
      </c>
    </row>
    <row r="454" spans="4:4" s="1" customFormat="1">
      <c r="D454" s="3" t="s">
        <v>91</v>
      </c>
    </row>
    <row r="455" spans="4:4" s="1" customFormat="1">
      <c r="D455" s="3" t="s">
        <v>197</v>
      </c>
    </row>
    <row r="456" spans="4:4" s="1" customFormat="1">
      <c r="D456" s="3" t="s">
        <v>18</v>
      </c>
    </row>
    <row r="457" spans="4:4" s="1" customFormat="1">
      <c r="D457" s="3" t="s">
        <v>58</v>
      </c>
    </row>
    <row r="458" spans="4:4" s="1" customFormat="1">
      <c r="D458" s="3" t="s">
        <v>20</v>
      </c>
    </row>
    <row r="459" spans="4:4" s="1" customFormat="1">
      <c r="D459" s="3" t="s">
        <v>198</v>
      </c>
    </row>
    <row r="460" spans="4:4" s="1" customFormat="1">
      <c r="D460" s="3" t="s">
        <v>199</v>
      </c>
    </row>
    <row r="461" spans="4:4" s="1" customFormat="1">
      <c r="D461" s="3" t="s">
        <v>200</v>
      </c>
    </row>
    <row r="462" spans="4:4" s="1" customFormat="1">
      <c r="D462" s="3" t="s">
        <v>201</v>
      </c>
    </row>
    <row r="463" spans="4:4" s="1" customFormat="1">
      <c r="D463" s="13" t="s">
        <v>224</v>
      </c>
    </row>
    <row r="464" spans="4:4" s="1" customFormat="1">
      <c r="D464" s="13" t="s">
        <v>211</v>
      </c>
    </row>
    <row r="465" spans="4:4" s="1" customFormat="1">
      <c r="D465" s="3" t="s">
        <v>65</v>
      </c>
    </row>
    <row r="466" spans="4:4" s="1" customFormat="1">
      <c r="D466" s="3" t="s">
        <v>31</v>
      </c>
    </row>
    <row r="467" spans="4:4" s="1" customFormat="1">
      <c r="D467" s="3" t="s">
        <v>47</v>
      </c>
    </row>
    <row r="468" spans="4:4" s="1" customFormat="1">
      <c r="D468" s="3" t="s">
        <v>202</v>
      </c>
    </row>
    <row r="469" spans="4:4" s="1" customFormat="1"/>
    <row r="470" spans="4:4" s="1" customFormat="1"/>
    <row r="471" spans="4:4" s="1" customFormat="1"/>
    <row r="472" spans="4:4" s="1" customFormat="1"/>
    <row r="473" spans="4:4" s="1" customFormat="1"/>
    <row r="474" spans="4:4" s="1" customFormat="1"/>
    <row r="475" spans="4:4" s="1" customFormat="1"/>
    <row r="476" spans="4:4" s="1" customFormat="1"/>
    <row r="477" spans="4:4" s="1" customFormat="1"/>
    <row r="478" spans="4:4" s="1" customFormat="1"/>
    <row r="479" spans="4:4" s="1" customFormat="1"/>
    <row r="480" spans="4:4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pans="3:4" s="1" customFormat="1">
      <c r="C497" s="13"/>
      <c r="D497" s="3"/>
    </row>
    <row r="498" spans="3:4" s="1" customFormat="1">
      <c r="C498" s="13"/>
      <c r="D498" s="3"/>
    </row>
    <row r="499" spans="3:4" s="1" customFormat="1">
      <c r="C499" s="13"/>
      <c r="D499" s="3"/>
    </row>
    <row r="500" spans="3:4" s="1" customFormat="1">
      <c r="C500" s="14"/>
      <c r="D500" s="3"/>
    </row>
    <row r="501" spans="3:4" s="1" customFormat="1">
      <c r="C501" s="14"/>
      <c r="D501" s="14"/>
    </row>
    <row r="502" spans="3:4" s="1" customFormat="1">
      <c r="C502" s="14"/>
      <c r="D502" s="14"/>
    </row>
    <row r="503" spans="3:4" s="1" customFormat="1">
      <c r="C503" s="14"/>
      <c r="D503" s="14"/>
    </row>
    <row r="504" spans="3:4" s="1" customFormat="1">
      <c r="C504" s="14"/>
      <c r="D504" s="14"/>
    </row>
    <row r="505" spans="3:4" s="1" customFormat="1">
      <c r="C505" s="14"/>
      <c r="D505" s="14"/>
    </row>
    <row r="506" spans="3:4" s="1" customFormat="1">
      <c r="C506" s="14"/>
      <c r="D506" s="14"/>
    </row>
    <row r="507" spans="3:4" s="1" customFormat="1">
      <c r="C507" s="14"/>
      <c r="D507" s="14"/>
    </row>
    <row r="508" spans="3:4" s="1" customFormat="1">
      <c r="C508" s="14"/>
      <c r="D508" s="14"/>
    </row>
    <row r="509" spans="3:4" s="1" customFormat="1">
      <c r="C509" s="14"/>
      <c r="D509" s="14"/>
    </row>
    <row r="510" spans="3:4" s="1" customFormat="1">
      <c r="C510" s="14"/>
      <c r="D510" s="14"/>
    </row>
    <row r="511" spans="3:4" s="1" customFormat="1">
      <c r="C511" s="14"/>
      <c r="D511" s="14"/>
    </row>
    <row r="512" spans="3:4" s="1" customFormat="1">
      <c r="C512" s="14"/>
      <c r="D512" s="14"/>
    </row>
    <row r="513" spans="3:4" s="1" customFormat="1">
      <c r="C513" s="14"/>
      <c r="D513" s="14"/>
    </row>
    <row r="514" spans="3:4" s="1" customFormat="1">
      <c r="C514" s="14"/>
      <c r="D514" s="14"/>
    </row>
    <row r="515" spans="3:4" s="1" customFormat="1">
      <c r="C515" s="14"/>
      <c r="D515" s="14"/>
    </row>
    <row r="516" spans="3:4" s="1" customFormat="1">
      <c r="C516" s="14"/>
      <c r="D516" s="14"/>
    </row>
    <row r="517" spans="3:4" s="1" customFormat="1">
      <c r="C517" s="14"/>
      <c r="D517" s="14"/>
    </row>
    <row r="518" spans="3:4" s="1" customFormat="1">
      <c r="C518" s="14"/>
      <c r="D518" s="14"/>
    </row>
    <row r="519" spans="3:4" s="1" customFormat="1">
      <c r="C519" s="14"/>
      <c r="D519" s="14"/>
    </row>
    <row r="520" spans="3:4" s="1" customFormat="1">
      <c r="C520" s="14"/>
      <c r="D520" s="14"/>
    </row>
    <row r="521" spans="3:4" s="1" customFormat="1">
      <c r="C521" s="14"/>
      <c r="D521" s="14"/>
    </row>
    <row r="522" spans="3:4" s="1" customFormat="1">
      <c r="C522" s="14"/>
      <c r="D522" s="14"/>
    </row>
    <row r="523" spans="3:4" s="1" customFormat="1">
      <c r="C523" s="14"/>
      <c r="D523" s="14"/>
    </row>
    <row r="524" spans="3:4" s="1" customFormat="1">
      <c r="C524" s="14"/>
      <c r="D524" s="14"/>
    </row>
    <row r="525" spans="3:4" s="1" customFormat="1">
      <c r="C525" s="14"/>
      <c r="D525" s="14"/>
    </row>
    <row r="526" spans="3:4" s="1" customFormat="1">
      <c r="C526" s="14"/>
      <c r="D526" s="14"/>
    </row>
    <row r="527" spans="3:4" s="1" customFormat="1">
      <c r="C527" s="14"/>
      <c r="D527" s="14"/>
    </row>
    <row r="528" spans="3:4" s="1" customFormat="1">
      <c r="C528" s="14"/>
      <c r="D528" s="14"/>
    </row>
    <row r="529" spans="3:4" s="1" customFormat="1">
      <c r="C529" s="14"/>
      <c r="D529" s="14"/>
    </row>
    <row r="530" spans="3:4" s="1" customFormat="1">
      <c r="C530" s="14"/>
      <c r="D530" s="14"/>
    </row>
    <row r="531" spans="3:4" s="1" customFormat="1">
      <c r="C531" s="14"/>
      <c r="D531" s="14"/>
    </row>
    <row r="532" spans="3:4" s="1" customFormat="1">
      <c r="C532" s="14"/>
      <c r="D532" s="14"/>
    </row>
    <row r="533" spans="3:4" s="1" customFormat="1">
      <c r="C533" s="14"/>
      <c r="D533" s="14"/>
    </row>
    <row r="534" spans="3:4" s="1" customFormat="1">
      <c r="C534" s="14"/>
      <c r="D534" s="14"/>
    </row>
    <row r="535" spans="3:4" s="1" customFormat="1">
      <c r="C535" s="14"/>
      <c r="D535" s="14"/>
    </row>
    <row r="536" spans="3:4" s="1" customFormat="1">
      <c r="C536" s="14"/>
      <c r="D536" s="14"/>
    </row>
    <row r="537" spans="3:4" s="1" customFormat="1">
      <c r="C537" s="14"/>
      <c r="D537" s="14"/>
    </row>
    <row r="538" spans="3:4" s="1" customFormat="1">
      <c r="C538" s="14"/>
      <c r="D538" s="14"/>
    </row>
    <row r="539" spans="3:4" s="1" customFormat="1">
      <c r="C539" s="14"/>
      <c r="D539" s="14"/>
    </row>
    <row r="540" spans="3:4" s="1" customFormat="1">
      <c r="C540" s="14"/>
      <c r="D540" s="14"/>
    </row>
    <row r="541" spans="3:4" s="1" customFormat="1">
      <c r="C541" s="14"/>
      <c r="D541" s="14"/>
    </row>
    <row r="542" spans="3:4" s="1" customFormat="1">
      <c r="C542" s="14"/>
      <c r="D542" s="14"/>
    </row>
    <row r="543" spans="3:4" s="1" customFormat="1">
      <c r="C543" s="14"/>
      <c r="D543" s="14"/>
    </row>
    <row r="544" spans="3:4" s="1" customFormat="1">
      <c r="C544" s="14"/>
      <c r="D544" s="14"/>
    </row>
    <row r="545" spans="3:4" s="1" customFormat="1">
      <c r="C545" s="14"/>
      <c r="D545" s="14"/>
    </row>
    <row r="546" spans="3:4" s="1" customFormat="1">
      <c r="C546" s="14"/>
      <c r="D546" s="14"/>
    </row>
    <row r="547" spans="3:4" s="1" customFormat="1">
      <c r="C547" s="14"/>
      <c r="D547" s="14"/>
    </row>
    <row r="548" spans="3:4" s="1" customFormat="1">
      <c r="C548" s="14"/>
      <c r="D548" s="14"/>
    </row>
    <row r="549" spans="3:4" s="1" customFormat="1">
      <c r="C549" s="14"/>
      <c r="D549" s="14"/>
    </row>
    <row r="550" spans="3:4" s="1" customFormat="1">
      <c r="C550" s="14"/>
      <c r="D550" s="14"/>
    </row>
    <row r="551" spans="3:4" s="1" customFormat="1">
      <c r="C551" s="14"/>
      <c r="D551" s="14"/>
    </row>
    <row r="552" spans="3:4" s="1" customFormat="1">
      <c r="C552" s="14"/>
      <c r="D552" s="14"/>
    </row>
    <row r="553" spans="3:4" s="1" customFormat="1">
      <c r="C553" s="14"/>
      <c r="D553" s="14"/>
    </row>
    <row r="554" spans="3:4" s="1" customFormat="1">
      <c r="C554" s="14"/>
      <c r="D554" s="14"/>
    </row>
    <row r="555" spans="3:4" s="1" customFormat="1">
      <c r="C555" s="14"/>
      <c r="D555" s="14"/>
    </row>
    <row r="556" spans="3:4" s="1" customFormat="1">
      <c r="C556" s="14"/>
      <c r="D556" s="14"/>
    </row>
    <row r="557" spans="3:4" s="1" customFormat="1">
      <c r="C557" s="14"/>
      <c r="D557" s="14"/>
    </row>
    <row r="558" spans="3:4" s="1" customFormat="1">
      <c r="C558" s="14"/>
      <c r="D558" s="14"/>
    </row>
    <row r="559" spans="3:4" s="1" customFormat="1">
      <c r="C559" s="14"/>
      <c r="D559" s="14"/>
    </row>
    <row r="560" spans="3:4" s="1" customFormat="1">
      <c r="C560" s="14"/>
      <c r="D560" s="14"/>
    </row>
    <row r="561" spans="3:4" s="1" customFormat="1">
      <c r="C561" s="14"/>
      <c r="D561" s="14"/>
    </row>
    <row r="562" spans="3:4" s="1" customFormat="1">
      <c r="C562" s="14"/>
      <c r="D562" s="14"/>
    </row>
    <row r="563" spans="3:4" s="1" customFormat="1">
      <c r="C563" s="14"/>
      <c r="D563" s="14"/>
    </row>
    <row r="564" spans="3:4" s="1" customFormat="1">
      <c r="C564" s="14"/>
      <c r="D564" s="14"/>
    </row>
    <row r="565" spans="3:4" s="1" customFormat="1">
      <c r="C565" s="14"/>
      <c r="D565" s="14"/>
    </row>
    <row r="566" spans="3:4" s="1" customFormat="1">
      <c r="C566" s="14"/>
      <c r="D566" s="14"/>
    </row>
    <row r="567" spans="3:4" s="1" customFormat="1">
      <c r="C567" s="14"/>
      <c r="D567" s="14"/>
    </row>
    <row r="568" spans="3:4" s="1" customFormat="1">
      <c r="C568" s="14"/>
      <c r="D568" s="14"/>
    </row>
    <row r="569" spans="3:4" s="1" customFormat="1">
      <c r="C569" s="14"/>
      <c r="D569" s="14"/>
    </row>
    <row r="570" spans="3:4" s="1" customFormat="1">
      <c r="C570" s="14"/>
      <c r="D570" s="14"/>
    </row>
    <row r="571" spans="3:4" s="1" customFormat="1">
      <c r="C571" s="14"/>
      <c r="D571" s="14"/>
    </row>
    <row r="572" spans="3:4" s="1" customFormat="1">
      <c r="C572" s="14"/>
      <c r="D572" s="14"/>
    </row>
    <row r="573" spans="3:4" s="1" customFormat="1">
      <c r="C573" s="14"/>
      <c r="D573" s="14"/>
    </row>
    <row r="574" spans="3:4" s="1" customFormat="1">
      <c r="C574" s="14"/>
      <c r="D574" s="14"/>
    </row>
    <row r="575" spans="3:4" s="1" customFormat="1">
      <c r="C575" s="14"/>
      <c r="D575" s="14"/>
    </row>
    <row r="576" spans="3:4" s="1" customFormat="1">
      <c r="C576" s="14"/>
      <c r="D576" s="14"/>
    </row>
    <row r="577" spans="3:4" s="1" customFormat="1">
      <c r="C577" s="14"/>
      <c r="D577" s="14"/>
    </row>
    <row r="578" spans="3:4" s="1" customFormat="1">
      <c r="C578" s="14"/>
      <c r="D578" s="14"/>
    </row>
    <row r="579" spans="3:4" s="1" customFormat="1">
      <c r="C579" s="14"/>
      <c r="D579" s="14"/>
    </row>
    <row r="580" spans="3:4" s="1" customFormat="1">
      <c r="C580" s="14"/>
      <c r="D580" s="14"/>
    </row>
    <row r="581" spans="3:4" s="1" customFormat="1">
      <c r="C581" s="14"/>
      <c r="D581" s="14"/>
    </row>
    <row r="582" spans="3:4" s="1" customFormat="1">
      <c r="C582" s="14"/>
      <c r="D582" s="14"/>
    </row>
    <row r="583" spans="3:4" s="1" customFormat="1">
      <c r="C583" s="14"/>
      <c r="D583" s="14"/>
    </row>
    <row r="584" spans="3:4" s="1" customFormat="1">
      <c r="C584" s="14"/>
      <c r="D584" s="14"/>
    </row>
    <row r="585" spans="3:4" s="1" customFormat="1">
      <c r="C585" s="14"/>
      <c r="D585" s="14"/>
    </row>
    <row r="586" spans="3:4" s="1" customFormat="1">
      <c r="C586" s="14"/>
      <c r="D586" s="14"/>
    </row>
    <row r="587" spans="3:4" s="1" customFormat="1">
      <c r="C587" s="14"/>
      <c r="D587" s="14"/>
    </row>
    <row r="588" spans="3:4" s="1" customFormat="1">
      <c r="C588" s="14"/>
      <c r="D588" s="14"/>
    </row>
    <row r="589" spans="3:4" s="1" customFormat="1">
      <c r="C589" s="14"/>
      <c r="D589" s="14"/>
    </row>
    <row r="590" spans="3:4" s="1" customFormat="1">
      <c r="C590" s="14"/>
      <c r="D590" s="14"/>
    </row>
    <row r="591" spans="3:4" s="1" customFormat="1">
      <c r="C591" s="14"/>
      <c r="D591" s="14"/>
    </row>
    <row r="592" spans="3:4" s="1" customFormat="1">
      <c r="C592" s="14"/>
      <c r="D592" s="14"/>
    </row>
    <row r="593" spans="3:4" s="1" customFormat="1">
      <c r="C593" s="14"/>
      <c r="D593" s="14"/>
    </row>
    <row r="594" spans="3:4" s="1" customFormat="1">
      <c r="C594" s="14"/>
      <c r="D594" s="14"/>
    </row>
    <row r="595" spans="3:4" s="1" customFormat="1">
      <c r="C595" s="14"/>
      <c r="D595" s="14"/>
    </row>
    <row r="596" spans="3:4" s="1" customFormat="1">
      <c r="C596" s="14"/>
      <c r="D596" s="14"/>
    </row>
    <row r="597" spans="3:4" s="1" customFormat="1">
      <c r="C597" s="14"/>
      <c r="D597" s="14"/>
    </row>
    <row r="598" spans="3:4" s="1" customFormat="1">
      <c r="C598" s="14"/>
      <c r="D598" s="14"/>
    </row>
    <row r="599" spans="3:4" s="1" customFormat="1">
      <c r="C599" s="14"/>
      <c r="D599" s="14"/>
    </row>
    <row r="600" spans="3:4" s="1" customFormat="1">
      <c r="C600" s="14"/>
      <c r="D600" s="14"/>
    </row>
    <row r="601" spans="3:4" s="1" customFormat="1">
      <c r="C601" s="14"/>
      <c r="D601" s="14"/>
    </row>
    <row r="602" spans="3:4" s="1" customFormat="1">
      <c r="C602" s="14"/>
      <c r="D602" s="14"/>
    </row>
    <row r="603" spans="3:4" s="1" customFormat="1">
      <c r="C603" s="14"/>
      <c r="D603" s="14"/>
    </row>
    <row r="604" spans="3:4" s="1" customFormat="1">
      <c r="C604" s="14"/>
      <c r="D604" s="14"/>
    </row>
    <row r="605" spans="3:4" s="1" customFormat="1">
      <c r="C605" s="14"/>
      <c r="D605" s="14"/>
    </row>
    <row r="606" spans="3:4" s="1" customFormat="1">
      <c r="C606" s="14"/>
      <c r="D606" s="14"/>
    </row>
    <row r="607" spans="3:4" s="1" customFormat="1">
      <c r="C607" s="14"/>
      <c r="D607" s="14"/>
    </row>
    <row r="608" spans="3:4" s="1" customFormat="1">
      <c r="C608" s="14"/>
      <c r="D608" s="14"/>
    </row>
    <row r="609" spans="3:4" s="1" customFormat="1">
      <c r="C609" s="14"/>
      <c r="D609" s="14"/>
    </row>
    <row r="610" spans="3:4" s="1" customFormat="1">
      <c r="C610" s="14"/>
      <c r="D610" s="14"/>
    </row>
    <row r="611" spans="3:4" s="1" customFormat="1">
      <c r="C611" s="14"/>
      <c r="D611" s="14"/>
    </row>
    <row r="612" spans="3:4" s="1" customFormat="1">
      <c r="C612" s="14"/>
      <c r="D612" s="14"/>
    </row>
    <row r="613" spans="3:4" s="1" customFormat="1">
      <c r="C613" s="14"/>
      <c r="D613" s="14"/>
    </row>
    <row r="614" spans="3:4" s="1" customFormat="1">
      <c r="C614" s="14"/>
      <c r="D614" s="14"/>
    </row>
    <row r="615" spans="3:4" s="1" customFormat="1">
      <c r="C615" s="14"/>
      <c r="D615" s="14"/>
    </row>
    <row r="616" spans="3:4" s="1" customFormat="1">
      <c r="C616" s="14"/>
      <c r="D616" s="14"/>
    </row>
    <row r="617" spans="3:4" s="1" customFormat="1">
      <c r="C617" s="14"/>
      <c r="D617" s="14"/>
    </row>
    <row r="618" spans="3:4" s="1" customFormat="1">
      <c r="C618" s="14"/>
      <c r="D618" s="14"/>
    </row>
    <row r="619" spans="3:4" s="1" customFormat="1">
      <c r="C619" s="14"/>
      <c r="D619" s="14"/>
    </row>
    <row r="620" spans="3:4" s="1" customFormat="1">
      <c r="C620" s="14"/>
      <c r="D620" s="14"/>
    </row>
    <row r="621" spans="3:4" s="1" customFormat="1">
      <c r="C621" s="14"/>
      <c r="D621" s="14"/>
    </row>
    <row r="622" spans="3:4" s="1" customFormat="1">
      <c r="C622" s="14"/>
      <c r="D622" s="14"/>
    </row>
    <row r="623" spans="3:4" s="1" customFormat="1">
      <c r="C623" s="14"/>
      <c r="D623" s="14"/>
    </row>
    <row r="624" spans="3:4" s="1" customFormat="1">
      <c r="C624" s="14"/>
      <c r="D624" s="14"/>
    </row>
    <row r="625" spans="3:4" s="1" customFormat="1">
      <c r="C625" s="14"/>
      <c r="D625" s="14"/>
    </row>
    <row r="626" spans="3:4" s="1" customFormat="1">
      <c r="C626" s="14"/>
      <c r="D626" s="14"/>
    </row>
    <row r="627" spans="3:4" s="1" customFormat="1">
      <c r="C627" s="14"/>
      <c r="D627" s="14"/>
    </row>
    <row r="628" spans="3:4" s="1" customFormat="1">
      <c r="C628" s="14"/>
      <c r="D628" s="14"/>
    </row>
    <row r="629" spans="3:4" s="1" customFormat="1">
      <c r="C629" s="14"/>
      <c r="D629" s="14"/>
    </row>
    <row r="630" spans="3:4" s="1" customFormat="1">
      <c r="C630" s="14"/>
      <c r="D630" s="14"/>
    </row>
    <row r="631" spans="3:4" s="1" customFormat="1">
      <c r="C631" s="14"/>
      <c r="D631" s="14"/>
    </row>
    <row r="632" spans="3:4" s="1" customFormat="1">
      <c r="C632" s="14"/>
      <c r="D632" s="14"/>
    </row>
    <row r="633" spans="3:4" s="1" customFormat="1">
      <c r="C633" s="14"/>
      <c r="D633" s="14"/>
    </row>
    <row r="634" spans="3:4" s="1" customFormat="1">
      <c r="C634" s="14"/>
      <c r="D634" s="14"/>
    </row>
    <row r="635" spans="3:4" s="1" customFormat="1">
      <c r="C635" s="14"/>
      <c r="D635" s="14"/>
    </row>
    <row r="636" spans="3:4" s="1" customFormat="1">
      <c r="C636" s="14"/>
      <c r="D636" s="14"/>
    </row>
    <row r="637" spans="3:4" s="1" customFormat="1">
      <c r="C637" s="14"/>
      <c r="D637" s="14"/>
    </row>
    <row r="638" spans="3:4" s="1" customFormat="1">
      <c r="C638" s="14"/>
      <c r="D638" s="14"/>
    </row>
    <row r="639" spans="3:4" s="1" customFormat="1">
      <c r="C639" s="14"/>
      <c r="D639" s="14"/>
    </row>
    <row r="640" spans="3:4" s="1" customFormat="1">
      <c r="C640" s="14"/>
      <c r="D640" s="14"/>
    </row>
    <row r="641" spans="3:4" s="1" customFormat="1">
      <c r="C641" s="14"/>
      <c r="D641" s="14"/>
    </row>
    <row r="642" spans="3:4" s="1" customFormat="1">
      <c r="C642" s="14"/>
      <c r="D642" s="14"/>
    </row>
    <row r="643" spans="3:4" s="1" customFormat="1">
      <c r="C643" s="14"/>
      <c r="D643" s="14"/>
    </row>
    <row r="644" spans="3:4" s="1" customFormat="1">
      <c r="C644" s="14"/>
      <c r="D644" s="14"/>
    </row>
    <row r="645" spans="3:4" s="1" customFormat="1">
      <c r="C645" s="14"/>
      <c r="D645" s="14"/>
    </row>
    <row r="646" spans="3:4" s="1" customFormat="1">
      <c r="C646" s="14"/>
      <c r="D646" s="14"/>
    </row>
    <row r="647" spans="3:4" s="1" customFormat="1">
      <c r="C647" s="14"/>
      <c r="D647" s="14"/>
    </row>
    <row r="648" spans="3:4" s="1" customFormat="1">
      <c r="C648" s="14"/>
      <c r="D648" s="14"/>
    </row>
    <row r="649" spans="3:4" s="1" customFormat="1">
      <c r="C649" s="14"/>
      <c r="D649" s="14"/>
    </row>
    <row r="650" spans="3:4" s="1" customFormat="1">
      <c r="C650" s="14"/>
      <c r="D650" s="14"/>
    </row>
    <row r="651" spans="3:4" s="1" customFormat="1">
      <c r="C651" s="14"/>
      <c r="D651" s="14"/>
    </row>
    <row r="652" spans="3:4" s="1" customFormat="1">
      <c r="C652" s="14"/>
      <c r="D652" s="14"/>
    </row>
    <row r="653" spans="3:4" s="1" customFormat="1">
      <c r="C653" s="14"/>
      <c r="D653" s="14"/>
    </row>
    <row r="654" spans="3:4" s="1" customFormat="1">
      <c r="C654" s="14"/>
      <c r="D654" s="14"/>
    </row>
    <row r="655" spans="3:4" s="1" customFormat="1">
      <c r="C655" s="14"/>
      <c r="D655" s="14"/>
    </row>
    <row r="656" spans="3:4" s="1" customFormat="1">
      <c r="C656" s="14"/>
      <c r="D656" s="14"/>
    </row>
    <row r="657" spans="3:4" s="1" customFormat="1">
      <c r="C657" s="14"/>
      <c r="D657" s="14"/>
    </row>
    <row r="658" spans="3:4" s="1" customFormat="1">
      <c r="C658" s="14"/>
      <c r="D658" s="14"/>
    </row>
    <row r="659" spans="3:4" s="1" customFormat="1">
      <c r="C659" s="14"/>
      <c r="D659" s="14"/>
    </row>
    <row r="660" spans="3:4" s="1" customFormat="1">
      <c r="C660" s="14"/>
      <c r="D660" s="14"/>
    </row>
    <row r="661" spans="3:4" s="1" customFormat="1">
      <c r="C661" s="14"/>
      <c r="D661" s="14"/>
    </row>
    <row r="662" spans="3:4" s="1" customFormat="1">
      <c r="C662" s="14"/>
      <c r="D662" s="14"/>
    </row>
    <row r="663" spans="3:4" s="1" customFormat="1">
      <c r="C663" s="14"/>
      <c r="D663" s="14"/>
    </row>
    <row r="664" spans="3:4" s="1" customFormat="1">
      <c r="C664" s="14"/>
      <c r="D664" s="14"/>
    </row>
    <row r="665" spans="3:4" s="1" customFormat="1">
      <c r="C665" s="14"/>
      <c r="D665" s="14"/>
    </row>
    <row r="666" spans="3:4" s="1" customFormat="1">
      <c r="C666" s="14"/>
      <c r="D666" s="14"/>
    </row>
    <row r="667" spans="3:4" s="1" customFormat="1">
      <c r="C667" s="14"/>
      <c r="D667" s="14"/>
    </row>
    <row r="668" spans="3:4" s="1" customFormat="1">
      <c r="C668" s="14"/>
      <c r="D668" s="14"/>
    </row>
    <row r="669" spans="3:4" s="1" customFormat="1">
      <c r="C669" s="14"/>
      <c r="D669" s="14"/>
    </row>
    <row r="670" spans="3:4" s="1" customFormat="1">
      <c r="C670" s="14"/>
      <c r="D670" s="14"/>
    </row>
    <row r="671" spans="3:4" s="1" customFormat="1">
      <c r="C671" s="14"/>
      <c r="D671" s="14"/>
    </row>
    <row r="672" spans="3:4" s="1" customFormat="1">
      <c r="C672" s="14"/>
      <c r="D672" s="14"/>
    </row>
    <row r="673" spans="3:4" s="1" customFormat="1">
      <c r="C673" s="14"/>
      <c r="D673" s="14"/>
    </row>
    <row r="674" spans="3:4" s="1" customFormat="1">
      <c r="C674" s="14"/>
      <c r="D674" s="14"/>
    </row>
    <row r="675" spans="3:4" s="1" customFormat="1">
      <c r="C675" s="14"/>
      <c r="D675" s="14"/>
    </row>
    <row r="676" spans="3:4" s="1" customFormat="1">
      <c r="C676" s="14"/>
      <c r="D676" s="14"/>
    </row>
    <row r="677" spans="3:4" s="1" customFormat="1">
      <c r="C677" s="14"/>
      <c r="D677" s="14"/>
    </row>
    <row r="678" spans="3:4" s="1" customFormat="1">
      <c r="C678" s="14"/>
      <c r="D678" s="14"/>
    </row>
    <row r="679" spans="3:4" s="1" customFormat="1">
      <c r="C679" s="14"/>
      <c r="D679" s="14"/>
    </row>
    <row r="680" spans="3:4" s="1" customFormat="1">
      <c r="C680" s="14"/>
      <c r="D680" s="14"/>
    </row>
    <row r="681" spans="3:4" s="1" customFormat="1">
      <c r="C681" s="14"/>
      <c r="D681" s="14"/>
    </row>
    <row r="682" spans="3:4" s="1" customFormat="1">
      <c r="C682" s="14"/>
      <c r="D682" s="14"/>
    </row>
    <row r="683" spans="3:4" s="1" customFormat="1">
      <c r="C683" s="14"/>
      <c r="D683" s="14"/>
    </row>
    <row r="684" spans="3:4" s="1" customFormat="1">
      <c r="C684" s="14"/>
      <c r="D684" s="14"/>
    </row>
    <row r="685" spans="3:4" s="1" customFormat="1">
      <c r="C685" s="14"/>
      <c r="D685" s="14"/>
    </row>
    <row r="686" spans="3:4" s="1" customFormat="1">
      <c r="C686" s="14"/>
      <c r="D686" s="14"/>
    </row>
    <row r="687" spans="3:4" s="1" customFormat="1">
      <c r="C687" s="14"/>
      <c r="D687" s="14"/>
    </row>
    <row r="688" spans="3:4" s="1" customFormat="1">
      <c r="C688" s="14"/>
      <c r="D688" s="14"/>
    </row>
    <row r="689" spans="3:4" s="1" customFormat="1">
      <c r="C689" s="14"/>
      <c r="D689" s="14"/>
    </row>
    <row r="690" spans="3:4" s="1" customFormat="1">
      <c r="C690" s="13"/>
      <c r="D690" s="14"/>
    </row>
    <row r="691" spans="3:4" s="1" customFormat="1">
      <c r="C691" s="13"/>
      <c r="D691" s="14"/>
    </row>
    <row r="692" spans="3:4" s="1" customFormat="1">
      <c r="C692" s="13"/>
      <c r="D692" s="14"/>
    </row>
    <row r="693" spans="3:4" s="1" customFormat="1">
      <c r="C693" s="13"/>
      <c r="D693" s="14"/>
    </row>
    <row r="694" spans="3:4" s="1" customFormat="1">
      <c r="C694" s="13"/>
      <c r="D694" s="14"/>
    </row>
    <row r="695" spans="3:4" s="1" customFormat="1">
      <c r="C695" s="13"/>
      <c r="D695" s="14"/>
    </row>
    <row r="696" spans="3:4" s="1" customFormat="1">
      <c r="C696" s="13"/>
      <c r="D696" s="14"/>
    </row>
    <row r="697" spans="3:4" s="1" customFormat="1">
      <c r="C697" s="13"/>
      <c r="D697" s="14"/>
    </row>
    <row r="698" spans="3:4" s="1" customFormat="1">
      <c r="C698" s="13"/>
      <c r="D698" s="14"/>
    </row>
    <row r="699" spans="3:4" s="1" customFormat="1">
      <c r="C699" s="13"/>
      <c r="D699" s="14"/>
    </row>
    <row r="700" spans="3:4" s="1" customFormat="1">
      <c r="C700" s="13"/>
      <c r="D700" s="14"/>
    </row>
    <row r="701" spans="3:4" s="1" customFormat="1">
      <c r="C701" s="13"/>
      <c r="D701" s="14"/>
    </row>
    <row r="702" spans="3:4" s="1" customFormat="1">
      <c r="C702" s="13"/>
      <c r="D702" s="14"/>
    </row>
    <row r="703" spans="3:4" s="1" customFormat="1">
      <c r="C703" s="13"/>
      <c r="D703" s="14"/>
    </row>
    <row r="704" spans="3:4" s="1" customFormat="1">
      <c r="C704" s="13"/>
      <c r="D704" s="14"/>
    </row>
    <row r="705" spans="4:4" s="1" customFormat="1">
      <c r="D705" s="14"/>
    </row>
    <row r="706" spans="4:4" s="1" customFormat="1">
      <c r="D706" s="14"/>
    </row>
    <row r="707" spans="4:4" s="1" customFormat="1">
      <c r="D707" s="14"/>
    </row>
    <row r="708" spans="4:4" s="1" customFormat="1">
      <c r="D708" s="14"/>
    </row>
    <row r="709" spans="4:4" s="1" customFormat="1">
      <c r="D709" s="14"/>
    </row>
  </sheetData>
  <mergeCells count="1">
    <mergeCell ref="E363:F363"/>
  </mergeCells>
  <dataValidations count="5">
    <dataValidation type="list" allowBlank="1" showInputMessage="1" showErrorMessage="1" sqref="K362 K2:K360" xr:uid="{00000000-0002-0000-0400-000000000000}">
      <formula1>$K$364:$K$428</formula1>
    </dataValidation>
    <dataValidation type="list" allowBlank="1" showInputMessage="1" showErrorMessage="1" sqref="H2:H362" xr:uid="{00000000-0002-0000-0400-000001000000}">
      <formula1>$H$364:$H$366</formula1>
    </dataValidation>
    <dataValidation type="list" allowBlank="1" showInputMessage="1" showErrorMessage="1" sqref="D15:D362" xr:uid="{00000000-0002-0000-0400-000002000000}">
      <formula1>$D$364:$D$468</formula1>
    </dataValidation>
    <dataValidation type="list" allowBlank="1" showInputMessage="1" showErrorMessage="1" sqref="D2:D14" xr:uid="{00000000-0002-0000-0400-000003000000}">
      <formula1>$D$364:$D$459</formula1>
    </dataValidation>
    <dataValidation type="list" allowBlank="1" showInputMessage="1" showErrorMessage="1" sqref="C2:C358" xr:uid="{00000000-0002-0000-0400-000004000000}">
      <formula1>$C$364:$C$382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709"/>
  <sheetViews>
    <sheetView workbookViewId="0">
      <selection activeCell="K213" sqref="A2:K213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238</v>
      </c>
      <c r="B2" s="2">
        <v>1</v>
      </c>
      <c r="C2" s="13" t="s">
        <v>44</v>
      </c>
      <c r="D2" s="3" t="s">
        <v>45</v>
      </c>
      <c r="E2" s="13">
        <v>1</v>
      </c>
      <c r="F2" s="13">
        <v>4</v>
      </c>
      <c r="G2" s="13"/>
      <c r="H2" s="13"/>
      <c r="I2" s="13" t="str">
        <f t="shared" ref="I2:I65" si="0">IF(OR(J2=$J$377,J2=$J$384,J2=$J$367),$I$364,IF(OR(J2=$J$366,J2=$J$370,J2=$J$372,J2=$J$373,J2=$J$376,J2=$J$380,J2=$J$381,J2=$J$378),$I$369,IF(OR(J2=$J$365,J2=$J$369),$I$365,IF(OR(J2=$J$371,J2=$J$382,J2=$J$383),$I$366,IF(OR(J2=$J$364,J2=$J$379,J2=$J$385),$I$367,IF(OR(J2=$J$368,J2=$J$386,J2=$J$374,J2=$J$375),$I$368,0))))))</f>
        <v>Кокки</v>
      </c>
      <c r="J2" s="13" t="str">
        <f t="shared" ref="J2:J65" si="1">IF(OR(K2=$K$364,K2=$K$365,K2=$K$366,K2=$K$367),$J$364,IF(OR(K2=$K$371,K2=$K$372,K2=$K$373,K2=$K$374),$J$365,IF(OR(K2=$K$375),$J$366,IF(OR(K2=$K$376),$J$367,IF(OR(K2=$K$377),$J$368,IF(OR(K2=$K$378),$J$369,IF(OR(K2=$K$384,K2=$K$394,K2=$K$385),$J$370,IF(OR(K2=$K$380,K2=$K$381,K2=$K$382,K2=$K$383),$J$371,IF(OR(K2=$K$379,K2=$K$423,K2=$K$425,K2=$K$427),$J$372,IF(OR(K2=$K$386,K2=$K$388,K2=$K$387),$J$373,IF(OR(K2=$K$389),$J$374,IF(OR(K2=$K$390),$J$375,IF(OR(K2=$K$391),$J$376,IF(OR(K2=$K$395),$J$377,IF(OR(K2=$K$396,K2=$K$397),$J$378,IF(OR(K2=$K$398,K2=$K$399),$J$379,IF(OR(K2=$K$400,K2=$K$401),$J$380,IF(OR(K2=$K$402,K2=$K$403),$J$381,IF(OR(K2=$K$405,K2=$K$406,K2=$K$407,K2=$K$408,K2=$K$409,K2=$K$410,K2=$K$411,K2=$K$412,K2=$K$413),$J$382,IF(OR(K2=$K$417,K2=$K$418,K2=$K$419,K2=$K$420,K2=$K$416,K2=$K$415,K2=$K$424,K2=$K$426),$J$383,IF(OR(K2=$K$421,K2=$K$422),$J$384,IF(OR(K2=$K$368,K2=$K$369,K2=$K$370,K2=$K$392,K2=$K$393,K2=$K$404,K2=$K$414),$J$385,IF(OR(K2=$K$428),$J$386,0)))))))))))))))))))))))</f>
        <v>Staphylococcus</v>
      </c>
      <c r="K2" s="13" t="s">
        <v>49</v>
      </c>
    </row>
    <row r="3" spans="1:11">
      <c r="A3" s="13" t="s">
        <v>238</v>
      </c>
      <c r="B3" s="2">
        <v>2</v>
      </c>
      <c r="C3" s="13" t="s">
        <v>14</v>
      </c>
      <c r="D3" s="3" t="s">
        <v>239</v>
      </c>
      <c r="E3" s="13">
        <v>0</v>
      </c>
      <c r="F3" s="13">
        <v>4</v>
      </c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238</v>
      </c>
      <c r="B4" s="2">
        <v>3</v>
      </c>
      <c r="C4" s="13" t="s">
        <v>21</v>
      </c>
      <c r="D4" s="3" t="s">
        <v>33</v>
      </c>
      <c r="E4" s="13">
        <v>0</v>
      </c>
      <c r="F4" s="13">
        <v>17</v>
      </c>
      <c r="G4" s="13" t="s">
        <v>23</v>
      </c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238</v>
      </c>
      <c r="B5" s="2">
        <v>4</v>
      </c>
      <c r="C5" s="13" t="s">
        <v>44</v>
      </c>
      <c r="D5" s="3" t="s">
        <v>33</v>
      </c>
      <c r="E5" s="13">
        <v>1</v>
      </c>
      <c r="F5" s="13">
        <v>3</v>
      </c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238</v>
      </c>
      <c r="B6" s="2">
        <v>5</v>
      </c>
      <c r="C6" s="13" t="s">
        <v>44</v>
      </c>
      <c r="D6" s="3" t="s">
        <v>50</v>
      </c>
      <c r="E6" s="13">
        <v>1</v>
      </c>
      <c r="F6" s="13">
        <v>3</v>
      </c>
      <c r="G6" s="13"/>
      <c r="H6" s="13" t="s">
        <v>63</v>
      </c>
      <c r="I6" s="13">
        <f t="shared" si="0"/>
        <v>0</v>
      </c>
      <c r="J6" s="13">
        <f t="shared" si="1"/>
        <v>0</v>
      </c>
      <c r="K6" s="13"/>
    </row>
    <row r="7" spans="1:11">
      <c r="A7" s="13" t="s">
        <v>238</v>
      </c>
      <c r="B7" s="2">
        <v>6</v>
      </c>
      <c r="C7" s="13" t="s">
        <v>44</v>
      </c>
      <c r="D7" s="3" t="s">
        <v>50</v>
      </c>
      <c r="E7" s="13">
        <v>2</v>
      </c>
      <c r="F7" s="13">
        <v>2</v>
      </c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>
      <c r="A8" s="13" t="s">
        <v>238</v>
      </c>
      <c r="B8" s="2">
        <v>7</v>
      </c>
      <c r="C8" s="13" t="s">
        <v>44</v>
      </c>
      <c r="D8" s="3" t="s">
        <v>50</v>
      </c>
      <c r="E8" s="13">
        <v>2</v>
      </c>
      <c r="F8" s="13">
        <v>2</v>
      </c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238</v>
      </c>
      <c r="B9" s="2">
        <v>8</v>
      </c>
      <c r="C9" s="13" t="s">
        <v>44</v>
      </c>
      <c r="D9" s="3" t="s">
        <v>50</v>
      </c>
      <c r="E9" s="13">
        <v>1</v>
      </c>
      <c r="F9" s="13">
        <v>2</v>
      </c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>
      <c r="A10" s="13" t="s">
        <v>238</v>
      </c>
      <c r="B10" s="2">
        <v>9</v>
      </c>
      <c r="C10" s="13" t="s">
        <v>44</v>
      </c>
      <c r="D10" s="3" t="s">
        <v>50</v>
      </c>
      <c r="E10" s="13">
        <v>1</v>
      </c>
      <c r="F10" s="13">
        <v>2</v>
      </c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>
      <c r="A11" s="13" t="s">
        <v>238</v>
      </c>
      <c r="B11" s="2">
        <v>10</v>
      </c>
      <c r="C11" s="13" t="s">
        <v>16</v>
      </c>
      <c r="D11" s="3" t="s">
        <v>18</v>
      </c>
      <c r="E11" s="13">
        <v>1</v>
      </c>
      <c r="F11" s="13">
        <v>2</v>
      </c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238</v>
      </c>
      <c r="B12" s="2">
        <v>11</v>
      </c>
      <c r="C12" s="13" t="s">
        <v>14</v>
      </c>
      <c r="D12" s="3" t="s">
        <v>200</v>
      </c>
      <c r="E12" s="13">
        <v>0</v>
      </c>
      <c r="F12" s="13">
        <v>2</v>
      </c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238</v>
      </c>
      <c r="B13" s="2">
        <v>12</v>
      </c>
      <c r="C13" s="13" t="s">
        <v>21</v>
      </c>
      <c r="D13" s="3" t="s">
        <v>33</v>
      </c>
      <c r="E13" s="13">
        <v>0</v>
      </c>
      <c r="F13" s="13">
        <v>15</v>
      </c>
      <c r="G13" s="13" t="s">
        <v>23</v>
      </c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238</v>
      </c>
      <c r="B14" s="2">
        <v>13</v>
      </c>
      <c r="C14" s="13" t="s">
        <v>21</v>
      </c>
      <c r="D14" s="3" t="s">
        <v>62</v>
      </c>
      <c r="E14" s="13">
        <v>0</v>
      </c>
      <c r="F14" s="13">
        <v>8</v>
      </c>
      <c r="G14" s="13" t="s">
        <v>23</v>
      </c>
      <c r="H14" s="13"/>
      <c r="I14" s="13" t="str">
        <f t="shared" si="0"/>
        <v>Энеробактерии</v>
      </c>
      <c r="J14" s="13" t="str">
        <f t="shared" si="1"/>
        <v>Escherichia</v>
      </c>
      <c r="K14" s="13" t="s">
        <v>32</v>
      </c>
    </row>
    <row r="15" spans="1:11">
      <c r="A15" s="13" t="s">
        <v>238</v>
      </c>
      <c r="B15" s="2">
        <v>14</v>
      </c>
      <c r="C15" s="13" t="s">
        <v>21</v>
      </c>
      <c r="D15" s="3" t="s">
        <v>25</v>
      </c>
      <c r="E15" s="13">
        <v>0</v>
      </c>
      <c r="F15" s="13">
        <v>7</v>
      </c>
      <c r="G15" s="13" t="s">
        <v>23</v>
      </c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238</v>
      </c>
      <c r="B16" s="2">
        <v>15</v>
      </c>
      <c r="C16" s="13" t="s">
        <v>21</v>
      </c>
      <c r="D16" s="3" t="s">
        <v>20</v>
      </c>
      <c r="E16" s="13">
        <v>0</v>
      </c>
      <c r="F16" s="13">
        <v>7</v>
      </c>
      <c r="G16" s="13" t="s">
        <v>23</v>
      </c>
      <c r="H16" s="13"/>
      <c r="I16" s="13">
        <f t="shared" si="0"/>
        <v>0</v>
      </c>
      <c r="J16" s="13">
        <f t="shared" si="1"/>
        <v>0</v>
      </c>
      <c r="K16" s="13"/>
    </row>
    <row r="17" spans="1:10" s="1" customFormat="1">
      <c r="A17" s="13" t="s">
        <v>238</v>
      </c>
      <c r="B17" s="2">
        <v>16</v>
      </c>
      <c r="C17" s="13" t="s">
        <v>21</v>
      </c>
      <c r="D17" s="3" t="s">
        <v>163</v>
      </c>
      <c r="E17" s="13">
        <v>0</v>
      </c>
      <c r="F17" s="13">
        <v>7</v>
      </c>
      <c r="G17" s="13" t="s">
        <v>23</v>
      </c>
      <c r="H17" s="13"/>
      <c r="I17" s="13">
        <f t="shared" si="0"/>
        <v>0</v>
      </c>
      <c r="J17" s="13">
        <f t="shared" si="1"/>
        <v>0</v>
      </c>
    </row>
    <row r="18" spans="1:10" s="1" customFormat="1">
      <c r="A18" s="13" t="s">
        <v>238</v>
      </c>
      <c r="B18" s="2">
        <v>17</v>
      </c>
      <c r="C18" s="13" t="s">
        <v>44</v>
      </c>
      <c r="D18" s="3" t="s">
        <v>52</v>
      </c>
      <c r="E18" s="13">
        <v>0</v>
      </c>
      <c r="F18" s="13">
        <v>2</v>
      </c>
      <c r="G18" s="13"/>
      <c r="H18" s="13"/>
      <c r="I18" s="13">
        <f t="shared" si="0"/>
        <v>0</v>
      </c>
      <c r="J18" s="13">
        <f t="shared" si="1"/>
        <v>0</v>
      </c>
    </row>
    <row r="19" spans="1:10" s="1" customFormat="1">
      <c r="A19" s="13" t="s">
        <v>238</v>
      </c>
      <c r="B19" s="2">
        <v>18</v>
      </c>
      <c r="C19" s="13" t="s">
        <v>14</v>
      </c>
      <c r="D19" s="3" t="s">
        <v>227</v>
      </c>
      <c r="E19" s="13">
        <v>0</v>
      </c>
      <c r="F19" s="13">
        <v>3</v>
      </c>
      <c r="G19" s="13"/>
      <c r="H19" s="13"/>
      <c r="I19" s="13">
        <f t="shared" si="0"/>
        <v>0</v>
      </c>
      <c r="J19" s="13">
        <f t="shared" si="1"/>
        <v>0</v>
      </c>
    </row>
    <row r="20" spans="1:10" s="1" customFormat="1">
      <c r="A20" s="13" t="s">
        <v>238</v>
      </c>
      <c r="B20" s="2">
        <v>19</v>
      </c>
      <c r="C20" s="13" t="s">
        <v>21</v>
      </c>
      <c r="D20" s="3" t="s">
        <v>20</v>
      </c>
      <c r="E20" s="13">
        <v>1</v>
      </c>
      <c r="F20" s="13">
        <v>6</v>
      </c>
      <c r="G20" s="13" t="s">
        <v>23</v>
      </c>
      <c r="H20" s="13"/>
      <c r="I20" s="13">
        <f t="shared" si="0"/>
        <v>0</v>
      </c>
      <c r="J20" s="13">
        <f t="shared" si="1"/>
        <v>0</v>
      </c>
    </row>
    <row r="21" spans="1:10" s="1" customFormat="1">
      <c r="A21" s="13" t="s">
        <v>238</v>
      </c>
      <c r="B21" s="2">
        <v>20</v>
      </c>
      <c r="C21" s="13" t="s">
        <v>240</v>
      </c>
      <c r="D21" s="3" t="s">
        <v>82</v>
      </c>
      <c r="E21" s="13">
        <v>1</v>
      </c>
      <c r="F21" s="13">
        <v>2</v>
      </c>
      <c r="G21" s="13"/>
      <c r="H21" s="13"/>
      <c r="I21" s="13">
        <f t="shared" si="0"/>
        <v>0</v>
      </c>
      <c r="J21" s="13">
        <f t="shared" si="1"/>
        <v>0</v>
      </c>
    </row>
    <row r="22" spans="1:10" s="1" customFormat="1">
      <c r="A22" s="13" t="s">
        <v>238</v>
      </c>
      <c r="B22" s="2">
        <v>21</v>
      </c>
      <c r="C22" s="13" t="s">
        <v>44</v>
      </c>
      <c r="D22" s="3" t="s">
        <v>50</v>
      </c>
      <c r="E22" s="13">
        <v>1</v>
      </c>
      <c r="F22" s="13">
        <v>5</v>
      </c>
      <c r="G22" s="13"/>
      <c r="H22" s="13">
        <v>444</v>
      </c>
      <c r="I22" s="13">
        <f t="shared" si="0"/>
        <v>0</v>
      </c>
      <c r="J22" s="13">
        <f t="shared" si="1"/>
        <v>0</v>
      </c>
    </row>
    <row r="23" spans="1:10" s="1" customFormat="1">
      <c r="A23" s="13" t="s">
        <v>238</v>
      </c>
      <c r="B23" s="2">
        <v>22</v>
      </c>
      <c r="C23" s="13" t="s">
        <v>21</v>
      </c>
      <c r="D23" s="3" t="s">
        <v>163</v>
      </c>
      <c r="E23" s="13">
        <v>1</v>
      </c>
      <c r="F23" s="13">
        <v>5</v>
      </c>
      <c r="G23" s="13" t="s">
        <v>23</v>
      </c>
      <c r="H23" s="13"/>
      <c r="I23" s="13">
        <f t="shared" si="0"/>
        <v>0</v>
      </c>
      <c r="J23" s="13">
        <f t="shared" si="1"/>
        <v>0</v>
      </c>
    </row>
    <row r="24" spans="1:10" s="1" customFormat="1">
      <c r="A24" s="13" t="s">
        <v>238</v>
      </c>
      <c r="B24" s="2">
        <v>23</v>
      </c>
      <c r="C24" s="13" t="s">
        <v>21</v>
      </c>
      <c r="D24" s="3" t="s">
        <v>163</v>
      </c>
      <c r="E24" s="13">
        <v>1</v>
      </c>
      <c r="F24" s="13">
        <v>14</v>
      </c>
      <c r="G24" s="13" t="s">
        <v>23</v>
      </c>
      <c r="H24" s="13"/>
      <c r="I24" s="13">
        <f t="shared" si="0"/>
        <v>0</v>
      </c>
      <c r="J24" s="13">
        <f t="shared" si="1"/>
        <v>0</v>
      </c>
    </row>
    <row r="25" spans="1:10" s="1" customFormat="1">
      <c r="A25" s="13" t="s">
        <v>238</v>
      </c>
      <c r="B25" s="2">
        <v>24</v>
      </c>
      <c r="C25" s="13" t="s">
        <v>241</v>
      </c>
      <c r="D25" s="3" t="s">
        <v>31</v>
      </c>
      <c r="E25" s="13">
        <v>1</v>
      </c>
      <c r="F25" s="13">
        <v>5</v>
      </c>
      <c r="G25" s="13"/>
      <c r="H25" s="13"/>
      <c r="I25" s="13">
        <f t="shared" si="0"/>
        <v>0</v>
      </c>
      <c r="J25" s="13">
        <f t="shared" si="1"/>
        <v>0</v>
      </c>
    </row>
    <row r="26" spans="1:10" s="1" customFormat="1">
      <c r="A26" s="13" t="s">
        <v>238</v>
      </c>
      <c r="B26" s="2">
        <v>25</v>
      </c>
      <c r="C26" s="13" t="s">
        <v>71</v>
      </c>
      <c r="D26" s="3" t="s">
        <v>82</v>
      </c>
      <c r="E26" s="13">
        <v>0</v>
      </c>
      <c r="F26" s="13">
        <v>5</v>
      </c>
      <c r="G26" s="13"/>
      <c r="H26" s="13"/>
      <c r="I26" s="13">
        <f t="shared" si="0"/>
        <v>0</v>
      </c>
      <c r="J26" s="13">
        <f t="shared" si="1"/>
        <v>0</v>
      </c>
    </row>
    <row r="27" spans="1:10" s="1" customFormat="1">
      <c r="A27" s="13" t="s">
        <v>238</v>
      </c>
      <c r="B27" s="2">
        <v>26</v>
      </c>
      <c r="C27" s="13" t="s">
        <v>44</v>
      </c>
      <c r="D27" s="3" t="s">
        <v>50</v>
      </c>
      <c r="E27" s="13">
        <v>0</v>
      </c>
      <c r="F27" s="13">
        <v>4</v>
      </c>
      <c r="G27" s="13"/>
      <c r="H27" s="13"/>
      <c r="I27" s="13">
        <f t="shared" si="0"/>
        <v>0</v>
      </c>
      <c r="J27" s="13">
        <f t="shared" si="1"/>
        <v>0</v>
      </c>
    </row>
    <row r="28" spans="1:10" s="1" customFormat="1">
      <c r="A28" s="13" t="s">
        <v>238</v>
      </c>
      <c r="B28" s="2">
        <v>27</v>
      </c>
      <c r="C28" s="13" t="s">
        <v>71</v>
      </c>
      <c r="D28" s="3" t="s">
        <v>82</v>
      </c>
      <c r="E28" s="13">
        <v>0</v>
      </c>
      <c r="F28" s="13">
        <v>4</v>
      </c>
      <c r="G28" s="13"/>
      <c r="H28" s="13"/>
      <c r="I28" s="13">
        <f t="shared" si="0"/>
        <v>0</v>
      </c>
      <c r="J28" s="13">
        <f t="shared" si="1"/>
        <v>0</v>
      </c>
    </row>
    <row r="29" spans="1:10" s="1" customFormat="1">
      <c r="A29" s="13" t="s">
        <v>238</v>
      </c>
      <c r="B29" s="2">
        <v>28</v>
      </c>
      <c r="C29" s="13" t="s">
        <v>71</v>
      </c>
      <c r="D29" s="3" t="s">
        <v>51</v>
      </c>
      <c r="E29" s="13">
        <v>0</v>
      </c>
      <c r="F29" s="13">
        <v>4</v>
      </c>
      <c r="G29" s="13"/>
      <c r="H29" s="13"/>
      <c r="I29" s="13">
        <f t="shared" si="0"/>
        <v>0</v>
      </c>
      <c r="J29" s="13">
        <f t="shared" si="1"/>
        <v>0</v>
      </c>
    </row>
    <row r="30" spans="1:10" s="1" customFormat="1">
      <c r="A30" s="13" t="s">
        <v>238</v>
      </c>
      <c r="B30" s="2">
        <v>29</v>
      </c>
      <c r="C30" s="13" t="s">
        <v>21</v>
      </c>
      <c r="D30" s="3" t="s">
        <v>64</v>
      </c>
      <c r="E30" s="13">
        <v>1</v>
      </c>
      <c r="F30" s="13">
        <v>5</v>
      </c>
      <c r="G30" s="13" t="s">
        <v>23</v>
      </c>
      <c r="H30" s="13"/>
      <c r="I30" s="13">
        <f t="shared" si="0"/>
        <v>0</v>
      </c>
      <c r="J30" s="13">
        <f t="shared" si="1"/>
        <v>0</v>
      </c>
    </row>
    <row r="31" spans="1:10" s="1" customFormat="1">
      <c r="A31" s="13" t="s">
        <v>238</v>
      </c>
      <c r="B31" s="2">
        <v>30</v>
      </c>
      <c r="C31" s="13" t="s">
        <v>21</v>
      </c>
      <c r="D31" s="3" t="s">
        <v>64</v>
      </c>
      <c r="E31" s="13">
        <v>1</v>
      </c>
      <c r="F31" s="13">
        <v>15</v>
      </c>
      <c r="G31" s="13" t="s">
        <v>23</v>
      </c>
      <c r="H31" s="13"/>
      <c r="I31" s="13">
        <f t="shared" si="0"/>
        <v>0</v>
      </c>
      <c r="J31" s="13">
        <f t="shared" si="1"/>
        <v>0</v>
      </c>
    </row>
    <row r="32" spans="1:10" s="1" customFormat="1">
      <c r="A32" s="13" t="s">
        <v>238</v>
      </c>
      <c r="B32" s="2">
        <v>31</v>
      </c>
      <c r="C32" s="13" t="s">
        <v>21</v>
      </c>
      <c r="D32" s="3" t="s">
        <v>64</v>
      </c>
      <c r="E32" s="13">
        <v>1</v>
      </c>
      <c r="F32" s="13">
        <v>5</v>
      </c>
      <c r="G32" s="13" t="s">
        <v>23</v>
      </c>
      <c r="H32" s="13"/>
      <c r="I32" s="13">
        <f t="shared" si="0"/>
        <v>0</v>
      </c>
      <c r="J32" s="13">
        <f t="shared" si="1"/>
        <v>0</v>
      </c>
    </row>
    <row r="33" spans="1:11">
      <c r="A33" s="13" t="s">
        <v>238</v>
      </c>
      <c r="B33" s="2">
        <v>32</v>
      </c>
      <c r="C33" s="13" t="s">
        <v>21</v>
      </c>
      <c r="D33" s="3" t="s">
        <v>57</v>
      </c>
      <c r="E33" s="13">
        <v>0</v>
      </c>
      <c r="F33" s="13">
        <v>5</v>
      </c>
      <c r="G33" s="13" t="s">
        <v>23</v>
      </c>
      <c r="H33" s="13"/>
      <c r="I33" s="13">
        <f t="shared" si="0"/>
        <v>0</v>
      </c>
      <c r="J33" s="13">
        <f t="shared" si="1"/>
        <v>0</v>
      </c>
      <c r="K33" s="1"/>
    </row>
    <row r="34" spans="1:11">
      <c r="A34" s="13" t="s">
        <v>238</v>
      </c>
      <c r="B34" s="2">
        <v>33</v>
      </c>
      <c r="C34" s="13" t="s">
        <v>21</v>
      </c>
      <c r="D34" s="3" t="s">
        <v>163</v>
      </c>
      <c r="E34" s="13">
        <v>0</v>
      </c>
      <c r="F34" s="13">
        <v>5</v>
      </c>
      <c r="G34" s="13" t="s">
        <v>23</v>
      </c>
      <c r="H34" s="13"/>
      <c r="I34" s="13">
        <f t="shared" si="0"/>
        <v>0</v>
      </c>
      <c r="J34" s="13">
        <f t="shared" si="1"/>
        <v>0</v>
      </c>
      <c r="K34" s="1"/>
    </row>
    <row r="35" spans="1:11">
      <c r="A35" s="13" t="s">
        <v>238</v>
      </c>
      <c r="B35" s="2">
        <v>34</v>
      </c>
      <c r="C35" s="13" t="s">
        <v>21</v>
      </c>
      <c r="D35" s="3" t="s">
        <v>163</v>
      </c>
      <c r="E35" s="13">
        <v>1</v>
      </c>
      <c r="F35" s="13">
        <v>5</v>
      </c>
      <c r="G35" s="13" t="s">
        <v>23</v>
      </c>
      <c r="H35" s="13"/>
      <c r="I35" s="13">
        <f t="shared" si="0"/>
        <v>0</v>
      </c>
      <c r="J35" s="13">
        <f t="shared" si="1"/>
        <v>0</v>
      </c>
      <c r="K35" s="1"/>
    </row>
    <row r="36" spans="1:11">
      <c r="A36" s="13" t="s">
        <v>238</v>
      </c>
      <c r="B36" s="2">
        <v>35</v>
      </c>
      <c r="C36" s="13" t="s">
        <v>21</v>
      </c>
      <c r="D36" s="3" t="s">
        <v>33</v>
      </c>
      <c r="E36" s="13">
        <v>0</v>
      </c>
      <c r="F36" s="13">
        <v>6</v>
      </c>
      <c r="G36" s="13" t="s">
        <v>23</v>
      </c>
      <c r="H36" s="13"/>
      <c r="I36" s="13">
        <f t="shared" si="0"/>
        <v>0</v>
      </c>
      <c r="J36" s="13">
        <f t="shared" si="1"/>
        <v>0</v>
      </c>
      <c r="K36" s="1"/>
    </row>
    <row r="37" spans="1:11">
      <c r="A37" s="13" t="s">
        <v>238</v>
      </c>
      <c r="B37" s="2">
        <v>36</v>
      </c>
      <c r="C37" s="13" t="s">
        <v>233</v>
      </c>
      <c r="D37" s="3" t="s">
        <v>36</v>
      </c>
      <c r="E37" s="13">
        <v>1</v>
      </c>
      <c r="F37" s="13">
        <v>3</v>
      </c>
      <c r="G37" s="13"/>
      <c r="H37" s="13"/>
      <c r="I37" s="13">
        <f t="shared" si="0"/>
        <v>0</v>
      </c>
      <c r="J37" s="13">
        <f t="shared" si="1"/>
        <v>0</v>
      </c>
      <c r="K37" s="1"/>
    </row>
    <row r="38" spans="1:11">
      <c r="A38" s="13" t="s">
        <v>238</v>
      </c>
      <c r="B38" s="2">
        <v>37</v>
      </c>
      <c r="C38" s="13" t="s">
        <v>233</v>
      </c>
      <c r="D38" s="3" t="s">
        <v>36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"/>
    </row>
    <row r="39" spans="1:11">
      <c r="A39" s="13" t="s">
        <v>238</v>
      </c>
      <c r="B39" s="2">
        <v>38</v>
      </c>
      <c r="C39" s="13" t="s">
        <v>233</v>
      </c>
      <c r="D39" s="3" t="s">
        <v>36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"/>
    </row>
    <row r="40" spans="1:11">
      <c r="A40" s="13" t="s">
        <v>238</v>
      </c>
      <c r="B40" s="2">
        <v>39</v>
      </c>
      <c r="C40" s="13" t="s">
        <v>29</v>
      </c>
      <c r="D40" s="3" t="s">
        <v>42</v>
      </c>
      <c r="E40" s="13">
        <v>1</v>
      </c>
      <c r="F40" s="13">
        <v>4</v>
      </c>
      <c r="G40" s="13" t="s">
        <v>23</v>
      </c>
      <c r="H40" s="13"/>
      <c r="I40" s="13" t="str">
        <f t="shared" si="0"/>
        <v>Энеробактерии</v>
      </c>
      <c r="J40" s="13" t="str">
        <f t="shared" si="1"/>
        <v>Escherichia</v>
      </c>
      <c r="K40" s="1" t="s">
        <v>32</v>
      </c>
    </row>
    <row r="41" spans="1:11">
      <c r="A41" s="13" t="s">
        <v>238</v>
      </c>
      <c r="B41" s="2">
        <v>40</v>
      </c>
      <c r="C41" s="13" t="s">
        <v>29</v>
      </c>
      <c r="D41" s="3" t="s">
        <v>42</v>
      </c>
      <c r="E41" s="13">
        <v>0</v>
      </c>
      <c r="F41" s="13">
        <v>4</v>
      </c>
      <c r="G41" s="13" t="s">
        <v>23</v>
      </c>
      <c r="H41" s="13" t="s">
        <v>63</v>
      </c>
      <c r="I41" s="13">
        <f t="shared" si="0"/>
        <v>0</v>
      </c>
      <c r="J41" s="13">
        <f t="shared" si="1"/>
        <v>0</v>
      </c>
      <c r="K41" s="1"/>
    </row>
    <row r="42" spans="1:11">
      <c r="A42" s="13" t="s">
        <v>238</v>
      </c>
      <c r="B42" s="2">
        <v>41</v>
      </c>
      <c r="C42" s="13" t="s">
        <v>44</v>
      </c>
      <c r="D42" s="3" t="s">
        <v>45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"/>
    </row>
    <row r="43" spans="1:11">
      <c r="A43" s="13" t="s">
        <v>238</v>
      </c>
      <c r="B43" s="2">
        <v>42</v>
      </c>
      <c r="C43" s="13" t="s">
        <v>44</v>
      </c>
      <c r="D43" s="3" t="s">
        <v>45</v>
      </c>
      <c r="E43" s="13">
        <v>0</v>
      </c>
      <c r="F43" s="13">
        <v>4</v>
      </c>
      <c r="G43" s="13"/>
      <c r="H43" s="13"/>
      <c r="I43" s="13">
        <f t="shared" si="0"/>
        <v>0</v>
      </c>
      <c r="J43" s="13">
        <f t="shared" si="1"/>
        <v>0</v>
      </c>
      <c r="K43" s="1"/>
    </row>
    <row r="44" spans="1:11">
      <c r="A44" s="13" t="s">
        <v>238</v>
      </c>
      <c r="B44" s="2">
        <v>43</v>
      </c>
      <c r="C44" s="13" t="s">
        <v>21</v>
      </c>
      <c r="D44" s="3" t="s">
        <v>43</v>
      </c>
      <c r="E44" s="13">
        <v>0</v>
      </c>
      <c r="F44" s="13">
        <v>5</v>
      </c>
      <c r="G44" s="13"/>
      <c r="H44" s="13"/>
      <c r="I44" s="13">
        <f t="shared" si="0"/>
        <v>0</v>
      </c>
      <c r="J44" s="13">
        <f t="shared" si="1"/>
        <v>0</v>
      </c>
      <c r="K44" s="1"/>
    </row>
    <row r="45" spans="1:11">
      <c r="A45" s="13" t="s">
        <v>238</v>
      </c>
      <c r="B45" s="2">
        <v>44</v>
      </c>
      <c r="C45" s="13" t="s">
        <v>46</v>
      </c>
      <c r="D45" s="3" t="s">
        <v>47</v>
      </c>
      <c r="E45" s="13">
        <v>0</v>
      </c>
      <c r="F45" s="13">
        <v>3</v>
      </c>
      <c r="G45" s="13"/>
      <c r="H45" s="13"/>
      <c r="I45" s="13">
        <f t="shared" si="0"/>
        <v>0</v>
      </c>
      <c r="J45" s="13">
        <f t="shared" si="1"/>
        <v>0</v>
      </c>
      <c r="K45" s="1"/>
    </row>
    <row r="46" spans="1:11">
      <c r="A46" s="13" t="s">
        <v>238</v>
      </c>
      <c r="B46" s="2">
        <v>45</v>
      </c>
      <c r="C46" s="13" t="s">
        <v>29</v>
      </c>
      <c r="D46" s="3" t="s">
        <v>42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"/>
    </row>
    <row r="47" spans="1:11">
      <c r="A47" s="13" t="s">
        <v>238</v>
      </c>
      <c r="B47" s="2">
        <v>46</v>
      </c>
      <c r="C47" s="13" t="s">
        <v>44</v>
      </c>
      <c r="D47" s="3" t="s">
        <v>50</v>
      </c>
      <c r="E47" s="13">
        <v>1</v>
      </c>
      <c r="F47" s="13">
        <v>2</v>
      </c>
      <c r="G47" s="13"/>
      <c r="H47" s="13">
        <v>444</v>
      </c>
      <c r="I47" s="13">
        <f t="shared" si="0"/>
        <v>0</v>
      </c>
      <c r="J47" s="13">
        <f t="shared" si="1"/>
        <v>0</v>
      </c>
      <c r="K47" s="1"/>
    </row>
    <row r="48" spans="1:11">
      <c r="A48" s="13" t="s">
        <v>238</v>
      </c>
      <c r="B48" s="2">
        <v>47</v>
      </c>
      <c r="C48" s="13" t="s">
        <v>44</v>
      </c>
      <c r="D48" s="3" t="s">
        <v>50</v>
      </c>
      <c r="E48" s="13">
        <v>1</v>
      </c>
      <c r="F48" s="13">
        <v>2</v>
      </c>
      <c r="G48" s="13"/>
      <c r="H48" s="13"/>
      <c r="I48" s="13">
        <f t="shared" si="0"/>
        <v>0</v>
      </c>
      <c r="J48" s="13">
        <f t="shared" si="1"/>
        <v>0</v>
      </c>
      <c r="K48" s="1"/>
    </row>
    <row r="49" spans="1:10" s="1" customFormat="1">
      <c r="A49" s="13" t="s">
        <v>238</v>
      </c>
      <c r="B49" s="2">
        <v>48</v>
      </c>
      <c r="C49" s="13" t="s">
        <v>46</v>
      </c>
      <c r="D49" s="3" t="s">
        <v>50</v>
      </c>
      <c r="E49" s="13">
        <v>0</v>
      </c>
      <c r="F49" s="13">
        <v>4</v>
      </c>
      <c r="G49" s="13"/>
      <c r="H49" s="13">
        <v>444</v>
      </c>
      <c r="I49" s="13">
        <f t="shared" si="0"/>
        <v>0</v>
      </c>
      <c r="J49" s="13">
        <f t="shared" si="1"/>
        <v>0</v>
      </c>
    </row>
    <row r="50" spans="1:10" s="1" customFormat="1">
      <c r="A50" s="13" t="s">
        <v>238</v>
      </c>
      <c r="B50" s="2">
        <v>49</v>
      </c>
      <c r="C50" s="13" t="s">
        <v>16</v>
      </c>
      <c r="D50" s="3" t="s">
        <v>33</v>
      </c>
      <c r="E50" s="13">
        <v>1</v>
      </c>
      <c r="F50" s="13">
        <v>3</v>
      </c>
      <c r="G50" s="13"/>
      <c r="H50" s="13"/>
      <c r="I50" s="13">
        <f t="shared" si="0"/>
        <v>0</v>
      </c>
      <c r="J50" s="13">
        <f t="shared" si="1"/>
        <v>0</v>
      </c>
    </row>
    <row r="51" spans="1:10" s="1" customFormat="1">
      <c r="A51" s="13" t="s">
        <v>238</v>
      </c>
      <c r="B51" s="2">
        <v>50</v>
      </c>
      <c r="C51" s="13" t="s">
        <v>44</v>
      </c>
      <c r="D51" s="3" t="s">
        <v>50</v>
      </c>
      <c r="E51" s="13">
        <v>1</v>
      </c>
      <c r="F51" s="13">
        <v>3</v>
      </c>
      <c r="G51" s="13"/>
      <c r="H51" s="13"/>
      <c r="I51" s="13">
        <f t="shared" si="0"/>
        <v>0</v>
      </c>
      <c r="J51" s="13">
        <f t="shared" si="1"/>
        <v>0</v>
      </c>
    </row>
    <row r="52" spans="1:10" s="1" customFormat="1">
      <c r="A52" s="13" t="s">
        <v>238</v>
      </c>
      <c r="B52" s="2">
        <v>51</v>
      </c>
      <c r="C52" s="13" t="s">
        <v>44</v>
      </c>
      <c r="D52" s="3" t="s">
        <v>45</v>
      </c>
      <c r="E52" s="13">
        <v>1</v>
      </c>
      <c r="F52" s="13">
        <v>3</v>
      </c>
      <c r="G52" s="13"/>
      <c r="H52" s="13"/>
      <c r="I52" s="13">
        <f t="shared" si="0"/>
        <v>0</v>
      </c>
      <c r="J52" s="13">
        <f t="shared" si="1"/>
        <v>0</v>
      </c>
    </row>
    <row r="53" spans="1:10" s="1" customFormat="1">
      <c r="A53" s="13" t="s">
        <v>238</v>
      </c>
      <c r="B53" s="2">
        <v>52</v>
      </c>
      <c r="C53" s="13" t="s">
        <v>46</v>
      </c>
      <c r="D53" s="3" t="s">
        <v>47</v>
      </c>
      <c r="E53" s="13">
        <v>0</v>
      </c>
      <c r="F53" s="13">
        <v>3</v>
      </c>
      <c r="G53" s="13"/>
      <c r="H53" s="13"/>
      <c r="I53" s="13">
        <f t="shared" si="0"/>
        <v>0</v>
      </c>
      <c r="J53" s="13">
        <f t="shared" si="1"/>
        <v>0</v>
      </c>
    </row>
    <row r="54" spans="1:10" s="1" customFormat="1">
      <c r="A54" s="13" t="s">
        <v>238</v>
      </c>
      <c r="B54" s="2">
        <v>53</v>
      </c>
      <c r="C54" s="13" t="s">
        <v>14</v>
      </c>
      <c r="D54" s="3" t="s">
        <v>35</v>
      </c>
      <c r="E54" s="13">
        <v>0</v>
      </c>
      <c r="F54" s="13">
        <v>3</v>
      </c>
      <c r="G54" s="13"/>
      <c r="H54" s="13"/>
      <c r="I54" s="13">
        <f t="shared" si="0"/>
        <v>0</v>
      </c>
      <c r="J54" s="13">
        <f t="shared" si="1"/>
        <v>0</v>
      </c>
    </row>
    <row r="55" spans="1:10" s="1" customFormat="1">
      <c r="A55" s="13" t="s">
        <v>238</v>
      </c>
      <c r="B55" s="2">
        <v>54</v>
      </c>
      <c r="C55" s="13" t="s">
        <v>14</v>
      </c>
      <c r="D55" s="3" t="s">
        <v>35</v>
      </c>
      <c r="E55" s="13">
        <v>0</v>
      </c>
      <c r="F55" s="13">
        <v>3</v>
      </c>
      <c r="G55" s="13"/>
      <c r="H55" s="13"/>
      <c r="I55" s="13">
        <f t="shared" si="0"/>
        <v>0</v>
      </c>
      <c r="J55" s="13">
        <f t="shared" si="1"/>
        <v>0</v>
      </c>
    </row>
    <row r="56" spans="1:10" s="1" customFormat="1">
      <c r="A56" s="13" t="s">
        <v>238</v>
      </c>
      <c r="B56" s="2">
        <v>55</v>
      </c>
      <c r="C56" s="13" t="s">
        <v>16</v>
      </c>
      <c r="D56" s="3" t="s">
        <v>18</v>
      </c>
      <c r="E56" s="13">
        <v>0</v>
      </c>
      <c r="F56" s="13">
        <v>3</v>
      </c>
      <c r="G56" s="13"/>
      <c r="H56" s="13"/>
      <c r="I56" s="13">
        <f t="shared" si="0"/>
        <v>0</v>
      </c>
      <c r="J56" s="13">
        <f t="shared" si="1"/>
        <v>0</v>
      </c>
    </row>
    <row r="57" spans="1:10" s="1" customFormat="1">
      <c r="A57" s="13" t="s">
        <v>238</v>
      </c>
      <c r="B57" s="2">
        <v>56</v>
      </c>
      <c r="C57" s="13" t="s">
        <v>21</v>
      </c>
      <c r="D57" s="3" t="s">
        <v>84</v>
      </c>
      <c r="E57" s="13">
        <v>0</v>
      </c>
      <c r="F57" s="13">
        <v>8</v>
      </c>
      <c r="G57" s="13" t="s">
        <v>23</v>
      </c>
      <c r="H57" s="13"/>
      <c r="I57" s="13">
        <f t="shared" si="0"/>
        <v>0</v>
      </c>
      <c r="J57" s="13">
        <f t="shared" si="1"/>
        <v>0</v>
      </c>
    </row>
    <row r="58" spans="1:10" s="1" customFormat="1">
      <c r="A58" s="13" t="s">
        <v>238</v>
      </c>
      <c r="B58" s="2">
        <v>57</v>
      </c>
      <c r="C58" s="13" t="s">
        <v>29</v>
      </c>
      <c r="D58" s="3" t="s">
        <v>36</v>
      </c>
      <c r="E58" s="13">
        <v>0</v>
      </c>
      <c r="F58" s="13">
        <v>8</v>
      </c>
      <c r="G58" s="13" t="s">
        <v>23</v>
      </c>
      <c r="H58" s="13"/>
      <c r="I58" s="13">
        <f t="shared" si="0"/>
        <v>0</v>
      </c>
      <c r="J58" s="13">
        <f t="shared" si="1"/>
        <v>0</v>
      </c>
    </row>
    <row r="59" spans="1:10" s="1" customFormat="1">
      <c r="A59" s="13" t="s">
        <v>238</v>
      </c>
      <c r="B59" s="2">
        <v>58</v>
      </c>
      <c r="C59" s="13" t="s">
        <v>29</v>
      </c>
      <c r="D59" s="3" t="s">
        <v>36</v>
      </c>
      <c r="E59" s="13">
        <v>0</v>
      </c>
      <c r="F59" s="13">
        <v>8</v>
      </c>
      <c r="G59" s="13" t="s">
        <v>23</v>
      </c>
      <c r="H59" s="13"/>
      <c r="I59" s="13">
        <f t="shared" si="0"/>
        <v>0</v>
      </c>
      <c r="J59" s="13">
        <f t="shared" si="1"/>
        <v>0</v>
      </c>
    </row>
    <row r="60" spans="1:10" s="1" customFormat="1">
      <c r="A60" s="13" t="s">
        <v>238</v>
      </c>
      <c r="B60" s="2">
        <v>59</v>
      </c>
      <c r="C60" s="13" t="s">
        <v>29</v>
      </c>
      <c r="D60" s="3" t="s">
        <v>36</v>
      </c>
      <c r="E60" s="13">
        <v>0</v>
      </c>
      <c r="F60" s="13">
        <v>8</v>
      </c>
      <c r="G60" s="13" t="s">
        <v>23</v>
      </c>
      <c r="H60" s="13"/>
      <c r="I60" s="13">
        <f t="shared" si="0"/>
        <v>0</v>
      </c>
      <c r="J60" s="13">
        <f t="shared" si="1"/>
        <v>0</v>
      </c>
    </row>
    <row r="61" spans="1:10" s="1" customFormat="1">
      <c r="A61" s="13" t="s">
        <v>238</v>
      </c>
      <c r="B61" s="2">
        <v>60</v>
      </c>
      <c r="C61" s="13" t="s">
        <v>21</v>
      </c>
      <c r="D61" s="3" t="s">
        <v>25</v>
      </c>
      <c r="E61" s="13">
        <v>0</v>
      </c>
      <c r="F61" s="13">
        <v>8</v>
      </c>
      <c r="G61" s="13" t="s">
        <v>23</v>
      </c>
      <c r="H61" s="13"/>
      <c r="I61" s="13">
        <f t="shared" si="0"/>
        <v>0</v>
      </c>
      <c r="J61" s="13">
        <f t="shared" si="1"/>
        <v>0</v>
      </c>
    </row>
    <row r="62" spans="1:10" s="1" customFormat="1">
      <c r="A62" s="13" t="s">
        <v>238</v>
      </c>
      <c r="B62" s="2">
        <v>61</v>
      </c>
      <c r="C62" s="13" t="s">
        <v>14</v>
      </c>
      <c r="D62" s="3" t="s">
        <v>36</v>
      </c>
      <c r="E62" s="13">
        <v>0</v>
      </c>
      <c r="F62" s="13">
        <v>8</v>
      </c>
      <c r="G62" s="13"/>
      <c r="H62" s="13"/>
      <c r="I62" s="13">
        <f t="shared" si="0"/>
        <v>0</v>
      </c>
      <c r="J62" s="13">
        <f t="shared" si="1"/>
        <v>0</v>
      </c>
    </row>
    <row r="63" spans="1:10" s="1" customFormat="1">
      <c r="A63" s="13" t="s">
        <v>238</v>
      </c>
      <c r="B63" s="2">
        <v>62</v>
      </c>
      <c r="C63" s="13" t="s">
        <v>21</v>
      </c>
      <c r="D63" s="3" t="s">
        <v>17</v>
      </c>
      <c r="E63" s="13">
        <v>0</v>
      </c>
      <c r="F63" s="13">
        <v>8</v>
      </c>
      <c r="G63" s="13" t="s">
        <v>23</v>
      </c>
      <c r="H63" s="13"/>
      <c r="I63" s="13">
        <f t="shared" si="0"/>
        <v>0</v>
      </c>
      <c r="J63" s="13">
        <f t="shared" si="1"/>
        <v>0</v>
      </c>
    </row>
    <row r="64" spans="1:10" s="1" customFormat="1">
      <c r="A64" s="13" t="s">
        <v>238</v>
      </c>
      <c r="B64" s="2">
        <v>63</v>
      </c>
      <c r="C64" s="13" t="s">
        <v>21</v>
      </c>
      <c r="D64" s="3" t="s">
        <v>20</v>
      </c>
      <c r="E64" s="13">
        <v>0</v>
      </c>
      <c r="F64" s="13">
        <v>8</v>
      </c>
      <c r="G64" s="13" t="s">
        <v>23</v>
      </c>
      <c r="H64" s="13"/>
      <c r="I64" s="13">
        <f t="shared" si="0"/>
        <v>0</v>
      </c>
      <c r="J64" s="13">
        <f t="shared" si="1"/>
        <v>0</v>
      </c>
    </row>
    <row r="65" spans="1:11">
      <c r="A65" s="13" t="s">
        <v>238</v>
      </c>
      <c r="B65" s="2">
        <v>64</v>
      </c>
      <c r="C65" s="13" t="s">
        <v>21</v>
      </c>
      <c r="D65" s="3" t="s">
        <v>56</v>
      </c>
      <c r="E65" s="13">
        <v>0</v>
      </c>
      <c r="F65" s="13">
        <v>8</v>
      </c>
      <c r="G65" s="13"/>
      <c r="H65" s="13"/>
      <c r="I65" s="13" t="str">
        <f t="shared" si="0"/>
        <v>Энеробактерии</v>
      </c>
      <c r="J65" s="13" t="str">
        <f t="shared" si="1"/>
        <v>Proteus</v>
      </c>
      <c r="K65" s="1" t="s">
        <v>159</v>
      </c>
    </row>
    <row r="66" spans="1:11">
      <c r="A66" s="13" t="s">
        <v>238</v>
      </c>
      <c r="B66" s="2">
        <v>65</v>
      </c>
      <c r="C66" s="13" t="s">
        <v>53</v>
      </c>
      <c r="D66" s="3" t="s">
        <v>68</v>
      </c>
      <c r="E66" s="13">
        <v>1</v>
      </c>
      <c r="F66" s="13">
        <v>2</v>
      </c>
      <c r="G66" s="13"/>
      <c r="H66" s="13"/>
      <c r="I66" s="13">
        <f t="shared" ref="I66:I129" si="2">IF(OR(J66=$J$377,J66=$J$384,J66=$J$367),$I$364,IF(OR(J66=$J$366,J66=$J$370,J66=$J$372,J66=$J$373,J66=$J$376,J66=$J$380,J66=$J$381,J66=$J$378),$I$369,IF(OR(J66=$J$365,J66=$J$369),$I$365,IF(OR(J66=$J$371,J66=$J$382,J66=$J$383),$I$366,IF(OR(J66=$J$364,J66=$J$379,J66=$J$385),$I$367,IF(OR(J66=$J$368,J66=$J$386,J66=$J$374,J66=$J$375),$I$368,0))))))</f>
        <v>0</v>
      </c>
      <c r="J66" s="13">
        <f t="shared" ref="J66:J129" si="3">IF(OR(K66=$K$364,K66=$K$365,K66=$K$366,K66=$K$367),$J$364,IF(OR(K66=$K$371,K66=$K$372,K66=$K$373,K66=$K$374),$J$365,IF(OR(K66=$K$375),$J$366,IF(OR(K66=$K$376),$J$367,IF(OR(K66=$K$377),$J$368,IF(OR(K66=$K$378),$J$369,IF(OR(K66=$K$384,K66=$K$394,K66=$K$385),$J$370,IF(OR(K66=$K$380,K66=$K$381,K66=$K$382,K66=$K$383),$J$371,IF(OR(K66=$K$379,K66=$K$423,K66=$K$425,K66=$K$427),$J$372,IF(OR(K66=$K$386,K66=$K$388,K66=$K$387),$J$373,IF(OR(K66=$K$389),$J$374,IF(OR(K66=$K$390),$J$375,IF(OR(K66=$K$391),$J$376,IF(OR(K66=$K$395),$J$377,IF(OR(K66=$K$396,K66=$K$397),$J$378,IF(OR(K66=$K$398,K66=$K$399),$J$379,IF(OR(K66=$K$400,K66=$K$401),$J$380,IF(OR(K66=$K$402,K66=$K$403),$J$381,IF(OR(K66=$K$405,K66=$K$406,K66=$K$407,K66=$K$408,K66=$K$409,K66=$K$410,K66=$K$411,K66=$K$412,K66=$K$413),$J$382,IF(OR(K66=$K$417,K66=$K$418,K66=$K$419,K66=$K$420,K66=$K$416,K66=$K$415,K66=$K$424,K66=$K$426),$J$383,IF(OR(K66=$K$421,K66=$K$422),$J$384,IF(OR(K66=$K$368,K66=$K$369,K66=$K$370,K66=$K$392,K66=$K$393,K66=$K$404,K66=$K$414),$J$385,IF(OR(K66=$K$428),$J$386,0)))))))))))))))))))))))</f>
        <v>0</v>
      </c>
      <c r="K66" s="1"/>
    </row>
    <row r="67" spans="1:11">
      <c r="A67" s="13" t="s">
        <v>238</v>
      </c>
      <c r="B67" s="2">
        <v>66</v>
      </c>
      <c r="C67" s="13" t="s">
        <v>44</v>
      </c>
      <c r="D67" s="3" t="s">
        <v>45</v>
      </c>
      <c r="E67" s="13">
        <v>1</v>
      </c>
      <c r="F67" s="13">
        <v>2</v>
      </c>
      <c r="G67" s="13"/>
      <c r="H67" s="13"/>
      <c r="I67" s="13">
        <f t="shared" si="2"/>
        <v>0</v>
      </c>
      <c r="J67" s="13">
        <f t="shared" si="3"/>
        <v>0</v>
      </c>
      <c r="K67" s="1"/>
    </row>
    <row r="68" spans="1:11">
      <c r="A68" s="13" t="s">
        <v>238</v>
      </c>
      <c r="B68" s="2">
        <v>67</v>
      </c>
      <c r="C68" s="13" t="s">
        <v>14</v>
      </c>
      <c r="D68" s="3" t="s">
        <v>36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"/>
    </row>
    <row r="69" spans="1:11">
      <c r="A69" s="13" t="s">
        <v>238</v>
      </c>
      <c r="B69" s="2">
        <v>68</v>
      </c>
      <c r="C69" s="13" t="s">
        <v>21</v>
      </c>
      <c r="D69" s="3" t="s">
        <v>28</v>
      </c>
      <c r="E69" s="13">
        <v>0</v>
      </c>
      <c r="F69" s="13">
        <v>7</v>
      </c>
      <c r="G69" s="13" t="s">
        <v>23</v>
      </c>
      <c r="H69" s="13"/>
      <c r="I69" s="13">
        <f t="shared" si="2"/>
        <v>0</v>
      </c>
      <c r="J69" s="13">
        <f t="shared" si="3"/>
        <v>0</v>
      </c>
      <c r="K69" s="1"/>
    </row>
    <row r="70" spans="1:11">
      <c r="A70" s="13" t="s">
        <v>238</v>
      </c>
      <c r="B70" s="2">
        <v>69</v>
      </c>
      <c r="C70" s="13" t="s">
        <v>16</v>
      </c>
      <c r="D70" s="3" t="s">
        <v>33</v>
      </c>
      <c r="E70" s="13">
        <v>0</v>
      </c>
      <c r="F70" s="13">
        <v>3</v>
      </c>
      <c r="G70" s="13"/>
      <c r="H70" s="13"/>
      <c r="I70" s="13">
        <f t="shared" si="2"/>
        <v>0</v>
      </c>
      <c r="J70" s="13">
        <f t="shared" si="3"/>
        <v>0</v>
      </c>
      <c r="K70" s="1"/>
    </row>
    <row r="71" spans="1:11">
      <c r="A71" s="13" t="s">
        <v>238</v>
      </c>
      <c r="B71" s="2">
        <v>70</v>
      </c>
      <c r="C71" s="13" t="s">
        <v>29</v>
      </c>
      <c r="D71" s="3" t="s">
        <v>42</v>
      </c>
      <c r="E71" s="13">
        <v>0</v>
      </c>
      <c r="F71" s="13">
        <v>7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"/>
    </row>
    <row r="72" spans="1:11">
      <c r="A72" s="13" t="s">
        <v>238</v>
      </c>
      <c r="B72" s="2">
        <v>71</v>
      </c>
      <c r="C72" s="13" t="s">
        <v>21</v>
      </c>
      <c r="D72" s="3" t="s">
        <v>52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"/>
    </row>
    <row r="73" spans="1:11">
      <c r="A73" s="13" t="s">
        <v>238</v>
      </c>
      <c r="B73" s="2">
        <v>72</v>
      </c>
      <c r="C73" s="13" t="s">
        <v>21</v>
      </c>
      <c r="D73" s="3" t="s">
        <v>35</v>
      </c>
      <c r="E73" s="13">
        <v>1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"/>
    </row>
    <row r="74" spans="1:11">
      <c r="A74" s="13" t="s">
        <v>238</v>
      </c>
      <c r="B74" s="2">
        <v>73</v>
      </c>
      <c r="C74" s="13" t="s">
        <v>21</v>
      </c>
      <c r="D74" s="3" t="s">
        <v>35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"/>
    </row>
    <row r="75" spans="1:11">
      <c r="A75" s="13" t="s">
        <v>238</v>
      </c>
      <c r="B75" s="2">
        <v>74</v>
      </c>
      <c r="C75" s="13" t="s">
        <v>29</v>
      </c>
      <c r="D75" s="3" t="s">
        <v>42</v>
      </c>
      <c r="E75" s="13">
        <v>1</v>
      </c>
      <c r="F75" s="13">
        <v>6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"/>
    </row>
    <row r="76" spans="1:11">
      <c r="A76" s="13" t="s">
        <v>238</v>
      </c>
      <c r="B76" s="2">
        <v>75</v>
      </c>
      <c r="C76" s="13" t="s">
        <v>44</v>
      </c>
      <c r="D76" s="3" t="s">
        <v>68</v>
      </c>
      <c r="E76" s="13">
        <v>1</v>
      </c>
      <c r="F76" s="13">
        <v>2</v>
      </c>
      <c r="G76" s="13"/>
      <c r="H76" s="13"/>
      <c r="I76" s="13">
        <f t="shared" si="2"/>
        <v>0</v>
      </c>
      <c r="J76" s="13">
        <f t="shared" si="3"/>
        <v>0</v>
      </c>
      <c r="K76" s="1"/>
    </row>
    <row r="77" spans="1:11">
      <c r="A77" s="13" t="s">
        <v>238</v>
      </c>
      <c r="B77" s="2">
        <v>76</v>
      </c>
      <c r="C77" s="13" t="s">
        <v>44</v>
      </c>
      <c r="D77" s="3" t="s">
        <v>45</v>
      </c>
      <c r="E77" s="13">
        <v>1</v>
      </c>
      <c r="F77" s="13">
        <v>2</v>
      </c>
      <c r="G77" s="13"/>
      <c r="H77" s="13"/>
      <c r="I77" s="13">
        <f t="shared" si="2"/>
        <v>0</v>
      </c>
      <c r="J77" s="13">
        <f t="shared" si="3"/>
        <v>0</v>
      </c>
      <c r="K77" s="1"/>
    </row>
    <row r="78" spans="1:11">
      <c r="A78" s="13" t="s">
        <v>238</v>
      </c>
      <c r="B78" s="2">
        <v>77</v>
      </c>
      <c r="C78" s="13" t="s">
        <v>12</v>
      </c>
      <c r="D78" s="3" t="s">
        <v>57</v>
      </c>
      <c r="E78" s="13">
        <v>1</v>
      </c>
      <c r="F78" s="13">
        <v>2</v>
      </c>
      <c r="G78" s="13"/>
      <c r="H78" s="13"/>
      <c r="I78" s="13">
        <f t="shared" si="2"/>
        <v>0</v>
      </c>
      <c r="J78" s="13">
        <f t="shared" si="3"/>
        <v>0</v>
      </c>
      <c r="K78" s="1"/>
    </row>
    <row r="79" spans="1:11">
      <c r="A79" s="13" t="s">
        <v>238</v>
      </c>
      <c r="B79" s="2">
        <v>78</v>
      </c>
      <c r="C79" s="13" t="s">
        <v>12</v>
      </c>
      <c r="D79" s="3" t="s">
        <v>57</v>
      </c>
      <c r="E79" s="13">
        <v>1</v>
      </c>
      <c r="F79" s="13">
        <v>2</v>
      </c>
      <c r="G79" s="13"/>
      <c r="H79" s="13"/>
      <c r="I79" s="13">
        <f t="shared" si="2"/>
        <v>0</v>
      </c>
      <c r="J79" s="13">
        <f t="shared" si="3"/>
        <v>0</v>
      </c>
      <c r="K79" s="1"/>
    </row>
    <row r="80" spans="1:11">
      <c r="A80" s="13" t="s">
        <v>238</v>
      </c>
      <c r="B80" s="2">
        <v>79</v>
      </c>
      <c r="C80" s="13" t="s">
        <v>12</v>
      </c>
      <c r="D80" s="3" t="s">
        <v>57</v>
      </c>
      <c r="E80" s="13">
        <v>1</v>
      </c>
      <c r="F80" s="13">
        <v>2</v>
      </c>
      <c r="G80" s="13"/>
      <c r="H80" s="13"/>
      <c r="I80" s="13">
        <f t="shared" si="2"/>
        <v>0</v>
      </c>
      <c r="J80" s="13">
        <f t="shared" si="3"/>
        <v>0</v>
      </c>
      <c r="K80" s="1"/>
    </row>
    <row r="81" spans="1:10" s="1" customFormat="1">
      <c r="A81" s="13" t="s">
        <v>238</v>
      </c>
      <c r="B81" s="2">
        <v>80</v>
      </c>
      <c r="C81" s="13" t="s">
        <v>16</v>
      </c>
      <c r="D81" s="3" t="s">
        <v>33</v>
      </c>
      <c r="E81" s="13">
        <v>1</v>
      </c>
      <c r="F81" s="13">
        <v>2</v>
      </c>
      <c r="G81" s="13"/>
      <c r="H81" s="13"/>
      <c r="I81" s="13">
        <f t="shared" si="2"/>
        <v>0</v>
      </c>
      <c r="J81" s="13">
        <f t="shared" si="3"/>
        <v>0</v>
      </c>
    </row>
    <row r="82" spans="1:10" s="1" customFormat="1">
      <c r="A82" s="13" t="s">
        <v>238</v>
      </c>
      <c r="B82" s="2">
        <v>81</v>
      </c>
      <c r="C82" s="13" t="s">
        <v>44</v>
      </c>
      <c r="D82" s="3" t="s">
        <v>45</v>
      </c>
      <c r="E82" s="13">
        <v>1</v>
      </c>
      <c r="F82" s="13">
        <v>2</v>
      </c>
      <c r="G82" s="13"/>
      <c r="H82" s="13"/>
      <c r="I82" s="13">
        <f t="shared" si="2"/>
        <v>0</v>
      </c>
      <c r="J82" s="13">
        <f t="shared" si="3"/>
        <v>0</v>
      </c>
    </row>
    <row r="83" spans="1:10" s="1" customFormat="1">
      <c r="A83" s="13" t="s">
        <v>238</v>
      </c>
      <c r="B83" s="2">
        <v>82</v>
      </c>
      <c r="C83" s="13" t="s">
        <v>46</v>
      </c>
      <c r="D83" s="3" t="s">
        <v>35</v>
      </c>
      <c r="E83" s="13">
        <v>0</v>
      </c>
      <c r="F83" s="13">
        <v>6</v>
      </c>
      <c r="G83" s="13"/>
      <c r="H83" s="13"/>
      <c r="I83" s="13">
        <f t="shared" si="2"/>
        <v>0</v>
      </c>
      <c r="J83" s="13">
        <f t="shared" si="3"/>
        <v>0</v>
      </c>
    </row>
    <row r="84" spans="1:10" s="1" customFormat="1">
      <c r="A84" s="13" t="s">
        <v>238</v>
      </c>
      <c r="B84" s="2">
        <v>83</v>
      </c>
      <c r="C84" s="13" t="s">
        <v>29</v>
      </c>
      <c r="D84" s="3" t="s">
        <v>42</v>
      </c>
      <c r="E84" s="13">
        <v>0</v>
      </c>
      <c r="F84" s="13">
        <v>6</v>
      </c>
      <c r="G84" s="13" t="s">
        <v>23</v>
      </c>
      <c r="H84" s="13"/>
      <c r="I84" s="13">
        <f t="shared" si="2"/>
        <v>0</v>
      </c>
      <c r="J84" s="13">
        <f t="shared" si="3"/>
        <v>0</v>
      </c>
    </row>
    <row r="85" spans="1:10" s="1" customFormat="1">
      <c r="A85" s="13" t="s">
        <v>238</v>
      </c>
      <c r="B85" s="2">
        <v>84</v>
      </c>
      <c r="C85" s="13" t="s">
        <v>21</v>
      </c>
      <c r="D85" s="3" t="s">
        <v>35</v>
      </c>
      <c r="E85" s="13">
        <v>0</v>
      </c>
      <c r="F85" s="13">
        <v>18</v>
      </c>
      <c r="G85" s="13"/>
      <c r="H85" s="13"/>
      <c r="I85" s="13">
        <f t="shared" si="2"/>
        <v>0</v>
      </c>
      <c r="J85" s="13">
        <f t="shared" si="3"/>
        <v>0</v>
      </c>
    </row>
    <row r="86" spans="1:10" s="1" customFormat="1">
      <c r="A86" s="13" t="s">
        <v>238</v>
      </c>
      <c r="B86" s="2">
        <v>85</v>
      </c>
      <c r="C86" s="13" t="s">
        <v>21</v>
      </c>
      <c r="D86" s="3" t="s">
        <v>64</v>
      </c>
      <c r="E86" s="13">
        <v>1</v>
      </c>
      <c r="F86" s="13">
        <v>5</v>
      </c>
      <c r="G86" s="13" t="s">
        <v>23</v>
      </c>
      <c r="H86" s="13"/>
      <c r="I86" s="13">
        <f t="shared" si="2"/>
        <v>0</v>
      </c>
      <c r="J86" s="13">
        <f t="shared" si="3"/>
        <v>0</v>
      </c>
    </row>
    <row r="87" spans="1:10" s="1" customFormat="1">
      <c r="A87" s="13" t="s">
        <v>238</v>
      </c>
      <c r="B87" s="2">
        <v>86</v>
      </c>
      <c r="C87" s="13" t="s">
        <v>21</v>
      </c>
      <c r="D87" s="3" t="s">
        <v>64</v>
      </c>
      <c r="E87" s="13">
        <v>0</v>
      </c>
      <c r="F87" s="13">
        <v>5</v>
      </c>
      <c r="G87" s="13" t="s">
        <v>23</v>
      </c>
      <c r="H87" s="13"/>
      <c r="I87" s="13">
        <f t="shared" si="2"/>
        <v>0</v>
      </c>
      <c r="J87" s="13">
        <f t="shared" si="3"/>
        <v>0</v>
      </c>
    </row>
    <row r="88" spans="1:10" s="1" customFormat="1">
      <c r="A88" s="13" t="s">
        <v>238</v>
      </c>
      <c r="B88" s="2">
        <v>87</v>
      </c>
      <c r="C88" s="13" t="s">
        <v>44</v>
      </c>
      <c r="D88" s="3" t="s">
        <v>45</v>
      </c>
      <c r="E88" s="13">
        <v>1</v>
      </c>
      <c r="F88" s="13">
        <v>5</v>
      </c>
      <c r="G88" s="13"/>
      <c r="H88" s="13"/>
      <c r="I88" s="13">
        <f t="shared" si="2"/>
        <v>0</v>
      </c>
      <c r="J88" s="13">
        <f t="shared" si="3"/>
        <v>0</v>
      </c>
    </row>
    <row r="89" spans="1:10" s="1" customFormat="1">
      <c r="A89" s="13" t="s">
        <v>238</v>
      </c>
      <c r="B89" s="2">
        <v>88</v>
      </c>
      <c r="C89" s="13" t="s">
        <v>44</v>
      </c>
      <c r="D89" s="3" t="s">
        <v>50</v>
      </c>
      <c r="E89" s="13">
        <v>1</v>
      </c>
      <c r="F89" s="13">
        <v>5</v>
      </c>
      <c r="G89" s="13"/>
      <c r="H89" s="13"/>
      <c r="I89" s="13">
        <f t="shared" si="2"/>
        <v>0</v>
      </c>
      <c r="J89" s="13">
        <f t="shared" si="3"/>
        <v>0</v>
      </c>
    </row>
    <row r="90" spans="1:10" s="1" customFormat="1">
      <c r="A90" s="13" t="s">
        <v>238</v>
      </c>
      <c r="B90" s="2">
        <v>89</v>
      </c>
      <c r="C90" s="13" t="s">
        <v>44</v>
      </c>
      <c r="D90" s="3" t="s">
        <v>45</v>
      </c>
      <c r="E90" s="13">
        <v>1</v>
      </c>
      <c r="F90" s="13">
        <v>5</v>
      </c>
      <c r="G90" s="13"/>
      <c r="H90" s="13"/>
      <c r="I90" s="13">
        <f t="shared" si="2"/>
        <v>0</v>
      </c>
      <c r="J90" s="13">
        <f t="shared" si="3"/>
        <v>0</v>
      </c>
    </row>
    <row r="91" spans="1:10" s="1" customFormat="1">
      <c r="A91" s="13" t="s">
        <v>238</v>
      </c>
      <c r="B91" s="2">
        <v>90</v>
      </c>
      <c r="C91" s="13" t="s">
        <v>14</v>
      </c>
      <c r="D91" s="3" t="s">
        <v>36</v>
      </c>
      <c r="E91" s="13">
        <v>1</v>
      </c>
      <c r="F91" s="13">
        <v>5</v>
      </c>
      <c r="G91" s="13"/>
      <c r="H91" s="13"/>
      <c r="I91" s="13">
        <f t="shared" si="2"/>
        <v>0</v>
      </c>
      <c r="J91" s="13">
        <f t="shared" si="3"/>
        <v>0</v>
      </c>
    </row>
    <row r="92" spans="1:10" s="1" customFormat="1">
      <c r="A92" s="13" t="s">
        <v>238</v>
      </c>
      <c r="B92" s="2">
        <v>91</v>
      </c>
      <c r="C92" s="13" t="s">
        <v>16</v>
      </c>
      <c r="D92" s="3" t="s">
        <v>33</v>
      </c>
      <c r="E92" s="13">
        <v>1</v>
      </c>
      <c r="F92" s="13">
        <v>5</v>
      </c>
      <c r="G92" s="13"/>
      <c r="H92" s="13"/>
      <c r="I92" s="13">
        <f t="shared" si="2"/>
        <v>0</v>
      </c>
      <c r="J92" s="13">
        <f t="shared" si="3"/>
        <v>0</v>
      </c>
    </row>
    <row r="93" spans="1:10" s="1" customFormat="1">
      <c r="A93" s="13" t="s">
        <v>238</v>
      </c>
      <c r="B93" s="2">
        <v>92</v>
      </c>
      <c r="C93" s="13" t="s">
        <v>16</v>
      </c>
      <c r="D93" s="3" t="s">
        <v>33</v>
      </c>
      <c r="E93" s="13">
        <v>1</v>
      </c>
      <c r="F93" s="13">
        <v>5</v>
      </c>
      <c r="G93" s="13"/>
      <c r="H93" s="13"/>
      <c r="I93" s="13">
        <f t="shared" si="2"/>
        <v>0</v>
      </c>
      <c r="J93" s="13">
        <f t="shared" si="3"/>
        <v>0</v>
      </c>
    </row>
    <row r="94" spans="1:10" s="1" customFormat="1">
      <c r="A94" s="13" t="s">
        <v>238</v>
      </c>
      <c r="B94" s="2">
        <v>93</v>
      </c>
      <c r="C94" s="13" t="s">
        <v>19</v>
      </c>
      <c r="D94" s="3" t="s">
        <v>163</v>
      </c>
      <c r="E94" s="13">
        <v>0</v>
      </c>
      <c r="F94" s="13">
        <v>5</v>
      </c>
      <c r="G94" s="13"/>
      <c r="H94" s="13"/>
      <c r="I94" s="13">
        <f t="shared" si="2"/>
        <v>0</v>
      </c>
      <c r="J94" s="13">
        <f t="shared" si="3"/>
        <v>0</v>
      </c>
    </row>
    <row r="95" spans="1:10" s="1" customFormat="1">
      <c r="A95" s="13" t="s">
        <v>238</v>
      </c>
      <c r="B95" s="2">
        <v>94</v>
      </c>
      <c r="C95" s="13" t="s">
        <v>14</v>
      </c>
      <c r="D95" s="3" t="s">
        <v>36</v>
      </c>
      <c r="E95" s="13">
        <v>0</v>
      </c>
      <c r="F95" s="13">
        <v>5</v>
      </c>
      <c r="G95" s="13"/>
      <c r="H95" s="13"/>
      <c r="I95" s="13">
        <f t="shared" si="2"/>
        <v>0</v>
      </c>
      <c r="J95" s="13">
        <f t="shared" si="3"/>
        <v>0</v>
      </c>
    </row>
    <row r="96" spans="1:10" s="1" customFormat="1">
      <c r="A96" s="13" t="s">
        <v>238</v>
      </c>
      <c r="B96" s="2">
        <v>95</v>
      </c>
      <c r="C96" s="13" t="s">
        <v>14</v>
      </c>
      <c r="D96" s="3" t="s">
        <v>35</v>
      </c>
      <c r="E96" s="13">
        <v>0</v>
      </c>
      <c r="F96" s="13">
        <v>5</v>
      </c>
      <c r="G96" s="13"/>
      <c r="H96" s="13"/>
      <c r="I96" s="13">
        <f t="shared" si="2"/>
        <v>0</v>
      </c>
      <c r="J96" s="13">
        <f t="shared" si="3"/>
        <v>0</v>
      </c>
    </row>
    <row r="97" spans="1:11">
      <c r="A97" s="13" t="s">
        <v>238</v>
      </c>
      <c r="B97" s="2">
        <v>96</v>
      </c>
      <c r="C97" s="13" t="s">
        <v>14</v>
      </c>
      <c r="D97" s="3" t="s">
        <v>36</v>
      </c>
      <c r="E97" s="13">
        <v>0</v>
      </c>
      <c r="F97" s="13">
        <v>5</v>
      </c>
      <c r="G97" s="13"/>
      <c r="H97" s="13"/>
      <c r="I97" s="13">
        <f t="shared" si="2"/>
        <v>0</v>
      </c>
      <c r="J97" s="13">
        <f t="shared" si="3"/>
        <v>0</v>
      </c>
      <c r="K97" s="1"/>
    </row>
    <row r="98" spans="1:11">
      <c r="A98" s="13" t="s">
        <v>238</v>
      </c>
      <c r="B98" s="2">
        <v>97</v>
      </c>
      <c r="C98" s="13" t="s">
        <v>21</v>
      </c>
      <c r="D98" s="3" t="s">
        <v>35</v>
      </c>
      <c r="E98" s="13">
        <v>0</v>
      </c>
      <c r="F98" s="13">
        <v>6</v>
      </c>
      <c r="G98" s="13" t="s">
        <v>23</v>
      </c>
      <c r="H98" s="13"/>
      <c r="I98" s="13" t="str">
        <f t="shared" si="2"/>
        <v>Энеробактерии</v>
      </c>
      <c r="J98" s="13" t="str">
        <f t="shared" si="3"/>
        <v>Klebsiella</v>
      </c>
      <c r="K98" s="1" t="s">
        <v>75</v>
      </c>
    </row>
    <row r="99" spans="1:11">
      <c r="A99" s="13" t="s">
        <v>238</v>
      </c>
      <c r="B99" s="2">
        <v>98</v>
      </c>
      <c r="C99" s="13" t="s">
        <v>21</v>
      </c>
      <c r="D99" s="3" t="s">
        <v>207</v>
      </c>
      <c r="E99" s="13">
        <v>1</v>
      </c>
      <c r="F99" s="13">
        <v>5</v>
      </c>
      <c r="G99" s="13" t="s">
        <v>23</v>
      </c>
      <c r="H99" s="13"/>
      <c r="I99" s="13">
        <f t="shared" si="2"/>
        <v>0</v>
      </c>
      <c r="J99" s="13">
        <f t="shared" si="3"/>
        <v>0</v>
      </c>
      <c r="K99" s="1"/>
    </row>
    <row r="100" spans="1:11">
      <c r="A100" s="13" t="s">
        <v>238</v>
      </c>
      <c r="B100" s="2">
        <v>99</v>
      </c>
      <c r="C100" s="13" t="s">
        <v>21</v>
      </c>
      <c r="D100" s="3" t="s">
        <v>39</v>
      </c>
      <c r="E100" s="13">
        <v>0</v>
      </c>
      <c r="F100" s="13">
        <v>6</v>
      </c>
      <c r="G100" s="13" t="s">
        <v>23</v>
      </c>
      <c r="H100" s="13" t="s">
        <v>63</v>
      </c>
      <c r="I100" s="13">
        <f t="shared" si="2"/>
        <v>0</v>
      </c>
      <c r="J100" s="13">
        <f t="shared" si="3"/>
        <v>0</v>
      </c>
      <c r="K100" s="1"/>
    </row>
    <row r="101" spans="1:11">
      <c r="A101" s="13" t="s">
        <v>238</v>
      </c>
      <c r="B101" s="2">
        <v>100</v>
      </c>
      <c r="C101" s="13" t="s">
        <v>44</v>
      </c>
      <c r="D101" s="3" t="s">
        <v>135</v>
      </c>
      <c r="E101" s="13">
        <v>1</v>
      </c>
      <c r="F101" s="13">
        <v>4</v>
      </c>
      <c r="G101" s="13"/>
      <c r="H101" s="13">
        <v>444</v>
      </c>
      <c r="I101" s="13">
        <f t="shared" si="2"/>
        <v>0</v>
      </c>
      <c r="J101" s="13">
        <f t="shared" si="3"/>
        <v>0</v>
      </c>
      <c r="K101" s="1"/>
    </row>
    <row r="102" spans="1:11">
      <c r="A102" s="13" t="s">
        <v>238</v>
      </c>
      <c r="B102" s="2">
        <v>101</v>
      </c>
      <c r="C102" s="13" t="s">
        <v>14</v>
      </c>
      <c r="D102" s="3" t="s">
        <v>36</v>
      </c>
      <c r="E102" s="13">
        <v>1</v>
      </c>
      <c r="F102" s="13">
        <v>4</v>
      </c>
      <c r="G102" s="13"/>
      <c r="H102" s="13"/>
      <c r="I102" s="13">
        <f t="shared" si="2"/>
        <v>0</v>
      </c>
      <c r="J102" s="13">
        <f t="shared" si="3"/>
        <v>0</v>
      </c>
      <c r="K102" s="1"/>
    </row>
    <row r="103" spans="1:11">
      <c r="A103" s="13" t="s">
        <v>238</v>
      </c>
      <c r="B103" s="2">
        <v>102</v>
      </c>
      <c r="C103" s="13" t="s">
        <v>16</v>
      </c>
      <c r="D103" s="3" t="s">
        <v>33</v>
      </c>
      <c r="E103" s="13">
        <v>0</v>
      </c>
      <c r="F103" s="13">
        <v>4</v>
      </c>
      <c r="G103" s="13"/>
      <c r="H103" s="13"/>
      <c r="I103" s="13">
        <f t="shared" si="2"/>
        <v>0</v>
      </c>
      <c r="J103" s="13">
        <f t="shared" si="3"/>
        <v>0</v>
      </c>
      <c r="K103" s="1"/>
    </row>
    <row r="104" spans="1:11">
      <c r="A104" s="13" t="s">
        <v>238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4</v>
      </c>
      <c r="G104" s="13"/>
      <c r="H104" s="13">
        <v>444</v>
      </c>
      <c r="I104" s="13">
        <f t="shared" si="2"/>
        <v>0</v>
      </c>
      <c r="J104" s="13">
        <f t="shared" si="3"/>
        <v>0</v>
      </c>
      <c r="K104" s="1"/>
    </row>
    <row r="105" spans="1:11">
      <c r="A105" s="13" t="s">
        <v>238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4</v>
      </c>
      <c r="G105" s="13"/>
      <c r="H105" s="13"/>
      <c r="I105" s="13">
        <f t="shared" si="2"/>
        <v>0</v>
      </c>
      <c r="J105" s="13">
        <f t="shared" si="3"/>
        <v>0</v>
      </c>
      <c r="K105" s="1"/>
    </row>
    <row r="106" spans="1:11">
      <c r="A106" s="13" t="s">
        <v>238</v>
      </c>
      <c r="B106" s="2">
        <v>105</v>
      </c>
      <c r="C106" s="13" t="s">
        <v>46</v>
      </c>
      <c r="D106" s="3" t="s">
        <v>33</v>
      </c>
      <c r="E106" s="13">
        <v>0</v>
      </c>
      <c r="F106" s="13">
        <v>4</v>
      </c>
      <c r="G106" s="13"/>
      <c r="H106" s="13"/>
      <c r="I106" s="13">
        <f t="shared" si="2"/>
        <v>0</v>
      </c>
      <c r="J106" s="13">
        <f t="shared" si="3"/>
        <v>0</v>
      </c>
      <c r="K106" s="1"/>
    </row>
    <row r="107" spans="1:11">
      <c r="A107" s="13" t="s">
        <v>238</v>
      </c>
      <c r="B107" s="2">
        <v>106</v>
      </c>
      <c r="C107" s="13" t="s">
        <v>21</v>
      </c>
      <c r="D107" s="3" t="s">
        <v>33</v>
      </c>
      <c r="E107" s="13">
        <v>0</v>
      </c>
      <c r="F107" s="13">
        <v>5</v>
      </c>
      <c r="G107" s="13" t="s">
        <v>23</v>
      </c>
      <c r="H107" s="13"/>
      <c r="I107" s="13" t="str">
        <f t="shared" si="2"/>
        <v>Кокки</v>
      </c>
      <c r="J107" s="13" t="str">
        <f t="shared" si="3"/>
        <v>Staphylococcus</v>
      </c>
      <c r="K107" s="1" t="s">
        <v>169</v>
      </c>
    </row>
    <row r="108" spans="1:11">
      <c r="A108" s="13" t="s">
        <v>238</v>
      </c>
      <c r="B108" s="2">
        <v>107</v>
      </c>
      <c r="C108" s="13" t="s">
        <v>12</v>
      </c>
      <c r="D108" s="3" t="s">
        <v>242</v>
      </c>
      <c r="E108" s="13">
        <v>0</v>
      </c>
      <c r="F108" s="13">
        <v>4</v>
      </c>
      <c r="G108" s="13"/>
      <c r="H108" s="13">
        <v>444</v>
      </c>
      <c r="I108" s="13">
        <f t="shared" si="2"/>
        <v>0</v>
      </c>
      <c r="J108" s="13">
        <f t="shared" si="3"/>
        <v>0</v>
      </c>
      <c r="K108" s="1"/>
    </row>
    <row r="109" spans="1:11">
      <c r="A109" s="13" t="s">
        <v>238</v>
      </c>
      <c r="B109" s="2">
        <v>108</v>
      </c>
      <c r="C109" s="13" t="s">
        <v>12</v>
      </c>
      <c r="D109" s="3" t="s">
        <v>242</v>
      </c>
      <c r="E109" s="13">
        <v>0</v>
      </c>
      <c r="F109" s="13">
        <v>4</v>
      </c>
      <c r="G109" s="13"/>
      <c r="H109" s="13"/>
      <c r="I109" s="13">
        <f t="shared" si="2"/>
        <v>0</v>
      </c>
      <c r="J109" s="13">
        <f t="shared" si="3"/>
        <v>0</v>
      </c>
      <c r="K109" s="1"/>
    </row>
    <row r="110" spans="1:11">
      <c r="A110" s="13" t="s">
        <v>238</v>
      </c>
      <c r="B110" s="2">
        <v>109</v>
      </c>
      <c r="C110" s="13" t="s">
        <v>12</v>
      </c>
      <c r="D110" s="3" t="s">
        <v>242</v>
      </c>
      <c r="E110" s="13">
        <v>0</v>
      </c>
      <c r="F110" s="13">
        <v>4</v>
      </c>
      <c r="G110" s="13"/>
      <c r="H110" s="13"/>
      <c r="I110" s="13">
        <f t="shared" si="2"/>
        <v>0</v>
      </c>
      <c r="J110" s="13">
        <f t="shared" si="3"/>
        <v>0</v>
      </c>
      <c r="K110" s="1"/>
    </row>
    <row r="111" spans="1:11">
      <c r="A111" s="13" t="s">
        <v>238</v>
      </c>
      <c r="B111" s="2">
        <v>110</v>
      </c>
      <c r="C111" s="13" t="s">
        <v>14</v>
      </c>
      <c r="D111" s="3" t="s">
        <v>36</v>
      </c>
      <c r="E111" s="13">
        <v>0</v>
      </c>
      <c r="F111" s="13">
        <v>4</v>
      </c>
      <c r="G111" s="13"/>
      <c r="H111" s="13"/>
      <c r="I111" s="13">
        <f t="shared" si="2"/>
        <v>0</v>
      </c>
      <c r="J111" s="13">
        <f t="shared" si="3"/>
        <v>0</v>
      </c>
      <c r="K111" s="1"/>
    </row>
    <row r="112" spans="1:11">
      <c r="A112" s="13" t="s">
        <v>238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6</v>
      </c>
      <c r="G112" s="13"/>
      <c r="H112" s="13"/>
      <c r="I112" s="13" t="str">
        <f t="shared" si="2"/>
        <v>Энеробактерии</v>
      </c>
      <c r="J112" s="13" t="str">
        <f t="shared" si="3"/>
        <v>Enterobacter</v>
      </c>
      <c r="K112" s="1" t="s">
        <v>158</v>
      </c>
    </row>
    <row r="113" spans="1:11">
      <c r="A113" s="13" t="s">
        <v>238</v>
      </c>
      <c r="B113" s="2">
        <v>112</v>
      </c>
      <c r="C113" s="13" t="s">
        <v>14</v>
      </c>
      <c r="D113" s="3" t="s">
        <v>36</v>
      </c>
      <c r="E113" s="13">
        <v>2</v>
      </c>
      <c r="F113" s="13">
        <v>5</v>
      </c>
      <c r="G113" s="13"/>
      <c r="H113" s="13"/>
      <c r="I113" s="13">
        <f t="shared" si="2"/>
        <v>0</v>
      </c>
      <c r="J113" s="13">
        <f t="shared" si="3"/>
        <v>0</v>
      </c>
      <c r="K113" s="1"/>
    </row>
    <row r="114" spans="1:11">
      <c r="A114" s="13" t="s">
        <v>238</v>
      </c>
      <c r="B114" s="2">
        <v>113</v>
      </c>
      <c r="C114" s="13" t="s">
        <v>14</v>
      </c>
      <c r="D114" s="3" t="s">
        <v>36</v>
      </c>
      <c r="E114" s="13">
        <v>3</v>
      </c>
      <c r="F114" s="13">
        <v>2</v>
      </c>
      <c r="G114" s="13"/>
      <c r="H114" s="13">
        <v>444</v>
      </c>
      <c r="I114" s="13">
        <f t="shared" si="2"/>
        <v>0</v>
      </c>
      <c r="J114" s="13">
        <f t="shared" si="3"/>
        <v>0</v>
      </c>
      <c r="K114" s="1"/>
    </row>
    <row r="115" spans="1:11">
      <c r="A115" s="13" t="s">
        <v>238</v>
      </c>
      <c r="B115" s="2">
        <v>114</v>
      </c>
      <c r="C115" s="13" t="s">
        <v>27</v>
      </c>
      <c r="D115" s="3" t="s">
        <v>78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"/>
    </row>
    <row r="116" spans="1:11">
      <c r="A116" s="13" t="s">
        <v>238</v>
      </c>
      <c r="B116" s="2">
        <v>115</v>
      </c>
      <c r="C116" s="13" t="s">
        <v>27</v>
      </c>
      <c r="D116" s="3" t="s">
        <v>78</v>
      </c>
      <c r="E116" s="13">
        <v>1</v>
      </c>
      <c r="F116" s="13">
        <v>2</v>
      </c>
      <c r="G116" s="13"/>
      <c r="H116" s="13"/>
      <c r="I116" s="13">
        <f t="shared" si="2"/>
        <v>0</v>
      </c>
      <c r="J116" s="13">
        <f t="shared" si="3"/>
        <v>0</v>
      </c>
      <c r="K116" s="1"/>
    </row>
    <row r="117" spans="1:11">
      <c r="A117" s="13" t="s">
        <v>238</v>
      </c>
      <c r="B117" s="2">
        <v>116</v>
      </c>
      <c r="C117" s="13" t="s">
        <v>71</v>
      </c>
      <c r="D117" s="3" t="s">
        <v>227</v>
      </c>
      <c r="E117" s="13">
        <v>1</v>
      </c>
      <c r="F117" s="13">
        <v>2</v>
      </c>
      <c r="G117" s="13"/>
      <c r="H117" s="13"/>
      <c r="I117" s="13">
        <f t="shared" si="2"/>
        <v>0</v>
      </c>
      <c r="J117" s="13">
        <f t="shared" si="3"/>
        <v>0</v>
      </c>
      <c r="K117" s="1"/>
    </row>
    <row r="118" spans="1:11">
      <c r="A118" s="13" t="s">
        <v>238</v>
      </c>
      <c r="B118" s="2">
        <v>117</v>
      </c>
      <c r="C118" s="13" t="s">
        <v>14</v>
      </c>
      <c r="D118" s="3" t="s">
        <v>36</v>
      </c>
      <c r="E118" s="13">
        <v>0</v>
      </c>
      <c r="F118" s="13">
        <v>4</v>
      </c>
      <c r="G118" s="13"/>
      <c r="H118" s="13"/>
      <c r="I118" s="13">
        <f t="shared" si="2"/>
        <v>0</v>
      </c>
      <c r="J118" s="13">
        <f t="shared" si="3"/>
        <v>0</v>
      </c>
      <c r="K118" s="1"/>
    </row>
    <row r="119" spans="1:11">
      <c r="A119" s="13" t="s">
        <v>238</v>
      </c>
      <c r="B119" s="2">
        <v>118</v>
      </c>
      <c r="C119" s="13" t="s">
        <v>21</v>
      </c>
      <c r="D119" s="3" t="s">
        <v>25</v>
      </c>
      <c r="E119" s="13">
        <v>1</v>
      </c>
      <c r="F119" s="13">
        <v>6</v>
      </c>
      <c r="G119" s="13" t="s">
        <v>23</v>
      </c>
      <c r="H119" s="13"/>
      <c r="I119" s="13" t="str">
        <f t="shared" si="2"/>
        <v>Кокки</v>
      </c>
      <c r="J119" s="13" t="str">
        <f t="shared" si="3"/>
        <v>Staphylococcus</v>
      </c>
      <c r="K119" s="1" t="s">
        <v>169</v>
      </c>
    </row>
    <row r="120" spans="1:11">
      <c r="A120" s="13" t="s">
        <v>238</v>
      </c>
      <c r="B120" s="2">
        <v>119</v>
      </c>
      <c r="C120" s="13" t="s">
        <v>21</v>
      </c>
      <c r="D120" s="3" t="s">
        <v>33</v>
      </c>
      <c r="E120" s="13">
        <v>0</v>
      </c>
      <c r="F120" s="13">
        <v>6</v>
      </c>
      <c r="G120" s="13" t="s">
        <v>23</v>
      </c>
      <c r="H120" s="13"/>
      <c r="I120" s="13">
        <f t="shared" si="2"/>
        <v>0</v>
      </c>
      <c r="J120" s="13">
        <f t="shared" si="3"/>
        <v>0</v>
      </c>
      <c r="K120" s="1"/>
    </row>
    <row r="121" spans="1:11">
      <c r="A121" s="13" t="s">
        <v>238</v>
      </c>
      <c r="B121" s="2">
        <v>120</v>
      </c>
      <c r="C121" s="13" t="s">
        <v>21</v>
      </c>
      <c r="D121" s="3" t="s">
        <v>78</v>
      </c>
      <c r="E121" s="13">
        <v>0</v>
      </c>
      <c r="F121" s="13">
        <v>3</v>
      </c>
      <c r="G121" s="13" t="s">
        <v>23</v>
      </c>
      <c r="H121" s="13"/>
      <c r="I121" s="13" t="str">
        <f t="shared" si="2"/>
        <v>Энеробактерии</v>
      </c>
      <c r="J121" s="13" t="str">
        <f t="shared" si="3"/>
        <v>Serratia</v>
      </c>
      <c r="K121" s="1" t="s">
        <v>87</v>
      </c>
    </row>
    <row r="122" spans="1:11">
      <c r="A122" s="13" t="s">
        <v>238</v>
      </c>
      <c r="B122" s="2">
        <v>121</v>
      </c>
      <c r="C122" s="13" t="s">
        <v>44</v>
      </c>
      <c r="D122" s="3" t="s">
        <v>45</v>
      </c>
      <c r="E122" s="13">
        <v>1</v>
      </c>
      <c r="F122" s="13">
        <v>5</v>
      </c>
      <c r="G122" s="13" t="s">
        <v>23</v>
      </c>
      <c r="H122" s="13"/>
      <c r="I122" s="13">
        <f t="shared" si="2"/>
        <v>0</v>
      </c>
      <c r="J122" s="13">
        <f t="shared" si="3"/>
        <v>0</v>
      </c>
      <c r="K122" s="1"/>
    </row>
    <row r="123" spans="1:11">
      <c r="A123" s="13" t="s">
        <v>238</v>
      </c>
      <c r="B123" s="2">
        <v>122</v>
      </c>
      <c r="C123" s="13" t="s">
        <v>29</v>
      </c>
      <c r="D123" s="3" t="s">
        <v>212</v>
      </c>
      <c r="E123" s="13">
        <v>1</v>
      </c>
      <c r="F123" s="13">
        <v>5</v>
      </c>
      <c r="G123" s="13" t="s">
        <v>23</v>
      </c>
      <c r="H123" s="13"/>
      <c r="I123" s="13">
        <f t="shared" si="2"/>
        <v>0</v>
      </c>
      <c r="J123" s="13">
        <f t="shared" si="3"/>
        <v>0</v>
      </c>
      <c r="K123" s="1"/>
    </row>
    <row r="124" spans="1:11">
      <c r="A124" s="13" t="s">
        <v>238</v>
      </c>
      <c r="B124" s="2">
        <v>123</v>
      </c>
      <c r="C124" s="13" t="s">
        <v>29</v>
      </c>
      <c r="D124" s="3" t="s">
        <v>212</v>
      </c>
      <c r="E124" s="13">
        <v>0</v>
      </c>
      <c r="F124" s="13">
        <v>5</v>
      </c>
      <c r="G124" s="13" t="s">
        <v>23</v>
      </c>
      <c r="H124" s="13"/>
      <c r="I124" s="13">
        <f t="shared" si="2"/>
        <v>0</v>
      </c>
      <c r="J124" s="13">
        <f t="shared" si="3"/>
        <v>0</v>
      </c>
      <c r="K124" s="1"/>
    </row>
    <row r="125" spans="1:11">
      <c r="A125" s="13" t="s">
        <v>238</v>
      </c>
      <c r="B125" s="2">
        <v>124</v>
      </c>
      <c r="C125" s="13" t="s">
        <v>16</v>
      </c>
      <c r="D125" s="3" t="s">
        <v>33</v>
      </c>
      <c r="E125" s="13">
        <v>1</v>
      </c>
      <c r="F125" s="13">
        <v>2</v>
      </c>
      <c r="G125" s="13"/>
      <c r="H125" s="13"/>
      <c r="I125" s="13">
        <f t="shared" si="2"/>
        <v>0</v>
      </c>
      <c r="J125" s="13">
        <f t="shared" si="3"/>
        <v>0</v>
      </c>
      <c r="K125" s="1"/>
    </row>
    <row r="126" spans="1:11">
      <c r="A126" s="13" t="s">
        <v>238</v>
      </c>
      <c r="B126" s="2">
        <v>125</v>
      </c>
      <c r="C126" s="13" t="s">
        <v>16</v>
      </c>
      <c r="D126" s="3" t="s">
        <v>18</v>
      </c>
      <c r="E126" s="13">
        <v>1</v>
      </c>
      <c r="F126" s="13">
        <v>2</v>
      </c>
      <c r="G126" s="13"/>
      <c r="H126" s="13"/>
      <c r="I126" s="13">
        <f t="shared" si="2"/>
        <v>0</v>
      </c>
      <c r="J126" s="13">
        <f t="shared" si="3"/>
        <v>0</v>
      </c>
      <c r="K126" s="1"/>
    </row>
    <row r="127" spans="1:11">
      <c r="A127" s="13" t="s">
        <v>238</v>
      </c>
      <c r="B127" s="2">
        <v>126</v>
      </c>
      <c r="C127" s="13" t="s">
        <v>14</v>
      </c>
      <c r="D127" s="3" t="s">
        <v>36</v>
      </c>
      <c r="E127" s="13">
        <v>1</v>
      </c>
      <c r="F127" s="13">
        <v>2</v>
      </c>
      <c r="G127" s="13"/>
      <c r="H127" s="13"/>
      <c r="I127" s="13">
        <f t="shared" si="2"/>
        <v>0</v>
      </c>
      <c r="J127" s="13">
        <f t="shared" si="3"/>
        <v>0</v>
      </c>
      <c r="K127" s="1"/>
    </row>
    <row r="128" spans="1:11">
      <c r="A128" s="13" t="s">
        <v>238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5</v>
      </c>
      <c r="G128" s="13"/>
      <c r="H128" s="13"/>
      <c r="I128" s="13">
        <f t="shared" si="2"/>
        <v>0</v>
      </c>
      <c r="J128" s="13">
        <f t="shared" si="3"/>
        <v>0</v>
      </c>
      <c r="K128" s="1"/>
    </row>
    <row r="129" spans="1:11">
      <c r="A129" s="13" t="s">
        <v>238</v>
      </c>
      <c r="B129" s="2">
        <v>128</v>
      </c>
      <c r="C129" s="13" t="s">
        <v>71</v>
      </c>
      <c r="D129" s="3" t="s">
        <v>51</v>
      </c>
      <c r="E129" s="13">
        <v>0</v>
      </c>
      <c r="F129" s="13">
        <v>5</v>
      </c>
      <c r="G129" s="13"/>
      <c r="H129" s="13">
        <v>444</v>
      </c>
      <c r="I129" s="13">
        <f t="shared" si="2"/>
        <v>0</v>
      </c>
      <c r="J129" s="13">
        <f t="shared" si="3"/>
        <v>0</v>
      </c>
      <c r="K129" s="1"/>
    </row>
    <row r="130" spans="1:11">
      <c r="A130" s="13" t="s">
        <v>238</v>
      </c>
      <c r="B130" s="2">
        <v>129</v>
      </c>
      <c r="C130" s="13" t="s">
        <v>29</v>
      </c>
      <c r="D130" s="3" t="s">
        <v>65</v>
      </c>
      <c r="E130" s="13">
        <v>0</v>
      </c>
      <c r="F130" s="13">
        <v>5</v>
      </c>
      <c r="G130" s="13" t="s">
        <v>23</v>
      </c>
      <c r="H130" s="13"/>
      <c r="I130" s="13">
        <f t="shared" ref="I130:I193" si="4">IF(OR(J130=$J$377,J130=$J$384,J130=$J$367),$I$364,IF(OR(J130=$J$366,J130=$J$370,J130=$J$372,J130=$J$373,J130=$J$376,J130=$J$380,J130=$J$381,J130=$J$378),$I$369,IF(OR(J130=$J$365,J130=$J$369),$I$365,IF(OR(J130=$J$371,J130=$J$382,J130=$J$383),$I$366,IF(OR(J130=$J$364,J130=$J$379,J130=$J$385),$I$367,IF(OR(J130=$J$368,J130=$J$386,J130=$J$374,J130=$J$375),$I$368,0))))))</f>
        <v>0</v>
      </c>
      <c r="J130" s="13">
        <f t="shared" ref="J130:J193" si="5">IF(OR(K130=$K$364,K130=$K$365,K130=$K$366,K130=$K$367),$J$364,IF(OR(K130=$K$371,K130=$K$372,K130=$K$373,K130=$K$374),$J$365,IF(OR(K130=$K$375),$J$366,IF(OR(K130=$K$376),$J$367,IF(OR(K130=$K$377),$J$368,IF(OR(K130=$K$378),$J$369,IF(OR(K130=$K$384,K130=$K$394,K130=$K$385),$J$370,IF(OR(K130=$K$380,K130=$K$381,K130=$K$382,K130=$K$383),$J$371,IF(OR(K130=$K$379,K130=$K$423,K130=$K$425,K130=$K$427),$J$372,IF(OR(K130=$K$386,K130=$K$388,K130=$K$387),$J$373,IF(OR(K130=$K$389),$J$374,IF(OR(K130=$K$390),$J$375,IF(OR(K130=$K$391),$J$376,IF(OR(K130=$K$395),$J$377,IF(OR(K130=$K$396,K130=$K$397),$J$378,IF(OR(K130=$K$398,K130=$K$399),$J$379,IF(OR(K130=$K$400,K130=$K$401),$J$380,IF(OR(K130=$K$402,K130=$K$403),$J$381,IF(OR(K130=$K$405,K130=$K$406,K130=$K$407,K130=$K$408,K130=$K$409,K130=$K$410,K130=$K$411,K130=$K$412,K130=$K$413),$J$382,IF(OR(K130=$K$417,K130=$K$418,K130=$K$419,K130=$K$420,K130=$K$416,K130=$K$415,K130=$K$424,K130=$K$426),$J$383,IF(OR(K130=$K$421,K130=$K$422),$J$384,IF(OR(K130=$K$368,K130=$K$369,K130=$K$370,K130=$K$392,K130=$K$393,K130=$K$404,K130=$K$414),$J$385,IF(OR(K130=$K$428),$J$386,0)))))))))))))))))))))))</f>
        <v>0</v>
      </c>
      <c r="K130" s="1"/>
    </row>
    <row r="131" spans="1:11">
      <c r="A131" s="13" t="s">
        <v>238</v>
      </c>
      <c r="B131" s="2">
        <v>130</v>
      </c>
      <c r="C131" s="13" t="s">
        <v>21</v>
      </c>
      <c r="D131" s="3" t="s">
        <v>33</v>
      </c>
      <c r="E131" s="13">
        <v>0</v>
      </c>
      <c r="F131" s="13">
        <v>5</v>
      </c>
      <c r="G131" s="13" t="s">
        <v>23</v>
      </c>
      <c r="H131" s="13"/>
      <c r="I131" s="13">
        <f t="shared" si="4"/>
        <v>0</v>
      </c>
      <c r="J131" s="13">
        <f t="shared" si="5"/>
        <v>0</v>
      </c>
      <c r="K131" s="1"/>
    </row>
    <row r="132" spans="1:11">
      <c r="A132" s="13" t="s">
        <v>238</v>
      </c>
      <c r="B132" s="2">
        <v>131</v>
      </c>
      <c r="C132" s="13" t="s">
        <v>21</v>
      </c>
      <c r="D132" s="3" t="s">
        <v>25</v>
      </c>
      <c r="E132" s="13">
        <v>0</v>
      </c>
      <c r="F132" s="13">
        <v>5</v>
      </c>
      <c r="G132" s="13" t="s">
        <v>23</v>
      </c>
      <c r="H132" s="13"/>
      <c r="I132" s="13" t="str">
        <f t="shared" si="4"/>
        <v>Кокки</v>
      </c>
      <c r="J132" s="13" t="str">
        <f t="shared" si="5"/>
        <v>Staphylococcus</v>
      </c>
      <c r="K132" s="1" t="s">
        <v>169</v>
      </c>
    </row>
    <row r="133" spans="1:11">
      <c r="A133" s="13" t="s">
        <v>238</v>
      </c>
      <c r="B133" s="2">
        <v>132</v>
      </c>
      <c r="C133" s="13" t="s">
        <v>71</v>
      </c>
      <c r="D133" s="3" t="s">
        <v>82</v>
      </c>
      <c r="E133" s="13">
        <v>0</v>
      </c>
      <c r="F133" s="13">
        <v>5</v>
      </c>
      <c r="G133" s="13" t="s">
        <v>23</v>
      </c>
      <c r="H133" s="13"/>
      <c r="I133" s="13">
        <f t="shared" si="4"/>
        <v>0</v>
      </c>
      <c r="J133" s="13">
        <f t="shared" si="5"/>
        <v>0</v>
      </c>
      <c r="K133" s="1"/>
    </row>
    <row r="134" spans="1:11">
      <c r="A134" s="13" t="s">
        <v>238</v>
      </c>
      <c r="B134" s="2">
        <v>133</v>
      </c>
      <c r="C134" s="13" t="s">
        <v>21</v>
      </c>
      <c r="D134" s="3" t="s">
        <v>25</v>
      </c>
      <c r="E134" s="13">
        <v>0</v>
      </c>
      <c r="F134" s="13">
        <v>6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"/>
    </row>
    <row r="135" spans="1:11">
      <c r="A135" s="13" t="s">
        <v>238</v>
      </c>
      <c r="B135" s="2">
        <v>134</v>
      </c>
      <c r="C135" s="13" t="s">
        <v>14</v>
      </c>
      <c r="D135" s="3" t="s">
        <v>36</v>
      </c>
      <c r="E135" s="13">
        <v>0</v>
      </c>
      <c r="F135" s="13">
        <v>4</v>
      </c>
      <c r="G135" s="13"/>
      <c r="H135" s="13"/>
      <c r="I135" s="13">
        <f t="shared" si="4"/>
        <v>0</v>
      </c>
      <c r="J135" s="13">
        <f t="shared" si="5"/>
        <v>0</v>
      </c>
      <c r="K135" s="1"/>
    </row>
    <row r="136" spans="1:11">
      <c r="A136" s="13" t="s">
        <v>238</v>
      </c>
      <c r="B136" s="2">
        <v>135</v>
      </c>
      <c r="C136" s="13" t="s">
        <v>46</v>
      </c>
      <c r="D136" s="3" t="s">
        <v>31</v>
      </c>
      <c r="E136" s="13">
        <v>0</v>
      </c>
      <c r="F136" s="13">
        <v>5</v>
      </c>
      <c r="G136" s="13"/>
      <c r="H136" s="13"/>
      <c r="I136" s="13" t="str">
        <f t="shared" si="4"/>
        <v>Энеробактерии</v>
      </c>
      <c r="J136" s="13" t="str">
        <f t="shared" si="5"/>
        <v>Escherichia</v>
      </c>
      <c r="K136" s="1" t="s">
        <v>32</v>
      </c>
    </row>
    <row r="137" spans="1:11">
      <c r="A137" s="13" t="s">
        <v>238</v>
      </c>
      <c r="B137" s="2">
        <v>136</v>
      </c>
      <c r="C137" s="13" t="s">
        <v>16</v>
      </c>
      <c r="D137" s="3" t="s">
        <v>33</v>
      </c>
      <c r="E137" s="13">
        <v>0</v>
      </c>
      <c r="F137" s="13">
        <v>4</v>
      </c>
      <c r="G137" s="13"/>
      <c r="H137" s="13"/>
      <c r="I137" s="13">
        <f t="shared" si="4"/>
        <v>0</v>
      </c>
      <c r="J137" s="13">
        <f t="shared" si="5"/>
        <v>0</v>
      </c>
      <c r="K137" s="1"/>
    </row>
    <row r="138" spans="1:11">
      <c r="A138" s="13" t="s">
        <v>238</v>
      </c>
      <c r="B138" s="2">
        <v>137</v>
      </c>
      <c r="C138" s="13" t="s">
        <v>90</v>
      </c>
      <c r="D138" s="3" t="s">
        <v>213</v>
      </c>
      <c r="E138" s="13">
        <v>0</v>
      </c>
      <c r="F138" s="13">
        <v>4</v>
      </c>
      <c r="G138" s="13"/>
      <c r="H138" s="13"/>
      <c r="I138" s="13">
        <f t="shared" si="4"/>
        <v>0</v>
      </c>
      <c r="J138" s="13">
        <f t="shared" si="5"/>
        <v>0</v>
      </c>
      <c r="K138" s="1"/>
    </row>
    <row r="139" spans="1:11">
      <c r="A139" s="13" t="s">
        <v>238</v>
      </c>
      <c r="B139" s="2">
        <v>138</v>
      </c>
      <c r="C139" s="13" t="s">
        <v>21</v>
      </c>
      <c r="D139" s="3" t="s">
        <v>39</v>
      </c>
      <c r="E139" s="13">
        <v>0</v>
      </c>
      <c r="F139" s="13">
        <v>5</v>
      </c>
      <c r="G139" s="13" t="s">
        <v>23</v>
      </c>
      <c r="H139" s="13"/>
      <c r="I139" s="13">
        <f t="shared" si="4"/>
        <v>0</v>
      </c>
      <c r="J139" s="13">
        <f t="shared" si="5"/>
        <v>0</v>
      </c>
      <c r="K139" s="1"/>
    </row>
    <row r="140" spans="1:11">
      <c r="A140" s="13" t="s">
        <v>238</v>
      </c>
      <c r="B140" s="2">
        <v>139</v>
      </c>
      <c r="C140" s="13" t="s">
        <v>21</v>
      </c>
      <c r="D140" s="3" t="s">
        <v>64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"/>
    </row>
    <row r="141" spans="1:11">
      <c r="A141" s="13" t="s">
        <v>238</v>
      </c>
      <c r="B141" s="2">
        <v>140</v>
      </c>
      <c r="C141" s="13" t="s">
        <v>21</v>
      </c>
      <c r="D141" s="3" t="s">
        <v>47</v>
      </c>
      <c r="E141" s="13">
        <v>1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"/>
    </row>
    <row r="142" spans="1:11">
      <c r="A142" s="13" t="s">
        <v>238</v>
      </c>
      <c r="B142" s="2">
        <v>141</v>
      </c>
      <c r="C142" s="13" t="s">
        <v>44</v>
      </c>
      <c r="D142" s="3" t="s">
        <v>50</v>
      </c>
      <c r="E142" s="13">
        <v>1</v>
      </c>
      <c r="F142" s="13">
        <v>3</v>
      </c>
      <c r="G142" s="13"/>
      <c r="H142" s="13"/>
      <c r="I142" s="13">
        <f t="shared" si="4"/>
        <v>0</v>
      </c>
      <c r="J142" s="13">
        <f t="shared" si="5"/>
        <v>0</v>
      </c>
      <c r="K142" s="1"/>
    </row>
    <row r="143" spans="1:11">
      <c r="A143" s="13" t="s">
        <v>238</v>
      </c>
      <c r="B143" s="2">
        <v>142</v>
      </c>
      <c r="C143" s="13" t="s">
        <v>44</v>
      </c>
      <c r="D143" s="3" t="s">
        <v>52</v>
      </c>
      <c r="E143" s="13">
        <v>1</v>
      </c>
      <c r="F143" s="13">
        <v>3</v>
      </c>
      <c r="G143" s="13"/>
      <c r="H143" s="13"/>
      <c r="I143" s="13">
        <f t="shared" si="4"/>
        <v>0</v>
      </c>
      <c r="J143" s="13">
        <f t="shared" si="5"/>
        <v>0</v>
      </c>
      <c r="K143" s="1"/>
    </row>
    <row r="144" spans="1:11">
      <c r="A144" s="13" t="s">
        <v>238</v>
      </c>
      <c r="B144" s="2">
        <v>143</v>
      </c>
      <c r="C144" s="13" t="s">
        <v>16</v>
      </c>
      <c r="D144" s="3" t="s">
        <v>33</v>
      </c>
      <c r="E144" s="13">
        <v>1</v>
      </c>
      <c r="F144" s="13">
        <v>3</v>
      </c>
      <c r="G144" s="13"/>
      <c r="H144" s="13"/>
      <c r="I144" s="13">
        <f t="shared" si="4"/>
        <v>0</v>
      </c>
      <c r="J144" s="13">
        <f t="shared" si="5"/>
        <v>0</v>
      </c>
      <c r="K144" s="1"/>
    </row>
    <row r="145" spans="1:11">
      <c r="A145" s="13" t="s">
        <v>238</v>
      </c>
      <c r="B145" s="2">
        <v>144</v>
      </c>
      <c r="C145" s="13" t="s">
        <v>46</v>
      </c>
      <c r="D145" s="3" t="s">
        <v>31</v>
      </c>
      <c r="E145" s="13">
        <v>0</v>
      </c>
      <c r="F145" s="13">
        <v>4</v>
      </c>
      <c r="G145" s="13"/>
      <c r="H145" s="13"/>
      <c r="I145" s="13" t="str">
        <f t="shared" si="4"/>
        <v>Энеробактерии</v>
      </c>
      <c r="J145" s="13" t="str">
        <f t="shared" si="5"/>
        <v>Escherichia</v>
      </c>
      <c r="K145" s="1" t="s">
        <v>32</v>
      </c>
    </row>
    <row r="146" spans="1:11">
      <c r="A146" s="13" t="s">
        <v>238</v>
      </c>
      <c r="B146" s="2">
        <v>145</v>
      </c>
      <c r="C146" s="13" t="s">
        <v>71</v>
      </c>
      <c r="D146" s="3" t="s">
        <v>51</v>
      </c>
      <c r="E146" s="13">
        <v>0</v>
      </c>
      <c r="F146" s="13">
        <v>4</v>
      </c>
      <c r="G146" s="13"/>
      <c r="H146" s="13"/>
      <c r="I146" s="13">
        <f t="shared" si="4"/>
        <v>0</v>
      </c>
      <c r="J146" s="13">
        <f t="shared" si="5"/>
        <v>0</v>
      </c>
      <c r="K146" s="1"/>
    </row>
    <row r="147" spans="1:11">
      <c r="A147" s="13" t="s">
        <v>238</v>
      </c>
      <c r="B147" s="2">
        <v>146</v>
      </c>
      <c r="C147" s="13" t="s">
        <v>44</v>
      </c>
      <c r="D147" s="3" t="s">
        <v>45</v>
      </c>
      <c r="E147" s="13">
        <v>0</v>
      </c>
      <c r="F147" s="13">
        <v>4</v>
      </c>
      <c r="G147" s="13"/>
      <c r="H147" s="13"/>
      <c r="I147" s="13">
        <f t="shared" si="4"/>
        <v>0</v>
      </c>
      <c r="J147" s="13">
        <f t="shared" si="5"/>
        <v>0</v>
      </c>
      <c r="K147" s="1"/>
    </row>
    <row r="148" spans="1:11">
      <c r="A148" s="13" t="s">
        <v>238</v>
      </c>
      <c r="B148" s="2">
        <v>147</v>
      </c>
      <c r="C148" s="13" t="s">
        <v>44</v>
      </c>
      <c r="D148" s="3" t="s">
        <v>45</v>
      </c>
      <c r="E148" s="13">
        <v>0</v>
      </c>
      <c r="F148" s="13">
        <v>4</v>
      </c>
      <c r="G148" s="13"/>
      <c r="H148" s="13"/>
      <c r="I148" s="13">
        <f t="shared" si="4"/>
        <v>0</v>
      </c>
      <c r="J148" s="13">
        <f t="shared" si="5"/>
        <v>0</v>
      </c>
      <c r="K148" s="1"/>
    </row>
    <row r="149" spans="1:11">
      <c r="A149" s="13" t="s">
        <v>238</v>
      </c>
      <c r="B149" s="2">
        <v>148</v>
      </c>
      <c r="C149" s="13" t="s">
        <v>21</v>
      </c>
      <c r="D149" s="3" t="s">
        <v>35</v>
      </c>
      <c r="E149" s="13">
        <v>0</v>
      </c>
      <c r="F149" s="13">
        <v>6</v>
      </c>
      <c r="G149" s="13" t="s">
        <v>23</v>
      </c>
      <c r="H149" s="13"/>
      <c r="I149" s="13">
        <f t="shared" si="4"/>
        <v>0</v>
      </c>
      <c r="J149" s="13">
        <f t="shared" si="5"/>
        <v>0</v>
      </c>
      <c r="K149" s="1"/>
    </row>
    <row r="150" spans="1:11">
      <c r="A150" s="13" t="s">
        <v>238</v>
      </c>
      <c r="B150" s="2">
        <v>149</v>
      </c>
      <c r="C150" s="13" t="s">
        <v>46</v>
      </c>
      <c r="D150" s="3" t="s">
        <v>28</v>
      </c>
      <c r="E150" s="13">
        <v>0</v>
      </c>
      <c r="F150" s="13">
        <v>7</v>
      </c>
      <c r="G150" s="13"/>
      <c r="H150" s="13"/>
      <c r="I150" s="13" t="str">
        <f t="shared" si="4"/>
        <v>Кокки</v>
      </c>
      <c r="J150" s="13" t="str">
        <f t="shared" si="5"/>
        <v>Streptococcus</v>
      </c>
      <c r="K150" s="1" t="s">
        <v>186</v>
      </c>
    </row>
    <row r="151" spans="1:11">
      <c r="A151" s="13" t="s">
        <v>238</v>
      </c>
      <c r="B151" s="2">
        <v>150</v>
      </c>
      <c r="C151" s="13" t="s">
        <v>14</v>
      </c>
      <c r="D151" s="3" t="s">
        <v>36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"/>
    </row>
    <row r="152" spans="1:11">
      <c r="A152" s="13" t="s">
        <v>238</v>
      </c>
      <c r="B152" s="2">
        <v>151</v>
      </c>
      <c r="C152" s="13" t="s">
        <v>16</v>
      </c>
      <c r="D152" s="3" t="s">
        <v>33</v>
      </c>
      <c r="E152" s="13">
        <v>1</v>
      </c>
      <c r="F152" s="13">
        <v>3</v>
      </c>
      <c r="G152" s="13"/>
      <c r="H152" s="13">
        <v>444</v>
      </c>
      <c r="I152" s="13">
        <f t="shared" si="4"/>
        <v>0</v>
      </c>
      <c r="J152" s="13">
        <f t="shared" si="5"/>
        <v>0</v>
      </c>
      <c r="K152" s="1"/>
    </row>
    <row r="153" spans="1:11">
      <c r="A153" s="13" t="s">
        <v>238</v>
      </c>
      <c r="B153" s="2">
        <v>152</v>
      </c>
      <c r="C153" s="13" t="s">
        <v>16</v>
      </c>
      <c r="D153" s="3" t="s">
        <v>33</v>
      </c>
      <c r="E153" s="13">
        <v>1</v>
      </c>
      <c r="F153" s="13">
        <v>2</v>
      </c>
      <c r="G153" s="13"/>
      <c r="H153" s="13"/>
      <c r="I153" s="13">
        <f t="shared" si="4"/>
        <v>0</v>
      </c>
      <c r="J153" s="13">
        <f t="shared" si="5"/>
        <v>0</v>
      </c>
      <c r="K153" s="1"/>
    </row>
    <row r="154" spans="1:11">
      <c r="A154" s="13" t="s">
        <v>238</v>
      </c>
      <c r="B154" s="2">
        <v>153</v>
      </c>
      <c r="C154" s="13" t="s">
        <v>14</v>
      </c>
      <c r="D154" s="3" t="s">
        <v>33</v>
      </c>
      <c r="E154" s="13">
        <v>1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"/>
    </row>
    <row r="155" spans="1:11">
      <c r="A155" s="13" t="s">
        <v>238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"/>
    </row>
    <row r="156" spans="1:11">
      <c r="A156" s="13" t="s">
        <v>238</v>
      </c>
      <c r="B156" s="2">
        <v>155</v>
      </c>
      <c r="C156" s="13" t="s">
        <v>44</v>
      </c>
      <c r="D156" s="3" t="s">
        <v>45</v>
      </c>
      <c r="E156" s="13">
        <v>2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"/>
    </row>
    <row r="157" spans="1:11">
      <c r="A157" s="13" t="s">
        <v>238</v>
      </c>
      <c r="B157" s="2">
        <v>156</v>
      </c>
      <c r="C157" s="13" t="s">
        <v>16</v>
      </c>
      <c r="D157" s="3" t="s">
        <v>33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"/>
    </row>
    <row r="158" spans="1:11">
      <c r="A158" s="13" t="s">
        <v>238</v>
      </c>
      <c r="B158" s="2">
        <v>157</v>
      </c>
      <c r="C158" s="13" t="s">
        <v>71</v>
      </c>
      <c r="D158" s="3" t="s">
        <v>36</v>
      </c>
      <c r="E158" s="13">
        <v>0</v>
      </c>
      <c r="F158" s="13">
        <v>3</v>
      </c>
      <c r="G158" s="13"/>
      <c r="H158" s="13"/>
      <c r="I158" s="13">
        <f t="shared" si="4"/>
        <v>0</v>
      </c>
      <c r="J158" s="13">
        <f t="shared" si="5"/>
        <v>0</v>
      </c>
      <c r="K158" s="1"/>
    </row>
    <row r="159" spans="1:11">
      <c r="A159" s="13" t="s">
        <v>238</v>
      </c>
      <c r="B159" s="2">
        <v>158</v>
      </c>
      <c r="C159" s="13" t="s">
        <v>21</v>
      </c>
      <c r="D159" s="3" t="s">
        <v>33</v>
      </c>
      <c r="E159" s="13">
        <v>1</v>
      </c>
      <c r="F159" s="13">
        <v>7</v>
      </c>
      <c r="G159" s="13" t="s">
        <v>23</v>
      </c>
      <c r="H159" s="13"/>
      <c r="I159" s="13">
        <f t="shared" si="4"/>
        <v>0</v>
      </c>
      <c r="J159" s="13">
        <f t="shared" si="5"/>
        <v>0</v>
      </c>
      <c r="K159" s="1"/>
    </row>
    <row r="160" spans="1:11">
      <c r="A160" s="13" t="s">
        <v>238</v>
      </c>
      <c r="B160" s="2">
        <v>159</v>
      </c>
      <c r="C160" s="13" t="s">
        <v>21</v>
      </c>
      <c r="D160" s="3" t="s">
        <v>41</v>
      </c>
      <c r="E160" s="13">
        <v>1</v>
      </c>
      <c r="F160" s="13">
        <v>7</v>
      </c>
      <c r="G160" s="13" t="s">
        <v>23</v>
      </c>
      <c r="H160" s="13"/>
      <c r="I160" s="13">
        <f t="shared" si="4"/>
        <v>0</v>
      </c>
      <c r="J160" s="13">
        <f t="shared" si="5"/>
        <v>0</v>
      </c>
      <c r="K160" s="1"/>
    </row>
    <row r="161" spans="1:11">
      <c r="A161" s="13" t="s">
        <v>238</v>
      </c>
      <c r="B161" s="2">
        <v>160</v>
      </c>
      <c r="C161" s="13" t="s">
        <v>21</v>
      </c>
      <c r="D161" s="3" t="s">
        <v>33</v>
      </c>
      <c r="E161" s="13">
        <v>0</v>
      </c>
      <c r="F161" s="13">
        <v>7</v>
      </c>
      <c r="G161" s="13" t="s">
        <v>23</v>
      </c>
      <c r="H161" s="13"/>
      <c r="I161" s="13" t="str">
        <f t="shared" si="4"/>
        <v>Кокки</v>
      </c>
      <c r="J161" s="13" t="str">
        <f t="shared" si="5"/>
        <v>Staphylococcus</v>
      </c>
      <c r="K161" s="1" t="s">
        <v>169</v>
      </c>
    </row>
    <row r="162" spans="1:11">
      <c r="A162" s="13" t="s">
        <v>238</v>
      </c>
      <c r="B162" s="2">
        <v>161</v>
      </c>
      <c r="C162" s="13" t="s">
        <v>21</v>
      </c>
      <c r="D162" s="3" t="s">
        <v>52</v>
      </c>
      <c r="E162" s="13">
        <v>0</v>
      </c>
      <c r="F162" s="13">
        <v>7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"/>
    </row>
    <row r="163" spans="1:11">
      <c r="A163" s="13" t="s">
        <v>238</v>
      </c>
      <c r="B163" s="2">
        <v>162</v>
      </c>
      <c r="C163" s="13" t="s">
        <v>21</v>
      </c>
      <c r="D163" s="3" t="s">
        <v>52</v>
      </c>
      <c r="E163" s="13">
        <v>0</v>
      </c>
      <c r="F163" s="13">
        <v>7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"/>
    </row>
    <row r="164" spans="1:11">
      <c r="A164" s="13" t="s">
        <v>238</v>
      </c>
      <c r="B164" s="2">
        <v>163</v>
      </c>
      <c r="C164" s="13" t="s">
        <v>21</v>
      </c>
      <c r="D164" s="3" t="s">
        <v>25</v>
      </c>
      <c r="E164" s="13">
        <v>0</v>
      </c>
      <c r="F164" s="13">
        <v>6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"/>
    </row>
    <row r="165" spans="1:11">
      <c r="A165" s="13" t="s">
        <v>238</v>
      </c>
      <c r="B165" s="2">
        <v>164</v>
      </c>
      <c r="C165" s="13" t="s">
        <v>21</v>
      </c>
      <c r="D165" s="3" t="s">
        <v>34</v>
      </c>
      <c r="E165" s="13">
        <v>0</v>
      </c>
      <c r="F165" s="13">
        <v>6</v>
      </c>
      <c r="G165" s="13" t="s">
        <v>23</v>
      </c>
      <c r="H165" s="13"/>
      <c r="I165" s="13">
        <f t="shared" si="4"/>
        <v>0</v>
      </c>
      <c r="J165" s="13">
        <f t="shared" si="5"/>
        <v>0</v>
      </c>
      <c r="K165" s="1"/>
    </row>
    <row r="166" spans="1:11">
      <c r="A166" s="13" t="s">
        <v>238</v>
      </c>
      <c r="B166" s="2">
        <v>165</v>
      </c>
      <c r="C166" s="13" t="s">
        <v>29</v>
      </c>
      <c r="D166" s="3" t="s">
        <v>153</v>
      </c>
      <c r="E166" s="13">
        <v>0</v>
      </c>
      <c r="F166" s="13">
        <v>6</v>
      </c>
      <c r="G166" s="13" t="s">
        <v>23</v>
      </c>
      <c r="H166" s="13"/>
      <c r="I166" s="13">
        <f t="shared" si="4"/>
        <v>0</v>
      </c>
      <c r="J166" s="13">
        <f t="shared" si="5"/>
        <v>0</v>
      </c>
      <c r="K166" s="1"/>
    </row>
    <row r="167" spans="1:11">
      <c r="A167" s="13" t="s">
        <v>238</v>
      </c>
      <c r="B167" s="2">
        <v>166</v>
      </c>
      <c r="C167" s="13" t="s">
        <v>21</v>
      </c>
      <c r="D167" s="3" t="s">
        <v>28</v>
      </c>
      <c r="E167" s="13">
        <v>0</v>
      </c>
      <c r="F167" s="13">
        <v>6</v>
      </c>
      <c r="G167" s="13" t="s">
        <v>23</v>
      </c>
      <c r="H167" s="13"/>
      <c r="I167" s="13">
        <f t="shared" si="4"/>
        <v>0</v>
      </c>
      <c r="J167" s="13">
        <f t="shared" si="5"/>
        <v>0</v>
      </c>
      <c r="K167" s="1"/>
    </row>
    <row r="168" spans="1:11">
      <c r="A168" s="13" t="s">
        <v>238</v>
      </c>
      <c r="B168" s="2">
        <v>167</v>
      </c>
      <c r="C168" s="13" t="s">
        <v>21</v>
      </c>
      <c r="D168" s="3" t="s">
        <v>64</v>
      </c>
      <c r="E168" s="13">
        <v>1</v>
      </c>
      <c r="F168" s="13">
        <v>6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"/>
    </row>
    <row r="169" spans="1:11">
      <c r="A169" s="13" t="s">
        <v>238</v>
      </c>
      <c r="B169" s="2">
        <v>168</v>
      </c>
      <c r="C169" s="13" t="s">
        <v>21</v>
      </c>
      <c r="D169" s="3" t="s">
        <v>64</v>
      </c>
      <c r="E169" s="13">
        <v>0</v>
      </c>
      <c r="F169" s="13">
        <v>6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"/>
    </row>
    <row r="170" spans="1:11">
      <c r="A170" s="13" t="s">
        <v>238</v>
      </c>
      <c r="B170" s="2">
        <v>169</v>
      </c>
      <c r="C170" s="13" t="s">
        <v>21</v>
      </c>
      <c r="D170" s="3" t="s">
        <v>45</v>
      </c>
      <c r="E170" s="13">
        <v>0</v>
      </c>
      <c r="F170" s="13">
        <v>6</v>
      </c>
      <c r="G170" s="13" t="s">
        <v>23</v>
      </c>
      <c r="H170" s="13"/>
      <c r="I170" s="13">
        <f t="shared" si="4"/>
        <v>0</v>
      </c>
      <c r="J170" s="13">
        <f t="shared" si="5"/>
        <v>0</v>
      </c>
      <c r="K170" s="1"/>
    </row>
    <row r="171" spans="1:11">
      <c r="A171" s="13" t="s">
        <v>238</v>
      </c>
      <c r="B171" s="2">
        <v>170</v>
      </c>
      <c r="C171" s="13" t="s">
        <v>14</v>
      </c>
      <c r="D171" s="3" t="s">
        <v>36</v>
      </c>
      <c r="E171" s="13">
        <v>1</v>
      </c>
      <c r="F171" s="13">
        <v>6</v>
      </c>
      <c r="G171" s="13"/>
      <c r="H171" s="13"/>
      <c r="I171" s="13">
        <f t="shared" si="4"/>
        <v>0</v>
      </c>
      <c r="J171" s="13">
        <f t="shared" si="5"/>
        <v>0</v>
      </c>
      <c r="K171" s="1"/>
    </row>
    <row r="172" spans="1:11">
      <c r="A172" s="13" t="s">
        <v>238</v>
      </c>
      <c r="B172" s="2">
        <v>171</v>
      </c>
      <c r="C172" s="13" t="s">
        <v>14</v>
      </c>
      <c r="D172" s="3" t="s">
        <v>36</v>
      </c>
      <c r="E172" s="13">
        <v>0</v>
      </c>
      <c r="F172" s="13">
        <v>3</v>
      </c>
      <c r="G172" s="13"/>
      <c r="H172" s="13"/>
      <c r="I172" s="13">
        <f t="shared" si="4"/>
        <v>0</v>
      </c>
      <c r="J172" s="13">
        <f t="shared" si="5"/>
        <v>0</v>
      </c>
      <c r="K172" s="1"/>
    </row>
    <row r="173" spans="1:11">
      <c r="A173" s="13" t="s">
        <v>238</v>
      </c>
      <c r="B173" s="2">
        <v>172</v>
      </c>
      <c r="C173" s="13" t="s">
        <v>14</v>
      </c>
      <c r="D173" s="3" t="s">
        <v>36</v>
      </c>
      <c r="E173" s="13">
        <v>0</v>
      </c>
      <c r="F173" s="13">
        <v>3</v>
      </c>
      <c r="G173" s="13"/>
      <c r="H173" s="13">
        <v>444</v>
      </c>
      <c r="I173" s="13">
        <f t="shared" si="4"/>
        <v>0</v>
      </c>
      <c r="J173" s="13">
        <f t="shared" si="5"/>
        <v>0</v>
      </c>
      <c r="K173" s="1"/>
    </row>
    <row r="174" spans="1:11">
      <c r="A174" s="13" t="s">
        <v>238</v>
      </c>
      <c r="B174" s="2">
        <v>173</v>
      </c>
      <c r="C174" s="13" t="s">
        <v>16</v>
      </c>
      <c r="D174" s="3" t="s">
        <v>33</v>
      </c>
      <c r="E174" s="13">
        <v>0</v>
      </c>
      <c r="F174" s="13">
        <v>3</v>
      </c>
      <c r="G174" s="13"/>
      <c r="H174" s="13"/>
      <c r="I174" s="13">
        <f t="shared" si="4"/>
        <v>0</v>
      </c>
      <c r="J174" s="13">
        <f t="shared" si="5"/>
        <v>0</v>
      </c>
      <c r="K174" s="1"/>
    </row>
    <row r="175" spans="1:11">
      <c r="A175" s="13" t="s">
        <v>238</v>
      </c>
      <c r="B175" s="2">
        <v>174</v>
      </c>
      <c r="C175" s="13" t="s">
        <v>71</v>
      </c>
      <c r="D175" s="3" t="s">
        <v>51</v>
      </c>
      <c r="E175" s="13">
        <v>0</v>
      </c>
      <c r="F175" s="13">
        <v>3</v>
      </c>
      <c r="G175" s="13"/>
      <c r="H175" s="13"/>
      <c r="I175" s="13">
        <f t="shared" si="4"/>
        <v>0</v>
      </c>
      <c r="J175" s="13">
        <f t="shared" si="5"/>
        <v>0</v>
      </c>
      <c r="K175" s="1"/>
    </row>
    <row r="176" spans="1:11">
      <c r="A176" s="13" t="s">
        <v>238</v>
      </c>
      <c r="B176" s="2">
        <v>175</v>
      </c>
      <c r="C176" s="13" t="s">
        <v>71</v>
      </c>
      <c r="D176" s="3" t="s">
        <v>51</v>
      </c>
      <c r="E176" s="13">
        <v>0</v>
      </c>
      <c r="F176" s="13">
        <v>3</v>
      </c>
      <c r="G176" s="13"/>
      <c r="H176" s="13"/>
      <c r="I176" s="13">
        <f t="shared" si="4"/>
        <v>0</v>
      </c>
      <c r="J176" s="13">
        <f t="shared" si="5"/>
        <v>0</v>
      </c>
      <c r="K176" s="1"/>
    </row>
    <row r="177" spans="1:11">
      <c r="A177" s="13" t="s">
        <v>238</v>
      </c>
      <c r="B177" s="2">
        <v>176</v>
      </c>
      <c r="C177" s="13" t="s">
        <v>21</v>
      </c>
      <c r="D177" s="3" t="s">
        <v>41</v>
      </c>
      <c r="E177" s="13">
        <v>0</v>
      </c>
      <c r="F177" s="13">
        <v>6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"/>
    </row>
    <row r="178" spans="1:11">
      <c r="A178" s="13" t="s">
        <v>238</v>
      </c>
      <c r="B178" s="2">
        <v>177</v>
      </c>
      <c r="C178" s="13" t="s">
        <v>29</v>
      </c>
      <c r="D178" s="3" t="s">
        <v>42</v>
      </c>
      <c r="E178" s="13">
        <v>0</v>
      </c>
      <c r="F178" s="13">
        <v>6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"/>
    </row>
    <row r="179" spans="1:11">
      <c r="A179" s="13" t="s">
        <v>238</v>
      </c>
      <c r="B179" s="2">
        <v>178</v>
      </c>
      <c r="C179" s="13" t="s">
        <v>29</v>
      </c>
      <c r="D179" s="3" t="s">
        <v>42</v>
      </c>
      <c r="E179" s="13">
        <v>0</v>
      </c>
      <c r="F179" s="13">
        <v>5</v>
      </c>
      <c r="G179" s="13" t="s">
        <v>23</v>
      </c>
      <c r="H179" s="13"/>
      <c r="I179" s="13">
        <f t="shared" si="4"/>
        <v>0</v>
      </c>
      <c r="J179" s="13">
        <f t="shared" si="5"/>
        <v>0</v>
      </c>
      <c r="K179" s="1"/>
    </row>
    <row r="180" spans="1:11">
      <c r="A180" s="13" t="s">
        <v>238</v>
      </c>
      <c r="B180" s="2">
        <v>179</v>
      </c>
      <c r="C180" s="13" t="s">
        <v>21</v>
      </c>
      <c r="D180" s="3" t="s">
        <v>25</v>
      </c>
      <c r="E180" s="13">
        <v>0</v>
      </c>
      <c r="F180" s="13">
        <v>5</v>
      </c>
      <c r="G180" s="13" t="s">
        <v>23</v>
      </c>
      <c r="H180" s="13"/>
      <c r="I180" s="13">
        <f t="shared" si="4"/>
        <v>0</v>
      </c>
      <c r="J180" s="13">
        <f t="shared" si="5"/>
        <v>0</v>
      </c>
      <c r="K180" s="1"/>
    </row>
    <row r="181" spans="1:11">
      <c r="A181" s="13" t="s">
        <v>238</v>
      </c>
      <c r="B181" s="2">
        <v>180</v>
      </c>
      <c r="C181" s="13" t="s">
        <v>21</v>
      </c>
      <c r="D181" s="3" t="s">
        <v>61</v>
      </c>
      <c r="E181" s="13">
        <v>0</v>
      </c>
      <c r="F181" s="13">
        <v>5</v>
      </c>
      <c r="G181" s="13" t="s">
        <v>23</v>
      </c>
      <c r="H181" s="13"/>
      <c r="I181" s="13">
        <f t="shared" si="4"/>
        <v>0</v>
      </c>
      <c r="J181" s="13">
        <f t="shared" si="5"/>
        <v>0</v>
      </c>
      <c r="K181" s="1"/>
    </row>
    <row r="182" spans="1:11">
      <c r="A182" s="13" t="s">
        <v>238</v>
      </c>
      <c r="B182" s="2">
        <v>181</v>
      </c>
      <c r="C182" s="13" t="s">
        <v>12</v>
      </c>
      <c r="D182" s="3" t="s">
        <v>243</v>
      </c>
      <c r="E182" s="13">
        <v>0</v>
      </c>
      <c r="F182" s="13">
        <v>5</v>
      </c>
      <c r="G182" s="13" t="s">
        <v>23</v>
      </c>
      <c r="H182" s="13"/>
      <c r="I182" s="13">
        <f t="shared" si="4"/>
        <v>0</v>
      </c>
      <c r="J182" s="13">
        <f t="shared" si="5"/>
        <v>0</v>
      </c>
      <c r="K182" s="1"/>
    </row>
    <row r="183" spans="1:11">
      <c r="A183" s="13" t="s">
        <v>238</v>
      </c>
      <c r="B183" s="2">
        <v>182</v>
      </c>
      <c r="C183" s="13" t="s">
        <v>21</v>
      </c>
      <c r="D183" s="3" t="s">
        <v>33</v>
      </c>
      <c r="E183" s="13">
        <v>0</v>
      </c>
      <c r="F183" s="13">
        <v>5</v>
      </c>
      <c r="G183" s="13" t="s">
        <v>23</v>
      </c>
      <c r="H183" s="13" t="s">
        <v>63</v>
      </c>
      <c r="I183" s="13">
        <f t="shared" si="4"/>
        <v>0</v>
      </c>
      <c r="J183" s="13">
        <f t="shared" si="5"/>
        <v>0</v>
      </c>
      <c r="K183" s="1"/>
    </row>
    <row r="184" spans="1:11">
      <c r="A184" s="13" t="s">
        <v>238</v>
      </c>
      <c r="B184" s="2">
        <v>183</v>
      </c>
      <c r="C184" s="13" t="s">
        <v>14</v>
      </c>
      <c r="D184" s="3" t="s">
        <v>36</v>
      </c>
      <c r="E184" s="13">
        <v>0</v>
      </c>
      <c r="F184" s="13">
        <v>2</v>
      </c>
      <c r="G184" s="13"/>
      <c r="H184" s="13"/>
      <c r="I184" s="13">
        <f t="shared" si="4"/>
        <v>0</v>
      </c>
      <c r="J184" s="13">
        <f t="shared" si="5"/>
        <v>0</v>
      </c>
      <c r="K184" s="1"/>
    </row>
    <row r="185" spans="1:11">
      <c r="A185" s="13" t="s">
        <v>238</v>
      </c>
      <c r="B185" s="2">
        <v>184</v>
      </c>
      <c r="C185" s="13" t="s">
        <v>14</v>
      </c>
      <c r="D185" s="3" t="s">
        <v>36</v>
      </c>
      <c r="E185" s="13">
        <v>0</v>
      </c>
      <c r="F185" s="13">
        <v>5</v>
      </c>
      <c r="G185" s="13"/>
      <c r="H185" s="13"/>
      <c r="I185" s="13">
        <f t="shared" si="4"/>
        <v>0</v>
      </c>
      <c r="J185" s="13">
        <f t="shared" si="5"/>
        <v>0</v>
      </c>
      <c r="K185" s="1"/>
    </row>
    <row r="186" spans="1:11">
      <c r="A186" s="13" t="s">
        <v>238</v>
      </c>
      <c r="B186" s="2">
        <v>185</v>
      </c>
      <c r="C186" s="13" t="s">
        <v>14</v>
      </c>
      <c r="D186" s="3" t="s">
        <v>36</v>
      </c>
      <c r="E186" s="13">
        <v>0</v>
      </c>
      <c r="F186" s="13">
        <v>5</v>
      </c>
      <c r="G186" s="13"/>
      <c r="H186" s="13"/>
      <c r="I186" s="13">
        <f t="shared" si="4"/>
        <v>0</v>
      </c>
      <c r="J186" s="13">
        <f t="shared" si="5"/>
        <v>0</v>
      </c>
      <c r="K186" s="1"/>
    </row>
    <row r="187" spans="1:11">
      <c r="A187" s="13" t="s">
        <v>238</v>
      </c>
      <c r="B187" s="2">
        <v>186</v>
      </c>
      <c r="C187" s="13" t="s">
        <v>71</v>
      </c>
      <c r="D187" s="3" t="s">
        <v>51</v>
      </c>
      <c r="E187" s="13">
        <v>0</v>
      </c>
      <c r="F187" s="13">
        <v>5</v>
      </c>
      <c r="G187" s="13"/>
      <c r="H187" s="13"/>
      <c r="I187" s="13">
        <f t="shared" si="4"/>
        <v>0</v>
      </c>
      <c r="J187" s="13">
        <f t="shared" si="5"/>
        <v>0</v>
      </c>
      <c r="K187" s="1"/>
    </row>
    <row r="188" spans="1:11">
      <c r="A188" s="13" t="s">
        <v>238</v>
      </c>
      <c r="B188" s="2">
        <v>187</v>
      </c>
      <c r="C188" s="13" t="s">
        <v>27</v>
      </c>
      <c r="D188" s="3" t="s">
        <v>33</v>
      </c>
      <c r="E188" s="13">
        <v>0</v>
      </c>
      <c r="F188" s="13">
        <v>5</v>
      </c>
      <c r="G188" s="13" t="s">
        <v>23</v>
      </c>
      <c r="H188" s="13"/>
      <c r="I188" s="13">
        <f t="shared" si="4"/>
        <v>0</v>
      </c>
      <c r="J188" s="13">
        <f t="shared" si="5"/>
        <v>0</v>
      </c>
      <c r="K188" s="1"/>
    </row>
    <row r="189" spans="1:11">
      <c r="A189" s="13" t="s">
        <v>238</v>
      </c>
      <c r="B189" s="2">
        <v>188</v>
      </c>
      <c r="C189" s="13" t="s">
        <v>29</v>
      </c>
      <c r="D189" s="3" t="s">
        <v>42</v>
      </c>
      <c r="E189" s="13">
        <v>0</v>
      </c>
      <c r="F189" s="13">
        <v>5</v>
      </c>
      <c r="G189" s="13" t="s">
        <v>23</v>
      </c>
      <c r="H189" s="13"/>
      <c r="I189" s="13">
        <f t="shared" si="4"/>
        <v>0</v>
      </c>
      <c r="J189" s="13">
        <f t="shared" si="5"/>
        <v>0</v>
      </c>
      <c r="K189" s="1"/>
    </row>
    <row r="190" spans="1:11">
      <c r="A190" s="13" t="s">
        <v>238</v>
      </c>
      <c r="B190" s="2">
        <v>189</v>
      </c>
      <c r="C190" s="13" t="s">
        <v>21</v>
      </c>
      <c r="D190" s="3" t="s">
        <v>25</v>
      </c>
      <c r="E190" s="13">
        <v>0</v>
      </c>
      <c r="F190" s="13">
        <v>7</v>
      </c>
      <c r="G190" s="13" t="s">
        <v>23</v>
      </c>
      <c r="H190" s="13"/>
      <c r="I190" s="13" t="str">
        <f t="shared" si="4"/>
        <v>Энеробактерии</v>
      </c>
      <c r="J190" s="13" t="str">
        <f t="shared" si="5"/>
        <v>Escherichia</v>
      </c>
      <c r="K190" s="1" t="s">
        <v>32</v>
      </c>
    </row>
    <row r="191" spans="1:11">
      <c r="A191" s="13" t="s">
        <v>238</v>
      </c>
      <c r="B191" s="2">
        <v>190</v>
      </c>
      <c r="C191" s="13" t="s">
        <v>21</v>
      </c>
      <c r="D191" s="3" t="s">
        <v>25</v>
      </c>
      <c r="E191" s="13">
        <v>1</v>
      </c>
      <c r="F191" s="13">
        <v>7</v>
      </c>
      <c r="G191" s="13" t="s">
        <v>23</v>
      </c>
      <c r="H191" s="13"/>
      <c r="I191" s="13" t="str">
        <f t="shared" si="4"/>
        <v>Энеробактерии</v>
      </c>
      <c r="J191" s="13" t="str">
        <f t="shared" si="5"/>
        <v>Escherichia</v>
      </c>
      <c r="K191" s="1" t="s">
        <v>32</v>
      </c>
    </row>
    <row r="192" spans="1:11">
      <c r="A192" s="13" t="s">
        <v>238</v>
      </c>
      <c r="B192" s="2">
        <v>191</v>
      </c>
      <c r="C192" s="13" t="s">
        <v>27</v>
      </c>
      <c r="D192" s="3" t="s">
        <v>33</v>
      </c>
      <c r="E192" s="13">
        <v>0</v>
      </c>
      <c r="F192" s="13">
        <v>5</v>
      </c>
      <c r="G192" s="13" t="s">
        <v>23</v>
      </c>
      <c r="H192" s="13"/>
      <c r="I192" s="13">
        <f t="shared" si="4"/>
        <v>0</v>
      </c>
      <c r="J192" s="13">
        <f t="shared" si="5"/>
        <v>0</v>
      </c>
      <c r="K192" s="1"/>
    </row>
    <row r="193" spans="1:10" s="1" customFormat="1">
      <c r="A193" s="13" t="s">
        <v>238</v>
      </c>
      <c r="B193" s="2">
        <v>192</v>
      </c>
      <c r="C193" s="13" t="s">
        <v>16</v>
      </c>
      <c r="D193" s="3" t="s">
        <v>33</v>
      </c>
      <c r="E193" s="13">
        <v>0</v>
      </c>
      <c r="F193" s="13">
        <v>4</v>
      </c>
      <c r="G193" s="13"/>
      <c r="H193" s="13"/>
      <c r="I193" s="13">
        <f t="shared" si="4"/>
        <v>0</v>
      </c>
      <c r="J193" s="13">
        <f t="shared" si="5"/>
        <v>0</v>
      </c>
    </row>
    <row r="194" spans="1:10" s="1" customFormat="1">
      <c r="A194" s="13" t="s">
        <v>238</v>
      </c>
      <c r="B194" s="2">
        <v>193</v>
      </c>
      <c r="C194" s="13" t="s">
        <v>79</v>
      </c>
      <c r="D194" s="3" t="s">
        <v>200</v>
      </c>
      <c r="E194" s="13">
        <v>0</v>
      </c>
      <c r="F194" s="13">
        <v>4</v>
      </c>
      <c r="G194" s="13"/>
      <c r="H194" s="13"/>
      <c r="I194" s="13">
        <f t="shared" ref="I194:I257" si="6">IF(OR(J194=$J$377,J194=$J$384,J194=$J$367),$I$364,IF(OR(J194=$J$366,J194=$J$370,J194=$J$372,J194=$J$373,J194=$J$376,J194=$J$380,J194=$J$381,J194=$J$378),$I$369,IF(OR(J194=$J$365,J194=$J$369),$I$365,IF(OR(J194=$J$371,J194=$J$382,J194=$J$383),$I$366,IF(OR(J194=$J$364,J194=$J$379,J194=$J$385),$I$367,IF(OR(J194=$J$368,J194=$J$386,J194=$J$374,J194=$J$375),$I$368,0))))))</f>
        <v>0</v>
      </c>
      <c r="J194" s="13">
        <f t="shared" ref="J194:J257" si="7">IF(OR(K194=$K$364,K194=$K$365,K194=$K$366,K194=$K$367),$J$364,IF(OR(K194=$K$371,K194=$K$372,K194=$K$373,K194=$K$374),$J$365,IF(OR(K194=$K$375),$J$366,IF(OR(K194=$K$376),$J$367,IF(OR(K194=$K$377),$J$368,IF(OR(K194=$K$378),$J$369,IF(OR(K194=$K$384,K194=$K$394,K194=$K$385),$J$370,IF(OR(K194=$K$380,K194=$K$381,K194=$K$382,K194=$K$383),$J$371,IF(OR(K194=$K$379,K194=$K$423,K194=$K$425,K194=$K$427),$J$372,IF(OR(K194=$K$386,K194=$K$388,K194=$K$387),$J$373,IF(OR(K194=$K$389),$J$374,IF(OR(K194=$K$390),$J$375,IF(OR(K194=$K$391),$J$376,IF(OR(K194=$K$395),$J$377,IF(OR(K194=$K$396,K194=$K$397),$J$378,IF(OR(K194=$K$398,K194=$K$399),$J$379,IF(OR(K194=$K$400,K194=$K$401),$J$380,IF(OR(K194=$K$402,K194=$K$403),$J$381,IF(OR(K194=$K$405,K194=$K$406,K194=$K$407,K194=$K$408,K194=$K$409,K194=$K$410,K194=$K$411,K194=$K$412,K194=$K$413),$J$382,IF(OR(K194=$K$417,K194=$K$418,K194=$K$419,K194=$K$420,K194=$K$416,K194=$K$415,K194=$K$424,K194=$K$426),$J$383,IF(OR(K194=$K$421,K194=$K$422),$J$384,IF(OR(K194=$K$368,K194=$K$369,K194=$K$370,K194=$K$392,K194=$K$393,K194=$K$404,K194=$K$414),$J$385,IF(OR(K194=$K$428),$J$386,0)))))))))))))))))))))))</f>
        <v>0</v>
      </c>
    </row>
    <row r="195" spans="1:10" s="1" customFormat="1">
      <c r="A195" s="13" t="s">
        <v>238</v>
      </c>
      <c r="B195" s="2">
        <v>194</v>
      </c>
      <c r="C195" s="13" t="s">
        <v>27</v>
      </c>
      <c r="D195" s="3" t="s">
        <v>35</v>
      </c>
      <c r="E195" s="13">
        <v>0</v>
      </c>
      <c r="F195" s="13">
        <v>4</v>
      </c>
      <c r="G195" s="13"/>
      <c r="H195" s="13"/>
      <c r="I195" s="13">
        <f t="shared" si="6"/>
        <v>0</v>
      </c>
      <c r="J195" s="13">
        <f t="shared" si="7"/>
        <v>0</v>
      </c>
    </row>
    <row r="196" spans="1:10" s="1" customFormat="1">
      <c r="A196" s="13" t="s">
        <v>238</v>
      </c>
      <c r="B196" s="2">
        <v>195</v>
      </c>
      <c r="C196" s="13" t="s">
        <v>14</v>
      </c>
      <c r="D196" s="3" t="s">
        <v>36</v>
      </c>
      <c r="E196" s="13">
        <v>0</v>
      </c>
      <c r="F196" s="13">
        <v>4</v>
      </c>
      <c r="G196" s="13"/>
      <c r="H196" s="13"/>
      <c r="I196" s="13">
        <f t="shared" si="6"/>
        <v>0</v>
      </c>
      <c r="J196" s="13">
        <f t="shared" si="7"/>
        <v>0</v>
      </c>
    </row>
    <row r="197" spans="1:10" s="1" customFormat="1">
      <c r="A197" s="13" t="s">
        <v>238</v>
      </c>
      <c r="B197" s="2">
        <v>196</v>
      </c>
      <c r="C197" s="13" t="s">
        <v>14</v>
      </c>
      <c r="D197" s="3" t="s">
        <v>36</v>
      </c>
      <c r="E197" s="13">
        <v>0</v>
      </c>
      <c r="F197" s="13">
        <v>4</v>
      </c>
      <c r="G197" s="13"/>
      <c r="H197" s="13"/>
      <c r="I197" s="13">
        <f t="shared" si="6"/>
        <v>0</v>
      </c>
      <c r="J197" s="13">
        <f t="shared" si="7"/>
        <v>0</v>
      </c>
    </row>
    <row r="198" spans="1:10" s="1" customFormat="1">
      <c r="A198" s="13" t="s">
        <v>238</v>
      </c>
      <c r="B198" s="2">
        <v>197</v>
      </c>
      <c r="C198" s="13" t="s">
        <v>16</v>
      </c>
      <c r="D198" s="3" t="s">
        <v>33</v>
      </c>
      <c r="E198" s="13">
        <v>0</v>
      </c>
      <c r="F198" s="13">
        <v>4</v>
      </c>
      <c r="G198" s="13"/>
      <c r="H198" s="13"/>
      <c r="I198" s="13">
        <f t="shared" si="6"/>
        <v>0</v>
      </c>
      <c r="J198" s="13">
        <f t="shared" si="7"/>
        <v>0</v>
      </c>
    </row>
    <row r="199" spans="1:10" s="1" customFormat="1">
      <c r="A199" s="13" t="s">
        <v>238</v>
      </c>
      <c r="B199" s="2">
        <v>198</v>
      </c>
      <c r="C199" s="13" t="s">
        <v>27</v>
      </c>
      <c r="D199" s="3" t="s">
        <v>33</v>
      </c>
      <c r="E199" s="13">
        <v>0</v>
      </c>
      <c r="F199" s="13">
        <v>5</v>
      </c>
      <c r="G199" s="13" t="s">
        <v>23</v>
      </c>
      <c r="H199" s="13"/>
      <c r="I199" s="13">
        <f t="shared" si="6"/>
        <v>0</v>
      </c>
      <c r="J199" s="13">
        <f t="shared" si="7"/>
        <v>0</v>
      </c>
    </row>
    <row r="200" spans="1:10" s="1" customFormat="1">
      <c r="A200" s="13" t="s">
        <v>238</v>
      </c>
      <c r="B200" s="2">
        <v>199</v>
      </c>
      <c r="C200" s="13" t="s">
        <v>21</v>
      </c>
      <c r="D200" s="3" t="s">
        <v>42</v>
      </c>
      <c r="E200" s="13">
        <v>1</v>
      </c>
      <c r="F200" s="13">
        <v>5</v>
      </c>
      <c r="G200" s="13" t="s">
        <v>23</v>
      </c>
      <c r="H200" s="13"/>
      <c r="I200" s="13">
        <f t="shared" si="6"/>
        <v>0</v>
      </c>
      <c r="J200" s="13">
        <f t="shared" si="7"/>
        <v>0</v>
      </c>
    </row>
    <row r="201" spans="1:10" s="1" customFormat="1">
      <c r="A201" s="13" t="s">
        <v>238</v>
      </c>
      <c r="B201" s="2">
        <v>200</v>
      </c>
      <c r="C201" s="13" t="s">
        <v>21</v>
      </c>
      <c r="D201" s="3" t="s">
        <v>42</v>
      </c>
      <c r="E201" s="13">
        <v>1</v>
      </c>
      <c r="F201" s="13">
        <v>5</v>
      </c>
      <c r="G201" s="13" t="s">
        <v>23</v>
      </c>
      <c r="H201" s="13"/>
      <c r="I201" s="13">
        <f t="shared" si="6"/>
        <v>0</v>
      </c>
      <c r="J201" s="13">
        <f t="shared" si="7"/>
        <v>0</v>
      </c>
    </row>
    <row r="202" spans="1:10" s="1" customFormat="1">
      <c r="A202" s="13" t="s">
        <v>238</v>
      </c>
      <c r="B202" s="2">
        <v>201</v>
      </c>
      <c r="C202" s="13" t="s">
        <v>27</v>
      </c>
      <c r="D202" s="3" t="s">
        <v>48</v>
      </c>
      <c r="E202" s="13">
        <v>1</v>
      </c>
      <c r="F202" s="13">
        <v>3</v>
      </c>
      <c r="G202" s="13"/>
      <c r="H202" s="13"/>
      <c r="I202" s="13">
        <f t="shared" si="6"/>
        <v>0</v>
      </c>
      <c r="J202" s="13">
        <f t="shared" si="7"/>
        <v>0</v>
      </c>
    </row>
    <row r="203" spans="1:10" s="1" customFormat="1">
      <c r="A203" s="13" t="s">
        <v>238</v>
      </c>
      <c r="B203" s="2">
        <v>202</v>
      </c>
      <c r="C203" s="13" t="s">
        <v>27</v>
      </c>
      <c r="D203" s="3" t="s">
        <v>48</v>
      </c>
      <c r="E203" s="13">
        <v>0</v>
      </c>
      <c r="F203" s="13">
        <v>5</v>
      </c>
      <c r="G203" s="13"/>
      <c r="H203" s="13"/>
      <c r="I203" s="13">
        <f t="shared" si="6"/>
        <v>0</v>
      </c>
      <c r="J203" s="13">
        <f t="shared" si="7"/>
        <v>0</v>
      </c>
    </row>
    <row r="204" spans="1:10" s="1" customFormat="1">
      <c r="A204" s="13" t="s">
        <v>238</v>
      </c>
      <c r="B204" s="2">
        <v>203</v>
      </c>
      <c r="C204" s="13" t="s">
        <v>14</v>
      </c>
      <c r="D204" s="3" t="s">
        <v>36</v>
      </c>
      <c r="E204" s="13">
        <v>0</v>
      </c>
      <c r="F204" s="13">
        <v>5</v>
      </c>
      <c r="G204" s="13"/>
      <c r="H204" s="13"/>
      <c r="I204" s="13">
        <f t="shared" si="6"/>
        <v>0</v>
      </c>
      <c r="J204" s="13">
        <f t="shared" si="7"/>
        <v>0</v>
      </c>
    </row>
    <row r="205" spans="1:10" s="1" customFormat="1">
      <c r="A205" s="13" t="s">
        <v>238</v>
      </c>
      <c r="B205" s="2">
        <v>204</v>
      </c>
      <c r="C205" s="13" t="s">
        <v>14</v>
      </c>
      <c r="D205" s="3" t="s">
        <v>36</v>
      </c>
      <c r="E205" s="13">
        <v>0</v>
      </c>
      <c r="F205" s="13">
        <v>5</v>
      </c>
      <c r="G205" s="13"/>
      <c r="H205" s="13"/>
      <c r="I205" s="13">
        <f t="shared" si="6"/>
        <v>0</v>
      </c>
      <c r="J205" s="13">
        <f t="shared" si="7"/>
        <v>0</v>
      </c>
    </row>
    <row r="206" spans="1:10" s="1" customFormat="1">
      <c r="A206" s="13" t="s">
        <v>238</v>
      </c>
      <c r="B206" s="2">
        <v>205</v>
      </c>
      <c r="C206" s="13" t="s">
        <v>71</v>
      </c>
      <c r="D206" s="3" t="s">
        <v>51</v>
      </c>
      <c r="E206" s="13">
        <v>0</v>
      </c>
      <c r="F206" s="13">
        <v>6</v>
      </c>
      <c r="G206" s="13"/>
      <c r="H206" s="13">
        <v>444</v>
      </c>
      <c r="I206" s="13">
        <f t="shared" si="6"/>
        <v>0</v>
      </c>
      <c r="J206" s="13">
        <f t="shared" si="7"/>
        <v>0</v>
      </c>
    </row>
    <row r="207" spans="1:10" s="1" customFormat="1">
      <c r="A207" s="13" t="s">
        <v>238</v>
      </c>
      <c r="B207" s="2">
        <v>206</v>
      </c>
      <c r="C207" s="13" t="s">
        <v>19</v>
      </c>
      <c r="D207" s="3" t="s">
        <v>20</v>
      </c>
      <c r="E207" s="13">
        <v>0</v>
      </c>
      <c r="F207" s="13">
        <v>5</v>
      </c>
      <c r="G207" s="13"/>
      <c r="H207" s="13"/>
      <c r="I207" s="13">
        <f t="shared" si="6"/>
        <v>0</v>
      </c>
      <c r="J207" s="13">
        <f t="shared" si="7"/>
        <v>0</v>
      </c>
    </row>
    <row r="208" spans="1:10" s="1" customFormat="1">
      <c r="A208" s="13" t="s">
        <v>238</v>
      </c>
      <c r="B208" s="2">
        <v>207</v>
      </c>
      <c r="C208" s="13" t="s">
        <v>128</v>
      </c>
      <c r="D208" s="3" t="s">
        <v>35</v>
      </c>
      <c r="E208" s="13">
        <v>0</v>
      </c>
      <c r="F208" s="13">
        <v>5</v>
      </c>
      <c r="G208" s="13"/>
      <c r="H208" s="13"/>
      <c r="I208" s="13">
        <f t="shared" si="6"/>
        <v>0</v>
      </c>
      <c r="J208" s="13">
        <f t="shared" si="7"/>
        <v>0</v>
      </c>
    </row>
    <row r="209" spans="1:11">
      <c r="A209" s="13" t="s">
        <v>238</v>
      </c>
      <c r="B209" s="2">
        <v>208</v>
      </c>
      <c r="C209" s="13" t="s">
        <v>16</v>
      </c>
      <c r="D209" s="3" t="s">
        <v>33</v>
      </c>
      <c r="E209" s="13">
        <v>0</v>
      </c>
      <c r="F209" s="13">
        <v>5</v>
      </c>
      <c r="G209" s="13"/>
      <c r="H209" s="13"/>
      <c r="I209" s="13">
        <f t="shared" si="6"/>
        <v>0</v>
      </c>
      <c r="J209" s="13">
        <f t="shared" si="7"/>
        <v>0</v>
      </c>
      <c r="K209" s="1"/>
    </row>
    <row r="210" spans="1:11">
      <c r="A210" s="13" t="s">
        <v>238</v>
      </c>
      <c r="B210" s="2">
        <v>209</v>
      </c>
      <c r="C210" s="13" t="s">
        <v>71</v>
      </c>
      <c r="D210" s="3" t="s">
        <v>51</v>
      </c>
      <c r="E210" s="13">
        <v>0</v>
      </c>
      <c r="F210" s="13">
        <v>6</v>
      </c>
      <c r="G210" s="13"/>
      <c r="H210" s="13"/>
      <c r="I210" s="13" t="str">
        <f t="shared" si="6"/>
        <v>Кокки</v>
      </c>
      <c r="J210" s="13" t="str">
        <f t="shared" si="7"/>
        <v>Staphylococcus</v>
      </c>
      <c r="K210" s="1" t="s">
        <v>49</v>
      </c>
    </row>
    <row r="211" spans="1:11">
      <c r="A211" s="13" t="s">
        <v>238</v>
      </c>
      <c r="B211" s="2">
        <v>210</v>
      </c>
      <c r="C211" s="13" t="s">
        <v>21</v>
      </c>
      <c r="D211" s="3" t="s">
        <v>183</v>
      </c>
      <c r="E211" s="13">
        <v>0</v>
      </c>
      <c r="F211" s="13">
        <v>6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"/>
    </row>
    <row r="212" spans="1:11">
      <c r="A212" s="13" t="s">
        <v>238</v>
      </c>
      <c r="B212" s="2">
        <v>211</v>
      </c>
      <c r="C212" s="13" t="s">
        <v>29</v>
      </c>
      <c r="D212" s="3" t="s">
        <v>42</v>
      </c>
      <c r="E212" s="13">
        <v>0</v>
      </c>
      <c r="F212" s="13">
        <v>5</v>
      </c>
      <c r="G212" s="13" t="s">
        <v>23</v>
      </c>
      <c r="H212" s="13"/>
      <c r="I212" s="13">
        <f t="shared" si="6"/>
        <v>0</v>
      </c>
      <c r="J212" s="13">
        <f t="shared" si="7"/>
        <v>0</v>
      </c>
      <c r="K212" s="1"/>
    </row>
    <row r="213" spans="1:11">
      <c r="A213" s="13" t="s">
        <v>238</v>
      </c>
      <c r="B213" s="2">
        <v>212</v>
      </c>
      <c r="C213" s="13" t="s">
        <v>29</v>
      </c>
      <c r="D213" s="3" t="s">
        <v>42</v>
      </c>
      <c r="E213" s="13">
        <v>0</v>
      </c>
      <c r="F213" s="13">
        <v>5</v>
      </c>
      <c r="G213" s="13" t="s">
        <v>23</v>
      </c>
      <c r="H213" s="13"/>
      <c r="I213" s="13">
        <f t="shared" si="6"/>
        <v>0</v>
      </c>
      <c r="J213" s="13">
        <f t="shared" si="7"/>
        <v>0</v>
      </c>
      <c r="K213" s="1"/>
    </row>
    <row r="214" spans="1:11">
      <c r="A214" s="13"/>
      <c r="C214" s="13"/>
      <c r="E214" s="13"/>
      <c r="F214" s="13"/>
      <c r="G214" s="13"/>
      <c r="H214" s="13"/>
      <c r="I214" s="13">
        <f t="shared" si="6"/>
        <v>0</v>
      </c>
      <c r="J214" s="13">
        <f t="shared" si="7"/>
        <v>0</v>
      </c>
      <c r="K214" s="1"/>
    </row>
    <row r="215" spans="1:11">
      <c r="A215" s="13"/>
      <c r="C215" s="13"/>
      <c r="E215" s="13"/>
      <c r="F215" s="13"/>
      <c r="G215" s="13"/>
      <c r="H215" s="13"/>
      <c r="I215" s="13">
        <f t="shared" si="6"/>
        <v>0</v>
      </c>
      <c r="J215" s="13">
        <f t="shared" si="7"/>
        <v>0</v>
      </c>
      <c r="K215" s="1"/>
    </row>
    <row r="216" spans="1:11">
      <c r="A216" s="13"/>
      <c r="C216" s="13"/>
      <c r="E216" s="13"/>
      <c r="F216" s="13"/>
      <c r="G216" s="13"/>
      <c r="H216" s="13"/>
      <c r="I216" s="13">
        <f t="shared" si="6"/>
        <v>0</v>
      </c>
      <c r="J216" s="13">
        <f t="shared" si="7"/>
        <v>0</v>
      </c>
      <c r="K216" s="1"/>
    </row>
    <row r="217" spans="1:11">
      <c r="A217" s="13"/>
      <c r="C217" s="13"/>
      <c r="E217" s="13"/>
      <c r="F217" s="13"/>
      <c r="G217" s="13"/>
      <c r="H217" s="13"/>
      <c r="I217" s="13">
        <f t="shared" si="6"/>
        <v>0</v>
      </c>
      <c r="J217" s="13">
        <f t="shared" si="7"/>
        <v>0</v>
      </c>
      <c r="K217" s="1"/>
    </row>
    <row r="218" spans="1:11">
      <c r="A218" s="13"/>
      <c r="C218" s="13"/>
      <c r="E218" s="13"/>
      <c r="F218" s="13"/>
      <c r="G218" s="13"/>
      <c r="H218" s="13"/>
      <c r="I218" s="13">
        <f t="shared" si="6"/>
        <v>0</v>
      </c>
      <c r="J218" s="13">
        <f t="shared" si="7"/>
        <v>0</v>
      </c>
      <c r="K218" s="1"/>
    </row>
    <row r="219" spans="1:11">
      <c r="A219" s="13"/>
      <c r="C219" s="13"/>
      <c r="E219" s="13"/>
      <c r="F219" s="13"/>
      <c r="G219" s="13"/>
      <c r="H219" s="13"/>
      <c r="I219" s="13">
        <f t="shared" si="6"/>
        <v>0</v>
      </c>
      <c r="J219" s="13">
        <f t="shared" si="7"/>
        <v>0</v>
      </c>
      <c r="K219" s="1"/>
    </row>
    <row r="220" spans="1:11">
      <c r="A220" s="13"/>
      <c r="C220" s="13"/>
      <c r="E220" s="13"/>
      <c r="F220" s="13"/>
      <c r="G220" s="13"/>
      <c r="H220" s="13"/>
      <c r="I220" s="13">
        <f t="shared" si="6"/>
        <v>0</v>
      </c>
      <c r="J220" s="13">
        <f t="shared" si="7"/>
        <v>0</v>
      </c>
      <c r="K220" s="1"/>
    </row>
    <row r="221" spans="1:11">
      <c r="A221" s="13"/>
      <c r="C221" s="13"/>
      <c r="E221" s="13"/>
      <c r="F221" s="13"/>
      <c r="G221" s="13"/>
      <c r="H221" s="13"/>
      <c r="I221" s="13">
        <f t="shared" si="6"/>
        <v>0</v>
      </c>
      <c r="J221" s="13">
        <f t="shared" si="7"/>
        <v>0</v>
      </c>
      <c r="K221" s="1"/>
    </row>
    <row r="222" spans="1:11">
      <c r="A222" s="13"/>
      <c r="C222" s="13"/>
      <c r="E222" s="13"/>
      <c r="F222" s="13"/>
      <c r="G222" s="13"/>
      <c r="H222" s="13"/>
      <c r="I222" s="13">
        <f t="shared" si="6"/>
        <v>0</v>
      </c>
      <c r="J222" s="13">
        <f t="shared" si="7"/>
        <v>0</v>
      </c>
      <c r="K222" s="1"/>
    </row>
    <row r="223" spans="1:11">
      <c r="A223" s="13"/>
      <c r="C223" s="13"/>
      <c r="E223" s="13"/>
      <c r="F223" s="13"/>
      <c r="G223" s="13"/>
      <c r="H223" s="13"/>
      <c r="I223" s="13">
        <f t="shared" si="6"/>
        <v>0</v>
      </c>
      <c r="J223" s="13">
        <f t="shared" si="7"/>
        <v>0</v>
      </c>
      <c r="K223" s="1"/>
    </row>
    <row r="224" spans="1:11">
      <c r="A224" s="13"/>
      <c r="C224" s="13"/>
      <c r="E224" s="13"/>
      <c r="F224" s="13"/>
      <c r="G224" s="13"/>
      <c r="H224" s="13"/>
      <c r="I224" s="13">
        <f t="shared" si="6"/>
        <v>0</v>
      </c>
      <c r="J224" s="13">
        <f t="shared" si="7"/>
        <v>0</v>
      </c>
      <c r="K224" s="1"/>
    </row>
    <row r="225" spans="1:10" s="1" customFormat="1">
      <c r="A225" s="13"/>
      <c r="B225" s="2"/>
      <c r="C225" s="13"/>
      <c r="D225" s="3"/>
      <c r="E225" s="13"/>
      <c r="F225" s="13"/>
      <c r="G225" s="13"/>
      <c r="H225" s="13"/>
      <c r="I225" s="13">
        <f t="shared" si="6"/>
        <v>0</v>
      </c>
      <c r="J225" s="13">
        <f t="shared" si="7"/>
        <v>0</v>
      </c>
    </row>
    <row r="226" spans="1:10" s="1" customFormat="1">
      <c r="A226" s="13"/>
      <c r="B226" s="2"/>
      <c r="C226" s="13"/>
      <c r="D226" s="3"/>
      <c r="E226" s="13"/>
      <c r="F226" s="13"/>
      <c r="G226" s="13"/>
      <c r="H226" s="13"/>
      <c r="I226" s="13">
        <f t="shared" si="6"/>
        <v>0</v>
      </c>
      <c r="J226" s="13">
        <f t="shared" si="7"/>
        <v>0</v>
      </c>
    </row>
    <row r="227" spans="1:10" s="1" customFormat="1">
      <c r="A227" s="13"/>
      <c r="B227" s="2"/>
      <c r="C227" s="13"/>
      <c r="D227" s="3"/>
      <c r="E227" s="13"/>
      <c r="F227" s="13"/>
      <c r="G227" s="13"/>
      <c r="H227" s="13"/>
      <c r="I227" s="13">
        <f t="shared" si="6"/>
        <v>0</v>
      </c>
      <c r="J227" s="13">
        <f t="shared" si="7"/>
        <v>0</v>
      </c>
    </row>
    <row r="228" spans="1:10" s="1" customFormat="1">
      <c r="A228" s="13"/>
      <c r="B228" s="2"/>
      <c r="C228" s="13"/>
      <c r="D228" s="3"/>
      <c r="E228" s="13"/>
      <c r="F228" s="13"/>
      <c r="G228" s="13"/>
      <c r="H228" s="13"/>
      <c r="I228" s="13">
        <f t="shared" si="6"/>
        <v>0</v>
      </c>
      <c r="J228" s="13">
        <f t="shared" si="7"/>
        <v>0</v>
      </c>
    </row>
    <row r="229" spans="1:10" s="1" customFormat="1">
      <c r="A229" s="13"/>
      <c r="B229" s="2"/>
      <c r="C229" s="13"/>
      <c r="D229" s="3"/>
      <c r="E229" s="13"/>
      <c r="F229" s="13"/>
      <c r="G229" s="13"/>
      <c r="H229" s="13"/>
      <c r="I229" s="13">
        <f t="shared" si="6"/>
        <v>0</v>
      </c>
      <c r="J229" s="13">
        <f t="shared" si="7"/>
        <v>0</v>
      </c>
    </row>
    <row r="230" spans="1:10" s="1" customFormat="1">
      <c r="A230" s="13"/>
      <c r="B230" s="2"/>
      <c r="C230" s="13"/>
      <c r="D230" s="3"/>
      <c r="E230" s="13"/>
      <c r="F230" s="13"/>
      <c r="G230" s="13"/>
      <c r="H230" s="13"/>
      <c r="I230" s="13">
        <f t="shared" si="6"/>
        <v>0</v>
      </c>
      <c r="J230" s="13">
        <f t="shared" si="7"/>
        <v>0</v>
      </c>
    </row>
    <row r="231" spans="1:10" s="1" customFormat="1">
      <c r="A231" s="13"/>
      <c r="B231" s="2"/>
      <c r="C231" s="13"/>
      <c r="D231" s="3"/>
      <c r="E231" s="13"/>
      <c r="F231" s="13"/>
      <c r="G231" s="13"/>
      <c r="H231" s="13"/>
      <c r="I231" s="13">
        <f t="shared" si="6"/>
        <v>0</v>
      </c>
      <c r="J231" s="13">
        <f t="shared" si="7"/>
        <v>0</v>
      </c>
    </row>
    <row r="232" spans="1:10" s="1" customFormat="1">
      <c r="A232" s="13"/>
      <c r="B232" s="2"/>
      <c r="C232" s="13"/>
      <c r="D232" s="3"/>
      <c r="E232" s="13"/>
      <c r="F232" s="13"/>
      <c r="G232" s="13"/>
      <c r="H232" s="13"/>
      <c r="I232" s="13">
        <f t="shared" si="6"/>
        <v>0</v>
      </c>
      <c r="J232" s="13">
        <f t="shared" si="7"/>
        <v>0</v>
      </c>
    </row>
    <row r="233" spans="1:10" s="1" customFormat="1">
      <c r="A233" s="13"/>
      <c r="B233" s="2"/>
      <c r="C233" s="13"/>
      <c r="D233" s="3"/>
      <c r="E233" s="13"/>
      <c r="F233" s="13"/>
      <c r="G233" s="13"/>
      <c r="H233" s="13"/>
      <c r="I233" s="13">
        <f t="shared" si="6"/>
        <v>0</v>
      </c>
      <c r="J233" s="13">
        <f t="shared" si="7"/>
        <v>0</v>
      </c>
    </row>
    <row r="234" spans="1:10" s="1" customFormat="1">
      <c r="A234" s="13"/>
      <c r="B234" s="2"/>
      <c r="C234" s="13"/>
      <c r="D234" s="3"/>
      <c r="E234" s="13"/>
      <c r="F234" s="13"/>
      <c r="G234" s="13"/>
      <c r="H234" s="13"/>
      <c r="I234" s="13">
        <f t="shared" si="6"/>
        <v>0</v>
      </c>
      <c r="J234" s="13">
        <f t="shared" si="7"/>
        <v>0</v>
      </c>
    </row>
    <row r="235" spans="1:10" s="1" customFormat="1">
      <c r="A235" s="13"/>
      <c r="B235" s="2"/>
      <c r="C235" s="13"/>
      <c r="D235" s="3"/>
      <c r="E235" s="13"/>
      <c r="F235" s="13"/>
      <c r="G235" s="13"/>
      <c r="H235" s="13"/>
      <c r="I235" s="13">
        <f t="shared" si="6"/>
        <v>0</v>
      </c>
      <c r="J235" s="13">
        <f t="shared" si="7"/>
        <v>0</v>
      </c>
    </row>
    <row r="236" spans="1:10" s="1" customFormat="1">
      <c r="A236" s="13"/>
      <c r="B236" s="2"/>
      <c r="C236" s="13"/>
      <c r="D236" s="3"/>
      <c r="E236" s="13"/>
      <c r="F236" s="13"/>
      <c r="G236" s="13"/>
      <c r="H236" s="13"/>
      <c r="I236" s="13">
        <f t="shared" si="6"/>
        <v>0</v>
      </c>
      <c r="J236" s="13">
        <f t="shared" si="7"/>
        <v>0</v>
      </c>
    </row>
    <row r="237" spans="1:10" s="1" customFormat="1">
      <c r="A237" s="13"/>
      <c r="B237" s="2"/>
      <c r="C237" s="13"/>
      <c r="D237" s="3"/>
      <c r="E237" s="13"/>
      <c r="F237" s="13"/>
      <c r="G237" s="13"/>
      <c r="H237" s="13"/>
      <c r="I237" s="13">
        <f t="shared" si="6"/>
        <v>0</v>
      </c>
      <c r="J237" s="13">
        <f t="shared" si="7"/>
        <v>0</v>
      </c>
    </row>
    <row r="238" spans="1:10" s="1" customFormat="1">
      <c r="A238" s="13"/>
      <c r="B238" s="2"/>
      <c r="C238" s="13"/>
      <c r="D238" s="3"/>
      <c r="E238" s="13"/>
      <c r="F238" s="13"/>
      <c r="G238" s="13"/>
      <c r="H238" s="13"/>
      <c r="I238" s="13">
        <f t="shared" si="6"/>
        <v>0</v>
      </c>
      <c r="J238" s="13">
        <f t="shared" si="7"/>
        <v>0</v>
      </c>
    </row>
    <row r="239" spans="1:10" s="1" customFormat="1">
      <c r="A239" s="13"/>
      <c r="B239" s="2"/>
      <c r="C239" s="13"/>
      <c r="D239" s="3"/>
      <c r="E239" s="13"/>
      <c r="F239" s="13"/>
      <c r="G239" s="13"/>
      <c r="H239" s="13"/>
      <c r="I239" s="13">
        <f t="shared" si="6"/>
        <v>0</v>
      </c>
      <c r="J239" s="13">
        <f t="shared" si="7"/>
        <v>0</v>
      </c>
    </row>
    <row r="240" spans="1:10" s="1" customFormat="1">
      <c r="A240" s="13"/>
      <c r="B240" s="2"/>
      <c r="C240" s="13"/>
      <c r="D240" s="3"/>
      <c r="E240" s="13"/>
      <c r="F240" s="13"/>
      <c r="G240" s="13"/>
      <c r="H240" s="13"/>
      <c r="I240" s="13">
        <f t="shared" si="6"/>
        <v>0</v>
      </c>
      <c r="J240" s="13">
        <f t="shared" si="7"/>
        <v>0</v>
      </c>
    </row>
    <row r="241" spans="1:10" s="1" customFormat="1">
      <c r="A241" s="13"/>
      <c r="B241" s="2"/>
      <c r="C241" s="13"/>
      <c r="D241" s="3"/>
      <c r="E241" s="13"/>
      <c r="F241" s="13"/>
      <c r="G241" s="13"/>
      <c r="H241" s="13"/>
      <c r="I241" s="13">
        <f t="shared" si="6"/>
        <v>0</v>
      </c>
      <c r="J241" s="13">
        <f t="shared" si="7"/>
        <v>0</v>
      </c>
    </row>
    <row r="242" spans="1:10" s="1" customFormat="1">
      <c r="A242" s="13"/>
      <c r="B242" s="2"/>
      <c r="C242" s="13"/>
      <c r="D242" s="3"/>
      <c r="E242" s="13"/>
      <c r="F242" s="13"/>
      <c r="G242" s="13"/>
      <c r="H242" s="13"/>
      <c r="I242" s="13">
        <f t="shared" si="6"/>
        <v>0</v>
      </c>
      <c r="J242" s="13">
        <f t="shared" si="7"/>
        <v>0</v>
      </c>
    </row>
    <row r="243" spans="1:10" s="1" customFormat="1">
      <c r="A243" s="13"/>
      <c r="B243" s="2"/>
      <c r="C243" s="13"/>
      <c r="D243" s="3"/>
      <c r="E243" s="13"/>
      <c r="F243" s="13"/>
      <c r="G243" s="13"/>
      <c r="H243" s="13"/>
      <c r="I243" s="13">
        <f t="shared" si="6"/>
        <v>0</v>
      </c>
      <c r="J243" s="13">
        <f t="shared" si="7"/>
        <v>0</v>
      </c>
    </row>
    <row r="244" spans="1:10" s="1" customFormat="1">
      <c r="A244" s="13"/>
      <c r="B244" s="2"/>
      <c r="C244" s="13"/>
      <c r="D244" s="3"/>
      <c r="E244" s="13"/>
      <c r="F244" s="13"/>
      <c r="G244" s="13"/>
      <c r="H244" s="13"/>
      <c r="I244" s="13">
        <f t="shared" si="6"/>
        <v>0</v>
      </c>
      <c r="J244" s="13">
        <f t="shared" si="7"/>
        <v>0</v>
      </c>
    </row>
    <row r="245" spans="1:10" s="1" customFormat="1">
      <c r="A245" s="13"/>
      <c r="B245" s="2"/>
      <c r="C245" s="13"/>
      <c r="D245" s="3"/>
      <c r="E245" s="13"/>
      <c r="F245" s="13"/>
      <c r="G245" s="13"/>
      <c r="H245" s="13"/>
      <c r="I245" s="13">
        <f t="shared" si="6"/>
        <v>0</v>
      </c>
      <c r="J245" s="13">
        <f t="shared" si="7"/>
        <v>0</v>
      </c>
    </row>
    <row r="246" spans="1:10" s="1" customFormat="1">
      <c r="A246" s="13"/>
      <c r="B246" s="2"/>
      <c r="C246" s="13"/>
      <c r="D246" s="3"/>
      <c r="E246" s="13"/>
      <c r="F246" s="13"/>
      <c r="G246" s="13"/>
      <c r="H246" s="13"/>
      <c r="I246" s="13">
        <f t="shared" si="6"/>
        <v>0</v>
      </c>
      <c r="J246" s="13">
        <f t="shared" si="7"/>
        <v>0</v>
      </c>
    </row>
    <row r="247" spans="1:10" s="1" customFormat="1">
      <c r="A247" s="13"/>
      <c r="B247" s="2"/>
      <c r="C247" s="13"/>
      <c r="D247" s="3"/>
      <c r="E247" s="13"/>
      <c r="F247" s="13"/>
      <c r="G247" s="13"/>
      <c r="H247" s="13"/>
      <c r="I247" s="13">
        <f t="shared" si="6"/>
        <v>0</v>
      </c>
      <c r="J247" s="13">
        <f t="shared" si="7"/>
        <v>0</v>
      </c>
    </row>
    <row r="248" spans="1:10" s="1" customFormat="1">
      <c r="A248" s="13"/>
      <c r="B248" s="2"/>
      <c r="C248" s="13"/>
      <c r="D248" s="3"/>
      <c r="E248" s="13"/>
      <c r="F248" s="13"/>
      <c r="G248" s="13"/>
      <c r="H248" s="13"/>
      <c r="I248" s="13">
        <f t="shared" si="6"/>
        <v>0</v>
      </c>
      <c r="J248" s="13">
        <f t="shared" si="7"/>
        <v>0</v>
      </c>
    </row>
    <row r="249" spans="1:10" s="1" customFormat="1">
      <c r="A249" s="13"/>
      <c r="B249" s="2"/>
      <c r="C249" s="13"/>
      <c r="D249" s="3"/>
      <c r="E249" s="13"/>
      <c r="F249" s="13"/>
      <c r="G249" s="13"/>
      <c r="H249" s="13"/>
      <c r="I249" s="13">
        <f t="shared" si="6"/>
        <v>0</v>
      </c>
      <c r="J249" s="13">
        <f t="shared" si="7"/>
        <v>0</v>
      </c>
    </row>
    <row r="250" spans="1:10" s="1" customFormat="1">
      <c r="A250" s="13"/>
      <c r="B250" s="2"/>
      <c r="C250" s="13"/>
      <c r="D250" s="3"/>
      <c r="E250" s="13"/>
      <c r="F250" s="13"/>
      <c r="G250" s="13"/>
      <c r="H250" s="13"/>
      <c r="I250" s="13">
        <f t="shared" si="6"/>
        <v>0</v>
      </c>
      <c r="J250" s="13">
        <f t="shared" si="7"/>
        <v>0</v>
      </c>
    </row>
    <row r="251" spans="1:10" s="1" customFormat="1">
      <c r="A251" s="13"/>
      <c r="B251" s="2"/>
      <c r="C251" s="13"/>
      <c r="D251" s="3"/>
      <c r="E251" s="13"/>
      <c r="F251" s="13"/>
      <c r="G251" s="13"/>
      <c r="H251" s="13"/>
      <c r="I251" s="13">
        <f t="shared" si="6"/>
        <v>0</v>
      </c>
      <c r="J251" s="13">
        <f t="shared" si="7"/>
        <v>0</v>
      </c>
    </row>
    <row r="252" spans="1:10" s="1" customFormat="1">
      <c r="A252" s="13"/>
      <c r="B252" s="2"/>
      <c r="C252" s="13"/>
      <c r="D252" s="3"/>
      <c r="E252" s="13"/>
      <c r="F252" s="13"/>
      <c r="G252" s="13"/>
      <c r="H252" s="13"/>
      <c r="I252" s="13">
        <f t="shared" si="6"/>
        <v>0</v>
      </c>
      <c r="J252" s="13">
        <f t="shared" si="7"/>
        <v>0</v>
      </c>
    </row>
    <row r="253" spans="1:10" s="1" customFormat="1">
      <c r="A253" s="13"/>
      <c r="B253" s="2"/>
      <c r="C253" s="13"/>
      <c r="D253" s="3"/>
      <c r="E253" s="13"/>
      <c r="F253" s="13"/>
      <c r="G253" s="13"/>
      <c r="H253" s="13"/>
      <c r="I253" s="13">
        <f t="shared" si="6"/>
        <v>0</v>
      </c>
      <c r="J253" s="13">
        <f t="shared" si="7"/>
        <v>0</v>
      </c>
    </row>
    <row r="254" spans="1:10" s="1" customFormat="1">
      <c r="A254" s="13"/>
      <c r="B254" s="2"/>
      <c r="C254" s="13"/>
      <c r="D254" s="3"/>
      <c r="E254" s="13"/>
      <c r="F254" s="13"/>
      <c r="G254" s="13"/>
      <c r="H254" s="13"/>
      <c r="I254" s="13">
        <f t="shared" si="6"/>
        <v>0</v>
      </c>
      <c r="J254" s="13">
        <f t="shared" si="7"/>
        <v>0</v>
      </c>
    </row>
    <row r="255" spans="1:10" s="1" customFormat="1">
      <c r="A255" s="13"/>
      <c r="B255" s="2"/>
      <c r="C255" s="13"/>
      <c r="D255" s="3"/>
      <c r="E255" s="13"/>
      <c r="F255" s="13"/>
      <c r="G255" s="13"/>
      <c r="H255" s="13"/>
      <c r="I255" s="13">
        <f t="shared" si="6"/>
        <v>0</v>
      </c>
      <c r="J255" s="13">
        <f t="shared" si="7"/>
        <v>0</v>
      </c>
    </row>
    <row r="256" spans="1:10" s="1" customFormat="1">
      <c r="A256" s="13"/>
      <c r="B256" s="2"/>
      <c r="C256" s="13"/>
      <c r="D256" s="3"/>
      <c r="E256" s="13"/>
      <c r="F256" s="13"/>
      <c r="G256" s="13"/>
      <c r="H256" s="13"/>
      <c r="I256" s="13">
        <f t="shared" si="6"/>
        <v>0</v>
      </c>
      <c r="J256" s="13">
        <f t="shared" si="7"/>
        <v>0</v>
      </c>
    </row>
    <row r="257" spans="1:10" s="1" customFormat="1">
      <c r="A257" s="13"/>
      <c r="B257" s="2"/>
      <c r="C257" s="13"/>
      <c r="D257" s="3"/>
      <c r="E257" s="13"/>
      <c r="F257" s="13"/>
      <c r="G257" s="13"/>
      <c r="H257" s="13"/>
      <c r="I257" s="13">
        <f t="shared" si="6"/>
        <v>0</v>
      </c>
      <c r="J257" s="13">
        <f t="shared" si="7"/>
        <v>0</v>
      </c>
    </row>
    <row r="258" spans="1:10" s="1" customFormat="1">
      <c r="A258" s="13"/>
      <c r="B258" s="2"/>
      <c r="C258" s="13"/>
      <c r="D258" s="3"/>
      <c r="E258" s="13"/>
      <c r="F258" s="13"/>
      <c r="G258" s="13"/>
      <c r="H258" s="13"/>
      <c r="I258" s="13">
        <f t="shared" ref="I258:I321" si="8">IF(OR(J258=$J$377,J258=$J$384,J258=$J$367),$I$364,IF(OR(J258=$J$366,J258=$J$370,J258=$J$372,J258=$J$373,J258=$J$376,J258=$J$380,J258=$J$381,J258=$J$378),$I$369,IF(OR(J258=$J$365,J258=$J$369),$I$365,IF(OR(J258=$J$371,J258=$J$382,J258=$J$383),$I$366,IF(OR(J258=$J$364,J258=$J$379,J258=$J$385),$I$367,IF(OR(J258=$J$368,J258=$J$386,J258=$J$374,J258=$J$375),$I$368,0))))))</f>
        <v>0</v>
      </c>
      <c r="J258" s="13">
        <f t="shared" ref="J258:J321" si="9">IF(OR(K258=$K$364,K258=$K$365,K258=$K$366,K258=$K$367),$J$364,IF(OR(K258=$K$371,K258=$K$372,K258=$K$373,K258=$K$374),$J$365,IF(OR(K258=$K$375),$J$366,IF(OR(K258=$K$376),$J$367,IF(OR(K258=$K$377),$J$368,IF(OR(K258=$K$378),$J$369,IF(OR(K258=$K$384,K258=$K$394,K258=$K$385),$J$370,IF(OR(K258=$K$380,K258=$K$381,K258=$K$382,K258=$K$383),$J$371,IF(OR(K258=$K$379,K258=$K$423,K258=$K$425,K258=$K$427),$J$372,IF(OR(K258=$K$386,K258=$K$388,K258=$K$387),$J$373,IF(OR(K258=$K$389),$J$374,IF(OR(K258=$K$390),$J$375,IF(OR(K258=$K$391),$J$376,IF(OR(K258=$K$395),$J$377,IF(OR(K258=$K$396,K258=$K$397),$J$378,IF(OR(K258=$K$398,K258=$K$399),$J$379,IF(OR(K258=$K$400,K258=$K$401),$J$380,IF(OR(K258=$K$402,K258=$K$403),$J$381,IF(OR(K258=$K$405,K258=$K$406,K258=$K$407,K258=$K$408,K258=$K$409,K258=$K$410,K258=$K$411,K258=$K$412,K258=$K$413),$J$382,IF(OR(K258=$K$417,K258=$K$418,K258=$K$419,K258=$K$420,K258=$K$416,K258=$K$415,K258=$K$424,K258=$K$426),$J$383,IF(OR(K258=$K$421,K258=$K$422),$J$384,IF(OR(K258=$K$368,K258=$K$369,K258=$K$370,K258=$K$392,K258=$K$393,K258=$K$404,K258=$K$414),$J$385,IF(OR(K258=$K$428),$J$386,0)))))))))))))))))))))))</f>
        <v>0</v>
      </c>
    </row>
    <row r="259" spans="1:10" s="1" customFormat="1">
      <c r="A259" s="13"/>
      <c r="B259" s="2"/>
      <c r="C259" s="13"/>
      <c r="D259" s="3"/>
      <c r="E259" s="13"/>
      <c r="F259" s="13"/>
      <c r="G259" s="13"/>
      <c r="H259" s="13"/>
      <c r="I259" s="13">
        <f t="shared" si="8"/>
        <v>0</v>
      </c>
      <c r="J259" s="13">
        <f t="shared" si="9"/>
        <v>0</v>
      </c>
    </row>
    <row r="260" spans="1:10" s="1" customFormat="1">
      <c r="A260" s="13"/>
      <c r="B260" s="2"/>
      <c r="C260" s="13"/>
      <c r="D260" s="3"/>
      <c r="E260" s="13"/>
      <c r="F260" s="13"/>
      <c r="G260" s="13"/>
      <c r="H260" s="13"/>
      <c r="I260" s="13">
        <f t="shared" si="8"/>
        <v>0</v>
      </c>
      <c r="J260" s="13">
        <f t="shared" si="9"/>
        <v>0</v>
      </c>
    </row>
    <row r="261" spans="1:10" s="1" customFormat="1">
      <c r="A261" s="13"/>
      <c r="B261" s="2"/>
      <c r="C261" s="13"/>
      <c r="D261" s="3"/>
      <c r="E261" s="13"/>
      <c r="F261" s="13"/>
      <c r="G261" s="13"/>
      <c r="H261" s="13"/>
      <c r="I261" s="13">
        <f t="shared" si="8"/>
        <v>0</v>
      </c>
      <c r="J261" s="13">
        <f t="shared" si="9"/>
        <v>0</v>
      </c>
    </row>
    <row r="262" spans="1:10" s="1" customFormat="1">
      <c r="A262" s="13"/>
      <c r="B262" s="2"/>
      <c r="C262" s="13"/>
      <c r="D262" s="3"/>
      <c r="E262" s="13"/>
      <c r="F262" s="13"/>
      <c r="G262" s="13"/>
      <c r="H262" s="13"/>
      <c r="I262" s="13">
        <f t="shared" si="8"/>
        <v>0</v>
      </c>
      <c r="J262" s="13">
        <f t="shared" si="9"/>
        <v>0</v>
      </c>
    </row>
    <row r="263" spans="1:10" s="1" customFormat="1">
      <c r="A263" s="13"/>
      <c r="B263" s="2"/>
      <c r="C263" s="13"/>
      <c r="D263" s="3"/>
      <c r="E263" s="13"/>
      <c r="F263" s="13"/>
      <c r="G263" s="13"/>
      <c r="H263" s="13"/>
      <c r="I263" s="13">
        <f t="shared" si="8"/>
        <v>0</v>
      </c>
      <c r="J263" s="13">
        <f t="shared" si="9"/>
        <v>0</v>
      </c>
    </row>
    <row r="264" spans="1:10" s="1" customFormat="1">
      <c r="A264" s="13"/>
      <c r="B264" s="2"/>
      <c r="C264" s="13"/>
      <c r="D264" s="3"/>
      <c r="E264" s="13"/>
      <c r="F264" s="13"/>
      <c r="G264" s="13"/>
      <c r="H264" s="13"/>
      <c r="I264" s="13">
        <f t="shared" si="8"/>
        <v>0</v>
      </c>
      <c r="J264" s="13">
        <f t="shared" si="9"/>
        <v>0</v>
      </c>
    </row>
    <row r="265" spans="1:10" s="1" customFormat="1">
      <c r="A265" s="13"/>
      <c r="B265" s="2"/>
      <c r="C265" s="13"/>
      <c r="D265" s="3"/>
      <c r="E265" s="13"/>
      <c r="F265" s="13"/>
      <c r="G265" s="13"/>
      <c r="H265" s="13"/>
      <c r="I265" s="13">
        <f t="shared" si="8"/>
        <v>0</v>
      </c>
      <c r="J265" s="13">
        <f t="shared" si="9"/>
        <v>0</v>
      </c>
    </row>
    <row r="266" spans="1:10" s="1" customFormat="1">
      <c r="A266" s="13"/>
      <c r="B266" s="2"/>
      <c r="C266" s="13"/>
      <c r="D266" s="3"/>
      <c r="E266" s="13"/>
      <c r="F266" s="13"/>
      <c r="G266" s="13"/>
      <c r="H266" s="13"/>
      <c r="I266" s="13">
        <f t="shared" si="8"/>
        <v>0</v>
      </c>
      <c r="J266" s="13">
        <f t="shared" si="9"/>
        <v>0</v>
      </c>
    </row>
    <row r="267" spans="1:10" s="1" customFormat="1">
      <c r="A267" s="13"/>
      <c r="B267" s="2"/>
      <c r="C267" s="13"/>
      <c r="D267" s="3"/>
      <c r="E267" s="13"/>
      <c r="F267" s="13"/>
      <c r="G267" s="13"/>
      <c r="H267" s="13"/>
      <c r="I267" s="13">
        <f t="shared" si="8"/>
        <v>0</v>
      </c>
      <c r="J267" s="13">
        <f t="shared" si="9"/>
        <v>0</v>
      </c>
    </row>
    <row r="268" spans="1:10" s="1" customFormat="1">
      <c r="A268" s="13"/>
      <c r="B268" s="2"/>
      <c r="C268" s="13"/>
      <c r="D268" s="3"/>
      <c r="E268" s="13"/>
      <c r="F268" s="13"/>
      <c r="G268" s="13"/>
      <c r="H268" s="13"/>
      <c r="I268" s="13">
        <f t="shared" si="8"/>
        <v>0</v>
      </c>
      <c r="J268" s="13">
        <f t="shared" si="9"/>
        <v>0</v>
      </c>
    </row>
    <row r="269" spans="1:10" s="1" customFormat="1">
      <c r="A269" s="13"/>
      <c r="B269" s="2"/>
      <c r="C269" s="13"/>
      <c r="D269" s="3"/>
      <c r="E269" s="13"/>
      <c r="F269" s="13"/>
      <c r="G269" s="13"/>
      <c r="H269" s="13"/>
      <c r="I269" s="13">
        <f t="shared" si="8"/>
        <v>0</v>
      </c>
      <c r="J269" s="13">
        <f t="shared" si="9"/>
        <v>0</v>
      </c>
    </row>
    <row r="270" spans="1:10" s="1" customFormat="1">
      <c r="A270" s="13"/>
      <c r="B270" s="2"/>
      <c r="C270" s="13"/>
      <c r="D270" s="3"/>
      <c r="E270" s="13"/>
      <c r="F270" s="13"/>
      <c r="G270" s="13"/>
      <c r="H270" s="13"/>
      <c r="I270" s="13">
        <f t="shared" si="8"/>
        <v>0</v>
      </c>
      <c r="J270" s="13">
        <f t="shared" si="9"/>
        <v>0</v>
      </c>
    </row>
    <row r="271" spans="1:10" s="1" customFormat="1">
      <c r="A271" s="13"/>
      <c r="B271" s="2"/>
      <c r="C271" s="13"/>
      <c r="D271" s="3"/>
      <c r="E271" s="13"/>
      <c r="F271" s="13"/>
      <c r="G271" s="13"/>
      <c r="H271" s="13"/>
      <c r="I271" s="13">
        <f t="shared" si="8"/>
        <v>0</v>
      </c>
      <c r="J271" s="13">
        <f t="shared" si="9"/>
        <v>0</v>
      </c>
    </row>
    <row r="272" spans="1:10" s="1" customFormat="1">
      <c r="A272" s="13"/>
      <c r="B272" s="2"/>
      <c r="C272" s="13"/>
      <c r="D272" s="3"/>
      <c r="E272" s="13"/>
      <c r="F272" s="13"/>
      <c r="G272" s="13"/>
      <c r="H272" s="13"/>
      <c r="I272" s="13">
        <f t="shared" si="8"/>
        <v>0</v>
      </c>
      <c r="J272" s="13">
        <f t="shared" si="9"/>
        <v>0</v>
      </c>
    </row>
    <row r="273" spans="1:10" s="1" customFormat="1">
      <c r="A273" s="13"/>
      <c r="B273" s="2"/>
      <c r="C273" s="13"/>
      <c r="D273" s="3"/>
      <c r="E273" s="13"/>
      <c r="F273" s="13"/>
      <c r="G273" s="13"/>
      <c r="H273" s="13"/>
      <c r="I273" s="13">
        <f t="shared" si="8"/>
        <v>0</v>
      </c>
      <c r="J273" s="13">
        <f t="shared" si="9"/>
        <v>0</v>
      </c>
    </row>
    <row r="274" spans="1:10" s="1" customFormat="1">
      <c r="A274" s="13"/>
      <c r="B274" s="2"/>
      <c r="C274" s="13"/>
      <c r="D274" s="3"/>
      <c r="E274" s="13"/>
      <c r="F274" s="13"/>
      <c r="G274" s="13"/>
      <c r="H274" s="13"/>
      <c r="I274" s="13">
        <f t="shared" si="8"/>
        <v>0</v>
      </c>
      <c r="J274" s="13">
        <f t="shared" si="9"/>
        <v>0</v>
      </c>
    </row>
    <row r="275" spans="1:10" s="1" customFormat="1">
      <c r="A275" s="13"/>
      <c r="B275" s="2"/>
      <c r="C275" s="13"/>
      <c r="D275" s="3"/>
      <c r="E275" s="13"/>
      <c r="F275" s="13"/>
      <c r="G275" s="13"/>
      <c r="H275" s="13"/>
      <c r="I275" s="13">
        <f t="shared" si="8"/>
        <v>0</v>
      </c>
      <c r="J275" s="13">
        <f t="shared" si="9"/>
        <v>0</v>
      </c>
    </row>
    <row r="276" spans="1:10" s="1" customFormat="1">
      <c r="A276" s="13"/>
      <c r="B276" s="2"/>
      <c r="C276" s="13"/>
      <c r="D276" s="3"/>
      <c r="E276" s="13"/>
      <c r="F276" s="13"/>
      <c r="G276" s="13"/>
      <c r="H276" s="13"/>
      <c r="I276" s="13">
        <f t="shared" si="8"/>
        <v>0</v>
      </c>
      <c r="J276" s="13">
        <f t="shared" si="9"/>
        <v>0</v>
      </c>
    </row>
    <row r="277" spans="1:10" s="1" customFormat="1">
      <c r="A277" s="13"/>
      <c r="B277" s="2"/>
      <c r="C277" s="13"/>
      <c r="D277" s="3"/>
      <c r="E277" s="13"/>
      <c r="F277" s="13"/>
      <c r="G277" s="13"/>
      <c r="H277" s="13"/>
      <c r="I277" s="13">
        <f t="shared" si="8"/>
        <v>0</v>
      </c>
      <c r="J277" s="13">
        <f t="shared" si="9"/>
        <v>0</v>
      </c>
    </row>
    <row r="278" spans="1:10" s="1" customFormat="1">
      <c r="A278" s="13"/>
      <c r="B278" s="2"/>
      <c r="C278" s="13"/>
      <c r="D278" s="3"/>
      <c r="E278" s="13"/>
      <c r="F278" s="13"/>
      <c r="G278" s="13"/>
      <c r="H278" s="13"/>
      <c r="I278" s="13">
        <f t="shared" si="8"/>
        <v>0</v>
      </c>
      <c r="J278" s="13">
        <f t="shared" si="9"/>
        <v>0</v>
      </c>
    </row>
    <row r="279" spans="1:10" s="1" customFormat="1">
      <c r="A279" s="13"/>
      <c r="B279" s="2"/>
      <c r="C279" s="13"/>
      <c r="D279" s="3"/>
      <c r="E279" s="13"/>
      <c r="F279" s="13"/>
      <c r="G279" s="13"/>
      <c r="H279" s="13"/>
      <c r="I279" s="13">
        <f t="shared" si="8"/>
        <v>0</v>
      </c>
      <c r="J279" s="13">
        <f t="shared" si="9"/>
        <v>0</v>
      </c>
    </row>
    <row r="280" spans="1:10" s="1" customFormat="1">
      <c r="A280" s="13"/>
      <c r="B280" s="2"/>
      <c r="C280" s="13"/>
      <c r="D280" s="3"/>
      <c r="E280" s="13"/>
      <c r="F280" s="13"/>
      <c r="G280" s="13"/>
      <c r="H280" s="13"/>
      <c r="I280" s="13">
        <f t="shared" si="8"/>
        <v>0</v>
      </c>
      <c r="J280" s="13">
        <f t="shared" si="9"/>
        <v>0</v>
      </c>
    </row>
    <row r="281" spans="1:10" s="1" customFormat="1">
      <c r="A281" s="13"/>
      <c r="B281" s="2"/>
      <c r="C281" s="13"/>
      <c r="D281" s="3"/>
      <c r="E281" s="13"/>
      <c r="F281" s="13"/>
      <c r="G281" s="13"/>
      <c r="H281" s="13"/>
      <c r="I281" s="13">
        <f t="shared" si="8"/>
        <v>0</v>
      </c>
      <c r="J281" s="13">
        <f t="shared" si="9"/>
        <v>0</v>
      </c>
    </row>
    <row r="282" spans="1:10" s="1" customFormat="1">
      <c r="A282" s="13"/>
      <c r="B282" s="2"/>
      <c r="C282" s="13"/>
      <c r="D282" s="3"/>
      <c r="E282" s="13"/>
      <c r="F282" s="13"/>
      <c r="G282" s="13"/>
      <c r="H282" s="13"/>
      <c r="I282" s="13">
        <f t="shared" si="8"/>
        <v>0</v>
      </c>
      <c r="J282" s="13">
        <f t="shared" si="9"/>
        <v>0</v>
      </c>
    </row>
    <row r="283" spans="1:10" s="1" customFormat="1">
      <c r="A283" s="13"/>
      <c r="B283" s="2"/>
      <c r="C283" s="13"/>
      <c r="D283" s="3"/>
      <c r="E283" s="13"/>
      <c r="F283" s="13"/>
      <c r="G283" s="13"/>
      <c r="H283" s="13"/>
      <c r="I283" s="13">
        <f t="shared" si="8"/>
        <v>0</v>
      </c>
      <c r="J283" s="13">
        <f t="shared" si="9"/>
        <v>0</v>
      </c>
    </row>
    <row r="284" spans="1:10" s="1" customFormat="1">
      <c r="A284" s="13"/>
      <c r="B284" s="2"/>
      <c r="C284" s="13"/>
      <c r="D284" s="3"/>
      <c r="E284" s="13"/>
      <c r="F284" s="13"/>
      <c r="G284" s="13"/>
      <c r="H284" s="13"/>
      <c r="I284" s="13">
        <f t="shared" si="8"/>
        <v>0</v>
      </c>
      <c r="J284" s="13">
        <f t="shared" si="9"/>
        <v>0</v>
      </c>
    </row>
    <row r="285" spans="1:10" s="1" customFormat="1">
      <c r="A285" s="13"/>
      <c r="B285" s="2"/>
      <c r="C285" s="13"/>
      <c r="D285" s="3"/>
      <c r="E285" s="13"/>
      <c r="F285" s="13"/>
      <c r="G285" s="13"/>
      <c r="H285" s="13"/>
      <c r="I285" s="13">
        <f t="shared" si="8"/>
        <v>0</v>
      </c>
      <c r="J285" s="13">
        <f t="shared" si="9"/>
        <v>0</v>
      </c>
    </row>
    <row r="286" spans="1:10" s="1" customFormat="1">
      <c r="A286" s="13"/>
      <c r="B286" s="2"/>
      <c r="C286" s="13"/>
      <c r="D286" s="3"/>
      <c r="E286" s="13"/>
      <c r="F286" s="13"/>
      <c r="G286" s="13"/>
      <c r="H286" s="13"/>
      <c r="I286" s="13">
        <f t="shared" si="8"/>
        <v>0</v>
      </c>
      <c r="J286" s="13">
        <f t="shared" si="9"/>
        <v>0</v>
      </c>
    </row>
    <row r="287" spans="1:10" s="1" customFormat="1">
      <c r="A287" s="13"/>
      <c r="B287" s="2"/>
      <c r="C287" s="13"/>
      <c r="D287" s="3"/>
      <c r="E287" s="13"/>
      <c r="F287" s="13"/>
      <c r="G287" s="13"/>
      <c r="H287" s="13"/>
      <c r="I287" s="13">
        <f t="shared" si="8"/>
        <v>0</v>
      </c>
      <c r="J287" s="13">
        <f t="shared" si="9"/>
        <v>0</v>
      </c>
    </row>
    <row r="288" spans="1:10" s="1" customFormat="1">
      <c r="A288" s="13"/>
      <c r="B288" s="2"/>
      <c r="C288" s="13"/>
      <c r="D288" s="3"/>
      <c r="E288" s="13"/>
      <c r="F288" s="13"/>
      <c r="G288" s="13"/>
      <c r="H288" s="13"/>
      <c r="I288" s="13">
        <f t="shared" si="8"/>
        <v>0</v>
      </c>
      <c r="J288" s="13">
        <f t="shared" si="9"/>
        <v>0</v>
      </c>
    </row>
    <row r="289" spans="1:10" s="1" customFormat="1">
      <c r="A289" s="13"/>
      <c r="B289" s="2"/>
      <c r="C289" s="13"/>
      <c r="D289" s="3"/>
      <c r="E289" s="13"/>
      <c r="F289" s="13"/>
      <c r="G289" s="13"/>
      <c r="H289" s="13"/>
      <c r="I289" s="13">
        <f t="shared" si="8"/>
        <v>0</v>
      </c>
      <c r="J289" s="13">
        <f t="shared" si="9"/>
        <v>0</v>
      </c>
    </row>
    <row r="290" spans="1:10" s="1" customFormat="1">
      <c r="A290" s="13"/>
      <c r="B290" s="2"/>
      <c r="C290" s="13"/>
      <c r="D290" s="3"/>
      <c r="E290" s="13"/>
      <c r="F290" s="13"/>
      <c r="G290" s="13"/>
      <c r="H290" s="13"/>
      <c r="I290" s="13">
        <f t="shared" si="8"/>
        <v>0</v>
      </c>
      <c r="J290" s="13">
        <f t="shared" si="9"/>
        <v>0</v>
      </c>
    </row>
    <row r="291" spans="1:10" s="1" customFormat="1">
      <c r="A291" s="13"/>
      <c r="B291" s="2"/>
      <c r="C291" s="13"/>
      <c r="D291" s="3"/>
      <c r="E291" s="13"/>
      <c r="F291" s="13"/>
      <c r="G291" s="13"/>
      <c r="H291" s="13"/>
      <c r="I291" s="13">
        <f t="shared" si="8"/>
        <v>0</v>
      </c>
      <c r="J291" s="13">
        <f t="shared" si="9"/>
        <v>0</v>
      </c>
    </row>
    <row r="292" spans="1:10" s="1" customFormat="1">
      <c r="A292" s="13"/>
      <c r="B292" s="2"/>
      <c r="C292" s="13"/>
      <c r="D292" s="3"/>
      <c r="E292" s="13"/>
      <c r="F292" s="13"/>
      <c r="G292" s="13"/>
      <c r="H292" s="13"/>
      <c r="I292" s="13">
        <f t="shared" si="8"/>
        <v>0</v>
      </c>
      <c r="J292" s="13">
        <f t="shared" si="9"/>
        <v>0</v>
      </c>
    </row>
    <row r="293" spans="1:10" s="1" customFormat="1">
      <c r="A293" s="13"/>
      <c r="B293" s="2"/>
      <c r="C293" s="13"/>
      <c r="D293" s="3"/>
      <c r="E293" s="13"/>
      <c r="F293" s="13"/>
      <c r="G293" s="13"/>
      <c r="H293" s="13"/>
      <c r="I293" s="13">
        <f t="shared" si="8"/>
        <v>0</v>
      </c>
      <c r="J293" s="13">
        <f t="shared" si="9"/>
        <v>0</v>
      </c>
    </row>
    <row r="294" spans="1:10" s="1" customFormat="1">
      <c r="A294" s="13"/>
      <c r="B294" s="2"/>
      <c r="C294" s="13"/>
      <c r="D294" s="3"/>
      <c r="E294" s="13"/>
      <c r="F294" s="13"/>
      <c r="G294" s="13"/>
      <c r="H294" s="13"/>
      <c r="I294" s="13">
        <f t="shared" si="8"/>
        <v>0</v>
      </c>
      <c r="J294" s="13">
        <f t="shared" si="9"/>
        <v>0</v>
      </c>
    </row>
    <row r="295" spans="1:10" s="1" customFormat="1">
      <c r="A295" s="13"/>
      <c r="B295" s="2"/>
      <c r="C295" s="13"/>
      <c r="D295" s="3"/>
      <c r="E295" s="13"/>
      <c r="F295" s="13"/>
      <c r="G295" s="13"/>
      <c r="H295" s="13"/>
      <c r="I295" s="13">
        <f t="shared" si="8"/>
        <v>0</v>
      </c>
      <c r="J295" s="13">
        <f t="shared" si="9"/>
        <v>0</v>
      </c>
    </row>
    <row r="296" spans="1:10" s="1" customFormat="1">
      <c r="A296" s="13"/>
      <c r="B296" s="2"/>
      <c r="C296" s="13"/>
      <c r="D296" s="3"/>
      <c r="E296" s="13"/>
      <c r="F296" s="13"/>
      <c r="G296" s="13"/>
      <c r="H296" s="13"/>
      <c r="I296" s="13">
        <f t="shared" si="8"/>
        <v>0</v>
      </c>
      <c r="J296" s="13">
        <f t="shared" si="9"/>
        <v>0</v>
      </c>
    </row>
    <row r="297" spans="1:10" s="1" customFormat="1">
      <c r="A297" s="13"/>
      <c r="B297" s="2"/>
      <c r="C297" s="13"/>
      <c r="D297" s="3"/>
      <c r="E297" s="13"/>
      <c r="F297" s="13"/>
      <c r="G297" s="13"/>
      <c r="H297" s="13"/>
      <c r="I297" s="13">
        <f t="shared" si="8"/>
        <v>0</v>
      </c>
      <c r="J297" s="13">
        <f t="shared" si="9"/>
        <v>0</v>
      </c>
    </row>
    <row r="298" spans="1:10" s="1" customFormat="1">
      <c r="A298" s="13"/>
      <c r="B298" s="2"/>
      <c r="C298" s="13"/>
      <c r="D298" s="3"/>
      <c r="E298" s="13"/>
      <c r="F298" s="13"/>
      <c r="G298" s="13"/>
      <c r="H298" s="13"/>
      <c r="I298" s="13">
        <f t="shared" si="8"/>
        <v>0</v>
      </c>
      <c r="J298" s="13">
        <f t="shared" si="9"/>
        <v>0</v>
      </c>
    </row>
    <row r="299" spans="1:10" s="1" customFormat="1">
      <c r="A299" s="13"/>
      <c r="B299" s="2"/>
      <c r="C299" s="13"/>
      <c r="D299" s="3"/>
      <c r="E299" s="13"/>
      <c r="F299" s="13"/>
      <c r="G299" s="13"/>
      <c r="H299" s="13"/>
      <c r="I299" s="13">
        <f t="shared" si="8"/>
        <v>0</v>
      </c>
      <c r="J299" s="13">
        <f t="shared" si="9"/>
        <v>0</v>
      </c>
    </row>
    <row r="300" spans="1:10" s="1" customFormat="1">
      <c r="A300" s="13"/>
      <c r="B300" s="2"/>
      <c r="C300" s="13"/>
      <c r="D300" s="3"/>
      <c r="E300" s="13"/>
      <c r="F300" s="13"/>
      <c r="G300" s="13"/>
      <c r="H300" s="13"/>
      <c r="I300" s="13">
        <f t="shared" si="8"/>
        <v>0</v>
      </c>
      <c r="J300" s="13">
        <f t="shared" si="9"/>
        <v>0</v>
      </c>
    </row>
    <row r="301" spans="1:10" s="1" customFormat="1">
      <c r="A301" s="13"/>
      <c r="B301" s="2"/>
      <c r="C301" s="13"/>
      <c r="D301" s="3"/>
      <c r="E301" s="13"/>
      <c r="F301" s="13"/>
      <c r="G301" s="13"/>
      <c r="H301" s="13"/>
      <c r="I301" s="13">
        <f t="shared" si="8"/>
        <v>0</v>
      </c>
      <c r="J301" s="13">
        <f t="shared" si="9"/>
        <v>0</v>
      </c>
    </row>
    <row r="302" spans="1:10" s="1" customFormat="1">
      <c r="A302" s="13"/>
      <c r="B302" s="2"/>
      <c r="C302" s="13"/>
      <c r="D302" s="3"/>
      <c r="E302" s="13"/>
      <c r="F302" s="13"/>
      <c r="G302" s="13"/>
      <c r="H302" s="13"/>
      <c r="I302" s="13">
        <f t="shared" si="8"/>
        <v>0</v>
      </c>
      <c r="J302" s="13">
        <f t="shared" si="9"/>
        <v>0</v>
      </c>
    </row>
    <row r="303" spans="1:10" s="1" customFormat="1">
      <c r="A303" s="13"/>
      <c r="B303" s="2"/>
      <c r="C303" s="13"/>
      <c r="D303" s="3"/>
      <c r="E303" s="13"/>
      <c r="F303" s="13"/>
      <c r="G303" s="13"/>
      <c r="H303" s="13"/>
      <c r="I303" s="13">
        <f t="shared" si="8"/>
        <v>0</v>
      </c>
      <c r="J303" s="13">
        <f t="shared" si="9"/>
        <v>0</v>
      </c>
    </row>
    <row r="304" spans="1:10" s="1" customFormat="1">
      <c r="A304" s="13"/>
      <c r="B304" s="2"/>
      <c r="C304" s="13"/>
      <c r="D304" s="3"/>
      <c r="E304" s="13"/>
      <c r="F304" s="13"/>
      <c r="G304" s="13"/>
      <c r="H304" s="13"/>
      <c r="I304" s="13">
        <f t="shared" si="8"/>
        <v>0</v>
      </c>
      <c r="J304" s="13">
        <f t="shared" si="9"/>
        <v>0</v>
      </c>
    </row>
    <row r="305" spans="1:10" s="1" customFormat="1">
      <c r="A305" s="13"/>
      <c r="B305" s="2"/>
      <c r="C305" s="13"/>
      <c r="D305" s="3"/>
      <c r="E305" s="13"/>
      <c r="F305" s="13"/>
      <c r="G305" s="13"/>
      <c r="H305" s="13"/>
      <c r="I305" s="13">
        <f t="shared" si="8"/>
        <v>0</v>
      </c>
      <c r="J305" s="13">
        <f t="shared" si="9"/>
        <v>0</v>
      </c>
    </row>
    <row r="306" spans="1:10" s="1" customFormat="1">
      <c r="A306" s="13"/>
      <c r="B306" s="2"/>
      <c r="C306" s="13"/>
      <c r="D306" s="3"/>
      <c r="E306" s="13"/>
      <c r="F306" s="13"/>
      <c r="G306" s="13"/>
      <c r="H306" s="13"/>
      <c r="I306" s="13">
        <f t="shared" si="8"/>
        <v>0</v>
      </c>
      <c r="J306" s="13">
        <f t="shared" si="9"/>
        <v>0</v>
      </c>
    </row>
    <row r="307" spans="1:10" s="1" customFormat="1">
      <c r="A307" s="13"/>
      <c r="B307" s="2"/>
      <c r="C307" s="13"/>
      <c r="D307" s="3"/>
      <c r="E307" s="13"/>
      <c r="F307" s="13"/>
      <c r="G307" s="13"/>
      <c r="H307" s="13"/>
      <c r="I307" s="13">
        <f t="shared" si="8"/>
        <v>0</v>
      </c>
      <c r="J307" s="13">
        <f t="shared" si="9"/>
        <v>0</v>
      </c>
    </row>
    <row r="308" spans="1:10" s="1" customFormat="1">
      <c r="A308" s="13"/>
      <c r="B308" s="2"/>
      <c r="C308" s="13"/>
      <c r="D308" s="3"/>
      <c r="E308" s="13"/>
      <c r="F308" s="13"/>
      <c r="G308" s="13"/>
      <c r="H308" s="13"/>
      <c r="I308" s="13">
        <f t="shared" si="8"/>
        <v>0</v>
      </c>
      <c r="J308" s="13">
        <f t="shared" si="9"/>
        <v>0</v>
      </c>
    </row>
    <row r="309" spans="1:10" s="1" customFormat="1">
      <c r="A309" s="13"/>
      <c r="B309" s="2"/>
      <c r="C309" s="13"/>
      <c r="D309" s="3"/>
      <c r="E309" s="13"/>
      <c r="F309" s="13"/>
      <c r="G309" s="13"/>
      <c r="H309" s="13"/>
      <c r="I309" s="13">
        <f t="shared" si="8"/>
        <v>0</v>
      </c>
      <c r="J309" s="13">
        <f t="shared" si="9"/>
        <v>0</v>
      </c>
    </row>
    <row r="310" spans="1:10" s="1" customFormat="1">
      <c r="A310" s="13"/>
      <c r="B310" s="2"/>
      <c r="C310" s="13"/>
      <c r="D310" s="3"/>
      <c r="E310" s="13"/>
      <c r="F310" s="13"/>
      <c r="G310" s="13"/>
      <c r="H310" s="13"/>
      <c r="I310" s="13">
        <f t="shared" si="8"/>
        <v>0</v>
      </c>
      <c r="J310" s="13">
        <f t="shared" si="9"/>
        <v>0</v>
      </c>
    </row>
    <row r="311" spans="1:10" s="1" customFormat="1">
      <c r="A311" s="13"/>
      <c r="B311" s="2"/>
      <c r="C311" s="13"/>
      <c r="D311" s="3"/>
      <c r="E311" s="13"/>
      <c r="F311" s="13"/>
      <c r="G311" s="13"/>
      <c r="H311" s="13"/>
      <c r="I311" s="13">
        <f t="shared" si="8"/>
        <v>0</v>
      </c>
      <c r="J311" s="13">
        <f t="shared" si="9"/>
        <v>0</v>
      </c>
    </row>
    <row r="312" spans="1:10" s="1" customFormat="1">
      <c r="A312" s="13"/>
      <c r="B312" s="2"/>
      <c r="C312" s="13"/>
      <c r="D312" s="3"/>
      <c r="E312" s="13"/>
      <c r="F312" s="13"/>
      <c r="G312" s="13"/>
      <c r="H312" s="13"/>
      <c r="I312" s="13">
        <f t="shared" si="8"/>
        <v>0</v>
      </c>
      <c r="J312" s="13">
        <f t="shared" si="9"/>
        <v>0</v>
      </c>
    </row>
    <row r="313" spans="1:10" s="1" customFormat="1">
      <c r="A313" s="13"/>
      <c r="B313" s="2"/>
      <c r="C313" s="13"/>
      <c r="D313" s="3"/>
      <c r="E313" s="13"/>
      <c r="F313" s="13"/>
      <c r="G313" s="13"/>
      <c r="H313" s="13"/>
      <c r="I313" s="13">
        <f t="shared" si="8"/>
        <v>0</v>
      </c>
      <c r="J313" s="13">
        <f t="shared" si="9"/>
        <v>0</v>
      </c>
    </row>
    <row r="314" spans="1:10" s="1" customFormat="1">
      <c r="A314" s="13"/>
      <c r="B314" s="2"/>
      <c r="C314" s="13"/>
      <c r="D314" s="3"/>
      <c r="E314" s="13"/>
      <c r="F314" s="13"/>
      <c r="G314" s="13"/>
      <c r="H314" s="13"/>
      <c r="I314" s="13">
        <f t="shared" si="8"/>
        <v>0</v>
      </c>
      <c r="J314" s="13">
        <f t="shared" si="9"/>
        <v>0</v>
      </c>
    </row>
    <row r="315" spans="1:10" s="1" customFormat="1">
      <c r="A315" s="13"/>
      <c r="B315" s="2"/>
      <c r="C315" s="13"/>
      <c r="D315" s="3"/>
      <c r="E315" s="13"/>
      <c r="F315" s="13"/>
      <c r="G315" s="13"/>
      <c r="H315" s="13"/>
      <c r="I315" s="13">
        <f t="shared" si="8"/>
        <v>0</v>
      </c>
      <c r="J315" s="13">
        <f t="shared" si="9"/>
        <v>0</v>
      </c>
    </row>
    <row r="316" spans="1:10" s="1" customFormat="1">
      <c r="A316" s="13"/>
      <c r="B316" s="2"/>
      <c r="C316" s="13"/>
      <c r="D316" s="3"/>
      <c r="E316" s="13"/>
      <c r="F316" s="13"/>
      <c r="G316" s="13"/>
      <c r="H316" s="13"/>
      <c r="I316" s="13">
        <f t="shared" si="8"/>
        <v>0</v>
      </c>
      <c r="J316" s="13">
        <f t="shared" si="9"/>
        <v>0</v>
      </c>
    </row>
    <row r="317" spans="1:10" s="1" customFormat="1">
      <c r="A317" s="13"/>
      <c r="B317" s="2"/>
      <c r="C317" s="13"/>
      <c r="D317" s="3"/>
      <c r="E317" s="13"/>
      <c r="F317" s="13"/>
      <c r="G317" s="13"/>
      <c r="H317" s="13"/>
      <c r="I317" s="13">
        <f t="shared" si="8"/>
        <v>0</v>
      </c>
      <c r="J317" s="13">
        <f t="shared" si="9"/>
        <v>0</v>
      </c>
    </row>
    <row r="318" spans="1:10" s="1" customFormat="1">
      <c r="A318" s="13"/>
      <c r="B318" s="2"/>
      <c r="C318" s="13"/>
      <c r="D318" s="3"/>
      <c r="E318" s="13"/>
      <c r="F318" s="13"/>
      <c r="G318" s="13"/>
      <c r="H318" s="13"/>
      <c r="I318" s="13">
        <f t="shared" si="8"/>
        <v>0</v>
      </c>
      <c r="J318" s="13">
        <f t="shared" si="9"/>
        <v>0</v>
      </c>
    </row>
    <row r="319" spans="1:10" s="1" customFormat="1">
      <c r="A319" s="13"/>
      <c r="B319" s="2"/>
      <c r="C319" s="13"/>
      <c r="D319" s="3"/>
      <c r="E319" s="13"/>
      <c r="F319" s="13"/>
      <c r="G319" s="13"/>
      <c r="H319" s="13"/>
      <c r="I319" s="13">
        <f t="shared" si="8"/>
        <v>0</v>
      </c>
      <c r="J319" s="13">
        <f t="shared" si="9"/>
        <v>0</v>
      </c>
    </row>
    <row r="320" spans="1:10" s="1" customFormat="1">
      <c r="A320" s="13"/>
      <c r="B320" s="2"/>
      <c r="C320" s="13"/>
      <c r="D320" s="3"/>
      <c r="E320" s="13"/>
      <c r="F320" s="13"/>
      <c r="G320" s="13"/>
      <c r="H320" s="13"/>
      <c r="I320" s="13">
        <f t="shared" si="8"/>
        <v>0</v>
      </c>
      <c r="J320" s="13">
        <f t="shared" si="9"/>
        <v>0</v>
      </c>
    </row>
    <row r="321" spans="1:10" s="1" customFormat="1">
      <c r="A321" s="13"/>
      <c r="B321" s="2"/>
      <c r="C321" s="13"/>
      <c r="D321" s="3"/>
      <c r="E321" s="13"/>
      <c r="F321" s="13"/>
      <c r="G321" s="13"/>
      <c r="H321" s="13"/>
      <c r="I321" s="13">
        <f t="shared" si="8"/>
        <v>0</v>
      </c>
      <c r="J321" s="13">
        <f t="shared" si="9"/>
        <v>0</v>
      </c>
    </row>
    <row r="322" spans="1:10" s="1" customFormat="1">
      <c r="A322" s="13"/>
      <c r="B322" s="2"/>
      <c r="C322" s="13"/>
      <c r="D322" s="3"/>
      <c r="E322" s="13"/>
      <c r="F322" s="13"/>
      <c r="G322" s="13"/>
      <c r="H322" s="13"/>
      <c r="I322" s="13">
        <f t="shared" ref="I322:I362" si="10">IF(OR(J322=$J$377,J322=$J$384,J322=$J$367),$I$364,IF(OR(J322=$J$366,J322=$J$370,J322=$J$372,J322=$J$373,J322=$J$376,J322=$J$380,J322=$J$381,J322=$J$378),$I$369,IF(OR(J322=$J$365,J322=$J$369),$I$365,IF(OR(J322=$J$371,J322=$J$382,J322=$J$383),$I$366,IF(OR(J322=$J$364,J322=$J$379,J322=$J$385),$I$367,IF(OR(J322=$J$368,J322=$J$386,J322=$J$374,J322=$J$375),$I$368,0))))))</f>
        <v>0</v>
      </c>
      <c r="J322" s="13">
        <f t="shared" ref="J322:J361" si="11">IF(OR(K322=$K$364,K322=$K$365,K322=$K$366,K322=$K$367),$J$364,IF(OR(K322=$K$371,K322=$K$372,K322=$K$373,K322=$K$374),$J$365,IF(OR(K322=$K$375),$J$366,IF(OR(K322=$K$376),$J$367,IF(OR(K322=$K$377),$J$368,IF(OR(K322=$K$378),$J$369,IF(OR(K322=$K$384,K322=$K$394,K322=$K$385),$J$370,IF(OR(K322=$K$380,K322=$K$381,K322=$K$382,K322=$K$383),$J$371,IF(OR(K322=$K$379,K322=$K$423,K322=$K$425,K322=$K$427),$J$372,IF(OR(K322=$K$386,K322=$K$388,K322=$K$387),$J$373,IF(OR(K322=$K$389),$J$374,IF(OR(K322=$K$390),$J$375,IF(OR(K322=$K$391),$J$376,IF(OR(K322=$K$395),$J$377,IF(OR(K322=$K$396,K322=$K$397),$J$378,IF(OR(K322=$K$398,K322=$K$399),$J$379,IF(OR(K322=$K$400,K322=$K$401),$J$380,IF(OR(K322=$K$402,K322=$K$403),$J$381,IF(OR(K322=$K$405,K322=$K$406,K322=$K$407,K322=$K$408,K322=$K$409,K322=$K$410,K322=$K$411,K322=$K$412,K322=$K$413),$J$382,IF(OR(K322=$K$417,K322=$K$418,K322=$K$419,K322=$K$420,K322=$K$416,K322=$K$415,K322=$K$424,K322=$K$426),$J$383,IF(OR(K322=$K$421,K322=$K$422),$J$384,IF(OR(K322=$K$368,K322=$K$369,K322=$K$370,K322=$K$392,K322=$K$393,K322=$K$404,K322=$K$414),$J$385,IF(OR(K322=$K$428),$J$386,0)))))))))))))))))))))))</f>
        <v>0</v>
      </c>
    </row>
    <row r="323" spans="1:10" s="1" customFormat="1">
      <c r="A323" s="13"/>
      <c r="B323" s="2"/>
      <c r="C323" s="13"/>
      <c r="D323" s="3"/>
      <c r="E323" s="13"/>
      <c r="F323" s="13"/>
      <c r="G323" s="13"/>
      <c r="H323" s="13"/>
      <c r="I323" s="13">
        <f t="shared" si="10"/>
        <v>0</v>
      </c>
      <c r="J323" s="13">
        <f t="shared" si="11"/>
        <v>0</v>
      </c>
    </row>
    <row r="324" spans="1:10" s="1" customFormat="1">
      <c r="A324" s="13"/>
      <c r="B324" s="2"/>
      <c r="C324" s="13"/>
      <c r="D324" s="3"/>
      <c r="E324" s="13"/>
      <c r="F324" s="13"/>
      <c r="G324" s="13"/>
      <c r="H324" s="13"/>
      <c r="I324" s="13">
        <f t="shared" si="10"/>
        <v>0</v>
      </c>
      <c r="J324" s="13">
        <f t="shared" si="11"/>
        <v>0</v>
      </c>
    </row>
    <row r="325" spans="1:10" s="1" customFormat="1">
      <c r="A325" s="13"/>
      <c r="B325" s="2"/>
      <c r="C325" s="13"/>
      <c r="D325" s="3"/>
      <c r="E325" s="13"/>
      <c r="F325" s="13"/>
      <c r="G325" s="13"/>
      <c r="H325" s="13"/>
      <c r="I325" s="13">
        <f t="shared" si="10"/>
        <v>0</v>
      </c>
      <c r="J325" s="13">
        <f t="shared" si="11"/>
        <v>0</v>
      </c>
    </row>
    <row r="326" spans="1:10" s="1" customFormat="1">
      <c r="A326" s="13"/>
      <c r="B326" s="2"/>
      <c r="C326" s="13"/>
      <c r="D326" s="3"/>
      <c r="E326" s="13"/>
      <c r="F326" s="13"/>
      <c r="G326" s="13"/>
      <c r="H326" s="13"/>
      <c r="I326" s="13">
        <f t="shared" si="10"/>
        <v>0</v>
      </c>
      <c r="J326" s="13">
        <f t="shared" si="11"/>
        <v>0</v>
      </c>
    </row>
    <row r="327" spans="1:10" s="1" customFormat="1">
      <c r="A327" s="13"/>
      <c r="B327" s="2"/>
      <c r="C327" s="13"/>
      <c r="D327" s="3"/>
      <c r="E327" s="13"/>
      <c r="F327" s="13"/>
      <c r="G327" s="13"/>
      <c r="H327" s="13"/>
      <c r="I327" s="13">
        <f t="shared" si="10"/>
        <v>0</v>
      </c>
      <c r="J327" s="13">
        <f t="shared" si="11"/>
        <v>0</v>
      </c>
    </row>
    <row r="328" spans="1:10" s="1" customFormat="1">
      <c r="A328" s="13"/>
      <c r="B328" s="2"/>
      <c r="C328" s="13"/>
      <c r="D328" s="3"/>
      <c r="E328" s="13"/>
      <c r="F328" s="13"/>
      <c r="G328" s="13"/>
      <c r="H328" s="13"/>
      <c r="I328" s="13">
        <f t="shared" si="10"/>
        <v>0</v>
      </c>
      <c r="J328" s="13">
        <f t="shared" si="11"/>
        <v>0</v>
      </c>
    </row>
    <row r="329" spans="1:10" s="1" customFormat="1">
      <c r="A329" s="13"/>
      <c r="B329" s="2"/>
      <c r="C329" s="13"/>
      <c r="D329" s="3"/>
      <c r="E329" s="13"/>
      <c r="F329" s="13"/>
      <c r="G329" s="13"/>
      <c r="H329" s="13"/>
      <c r="I329" s="13">
        <f t="shared" si="10"/>
        <v>0</v>
      </c>
      <c r="J329" s="13">
        <f t="shared" si="11"/>
        <v>0</v>
      </c>
    </row>
    <row r="330" spans="1:10" s="1" customFormat="1">
      <c r="A330" s="13"/>
      <c r="B330" s="2"/>
      <c r="C330" s="13"/>
      <c r="D330" s="3"/>
      <c r="E330" s="13"/>
      <c r="F330" s="13"/>
      <c r="G330" s="13"/>
      <c r="H330" s="13"/>
      <c r="I330" s="13">
        <f t="shared" si="10"/>
        <v>0</v>
      </c>
      <c r="J330" s="13">
        <f t="shared" si="11"/>
        <v>0</v>
      </c>
    </row>
    <row r="331" spans="1:10" s="1" customFormat="1">
      <c r="A331" s="13"/>
      <c r="B331" s="2"/>
      <c r="C331" s="13"/>
      <c r="D331" s="3"/>
      <c r="E331" s="13"/>
      <c r="F331" s="13"/>
      <c r="G331" s="13"/>
      <c r="H331" s="13"/>
      <c r="I331" s="13">
        <f t="shared" si="10"/>
        <v>0</v>
      </c>
      <c r="J331" s="13">
        <f t="shared" si="11"/>
        <v>0</v>
      </c>
    </row>
    <row r="332" spans="1:10" s="1" customFormat="1">
      <c r="A332" s="13"/>
      <c r="B332" s="2"/>
      <c r="C332" s="13"/>
      <c r="D332" s="3"/>
      <c r="E332" s="13"/>
      <c r="F332" s="13"/>
      <c r="G332" s="13"/>
      <c r="H332" s="13"/>
      <c r="I332" s="13">
        <f t="shared" si="10"/>
        <v>0</v>
      </c>
      <c r="J332" s="13">
        <f t="shared" si="11"/>
        <v>0</v>
      </c>
    </row>
    <row r="333" spans="1:10" s="1" customFormat="1">
      <c r="A333" s="13"/>
      <c r="B333" s="2"/>
      <c r="C333" s="13"/>
      <c r="D333" s="3"/>
      <c r="E333" s="13"/>
      <c r="F333" s="13"/>
      <c r="G333" s="13"/>
      <c r="H333" s="13"/>
      <c r="I333" s="13">
        <f t="shared" si="10"/>
        <v>0</v>
      </c>
      <c r="J333" s="13">
        <f t="shared" si="11"/>
        <v>0</v>
      </c>
    </row>
    <row r="334" spans="1:10" s="1" customFormat="1">
      <c r="A334" s="13"/>
      <c r="B334" s="2"/>
      <c r="C334" s="13"/>
      <c r="D334" s="3"/>
      <c r="E334" s="13"/>
      <c r="F334" s="13"/>
      <c r="G334" s="13"/>
      <c r="H334" s="13"/>
      <c r="I334" s="13">
        <f t="shared" si="10"/>
        <v>0</v>
      </c>
      <c r="J334" s="13">
        <f t="shared" si="11"/>
        <v>0</v>
      </c>
    </row>
    <row r="335" spans="1:10" s="1" customFormat="1">
      <c r="A335" s="13"/>
      <c r="B335" s="2"/>
      <c r="C335" s="13"/>
      <c r="D335" s="3"/>
      <c r="E335" s="13"/>
      <c r="F335" s="13"/>
      <c r="G335" s="13"/>
      <c r="H335" s="13"/>
      <c r="I335" s="13">
        <f t="shared" si="10"/>
        <v>0</v>
      </c>
      <c r="J335" s="13">
        <f t="shared" si="11"/>
        <v>0</v>
      </c>
    </row>
    <row r="336" spans="1:10" s="1" customFormat="1">
      <c r="A336" s="13"/>
      <c r="B336" s="2"/>
      <c r="C336" s="13"/>
      <c r="D336" s="3"/>
      <c r="E336" s="13"/>
      <c r="F336" s="13"/>
      <c r="G336" s="13"/>
      <c r="H336" s="13"/>
      <c r="I336" s="13">
        <f t="shared" si="10"/>
        <v>0</v>
      </c>
      <c r="J336" s="13">
        <f t="shared" si="11"/>
        <v>0</v>
      </c>
    </row>
    <row r="337" spans="4:10" s="1" customFormat="1">
      <c r="D337" s="3"/>
      <c r="H337" s="13"/>
      <c r="I337" s="13">
        <f t="shared" si="10"/>
        <v>0</v>
      </c>
      <c r="J337" s="13">
        <f t="shared" si="11"/>
        <v>0</v>
      </c>
    </row>
    <row r="338" spans="4:10" s="1" customFormat="1">
      <c r="D338" s="3"/>
      <c r="H338" s="13"/>
      <c r="I338" s="13">
        <f t="shared" si="10"/>
        <v>0</v>
      </c>
      <c r="J338" s="13">
        <f t="shared" si="11"/>
        <v>0</v>
      </c>
    </row>
    <row r="339" spans="4:10" s="1" customFormat="1">
      <c r="D339" s="3"/>
      <c r="H339" s="13"/>
      <c r="I339" s="13">
        <f t="shared" si="10"/>
        <v>0</v>
      </c>
      <c r="J339" s="13">
        <f t="shared" si="11"/>
        <v>0</v>
      </c>
    </row>
    <row r="340" spans="4:10" s="1" customFormat="1">
      <c r="D340" s="3"/>
      <c r="H340" s="13"/>
      <c r="I340" s="13">
        <f t="shared" si="10"/>
        <v>0</v>
      </c>
      <c r="J340" s="13">
        <f t="shared" si="11"/>
        <v>0</v>
      </c>
    </row>
    <row r="341" spans="4:10" s="1" customFormat="1">
      <c r="D341" s="3"/>
      <c r="H341" s="13"/>
      <c r="I341" s="13">
        <f t="shared" si="10"/>
        <v>0</v>
      </c>
      <c r="J341" s="13">
        <f t="shared" si="11"/>
        <v>0</v>
      </c>
    </row>
    <row r="342" spans="4:10" s="1" customFormat="1">
      <c r="D342" s="3"/>
      <c r="H342" s="13"/>
      <c r="I342" s="13">
        <f t="shared" si="10"/>
        <v>0</v>
      </c>
      <c r="J342" s="13">
        <f t="shared" si="11"/>
        <v>0</v>
      </c>
    </row>
    <row r="343" spans="4:10" s="1" customFormat="1">
      <c r="D343" s="3"/>
      <c r="H343" s="13"/>
      <c r="I343" s="13">
        <f t="shared" si="10"/>
        <v>0</v>
      </c>
      <c r="J343" s="13">
        <f t="shared" si="11"/>
        <v>0</v>
      </c>
    </row>
    <row r="344" spans="4:10" s="1" customFormat="1">
      <c r="D344" s="3"/>
      <c r="H344" s="13"/>
      <c r="I344" s="13">
        <f t="shared" si="10"/>
        <v>0</v>
      </c>
      <c r="J344" s="13">
        <f t="shared" si="11"/>
        <v>0</v>
      </c>
    </row>
    <row r="345" spans="4:10" s="1" customFormat="1">
      <c r="D345" s="3"/>
      <c r="H345" s="13"/>
      <c r="I345" s="13">
        <f t="shared" si="10"/>
        <v>0</v>
      </c>
      <c r="J345" s="13">
        <f t="shared" si="11"/>
        <v>0</v>
      </c>
    </row>
    <row r="346" spans="4:10" s="1" customFormat="1">
      <c r="D346" s="3"/>
      <c r="H346" s="13"/>
      <c r="I346" s="13">
        <f t="shared" si="10"/>
        <v>0</v>
      </c>
      <c r="J346" s="13">
        <f t="shared" si="11"/>
        <v>0</v>
      </c>
    </row>
    <row r="347" spans="4:10" s="1" customFormat="1">
      <c r="D347" s="3"/>
      <c r="H347" s="13"/>
      <c r="I347" s="13">
        <f t="shared" si="10"/>
        <v>0</v>
      </c>
      <c r="J347" s="13">
        <f t="shared" si="11"/>
        <v>0</v>
      </c>
    </row>
    <row r="348" spans="4:10" s="1" customFormat="1">
      <c r="D348" s="3"/>
      <c r="H348" s="13"/>
      <c r="I348" s="13">
        <f t="shared" si="10"/>
        <v>0</v>
      </c>
      <c r="J348" s="13">
        <f t="shared" si="11"/>
        <v>0</v>
      </c>
    </row>
    <row r="349" spans="4:10" s="1" customFormat="1">
      <c r="D349" s="3"/>
      <c r="H349" s="13"/>
      <c r="I349" s="13">
        <f t="shared" si="10"/>
        <v>0</v>
      </c>
      <c r="J349" s="13">
        <f t="shared" si="11"/>
        <v>0</v>
      </c>
    </row>
    <row r="350" spans="4:10" s="1" customFormat="1">
      <c r="D350" s="3"/>
      <c r="H350" s="13"/>
      <c r="I350" s="13">
        <f t="shared" si="10"/>
        <v>0</v>
      </c>
      <c r="J350" s="13">
        <f t="shared" si="11"/>
        <v>0</v>
      </c>
    </row>
    <row r="351" spans="4:10" s="1" customFormat="1">
      <c r="D351" s="3"/>
      <c r="H351" s="13"/>
      <c r="I351" s="13">
        <f t="shared" si="10"/>
        <v>0</v>
      </c>
      <c r="J351" s="13">
        <f t="shared" si="11"/>
        <v>0</v>
      </c>
    </row>
    <row r="352" spans="4:10" s="1" customFormat="1">
      <c r="D352" s="3"/>
      <c r="H352" s="13"/>
      <c r="I352" s="13">
        <f t="shared" si="10"/>
        <v>0</v>
      </c>
      <c r="J352" s="13">
        <f t="shared" si="11"/>
        <v>0</v>
      </c>
    </row>
    <row r="353" spans="3:11" s="1" customFormat="1">
      <c r="C353" s="13"/>
      <c r="D353" s="3"/>
      <c r="E353" s="13"/>
      <c r="F353" s="13"/>
      <c r="G353" s="13"/>
      <c r="H353" s="13"/>
      <c r="I353" s="13">
        <f t="shared" si="10"/>
        <v>0</v>
      </c>
      <c r="J353" s="13">
        <f t="shared" si="11"/>
        <v>0</v>
      </c>
      <c r="K353" s="13"/>
    </row>
    <row r="354" spans="3:11" s="1" customFormat="1">
      <c r="C354" s="13"/>
      <c r="D354" s="3"/>
      <c r="E354" s="13"/>
      <c r="F354" s="13"/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3:11" s="1" customFormat="1">
      <c r="C355" s="13"/>
      <c r="D355" s="3"/>
      <c r="E355" s="13"/>
      <c r="F355" s="13"/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3:11" s="1" customFormat="1">
      <c r="C356" s="13"/>
      <c r="D356" s="3"/>
      <c r="E356" s="13"/>
      <c r="F356" s="13"/>
      <c r="G356" s="13"/>
      <c r="H356" s="13"/>
      <c r="I356" s="13">
        <f t="shared" si="10"/>
        <v>0</v>
      </c>
      <c r="J356" s="13">
        <f t="shared" si="11"/>
        <v>0</v>
      </c>
      <c r="K356" s="13"/>
    </row>
    <row r="357" spans="3:11" s="1" customFormat="1">
      <c r="C357" s="13"/>
      <c r="D357" s="3"/>
      <c r="E357" s="13"/>
      <c r="F357" s="13"/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3:11" s="1" customFormat="1">
      <c r="C358" s="13"/>
      <c r="D358" s="3"/>
      <c r="E358" s="13"/>
      <c r="F358" s="13"/>
      <c r="G358" s="13"/>
      <c r="H358" s="13"/>
      <c r="I358" s="13">
        <f t="shared" si="10"/>
        <v>0</v>
      </c>
      <c r="J358" s="13">
        <f t="shared" si="11"/>
        <v>0</v>
      </c>
      <c r="K358" s="13"/>
    </row>
    <row r="359" spans="3:11" s="1" customFormat="1">
      <c r="C359" s="13"/>
      <c r="D359" s="3"/>
      <c r="E359" s="13"/>
      <c r="F359" s="13"/>
      <c r="G359" s="13"/>
      <c r="H359" s="13"/>
      <c r="I359" s="13">
        <f t="shared" si="10"/>
        <v>0</v>
      </c>
      <c r="J359" s="13">
        <f t="shared" si="11"/>
        <v>0</v>
      </c>
      <c r="K359" s="13"/>
    </row>
    <row r="360" spans="3:11" s="1" customFormat="1">
      <c r="C360" s="13"/>
      <c r="D360" s="3"/>
      <c r="E360" s="13"/>
      <c r="F360" s="13"/>
      <c r="G360" s="13"/>
      <c r="H360" s="13"/>
      <c r="I360" s="13">
        <f t="shared" si="10"/>
        <v>0</v>
      </c>
      <c r="J360" s="13">
        <f t="shared" si="11"/>
        <v>0</v>
      </c>
      <c r="K360" s="13"/>
    </row>
    <row r="361" spans="3:11" s="1" customFormat="1">
      <c r="C361" s="13"/>
      <c r="D361" s="3"/>
      <c r="E361" s="13">
        <f>SUM(E2:E360)</f>
        <v>82</v>
      </c>
      <c r="F361" s="13">
        <f>SUM(F2:F360)</f>
        <v>1015</v>
      </c>
      <c r="G361" s="13"/>
      <c r="H361" s="13"/>
      <c r="I361" s="13">
        <f t="shared" si="10"/>
        <v>0</v>
      </c>
      <c r="J361" s="13">
        <f t="shared" si="11"/>
        <v>0</v>
      </c>
      <c r="K361" s="13"/>
    </row>
    <row r="362" spans="3:11" s="1" customFormat="1">
      <c r="C362" s="13"/>
      <c r="D362" s="3"/>
      <c r="E362" s="13">
        <f>E361/B213</f>
        <v>0.3867924528301887</v>
      </c>
      <c r="F362" s="13">
        <f>F361/B213</f>
        <v>4.7877358490566042</v>
      </c>
      <c r="G362" s="13"/>
      <c r="H362" s="13"/>
      <c r="I362" s="13" t="str">
        <f t="shared" si="10"/>
        <v>Грибы</v>
      </c>
      <c r="J362" s="13" t="str">
        <f>IF(OR(K362=$K$364,K362=$K$365,K362=$K$366,K362=$K$367),$J$364,IF(OR(K362=$K$371,K362=$K$372,K362=$K$373,K362=$K$374),$J$365,IF(OR(K362=$K$375),$J$366,IF(OR(K362=$K$376),$J$367,IF(OR(K362=$K$377),$J$368,IF(OR(K362=$K$378),$J$369,IF(OR(K362=$K$384,K362=$K$394,K362=$K$385),$J$370,IF(OR(K362=$K$380,K362=$K$381,K362=$K$382,K362=$K$383),$J$371,IF(OR(K362=$K$379,K362=$K$423,K362=$K$425,K362=$K$427),$J$372,IF(OR(K362=$K$386,K362=$K$388,K362=$K$387),$J$373,IF(OR(K362=$K$389),$J$374,IF(OR(K362=$K$390),$J$375,IF(OR(K362=$K$391),$J$376,IF(OR(K362=$K$395),$J$377,IF(OR(K362=$K$396,K362=$K$397),$J$378,IF(OR(K362=$K$398,K362=$K$399),$J$379,IF(OR(K362=$K$400,K362=$K$401),$J$380,IF(OR(K362=$K$402,K362=$K$403),$J$381,IF(OR(K362=$K$405,K362=$K$406,K362=$K$407,K362=$K$408,K362=$K$409,K362=$K$410,K362=$K$411,K362=$K$412,K362=$K$413),$J$382,IF(OR(K362=$K$417,K362=$K$418,K362=$K$419,K362=$K$420,K362=$K$416,K362=$K$415,K362=$K$424,K362=$K$426),$J$383,IF(OR(K362=$K$421,K362=$K$422),$J$384,IF(OR(K362=$K$368,K362=$K$369,K362=$K$370,K362=$K$392,K362=$K$393,K362=$K$404,K362=$K$414),$J$385,IF(OR(K362=$K$428),$J$386,0)))))))))))))))))))))))</f>
        <v>Candida</v>
      </c>
      <c r="K362" s="13" t="s">
        <v>92</v>
      </c>
    </row>
    <row r="363" spans="3:11" s="1" customFormat="1">
      <c r="C363" s="13"/>
      <c r="D363" s="3"/>
      <c r="E363" s="15">
        <f>(E361+F361)/B213</f>
        <v>5.1745283018867925</v>
      </c>
      <c r="F363" s="15"/>
      <c r="G363" s="13"/>
      <c r="H363" s="13"/>
      <c r="I363" s="13"/>
      <c r="J363" s="13"/>
      <c r="K363" s="13"/>
    </row>
    <row r="364" spans="3:11" s="1" customFormat="1">
      <c r="C364" s="13" t="s">
        <v>21</v>
      </c>
      <c r="D364" s="3" t="s">
        <v>48</v>
      </c>
      <c r="E364" s="13"/>
      <c r="F364" s="13"/>
      <c r="G364" s="13"/>
      <c r="H364" s="13">
        <v>444</v>
      </c>
      <c r="I364" s="13" t="s">
        <v>93</v>
      </c>
      <c r="J364" s="13" t="s">
        <v>94</v>
      </c>
      <c r="K364" s="13" t="s">
        <v>95</v>
      </c>
    </row>
    <row r="365" spans="3:11" s="1" customFormat="1">
      <c r="C365" s="13" t="s">
        <v>79</v>
      </c>
      <c r="D365" s="3" t="s">
        <v>78</v>
      </c>
      <c r="E365" s="13"/>
      <c r="F365" s="13"/>
      <c r="G365" s="13"/>
      <c r="H365" s="13" t="s">
        <v>63</v>
      </c>
      <c r="I365" s="13" t="s">
        <v>96</v>
      </c>
      <c r="J365" s="13" t="s">
        <v>97</v>
      </c>
      <c r="K365" s="13" t="s">
        <v>98</v>
      </c>
    </row>
    <row r="366" spans="3:11" s="1" customFormat="1">
      <c r="C366" s="13" t="s">
        <v>29</v>
      </c>
      <c r="D366" s="3" t="s">
        <v>76</v>
      </c>
      <c r="E366" s="13"/>
      <c r="F366" s="13"/>
      <c r="G366" s="13"/>
      <c r="H366" s="13" t="s">
        <v>99</v>
      </c>
      <c r="I366" s="13" t="s">
        <v>100</v>
      </c>
      <c r="J366" s="13" t="s">
        <v>101</v>
      </c>
      <c r="K366" s="13" t="s">
        <v>102</v>
      </c>
    </row>
    <row r="367" spans="3:11" s="1" customFormat="1">
      <c r="C367" s="13" t="s">
        <v>67</v>
      </c>
      <c r="D367" s="3" t="s">
        <v>15</v>
      </c>
      <c r="E367" s="13"/>
      <c r="F367" s="13"/>
      <c r="G367" s="13"/>
      <c r="H367" s="13"/>
      <c r="I367" s="4" t="s">
        <v>103</v>
      </c>
      <c r="J367" s="13" t="s">
        <v>104</v>
      </c>
      <c r="K367" s="1" t="s">
        <v>105</v>
      </c>
    </row>
    <row r="368" spans="3:11" s="1" customFormat="1">
      <c r="C368" s="13" t="s">
        <v>12</v>
      </c>
      <c r="D368" s="1" t="s">
        <v>239</v>
      </c>
      <c r="E368" s="13"/>
      <c r="F368" s="13"/>
      <c r="G368" s="13"/>
      <c r="H368" s="13"/>
      <c r="I368" s="13" t="s">
        <v>107</v>
      </c>
      <c r="J368" s="13" t="s">
        <v>108</v>
      </c>
      <c r="K368" s="4" t="s">
        <v>109</v>
      </c>
    </row>
    <row r="369" spans="3:11" s="1" customFormat="1">
      <c r="C369" s="1" t="s">
        <v>210</v>
      </c>
      <c r="D369" s="1" t="s">
        <v>230</v>
      </c>
      <c r="E369" s="13"/>
      <c r="F369" s="13"/>
      <c r="G369" s="13"/>
      <c r="H369" s="13"/>
      <c r="I369" s="13" t="s">
        <v>110</v>
      </c>
      <c r="J369" s="13" t="s">
        <v>111</v>
      </c>
      <c r="K369" s="1" t="s">
        <v>112</v>
      </c>
    </row>
    <row r="370" spans="3:11" s="1" customFormat="1">
      <c r="C370" s="13" t="s">
        <v>46</v>
      </c>
      <c r="D370" s="3" t="s">
        <v>106</v>
      </c>
      <c r="E370" s="13"/>
      <c r="F370" s="13"/>
      <c r="G370" s="13"/>
      <c r="H370" s="13"/>
      <c r="I370" s="13"/>
      <c r="J370" s="13" t="s">
        <v>73</v>
      </c>
      <c r="K370" s="5" t="s">
        <v>113</v>
      </c>
    </row>
    <row r="371" spans="3:11" s="1" customFormat="1">
      <c r="C371" s="13" t="s">
        <v>19</v>
      </c>
      <c r="D371" s="3" t="s">
        <v>17</v>
      </c>
      <c r="E371" s="13"/>
      <c r="F371" s="13"/>
      <c r="G371" s="13"/>
      <c r="H371" s="13"/>
      <c r="I371" s="13"/>
      <c r="J371" s="13" t="s">
        <v>116</v>
      </c>
      <c r="K371" s="13" t="s">
        <v>117</v>
      </c>
    </row>
    <row r="372" spans="3:11" s="1" customFormat="1">
      <c r="C372" s="13" t="s">
        <v>114</v>
      </c>
      <c r="D372" s="13" t="s">
        <v>216</v>
      </c>
      <c r="E372" s="13"/>
      <c r="F372" s="13"/>
      <c r="G372" s="13"/>
      <c r="H372" s="13"/>
      <c r="I372" s="13"/>
      <c r="J372" s="13" t="s">
        <v>119</v>
      </c>
      <c r="K372" s="13" t="s">
        <v>92</v>
      </c>
    </row>
    <row r="373" spans="3:11" s="1" customFormat="1">
      <c r="C373" s="13" t="s">
        <v>84</v>
      </c>
      <c r="D373" s="3" t="s">
        <v>57</v>
      </c>
      <c r="E373" s="13"/>
      <c r="F373" s="13"/>
      <c r="G373" s="13"/>
      <c r="H373" s="13"/>
      <c r="I373" s="13"/>
      <c r="J373" s="13" t="s">
        <v>121</v>
      </c>
      <c r="K373" s="13" t="s">
        <v>122</v>
      </c>
    </row>
    <row r="374" spans="3:11" s="1" customFormat="1">
      <c r="C374" s="13" t="s">
        <v>90</v>
      </c>
      <c r="D374" s="3" t="s">
        <v>115</v>
      </c>
      <c r="E374" s="13"/>
      <c r="F374" s="13"/>
      <c r="G374" s="13"/>
      <c r="H374" s="13"/>
      <c r="I374" s="13"/>
      <c r="J374" s="13" t="s">
        <v>123</v>
      </c>
      <c r="K374" s="13" t="s">
        <v>124</v>
      </c>
    </row>
    <row r="375" spans="3:11" s="1" customFormat="1">
      <c r="C375" s="13" t="s">
        <v>16</v>
      </c>
      <c r="D375" s="3" t="s">
        <v>118</v>
      </c>
      <c r="E375" s="13"/>
      <c r="F375" s="13"/>
      <c r="G375" s="13"/>
      <c r="H375" s="13"/>
      <c r="I375" s="13"/>
      <c r="J375" s="13" t="s">
        <v>125</v>
      </c>
      <c r="K375" s="13" t="s">
        <v>101</v>
      </c>
    </row>
    <row r="376" spans="3:11" s="1" customFormat="1">
      <c r="C376" s="13" t="s">
        <v>71</v>
      </c>
      <c r="D376" s="3" t="s">
        <v>120</v>
      </c>
      <c r="E376" s="13"/>
      <c r="F376" s="13"/>
      <c r="G376" s="13"/>
      <c r="H376" s="13"/>
      <c r="I376" s="13"/>
      <c r="J376" s="13" t="s">
        <v>127</v>
      </c>
      <c r="K376" s="13" t="s">
        <v>104</v>
      </c>
    </row>
    <row r="377" spans="3:11" s="1" customFormat="1">
      <c r="C377" s="13" t="s">
        <v>14</v>
      </c>
      <c r="D377" s="3" t="s">
        <v>68</v>
      </c>
      <c r="E377" s="13"/>
      <c r="F377" s="13"/>
      <c r="G377" s="13"/>
      <c r="H377" s="13"/>
      <c r="I377" s="13"/>
      <c r="J377" s="13" t="s">
        <v>130</v>
      </c>
      <c r="K377" s="13" t="s">
        <v>108</v>
      </c>
    </row>
    <row r="378" spans="3:11" s="1" customFormat="1">
      <c r="C378" s="13" t="s">
        <v>128</v>
      </c>
      <c r="D378" s="1" t="s">
        <v>208</v>
      </c>
      <c r="E378" s="13"/>
      <c r="F378" s="13"/>
      <c r="G378" s="13"/>
      <c r="H378" s="13"/>
      <c r="I378" s="13"/>
      <c r="J378" s="13" t="s">
        <v>132</v>
      </c>
      <c r="K378" s="13" t="s">
        <v>111</v>
      </c>
    </row>
    <row r="379" spans="3:11" s="1" customFormat="1">
      <c r="C379" s="13" t="s">
        <v>44</v>
      </c>
      <c r="D379" s="3" t="s">
        <v>37</v>
      </c>
      <c r="E379" s="13"/>
      <c r="F379" s="13"/>
      <c r="G379" s="13"/>
      <c r="H379" s="13"/>
      <c r="I379" s="13"/>
      <c r="J379" s="13" t="s">
        <v>134</v>
      </c>
      <c r="K379" s="13" t="s">
        <v>32</v>
      </c>
    </row>
    <row r="380" spans="3:11" s="1" customFormat="1">
      <c r="C380" s="13" t="s">
        <v>27</v>
      </c>
      <c r="D380" s="3" t="s">
        <v>126</v>
      </c>
      <c r="E380" s="13"/>
      <c r="F380" s="13"/>
      <c r="G380" s="13"/>
      <c r="H380" s="13"/>
      <c r="I380" s="13"/>
      <c r="J380" s="13" t="s">
        <v>136</v>
      </c>
      <c r="K380" s="13" t="s">
        <v>137</v>
      </c>
    </row>
    <row r="381" spans="3:11" s="1" customFormat="1">
      <c r="C381" s="13" t="s">
        <v>60</v>
      </c>
      <c r="D381" s="3" t="s">
        <v>129</v>
      </c>
      <c r="E381" s="13"/>
      <c r="F381" s="13"/>
      <c r="G381" s="13"/>
      <c r="H381" s="13"/>
      <c r="I381" s="13"/>
      <c r="J381" s="13" t="s">
        <v>140</v>
      </c>
      <c r="K381" s="13" t="s">
        <v>66</v>
      </c>
    </row>
    <row r="382" spans="3:11" s="1" customFormat="1">
      <c r="C382" s="13" t="s">
        <v>138</v>
      </c>
      <c r="D382" s="3" t="s">
        <v>131</v>
      </c>
      <c r="E382" s="13"/>
      <c r="F382" s="13"/>
      <c r="G382" s="13"/>
      <c r="H382" s="13"/>
      <c r="I382" s="13"/>
      <c r="J382" s="13" t="s">
        <v>142</v>
      </c>
      <c r="K382" s="13" t="s">
        <v>143</v>
      </c>
    </row>
    <row r="383" spans="3:11" s="1" customFormat="1">
      <c r="C383" s="13"/>
      <c r="D383" s="3" t="s">
        <v>133</v>
      </c>
      <c r="E383" s="13"/>
      <c r="F383" s="13"/>
      <c r="G383" s="13"/>
      <c r="H383" s="13"/>
      <c r="I383" s="13"/>
      <c r="J383" s="13" t="s">
        <v>145</v>
      </c>
      <c r="K383" s="13" t="s">
        <v>55</v>
      </c>
    </row>
    <row r="384" spans="3:11" s="1" customFormat="1">
      <c r="C384" s="13"/>
      <c r="D384" s="3" t="s">
        <v>135</v>
      </c>
      <c r="E384" s="13"/>
      <c r="F384" s="13"/>
      <c r="G384" s="13"/>
      <c r="H384" s="13"/>
      <c r="I384" s="13"/>
      <c r="J384" s="13" t="s">
        <v>147</v>
      </c>
      <c r="K384" s="13" t="s">
        <v>73</v>
      </c>
    </row>
    <row r="385" spans="3:11" s="1" customFormat="1">
      <c r="C385" s="14"/>
      <c r="D385" s="3" t="s">
        <v>139</v>
      </c>
      <c r="E385" s="13"/>
      <c r="F385" s="13"/>
      <c r="G385" s="13"/>
      <c r="H385" s="13"/>
      <c r="I385" s="13"/>
      <c r="J385" s="4" t="s">
        <v>103</v>
      </c>
      <c r="K385" s="13" t="s">
        <v>148</v>
      </c>
    </row>
    <row r="386" spans="3:11" s="1" customFormat="1">
      <c r="C386" s="14"/>
      <c r="D386" s="3" t="s">
        <v>141</v>
      </c>
      <c r="E386" s="13"/>
      <c r="F386" s="13"/>
      <c r="G386" s="13"/>
      <c r="H386" s="13"/>
      <c r="I386" s="13"/>
      <c r="J386" s="13" t="s">
        <v>149</v>
      </c>
      <c r="K386" s="13" t="s">
        <v>75</v>
      </c>
    </row>
    <row r="387" spans="3:11" s="1" customFormat="1">
      <c r="C387" s="14"/>
      <c r="D387" s="1" t="s">
        <v>227</v>
      </c>
      <c r="E387" s="13"/>
      <c r="F387" s="13"/>
      <c r="G387" s="13"/>
      <c r="H387" s="13"/>
      <c r="I387" s="13"/>
      <c r="J387" s="13"/>
      <c r="K387" s="13" t="s">
        <v>121</v>
      </c>
    </row>
    <row r="388" spans="3:11" s="1" customFormat="1">
      <c r="C388" s="14"/>
      <c r="D388" s="3" t="s">
        <v>144</v>
      </c>
      <c r="E388" s="13"/>
      <c r="F388" s="13"/>
      <c r="G388" s="13"/>
      <c r="H388" s="13"/>
      <c r="I388" s="13"/>
      <c r="J388" s="13"/>
      <c r="K388" s="1" t="s">
        <v>150</v>
      </c>
    </row>
    <row r="389" spans="3:11" s="1" customFormat="1">
      <c r="C389" s="14"/>
      <c r="D389" s="3" t="s">
        <v>146</v>
      </c>
      <c r="E389" s="13"/>
      <c r="F389" s="13"/>
      <c r="G389" s="13"/>
      <c r="H389" s="13"/>
      <c r="I389" s="13"/>
      <c r="J389" s="13"/>
      <c r="K389" s="13" t="s">
        <v>123</v>
      </c>
    </row>
    <row r="390" spans="3:11" s="1" customFormat="1">
      <c r="C390" s="14"/>
      <c r="D390" s="3" t="s">
        <v>39</v>
      </c>
      <c r="E390" s="13"/>
      <c r="F390" s="13"/>
      <c r="G390" s="13"/>
      <c r="H390" s="13"/>
      <c r="I390" s="13"/>
      <c r="J390" s="13"/>
      <c r="K390" s="13" t="s">
        <v>125</v>
      </c>
    </row>
    <row r="391" spans="3:11" s="1" customFormat="1">
      <c r="C391" s="14"/>
      <c r="D391" s="3" t="s">
        <v>34</v>
      </c>
      <c r="E391" s="13"/>
      <c r="F391" s="13"/>
      <c r="G391" s="13"/>
      <c r="H391" s="13"/>
      <c r="I391" s="13"/>
      <c r="J391" s="13"/>
      <c r="K391" s="13" t="s">
        <v>154</v>
      </c>
    </row>
    <row r="392" spans="3:11" s="1" customFormat="1">
      <c r="C392" s="14"/>
      <c r="D392" s="3" t="s">
        <v>61</v>
      </c>
      <c r="E392" s="13"/>
      <c r="F392" s="13"/>
      <c r="G392" s="13"/>
      <c r="H392" s="13"/>
      <c r="I392" s="13"/>
      <c r="J392" s="13"/>
      <c r="K392" s="13" t="s">
        <v>155</v>
      </c>
    </row>
    <row r="393" spans="3:11" s="1" customFormat="1">
      <c r="C393" s="14"/>
      <c r="D393" s="3" t="s">
        <v>13</v>
      </c>
      <c r="E393" s="13"/>
      <c r="F393" s="13"/>
      <c r="G393" s="13"/>
      <c r="H393" s="13"/>
      <c r="I393" s="13"/>
      <c r="J393" s="13"/>
      <c r="K393" s="13" t="s">
        <v>157</v>
      </c>
    </row>
    <row r="394" spans="3:11" s="1" customFormat="1">
      <c r="C394" s="14"/>
      <c r="D394" s="3" t="s">
        <v>151</v>
      </c>
      <c r="E394" s="13"/>
      <c r="F394" s="13"/>
      <c r="G394" s="13"/>
      <c r="H394" s="13"/>
      <c r="I394" s="13"/>
      <c r="J394" s="13"/>
      <c r="K394" s="13" t="s">
        <v>158</v>
      </c>
    </row>
    <row r="395" spans="3:11" s="1" customFormat="1">
      <c r="C395" s="14"/>
      <c r="D395" s="3" t="s">
        <v>152</v>
      </c>
      <c r="E395" s="13"/>
      <c r="F395" s="13"/>
      <c r="G395" s="13"/>
      <c r="H395" s="13"/>
      <c r="I395" s="13"/>
      <c r="J395" s="13"/>
      <c r="K395" s="13" t="s">
        <v>130</v>
      </c>
    </row>
    <row r="396" spans="3:11" s="1" customFormat="1">
      <c r="C396" s="14"/>
      <c r="D396" s="3" t="s">
        <v>153</v>
      </c>
      <c r="E396" s="13"/>
      <c r="F396" s="13"/>
      <c r="G396" s="13"/>
      <c r="H396" s="13"/>
      <c r="I396" s="13"/>
      <c r="J396" s="13"/>
      <c r="K396" s="13" t="s">
        <v>159</v>
      </c>
    </row>
    <row r="397" spans="3:11" s="1" customFormat="1">
      <c r="C397" s="14"/>
      <c r="D397" s="3" t="s">
        <v>80</v>
      </c>
      <c r="E397" s="13"/>
      <c r="F397" s="13"/>
      <c r="G397" s="13"/>
      <c r="H397" s="13"/>
      <c r="I397" s="13"/>
      <c r="J397" s="13"/>
      <c r="K397" s="13" t="s">
        <v>161</v>
      </c>
    </row>
    <row r="398" spans="3:11" s="1" customFormat="1">
      <c r="C398" s="14"/>
      <c r="D398" s="3" t="s">
        <v>156</v>
      </c>
      <c r="E398" s="13"/>
      <c r="F398" s="13"/>
      <c r="G398" s="13"/>
      <c r="H398" s="13"/>
      <c r="I398" s="13"/>
      <c r="J398" s="13"/>
      <c r="K398" s="13" t="s">
        <v>162</v>
      </c>
    </row>
    <row r="399" spans="3:11" s="1" customFormat="1">
      <c r="C399" s="14"/>
      <c r="D399" s="3" t="s">
        <v>40</v>
      </c>
      <c r="E399" s="13"/>
      <c r="F399" s="13"/>
      <c r="G399" s="13"/>
      <c r="H399" s="13"/>
      <c r="I399" s="13"/>
      <c r="J399" s="13"/>
      <c r="K399" s="13" t="s">
        <v>59</v>
      </c>
    </row>
    <row r="400" spans="3:11" s="1" customFormat="1">
      <c r="C400" s="14"/>
      <c r="D400" s="3" t="s">
        <v>89</v>
      </c>
      <c r="E400" s="13"/>
      <c r="F400" s="13"/>
      <c r="G400" s="13"/>
      <c r="H400" s="13"/>
      <c r="I400" s="13"/>
      <c r="J400" s="13"/>
      <c r="K400" s="13" t="s">
        <v>165</v>
      </c>
    </row>
    <row r="401" spans="3:11" s="1" customFormat="1">
      <c r="C401" s="14"/>
      <c r="D401" s="3" t="s">
        <v>30</v>
      </c>
      <c r="E401" s="13"/>
      <c r="F401" s="13"/>
      <c r="G401" s="13"/>
      <c r="H401" s="13"/>
      <c r="I401" s="13"/>
      <c r="J401" s="13"/>
      <c r="K401" s="13" t="s">
        <v>136</v>
      </c>
    </row>
    <row r="402" spans="3:11" s="1" customFormat="1">
      <c r="C402" s="14"/>
      <c r="D402" s="3" t="s">
        <v>160</v>
      </c>
      <c r="E402" s="13"/>
      <c r="F402" s="13"/>
      <c r="G402" s="13"/>
      <c r="H402" s="13"/>
      <c r="I402" s="13"/>
      <c r="J402" s="13"/>
      <c r="K402" s="13" t="s">
        <v>87</v>
      </c>
    </row>
    <row r="403" spans="3:11" s="1" customFormat="1">
      <c r="C403" s="14"/>
      <c r="D403" s="13" t="s">
        <v>217</v>
      </c>
      <c r="E403" s="13"/>
      <c r="F403" s="13"/>
      <c r="G403" s="13"/>
      <c r="H403" s="13"/>
      <c r="I403" s="13"/>
      <c r="J403" s="13"/>
      <c r="K403" s="13" t="s">
        <v>81</v>
      </c>
    </row>
    <row r="404" spans="3:11" s="1" customFormat="1">
      <c r="C404" s="14"/>
      <c r="D404" s="3" t="s">
        <v>36</v>
      </c>
      <c r="E404" s="13"/>
      <c r="F404" s="13"/>
      <c r="G404" s="13"/>
      <c r="H404" s="13"/>
      <c r="I404" s="13"/>
      <c r="J404" s="13"/>
      <c r="K404" s="13" t="s">
        <v>168</v>
      </c>
    </row>
    <row r="405" spans="3:11" s="1" customFormat="1">
      <c r="C405" s="14"/>
      <c r="D405" s="3" t="s">
        <v>163</v>
      </c>
      <c r="E405" s="13"/>
      <c r="F405" s="13"/>
      <c r="G405" s="13"/>
      <c r="H405" s="13"/>
      <c r="I405" s="13"/>
      <c r="J405" s="13"/>
      <c r="K405" s="13" t="s">
        <v>169</v>
      </c>
    </row>
    <row r="406" spans="3:11" s="1" customFormat="1">
      <c r="C406" s="14"/>
      <c r="D406" s="3" t="s">
        <v>164</v>
      </c>
      <c r="E406" s="13"/>
      <c r="F406" s="13"/>
      <c r="G406" s="13"/>
      <c r="H406" s="13"/>
      <c r="I406" s="13"/>
      <c r="J406" s="13"/>
      <c r="K406" s="13" t="s">
        <v>171</v>
      </c>
    </row>
    <row r="407" spans="3:11" s="1" customFormat="1">
      <c r="C407" s="14"/>
      <c r="D407" s="1" t="s">
        <v>204</v>
      </c>
      <c r="E407" s="13"/>
      <c r="F407" s="13"/>
      <c r="G407" s="13"/>
      <c r="H407" s="13"/>
      <c r="I407" s="13"/>
      <c r="J407" s="13"/>
      <c r="K407" s="13" t="s">
        <v>49</v>
      </c>
    </row>
    <row r="408" spans="3:11" s="1" customFormat="1">
      <c r="C408" s="14"/>
      <c r="D408" s="3" t="s">
        <v>52</v>
      </c>
      <c r="E408" s="13"/>
      <c r="F408" s="13"/>
      <c r="G408" s="13"/>
      <c r="H408" s="13"/>
      <c r="I408" s="13"/>
      <c r="J408" s="13"/>
      <c r="K408" s="13" t="s">
        <v>172</v>
      </c>
    </row>
    <row r="409" spans="3:11" s="1" customFormat="1">
      <c r="C409" s="14"/>
      <c r="D409" s="3" t="s">
        <v>46</v>
      </c>
      <c r="E409" s="13"/>
      <c r="F409" s="13"/>
      <c r="G409" s="13"/>
      <c r="H409" s="13"/>
      <c r="I409" s="13"/>
      <c r="J409" s="13"/>
      <c r="K409" s="1" t="s">
        <v>174</v>
      </c>
    </row>
    <row r="410" spans="3:11" s="1" customFormat="1">
      <c r="C410" s="14"/>
      <c r="D410" s="3" t="s">
        <v>166</v>
      </c>
      <c r="E410" s="13"/>
      <c r="F410" s="13"/>
      <c r="G410" s="13"/>
      <c r="H410" s="13"/>
      <c r="I410" s="13"/>
      <c r="J410" s="13"/>
      <c r="K410" s="13" t="s">
        <v>175</v>
      </c>
    </row>
    <row r="411" spans="3:11" s="1" customFormat="1">
      <c r="C411" s="14"/>
      <c r="D411" s="3" t="s">
        <v>167</v>
      </c>
      <c r="E411" s="13"/>
      <c r="F411" s="13"/>
      <c r="G411" s="13"/>
      <c r="H411" s="13"/>
      <c r="I411" s="13"/>
      <c r="J411" s="13"/>
      <c r="K411" s="13" t="s">
        <v>177</v>
      </c>
    </row>
    <row r="412" spans="3:11" s="1" customFormat="1">
      <c r="C412" s="14"/>
      <c r="D412" s="13" t="s">
        <v>213</v>
      </c>
      <c r="E412" s="13"/>
      <c r="F412" s="13"/>
      <c r="G412" s="13"/>
      <c r="H412" s="13"/>
      <c r="I412" s="13"/>
      <c r="J412" s="13"/>
      <c r="K412" s="13" t="s">
        <v>69</v>
      </c>
    </row>
    <row r="413" spans="3:11" s="1" customFormat="1">
      <c r="C413" s="14"/>
      <c r="D413" s="3" t="s">
        <v>84</v>
      </c>
      <c r="E413" s="13"/>
      <c r="F413" s="13"/>
      <c r="G413" s="13"/>
      <c r="H413" s="13"/>
      <c r="I413" s="13"/>
      <c r="J413" s="13"/>
      <c r="K413" s="13" t="s">
        <v>179</v>
      </c>
    </row>
    <row r="414" spans="3:11" s="1" customFormat="1" ht="15.75">
      <c r="C414" s="14"/>
      <c r="D414" s="3" t="s">
        <v>170</v>
      </c>
      <c r="E414" s="13"/>
      <c r="F414" s="13"/>
      <c r="G414" s="13"/>
      <c r="H414" s="13"/>
      <c r="I414" s="13"/>
      <c r="J414" s="13"/>
      <c r="K414" s="13" t="s">
        <v>180</v>
      </c>
    </row>
    <row r="415" spans="3:11" s="1" customFormat="1" ht="15.75">
      <c r="C415" s="14"/>
      <c r="D415" s="13" t="s">
        <v>243</v>
      </c>
      <c r="E415" s="13"/>
      <c r="F415" s="13"/>
      <c r="G415" s="13"/>
      <c r="H415" s="13"/>
      <c r="I415" s="13"/>
      <c r="J415" s="13"/>
      <c r="K415" s="13" t="s">
        <v>181</v>
      </c>
    </row>
    <row r="416" spans="3:11" s="1" customFormat="1" ht="15.75">
      <c r="C416" s="14"/>
      <c r="D416" s="3" t="s">
        <v>41</v>
      </c>
      <c r="E416" s="13"/>
      <c r="F416" s="13"/>
      <c r="G416" s="13"/>
      <c r="H416" s="13"/>
      <c r="I416" s="13"/>
      <c r="J416" s="13"/>
      <c r="K416" s="13" t="s">
        <v>182</v>
      </c>
    </row>
    <row r="417" spans="3:11" s="1" customFormat="1">
      <c r="C417" s="14"/>
      <c r="D417" s="3" t="s">
        <v>25</v>
      </c>
      <c r="E417" s="13"/>
      <c r="F417" s="13"/>
      <c r="G417" s="13"/>
      <c r="H417" s="13"/>
      <c r="I417" s="13"/>
      <c r="J417" s="13"/>
      <c r="K417" s="13" t="s">
        <v>77</v>
      </c>
    </row>
    <row r="418" spans="3:11" s="1" customFormat="1">
      <c r="C418" s="14"/>
      <c r="D418" s="3" t="s">
        <v>173</v>
      </c>
      <c r="E418" s="13"/>
      <c r="F418" s="13"/>
      <c r="G418" s="13"/>
      <c r="H418" s="13"/>
      <c r="I418" s="13"/>
      <c r="J418" s="13"/>
      <c r="K418" s="13" t="s">
        <v>184</v>
      </c>
    </row>
    <row r="419" spans="3:11" s="1" customFormat="1">
      <c r="C419" s="14"/>
      <c r="D419" s="3" t="s">
        <v>26</v>
      </c>
      <c r="E419" s="13"/>
      <c r="F419" s="13"/>
      <c r="G419" s="13"/>
      <c r="H419" s="13"/>
      <c r="I419" s="13"/>
      <c r="J419" s="13"/>
      <c r="K419" s="13" t="s">
        <v>185</v>
      </c>
    </row>
    <row r="420" spans="3:11" s="1" customFormat="1">
      <c r="C420" s="14"/>
      <c r="D420" s="13" t="s">
        <v>206</v>
      </c>
      <c r="E420" s="13"/>
      <c r="F420" s="13"/>
      <c r="G420" s="13"/>
      <c r="H420" s="13"/>
      <c r="I420" s="13"/>
      <c r="J420" s="13"/>
      <c r="K420" s="13" t="s">
        <v>186</v>
      </c>
    </row>
    <row r="421" spans="3:11" s="1" customFormat="1">
      <c r="C421" s="14"/>
      <c r="D421" s="3" t="s">
        <v>176</v>
      </c>
      <c r="E421" s="13"/>
      <c r="F421" s="13"/>
      <c r="G421" s="13"/>
      <c r="H421" s="13"/>
      <c r="I421" s="13"/>
      <c r="J421" s="13"/>
      <c r="K421" s="13" t="s">
        <v>188</v>
      </c>
    </row>
    <row r="422" spans="3:11" s="1" customFormat="1">
      <c r="C422" s="14"/>
      <c r="D422" s="3" t="s">
        <v>24</v>
      </c>
      <c r="E422" s="13"/>
      <c r="F422" s="13"/>
      <c r="G422" s="13"/>
      <c r="H422" s="13"/>
      <c r="I422" s="13"/>
      <c r="J422" s="13"/>
      <c r="K422" s="13" t="s">
        <v>189</v>
      </c>
    </row>
    <row r="423" spans="3:11" s="1" customFormat="1">
      <c r="C423" s="14"/>
      <c r="D423" s="3" t="s">
        <v>178</v>
      </c>
      <c r="E423" s="13"/>
      <c r="F423" s="13"/>
      <c r="G423" s="13"/>
      <c r="H423" s="13"/>
      <c r="I423" s="13"/>
      <c r="J423" s="13"/>
      <c r="K423" s="13" t="s">
        <v>191</v>
      </c>
    </row>
    <row r="424" spans="3:11" s="1" customFormat="1">
      <c r="C424" s="14"/>
      <c r="D424" s="3" t="s">
        <v>50</v>
      </c>
      <c r="E424" s="13"/>
      <c r="F424" s="13"/>
      <c r="G424" s="13"/>
      <c r="H424" s="13"/>
      <c r="I424" s="13"/>
      <c r="J424" s="13"/>
      <c r="K424" s="13" t="s">
        <v>192</v>
      </c>
    </row>
    <row r="425" spans="3:11" s="1" customFormat="1">
      <c r="C425" s="14"/>
      <c r="D425" s="3" t="s">
        <v>42</v>
      </c>
      <c r="E425" s="13"/>
      <c r="F425" s="13"/>
      <c r="G425" s="13"/>
      <c r="H425" s="13"/>
      <c r="I425" s="13"/>
      <c r="J425" s="13"/>
      <c r="K425" s="13" t="s">
        <v>85</v>
      </c>
    </row>
    <row r="426" spans="3:11" s="1" customFormat="1">
      <c r="C426" s="14"/>
      <c r="D426" s="3" t="s">
        <v>62</v>
      </c>
      <c r="E426" s="13"/>
      <c r="F426" s="13"/>
      <c r="G426" s="13"/>
      <c r="H426" s="13"/>
      <c r="I426" s="13"/>
      <c r="J426" s="13"/>
      <c r="K426" s="13" t="s">
        <v>193</v>
      </c>
    </row>
    <row r="427" spans="3:11" s="1" customFormat="1">
      <c r="C427" s="14"/>
      <c r="D427" s="3" t="s">
        <v>183</v>
      </c>
      <c r="E427" s="13"/>
      <c r="F427" s="13"/>
      <c r="G427" s="13"/>
      <c r="H427" s="13"/>
      <c r="I427" s="13"/>
      <c r="J427" s="13"/>
      <c r="K427" s="13" t="s">
        <v>194</v>
      </c>
    </row>
    <row r="428" spans="3:11" s="1" customFormat="1">
      <c r="C428" s="14"/>
      <c r="D428" s="3" t="s">
        <v>64</v>
      </c>
      <c r="E428" s="13"/>
      <c r="F428" s="13"/>
      <c r="G428" s="13"/>
      <c r="H428" s="13"/>
      <c r="I428" s="13"/>
      <c r="J428" s="13"/>
      <c r="K428" s="13" t="s">
        <v>149</v>
      </c>
    </row>
    <row r="429" spans="3:11" s="1" customFormat="1">
      <c r="C429" s="14"/>
      <c r="D429" s="1" t="s">
        <v>207</v>
      </c>
      <c r="E429" s="13"/>
      <c r="F429" s="13"/>
      <c r="G429" s="13"/>
      <c r="H429" s="13"/>
      <c r="I429" s="13"/>
      <c r="J429" s="13"/>
      <c r="K429" s="13"/>
    </row>
    <row r="430" spans="3:11" s="1" customFormat="1">
      <c r="C430" s="14"/>
      <c r="D430" s="3" t="s">
        <v>45</v>
      </c>
      <c r="E430" s="13"/>
      <c r="F430" s="13"/>
      <c r="G430" s="13"/>
      <c r="H430" s="13"/>
      <c r="I430" s="13"/>
      <c r="J430" s="13"/>
      <c r="K430" s="13"/>
    </row>
    <row r="431" spans="3:11" s="1" customFormat="1">
      <c r="C431" s="14"/>
      <c r="D431" s="1" t="s">
        <v>209</v>
      </c>
      <c r="E431" s="13"/>
      <c r="F431" s="13"/>
      <c r="G431" s="13"/>
      <c r="H431" s="13"/>
      <c r="I431" s="13"/>
      <c r="J431" s="13"/>
      <c r="K431" s="13"/>
    </row>
    <row r="432" spans="3:11" s="1" customFormat="1">
      <c r="C432" s="14"/>
      <c r="D432" s="3" t="s">
        <v>33</v>
      </c>
      <c r="E432" s="13"/>
      <c r="F432" s="13"/>
      <c r="G432" s="13"/>
      <c r="H432" s="13"/>
      <c r="I432" s="13"/>
      <c r="J432" s="13"/>
      <c r="K432" s="13"/>
    </row>
    <row r="433" spans="3:4" s="1" customFormat="1">
      <c r="C433" s="14"/>
      <c r="D433" s="3" t="s">
        <v>187</v>
      </c>
    </row>
    <row r="434" spans="3:4" s="1" customFormat="1">
      <c r="C434" s="14"/>
      <c r="D434" s="13" t="s">
        <v>205</v>
      </c>
    </row>
    <row r="435" spans="3:4" s="1" customFormat="1">
      <c r="C435" s="14"/>
      <c r="D435" s="3" t="s">
        <v>74</v>
      </c>
    </row>
    <row r="436" spans="3:4" s="1" customFormat="1">
      <c r="C436" s="14"/>
      <c r="D436" s="13" t="s">
        <v>215</v>
      </c>
    </row>
    <row r="437" spans="3:4" s="1" customFormat="1">
      <c r="C437" s="14"/>
      <c r="D437" s="3" t="s">
        <v>190</v>
      </c>
    </row>
    <row r="438" spans="3:4" s="1" customFormat="1">
      <c r="C438" s="14"/>
      <c r="D438" s="3" t="s">
        <v>16</v>
      </c>
    </row>
    <row r="439" spans="3:4" s="1" customFormat="1">
      <c r="C439" s="14"/>
      <c r="D439" s="3" t="s">
        <v>51</v>
      </c>
    </row>
    <row r="440" spans="3:4" s="1" customFormat="1">
      <c r="C440" s="14"/>
      <c r="D440" s="3" t="s">
        <v>28</v>
      </c>
    </row>
    <row r="441" spans="3:4" s="1" customFormat="1">
      <c r="C441" s="14"/>
      <c r="D441" s="3" t="s">
        <v>72</v>
      </c>
    </row>
    <row r="442" spans="3:4" s="1" customFormat="1">
      <c r="C442" s="14"/>
      <c r="D442" s="3" t="s">
        <v>21</v>
      </c>
    </row>
    <row r="443" spans="3:4" s="1" customFormat="1">
      <c r="C443" s="13"/>
      <c r="D443" s="13" t="s">
        <v>212</v>
      </c>
    </row>
    <row r="444" spans="3:4" s="1" customFormat="1">
      <c r="C444" s="13"/>
      <c r="D444" s="3" t="s">
        <v>56</v>
      </c>
    </row>
    <row r="445" spans="3:4" s="1" customFormat="1">
      <c r="C445" s="13"/>
      <c r="D445" s="3" t="s">
        <v>70</v>
      </c>
    </row>
    <row r="446" spans="3:4" s="1" customFormat="1">
      <c r="C446" s="13"/>
      <c r="D446" s="3" t="s">
        <v>35</v>
      </c>
    </row>
    <row r="447" spans="3:4" s="1" customFormat="1">
      <c r="C447" s="13"/>
      <c r="D447" s="1" t="s">
        <v>219</v>
      </c>
    </row>
    <row r="448" spans="3:4" s="1" customFormat="1">
      <c r="C448" s="13"/>
      <c r="D448" s="3" t="s">
        <v>82</v>
      </c>
    </row>
    <row r="449" spans="4:4" s="1" customFormat="1">
      <c r="D449" s="3" t="s">
        <v>88</v>
      </c>
    </row>
    <row r="450" spans="4:4" s="1" customFormat="1">
      <c r="D450" s="3" t="s">
        <v>195</v>
      </c>
    </row>
    <row r="451" spans="4:4" s="1" customFormat="1">
      <c r="D451" s="3" t="s">
        <v>38</v>
      </c>
    </row>
    <row r="452" spans="4:4" s="1" customFormat="1">
      <c r="D452" s="13" t="s">
        <v>220</v>
      </c>
    </row>
    <row r="453" spans="4:4" s="1" customFormat="1">
      <c r="D453" s="3" t="s">
        <v>196</v>
      </c>
    </row>
    <row r="454" spans="4:4" s="1" customFormat="1" ht="15.75">
      <c r="D454" s="3" t="s">
        <v>22</v>
      </c>
    </row>
    <row r="455" spans="4:4" s="1" customFormat="1" ht="15.75">
      <c r="D455" s="13" t="s">
        <v>242</v>
      </c>
    </row>
    <row r="456" spans="4:4" s="1" customFormat="1" ht="15.75">
      <c r="D456" s="3" t="s">
        <v>43</v>
      </c>
    </row>
    <row r="457" spans="4:4" s="1" customFormat="1" ht="15.75">
      <c r="D457" s="3" t="s">
        <v>91</v>
      </c>
    </row>
    <row r="458" spans="4:4" s="1" customFormat="1" ht="15.75">
      <c r="D458" s="3" t="s">
        <v>197</v>
      </c>
    </row>
    <row r="459" spans="4:4" s="1" customFormat="1" ht="15.75">
      <c r="D459" s="3" t="s">
        <v>18</v>
      </c>
    </row>
    <row r="460" spans="4:4" s="1" customFormat="1" ht="15.75">
      <c r="D460" s="3" t="s">
        <v>58</v>
      </c>
    </row>
    <row r="461" spans="4:4" s="1" customFormat="1" ht="15.75">
      <c r="D461" s="3" t="s">
        <v>20</v>
      </c>
    </row>
    <row r="462" spans="4:4" s="1" customFormat="1" ht="15.75">
      <c r="D462" s="3" t="s">
        <v>198</v>
      </c>
    </row>
    <row r="463" spans="4:4" s="1" customFormat="1" ht="15.75">
      <c r="D463" s="3" t="s">
        <v>199</v>
      </c>
    </row>
    <row r="464" spans="4:4" s="1" customFormat="1" ht="15.75">
      <c r="D464" s="3" t="s">
        <v>200</v>
      </c>
    </row>
    <row r="465" spans="4:4" s="1" customFormat="1" ht="15.75">
      <c r="D465" s="3" t="s">
        <v>201</v>
      </c>
    </row>
    <row r="466" spans="4:4" s="1" customFormat="1" ht="15.75">
      <c r="D466" s="13" t="s">
        <v>224</v>
      </c>
    </row>
    <row r="467" spans="4:4" s="1" customFormat="1" ht="15.75">
      <c r="D467" s="13" t="s">
        <v>211</v>
      </c>
    </row>
    <row r="468" spans="4:4" s="1" customFormat="1" ht="15.75">
      <c r="D468" s="3" t="s">
        <v>65</v>
      </c>
    </row>
    <row r="469" spans="4:4" s="1" customFormat="1" ht="15.75">
      <c r="D469" s="3" t="s">
        <v>31</v>
      </c>
    </row>
    <row r="470" spans="4:4" s="1" customFormat="1" ht="15.75">
      <c r="D470" s="3" t="s">
        <v>47</v>
      </c>
    </row>
    <row r="471" spans="4:4" s="1" customFormat="1" ht="15.75">
      <c r="D471" s="3" t="s">
        <v>202</v>
      </c>
    </row>
    <row r="472" spans="4:4" s="1" customFormat="1" ht="15.75"/>
    <row r="473" spans="4:4" s="1" customFormat="1"/>
    <row r="474" spans="4:4" s="1" customFormat="1"/>
    <row r="475" spans="4:4" s="1" customFormat="1"/>
    <row r="476" spans="4:4" s="1" customFormat="1"/>
    <row r="477" spans="4:4" s="1" customFormat="1"/>
    <row r="478" spans="4:4" s="1" customFormat="1"/>
    <row r="479" spans="4:4" s="1" customFormat="1"/>
    <row r="480" spans="4:4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pans="3:4" s="1" customFormat="1">
      <c r="C497" s="13"/>
      <c r="D497" s="3"/>
    </row>
    <row r="498" spans="3:4" s="1" customFormat="1">
      <c r="C498" s="13"/>
      <c r="D498" s="3"/>
    </row>
    <row r="499" spans="3:4" s="1" customFormat="1">
      <c r="C499" s="13"/>
      <c r="D499" s="3"/>
    </row>
    <row r="500" spans="3:4" s="1" customFormat="1">
      <c r="C500" s="14"/>
      <c r="D500" s="3"/>
    </row>
    <row r="501" spans="3:4" s="1" customFormat="1">
      <c r="C501" s="14"/>
      <c r="D501" s="14"/>
    </row>
    <row r="502" spans="3:4" s="1" customFormat="1">
      <c r="C502" s="14"/>
      <c r="D502" s="14"/>
    </row>
    <row r="503" spans="3:4" s="1" customFormat="1">
      <c r="C503" s="14"/>
      <c r="D503" s="14"/>
    </row>
    <row r="504" spans="3:4" s="1" customFormat="1">
      <c r="C504" s="14"/>
      <c r="D504" s="14"/>
    </row>
    <row r="505" spans="3:4" s="1" customFormat="1">
      <c r="C505" s="14"/>
      <c r="D505" s="14"/>
    </row>
    <row r="506" spans="3:4" s="1" customFormat="1">
      <c r="C506" s="14"/>
      <c r="D506" s="14"/>
    </row>
    <row r="507" spans="3:4" s="1" customFormat="1">
      <c r="C507" s="14"/>
      <c r="D507" s="14"/>
    </row>
    <row r="508" spans="3:4" s="1" customFormat="1">
      <c r="C508" s="14"/>
      <c r="D508" s="14"/>
    </row>
    <row r="509" spans="3:4" s="1" customFormat="1">
      <c r="C509" s="14"/>
      <c r="D509" s="14"/>
    </row>
    <row r="510" spans="3:4" s="1" customFormat="1">
      <c r="C510" s="14"/>
      <c r="D510" s="14"/>
    </row>
    <row r="511" spans="3:4" s="1" customFormat="1">
      <c r="C511" s="14"/>
      <c r="D511" s="14"/>
    </row>
    <row r="512" spans="3:4" s="1" customFormat="1">
      <c r="C512" s="14"/>
      <c r="D512" s="14"/>
    </row>
    <row r="513" spans="3:4" s="1" customFormat="1">
      <c r="C513" s="14"/>
      <c r="D513" s="14"/>
    </row>
    <row r="514" spans="3:4" s="1" customFormat="1">
      <c r="C514" s="14"/>
      <c r="D514" s="14"/>
    </row>
    <row r="515" spans="3:4" s="1" customFormat="1">
      <c r="C515" s="14"/>
      <c r="D515" s="14"/>
    </row>
    <row r="516" spans="3:4" s="1" customFormat="1">
      <c r="C516" s="14"/>
      <c r="D516" s="14"/>
    </row>
    <row r="517" spans="3:4" s="1" customFormat="1">
      <c r="C517" s="14"/>
      <c r="D517" s="14"/>
    </row>
    <row r="518" spans="3:4" s="1" customFormat="1">
      <c r="C518" s="14"/>
      <c r="D518" s="14"/>
    </row>
    <row r="519" spans="3:4" s="1" customFormat="1">
      <c r="C519" s="14"/>
      <c r="D519" s="14"/>
    </row>
    <row r="520" spans="3:4" s="1" customFormat="1">
      <c r="C520" s="14"/>
      <c r="D520" s="14"/>
    </row>
    <row r="521" spans="3:4" s="1" customFormat="1">
      <c r="C521" s="14"/>
      <c r="D521" s="14"/>
    </row>
    <row r="522" spans="3:4" s="1" customFormat="1">
      <c r="C522" s="14"/>
      <c r="D522" s="14"/>
    </row>
    <row r="523" spans="3:4" s="1" customFormat="1">
      <c r="C523" s="14"/>
      <c r="D523" s="14"/>
    </row>
    <row r="524" spans="3:4" s="1" customFormat="1">
      <c r="C524" s="14"/>
      <c r="D524" s="14"/>
    </row>
    <row r="525" spans="3:4" s="1" customFormat="1">
      <c r="C525" s="14"/>
      <c r="D525" s="14"/>
    </row>
    <row r="526" spans="3:4" s="1" customFormat="1">
      <c r="C526" s="14"/>
      <c r="D526" s="14"/>
    </row>
    <row r="527" spans="3:4" s="1" customFormat="1">
      <c r="C527" s="14"/>
      <c r="D527" s="14"/>
    </row>
    <row r="528" spans="3:4" s="1" customFormat="1">
      <c r="C528" s="14"/>
      <c r="D528" s="14"/>
    </row>
    <row r="529" spans="3:4" s="1" customFormat="1">
      <c r="C529" s="14"/>
      <c r="D529" s="14"/>
    </row>
    <row r="530" spans="3:4" s="1" customFormat="1">
      <c r="C530" s="14"/>
      <c r="D530" s="14"/>
    </row>
    <row r="531" spans="3:4" s="1" customFormat="1">
      <c r="C531" s="14"/>
      <c r="D531" s="14"/>
    </row>
    <row r="532" spans="3:4" s="1" customFormat="1">
      <c r="C532" s="14"/>
      <c r="D532" s="14"/>
    </row>
    <row r="533" spans="3:4" s="1" customFormat="1">
      <c r="C533" s="14"/>
      <c r="D533" s="14"/>
    </row>
    <row r="534" spans="3:4" s="1" customFormat="1">
      <c r="C534" s="14"/>
      <c r="D534" s="14"/>
    </row>
    <row r="535" spans="3:4" s="1" customFormat="1">
      <c r="C535" s="14"/>
      <c r="D535" s="14"/>
    </row>
    <row r="536" spans="3:4" s="1" customFormat="1">
      <c r="C536" s="14"/>
      <c r="D536" s="14"/>
    </row>
    <row r="537" spans="3:4" s="1" customFormat="1">
      <c r="C537" s="14"/>
      <c r="D537" s="14"/>
    </row>
    <row r="538" spans="3:4" s="1" customFormat="1">
      <c r="C538" s="14"/>
      <c r="D538" s="14"/>
    </row>
    <row r="539" spans="3:4" s="1" customFormat="1">
      <c r="C539" s="14"/>
      <c r="D539" s="14"/>
    </row>
    <row r="540" spans="3:4" s="1" customFormat="1">
      <c r="C540" s="14"/>
      <c r="D540" s="14"/>
    </row>
    <row r="541" spans="3:4" s="1" customFormat="1">
      <c r="C541" s="14"/>
      <c r="D541" s="14"/>
    </row>
    <row r="542" spans="3:4" s="1" customFormat="1">
      <c r="C542" s="14"/>
      <c r="D542" s="14"/>
    </row>
    <row r="543" spans="3:4" s="1" customFormat="1">
      <c r="C543" s="14"/>
      <c r="D543" s="14"/>
    </row>
    <row r="544" spans="3:4" s="1" customFormat="1">
      <c r="C544" s="14"/>
      <c r="D544" s="14"/>
    </row>
    <row r="545" spans="3:4" s="1" customFormat="1">
      <c r="C545" s="14"/>
      <c r="D545" s="14"/>
    </row>
    <row r="546" spans="3:4" s="1" customFormat="1">
      <c r="C546" s="14"/>
      <c r="D546" s="14"/>
    </row>
    <row r="547" spans="3:4" s="1" customFormat="1">
      <c r="C547" s="14"/>
      <c r="D547" s="14"/>
    </row>
    <row r="548" spans="3:4" s="1" customFormat="1">
      <c r="C548" s="14"/>
      <c r="D548" s="14"/>
    </row>
    <row r="549" spans="3:4" s="1" customFormat="1">
      <c r="C549" s="14"/>
      <c r="D549" s="14"/>
    </row>
    <row r="550" spans="3:4" s="1" customFormat="1">
      <c r="C550" s="14"/>
      <c r="D550" s="14"/>
    </row>
    <row r="551" spans="3:4" s="1" customFormat="1">
      <c r="C551" s="14"/>
      <c r="D551" s="14"/>
    </row>
    <row r="552" spans="3:4" s="1" customFormat="1">
      <c r="C552" s="14"/>
      <c r="D552" s="14"/>
    </row>
    <row r="553" spans="3:4" s="1" customFormat="1">
      <c r="C553" s="14"/>
      <c r="D553" s="14"/>
    </row>
    <row r="554" spans="3:4" s="1" customFormat="1">
      <c r="C554" s="14"/>
      <c r="D554" s="14"/>
    </row>
    <row r="555" spans="3:4" s="1" customFormat="1">
      <c r="C555" s="14"/>
      <c r="D555" s="14"/>
    </row>
    <row r="556" spans="3:4" s="1" customFormat="1">
      <c r="C556" s="14"/>
      <c r="D556" s="14"/>
    </row>
    <row r="557" spans="3:4" s="1" customFormat="1">
      <c r="C557" s="14"/>
      <c r="D557" s="14"/>
    </row>
    <row r="558" spans="3:4" s="1" customFormat="1">
      <c r="C558" s="14"/>
      <c r="D558" s="14"/>
    </row>
    <row r="559" spans="3:4" s="1" customFormat="1">
      <c r="C559" s="14"/>
      <c r="D559" s="14"/>
    </row>
    <row r="560" spans="3:4" s="1" customFormat="1">
      <c r="C560" s="14"/>
      <c r="D560" s="14"/>
    </row>
    <row r="561" spans="3:4" s="1" customFormat="1">
      <c r="C561" s="14"/>
      <c r="D561" s="14"/>
    </row>
    <row r="562" spans="3:4" s="1" customFormat="1">
      <c r="C562" s="14"/>
      <c r="D562" s="14"/>
    </row>
    <row r="563" spans="3:4" s="1" customFormat="1">
      <c r="C563" s="14"/>
      <c r="D563" s="14"/>
    </row>
    <row r="564" spans="3:4" s="1" customFormat="1">
      <c r="C564" s="14"/>
      <c r="D564" s="14"/>
    </row>
    <row r="565" spans="3:4" s="1" customFormat="1">
      <c r="C565" s="14"/>
      <c r="D565" s="14"/>
    </row>
    <row r="566" spans="3:4" s="1" customFormat="1">
      <c r="C566" s="14"/>
      <c r="D566" s="14"/>
    </row>
    <row r="567" spans="3:4" s="1" customFormat="1">
      <c r="C567" s="14"/>
      <c r="D567" s="14"/>
    </row>
    <row r="568" spans="3:4" s="1" customFormat="1">
      <c r="C568" s="14"/>
      <c r="D568" s="14"/>
    </row>
    <row r="569" spans="3:4" s="1" customFormat="1">
      <c r="C569" s="14"/>
      <c r="D569" s="14"/>
    </row>
    <row r="570" spans="3:4" s="1" customFormat="1">
      <c r="C570" s="14"/>
      <c r="D570" s="14"/>
    </row>
    <row r="571" spans="3:4" s="1" customFormat="1">
      <c r="C571" s="14"/>
      <c r="D571" s="14"/>
    </row>
    <row r="572" spans="3:4" s="1" customFormat="1">
      <c r="C572" s="14"/>
      <c r="D572" s="14"/>
    </row>
    <row r="573" spans="3:4" s="1" customFormat="1">
      <c r="C573" s="14"/>
      <c r="D573" s="14"/>
    </row>
    <row r="574" spans="3:4" s="1" customFormat="1">
      <c r="C574" s="14"/>
      <c r="D574" s="14"/>
    </row>
    <row r="575" spans="3:4" s="1" customFormat="1">
      <c r="C575" s="14"/>
      <c r="D575" s="14"/>
    </row>
    <row r="576" spans="3:4" s="1" customFormat="1">
      <c r="C576" s="14"/>
      <c r="D576" s="14"/>
    </row>
    <row r="577" spans="3:4" s="1" customFormat="1">
      <c r="C577" s="14"/>
      <c r="D577" s="14"/>
    </row>
    <row r="578" spans="3:4" s="1" customFormat="1">
      <c r="C578" s="14"/>
      <c r="D578" s="14"/>
    </row>
    <row r="579" spans="3:4" s="1" customFormat="1">
      <c r="C579" s="14"/>
      <c r="D579" s="14"/>
    </row>
    <row r="580" spans="3:4" s="1" customFormat="1">
      <c r="C580" s="14"/>
      <c r="D580" s="14"/>
    </row>
    <row r="581" spans="3:4" s="1" customFormat="1">
      <c r="C581" s="14"/>
      <c r="D581" s="14"/>
    </row>
    <row r="582" spans="3:4" s="1" customFormat="1">
      <c r="C582" s="14"/>
      <c r="D582" s="14"/>
    </row>
    <row r="583" spans="3:4" s="1" customFormat="1">
      <c r="C583" s="14"/>
      <c r="D583" s="14"/>
    </row>
    <row r="584" spans="3:4" s="1" customFormat="1">
      <c r="C584" s="14"/>
      <c r="D584" s="14"/>
    </row>
    <row r="585" spans="3:4" s="1" customFormat="1">
      <c r="C585" s="14"/>
      <c r="D585" s="14"/>
    </row>
    <row r="586" spans="3:4" s="1" customFormat="1">
      <c r="C586" s="14"/>
      <c r="D586" s="14"/>
    </row>
    <row r="587" spans="3:4" s="1" customFormat="1">
      <c r="C587" s="14"/>
      <c r="D587" s="14"/>
    </row>
    <row r="588" spans="3:4" s="1" customFormat="1">
      <c r="C588" s="14"/>
      <c r="D588" s="14"/>
    </row>
    <row r="589" spans="3:4" s="1" customFormat="1">
      <c r="C589" s="14"/>
      <c r="D589" s="14"/>
    </row>
    <row r="590" spans="3:4" s="1" customFormat="1">
      <c r="C590" s="14"/>
      <c r="D590" s="14"/>
    </row>
    <row r="591" spans="3:4" s="1" customFormat="1">
      <c r="C591" s="14"/>
      <c r="D591" s="14"/>
    </row>
    <row r="592" spans="3:4" s="1" customFormat="1">
      <c r="C592" s="14"/>
      <c r="D592" s="14"/>
    </row>
    <row r="593" spans="3:4" s="1" customFormat="1">
      <c r="C593" s="14"/>
      <c r="D593" s="14"/>
    </row>
    <row r="594" spans="3:4" s="1" customFormat="1">
      <c r="C594" s="14"/>
      <c r="D594" s="14"/>
    </row>
    <row r="595" spans="3:4" s="1" customFormat="1">
      <c r="C595" s="14"/>
      <c r="D595" s="14"/>
    </row>
    <row r="596" spans="3:4" s="1" customFormat="1">
      <c r="C596" s="14"/>
      <c r="D596" s="14"/>
    </row>
    <row r="597" spans="3:4" s="1" customFormat="1">
      <c r="C597" s="14"/>
      <c r="D597" s="14"/>
    </row>
    <row r="598" spans="3:4" s="1" customFormat="1">
      <c r="C598" s="14"/>
      <c r="D598" s="14"/>
    </row>
    <row r="599" spans="3:4" s="1" customFormat="1">
      <c r="C599" s="14"/>
      <c r="D599" s="14"/>
    </row>
    <row r="600" spans="3:4" s="1" customFormat="1">
      <c r="C600" s="14"/>
      <c r="D600" s="14"/>
    </row>
    <row r="601" spans="3:4" s="1" customFormat="1">
      <c r="C601" s="14"/>
      <c r="D601" s="14"/>
    </row>
    <row r="602" spans="3:4" s="1" customFormat="1">
      <c r="C602" s="14"/>
      <c r="D602" s="14"/>
    </row>
    <row r="603" spans="3:4" s="1" customFormat="1">
      <c r="C603" s="14"/>
      <c r="D603" s="14"/>
    </row>
    <row r="604" spans="3:4" s="1" customFormat="1">
      <c r="C604" s="14"/>
      <c r="D604" s="14"/>
    </row>
    <row r="605" spans="3:4" s="1" customFormat="1">
      <c r="C605" s="14"/>
      <c r="D605" s="14"/>
    </row>
    <row r="606" spans="3:4" s="1" customFormat="1">
      <c r="C606" s="14"/>
      <c r="D606" s="14"/>
    </row>
    <row r="607" spans="3:4" s="1" customFormat="1">
      <c r="C607" s="14"/>
      <c r="D607" s="14"/>
    </row>
    <row r="608" spans="3:4" s="1" customFormat="1">
      <c r="C608" s="14"/>
      <c r="D608" s="14"/>
    </row>
    <row r="609" spans="3:4" s="1" customFormat="1">
      <c r="C609" s="14"/>
      <c r="D609" s="14"/>
    </row>
    <row r="610" spans="3:4" s="1" customFormat="1">
      <c r="C610" s="14"/>
      <c r="D610" s="14"/>
    </row>
    <row r="611" spans="3:4" s="1" customFormat="1">
      <c r="C611" s="14"/>
      <c r="D611" s="14"/>
    </row>
    <row r="612" spans="3:4" s="1" customFormat="1">
      <c r="C612" s="14"/>
      <c r="D612" s="14"/>
    </row>
    <row r="613" spans="3:4" s="1" customFormat="1">
      <c r="C613" s="14"/>
      <c r="D613" s="14"/>
    </row>
    <row r="614" spans="3:4" s="1" customFormat="1">
      <c r="C614" s="14"/>
      <c r="D614" s="14"/>
    </row>
    <row r="615" spans="3:4" s="1" customFormat="1">
      <c r="C615" s="14"/>
      <c r="D615" s="14"/>
    </row>
    <row r="616" spans="3:4" s="1" customFormat="1">
      <c r="C616" s="14"/>
      <c r="D616" s="14"/>
    </row>
    <row r="617" spans="3:4" s="1" customFormat="1">
      <c r="C617" s="14"/>
      <c r="D617" s="14"/>
    </row>
    <row r="618" spans="3:4" s="1" customFormat="1">
      <c r="C618" s="14"/>
      <c r="D618" s="14"/>
    </row>
    <row r="619" spans="3:4" s="1" customFormat="1">
      <c r="C619" s="14"/>
      <c r="D619" s="14"/>
    </row>
    <row r="620" spans="3:4" s="1" customFormat="1">
      <c r="C620" s="14"/>
      <c r="D620" s="14"/>
    </row>
    <row r="621" spans="3:4" s="1" customFormat="1">
      <c r="C621" s="14"/>
      <c r="D621" s="14"/>
    </row>
    <row r="622" spans="3:4" s="1" customFormat="1">
      <c r="C622" s="14"/>
      <c r="D622" s="14"/>
    </row>
    <row r="623" spans="3:4" s="1" customFormat="1">
      <c r="C623" s="14"/>
      <c r="D623" s="14"/>
    </row>
    <row r="624" spans="3:4" s="1" customFormat="1">
      <c r="C624" s="14"/>
      <c r="D624" s="14"/>
    </row>
    <row r="625" spans="3:4" s="1" customFormat="1">
      <c r="C625" s="14"/>
      <c r="D625" s="14"/>
    </row>
    <row r="626" spans="3:4" s="1" customFormat="1">
      <c r="C626" s="14"/>
      <c r="D626" s="14"/>
    </row>
    <row r="627" spans="3:4" s="1" customFormat="1">
      <c r="C627" s="14"/>
      <c r="D627" s="14"/>
    </row>
    <row r="628" spans="3:4" s="1" customFormat="1">
      <c r="C628" s="14"/>
      <c r="D628" s="14"/>
    </row>
    <row r="629" spans="3:4" s="1" customFormat="1">
      <c r="C629" s="14"/>
      <c r="D629" s="14"/>
    </row>
    <row r="630" spans="3:4" s="1" customFormat="1">
      <c r="C630" s="14"/>
      <c r="D630" s="14"/>
    </row>
    <row r="631" spans="3:4" s="1" customFormat="1">
      <c r="C631" s="14"/>
      <c r="D631" s="14"/>
    </row>
    <row r="632" spans="3:4" s="1" customFormat="1">
      <c r="C632" s="14"/>
      <c r="D632" s="14"/>
    </row>
    <row r="633" spans="3:4" s="1" customFormat="1">
      <c r="C633" s="14"/>
      <c r="D633" s="14"/>
    </row>
    <row r="634" spans="3:4" s="1" customFormat="1">
      <c r="C634" s="14"/>
      <c r="D634" s="14"/>
    </row>
    <row r="635" spans="3:4" s="1" customFormat="1">
      <c r="C635" s="14"/>
      <c r="D635" s="14"/>
    </row>
    <row r="636" spans="3:4" s="1" customFormat="1">
      <c r="C636" s="14"/>
      <c r="D636" s="14"/>
    </row>
    <row r="637" spans="3:4" s="1" customFormat="1">
      <c r="C637" s="14"/>
      <c r="D637" s="14"/>
    </row>
    <row r="638" spans="3:4" s="1" customFormat="1">
      <c r="C638" s="14"/>
      <c r="D638" s="14"/>
    </row>
    <row r="639" spans="3:4" s="1" customFormat="1">
      <c r="C639" s="14"/>
      <c r="D639" s="14"/>
    </row>
    <row r="640" spans="3:4" s="1" customFormat="1">
      <c r="C640" s="14"/>
      <c r="D640" s="14"/>
    </row>
    <row r="641" spans="3:4" s="1" customFormat="1">
      <c r="C641" s="14"/>
      <c r="D641" s="14"/>
    </row>
    <row r="642" spans="3:4" s="1" customFormat="1">
      <c r="C642" s="14"/>
      <c r="D642" s="14"/>
    </row>
    <row r="643" spans="3:4" s="1" customFormat="1">
      <c r="C643" s="14"/>
      <c r="D643" s="14"/>
    </row>
    <row r="644" spans="3:4" s="1" customFormat="1">
      <c r="C644" s="14"/>
      <c r="D644" s="14"/>
    </row>
    <row r="645" spans="3:4" s="1" customFormat="1">
      <c r="C645" s="14"/>
      <c r="D645" s="14"/>
    </row>
    <row r="646" spans="3:4" s="1" customFormat="1">
      <c r="C646" s="14"/>
      <c r="D646" s="14"/>
    </row>
    <row r="647" spans="3:4" s="1" customFormat="1">
      <c r="C647" s="14"/>
      <c r="D647" s="14"/>
    </row>
    <row r="648" spans="3:4" s="1" customFormat="1">
      <c r="C648" s="14"/>
      <c r="D648" s="14"/>
    </row>
    <row r="649" spans="3:4" s="1" customFormat="1">
      <c r="C649" s="14"/>
      <c r="D649" s="14"/>
    </row>
    <row r="650" spans="3:4" s="1" customFormat="1">
      <c r="C650" s="14"/>
      <c r="D650" s="14"/>
    </row>
    <row r="651" spans="3:4" s="1" customFormat="1">
      <c r="C651" s="14"/>
      <c r="D651" s="14"/>
    </row>
    <row r="652" spans="3:4" s="1" customFormat="1">
      <c r="C652" s="14"/>
      <c r="D652" s="14"/>
    </row>
    <row r="653" spans="3:4" s="1" customFormat="1">
      <c r="C653" s="14"/>
      <c r="D653" s="14"/>
    </row>
    <row r="654" spans="3:4" s="1" customFormat="1">
      <c r="C654" s="14"/>
      <c r="D654" s="14"/>
    </row>
    <row r="655" spans="3:4" s="1" customFormat="1">
      <c r="C655" s="14"/>
      <c r="D655" s="14"/>
    </row>
    <row r="656" spans="3:4" s="1" customFormat="1">
      <c r="C656" s="14"/>
      <c r="D656" s="14"/>
    </row>
    <row r="657" spans="3:4" s="1" customFormat="1">
      <c r="C657" s="14"/>
      <c r="D657" s="14"/>
    </row>
    <row r="658" spans="3:4" s="1" customFormat="1">
      <c r="C658" s="14"/>
      <c r="D658" s="14"/>
    </row>
    <row r="659" spans="3:4" s="1" customFormat="1">
      <c r="C659" s="14"/>
      <c r="D659" s="14"/>
    </row>
    <row r="660" spans="3:4" s="1" customFormat="1">
      <c r="C660" s="14"/>
      <c r="D660" s="14"/>
    </row>
    <row r="661" spans="3:4" s="1" customFormat="1">
      <c r="C661" s="14"/>
      <c r="D661" s="14"/>
    </row>
    <row r="662" spans="3:4" s="1" customFormat="1">
      <c r="C662" s="14"/>
      <c r="D662" s="14"/>
    </row>
    <row r="663" spans="3:4" s="1" customFormat="1">
      <c r="C663" s="14"/>
      <c r="D663" s="14"/>
    </row>
    <row r="664" spans="3:4" s="1" customFormat="1">
      <c r="C664" s="14"/>
      <c r="D664" s="14"/>
    </row>
    <row r="665" spans="3:4" s="1" customFormat="1">
      <c r="C665" s="14"/>
      <c r="D665" s="14"/>
    </row>
    <row r="666" spans="3:4" s="1" customFormat="1">
      <c r="C666" s="14"/>
      <c r="D666" s="14"/>
    </row>
    <row r="667" spans="3:4" s="1" customFormat="1">
      <c r="C667" s="14"/>
      <c r="D667" s="14"/>
    </row>
    <row r="668" spans="3:4" s="1" customFormat="1">
      <c r="C668" s="14"/>
      <c r="D668" s="14"/>
    </row>
    <row r="669" spans="3:4" s="1" customFormat="1">
      <c r="C669" s="14"/>
      <c r="D669" s="14"/>
    </row>
    <row r="670" spans="3:4" s="1" customFormat="1">
      <c r="C670" s="14"/>
      <c r="D670" s="14"/>
    </row>
    <row r="671" spans="3:4" s="1" customFormat="1">
      <c r="C671" s="14"/>
      <c r="D671" s="14"/>
    </row>
    <row r="672" spans="3:4" s="1" customFormat="1">
      <c r="C672" s="14"/>
      <c r="D672" s="14"/>
    </row>
    <row r="673" spans="3:4" s="1" customFormat="1">
      <c r="C673" s="14"/>
      <c r="D673" s="14"/>
    </row>
    <row r="674" spans="3:4" s="1" customFormat="1">
      <c r="C674" s="14"/>
      <c r="D674" s="14"/>
    </row>
    <row r="675" spans="3:4" s="1" customFormat="1">
      <c r="C675" s="14"/>
      <c r="D675" s="14"/>
    </row>
    <row r="676" spans="3:4" s="1" customFormat="1">
      <c r="C676" s="14"/>
      <c r="D676" s="14"/>
    </row>
    <row r="677" spans="3:4" s="1" customFormat="1">
      <c r="C677" s="14"/>
      <c r="D677" s="14"/>
    </row>
    <row r="678" spans="3:4" s="1" customFormat="1">
      <c r="C678" s="14"/>
      <c r="D678" s="14"/>
    </row>
    <row r="679" spans="3:4" s="1" customFormat="1">
      <c r="C679" s="14"/>
      <c r="D679" s="14"/>
    </row>
    <row r="680" spans="3:4" s="1" customFormat="1">
      <c r="C680" s="14"/>
      <c r="D680" s="14"/>
    </row>
    <row r="681" spans="3:4" s="1" customFormat="1">
      <c r="C681" s="14"/>
      <c r="D681" s="14"/>
    </row>
    <row r="682" spans="3:4" s="1" customFormat="1">
      <c r="C682" s="14"/>
      <c r="D682" s="14"/>
    </row>
    <row r="683" spans="3:4" s="1" customFormat="1">
      <c r="C683" s="14"/>
      <c r="D683" s="14"/>
    </row>
    <row r="684" spans="3:4" s="1" customFormat="1">
      <c r="C684" s="14"/>
      <c r="D684" s="14"/>
    </row>
    <row r="685" spans="3:4" s="1" customFormat="1">
      <c r="C685" s="14"/>
      <c r="D685" s="14"/>
    </row>
    <row r="686" spans="3:4" s="1" customFormat="1">
      <c r="C686" s="14"/>
      <c r="D686" s="14"/>
    </row>
    <row r="687" spans="3:4" s="1" customFormat="1">
      <c r="C687" s="14"/>
      <c r="D687" s="14"/>
    </row>
    <row r="688" spans="3:4" s="1" customFormat="1">
      <c r="C688" s="14"/>
      <c r="D688" s="14"/>
    </row>
    <row r="689" spans="3:4" s="1" customFormat="1">
      <c r="C689" s="14"/>
      <c r="D689" s="14"/>
    </row>
    <row r="690" spans="3:4" s="1" customFormat="1">
      <c r="C690" s="13"/>
      <c r="D690" s="14"/>
    </row>
    <row r="691" spans="3:4" s="1" customFormat="1">
      <c r="C691" s="13"/>
      <c r="D691" s="14"/>
    </row>
    <row r="692" spans="3:4" s="1" customFormat="1">
      <c r="C692" s="13"/>
      <c r="D692" s="14"/>
    </row>
    <row r="693" spans="3:4" s="1" customFormat="1">
      <c r="C693" s="13"/>
      <c r="D693" s="14"/>
    </row>
    <row r="694" spans="3:4" s="1" customFormat="1">
      <c r="C694" s="13"/>
      <c r="D694" s="14"/>
    </row>
    <row r="695" spans="3:4" s="1" customFormat="1">
      <c r="C695" s="13"/>
      <c r="D695" s="14"/>
    </row>
    <row r="696" spans="3:4" s="1" customFormat="1">
      <c r="C696" s="13"/>
      <c r="D696" s="14"/>
    </row>
    <row r="697" spans="3:4" s="1" customFormat="1">
      <c r="C697" s="13"/>
      <c r="D697" s="14"/>
    </row>
    <row r="698" spans="3:4" s="1" customFormat="1">
      <c r="C698" s="13"/>
      <c r="D698" s="14"/>
    </row>
    <row r="699" spans="3:4" s="1" customFormat="1">
      <c r="C699" s="13"/>
      <c r="D699" s="14"/>
    </row>
    <row r="700" spans="3:4" s="1" customFormat="1">
      <c r="C700" s="13"/>
      <c r="D700" s="14"/>
    </row>
    <row r="701" spans="3:4" s="1" customFormat="1">
      <c r="C701" s="13"/>
      <c r="D701" s="14"/>
    </row>
    <row r="702" spans="3:4" s="1" customFormat="1">
      <c r="C702" s="13"/>
      <c r="D702" s="14"/>
    </row>
    <row r="703" spans="3:4" s="1" customFormat="1">
      <c r="C703" s="13"/>
      <c r="D703" s="14"/>
    </row>
    <row r="704" spans="3:4" s="1" customFormat="1">
      <c r="C704" s="13"/>
      <c r="D704" s="14"/>
    </row>
    <row r="705" spans="4:4" s="1" customFormat="1">
      <c r="D705" s="14"/>
    </row>
    <row r="706" spans="4:4" s="1" customFormat="1">
      <c r="D706" s="14"/>
    </row>
    <row r="707" spans="4:4" s="1" customFormat="1">
      <c r="D707" s="14"/>
    </row>
    <row r="708" spans="4:4" s="1" customFormat="1">
      <c r="D708" s="14"/>
    </row>
    <row r="709" spans="4:4" s="1" customFormat="1">
      <c r="D709" s="14"/>
    </row>
  </sheetData>
  <mergeCells count="1">
    <mergeCell ref="E363:F363"/>
  </mergeCells>
  <dataValidations count="5">
    <dataValidation type="list" allowBlank="1" showInputMessage="1" showErrorMessage="1" sqref="C2:C358" xr:uid="{00000000-0002-0000-0500-000000000000}">
      <formula1>$C$364:$C$382</formula1>
    </dataValidation>
    <dataValidation type="list" allowBlank="1" showInputMessage="1" showErrorMessage="1" sqref="H2:H362" xr:uid="{00000000-0002-0000-0500-000001000000}">
      <formula1>$H$364:$H$366</formula1>
    </dataValidation>
    <dataValidation type="list" allowBlank="1" showInputMessage="1" showErrorMessage="1" sqref="K362 K2:K360" xr:uid="{00000000-0002-0000-0500-000002000000}">
      <formula1>$K$364:$K$428</formula1>
    </dataValidation>
    <dataValidation type="list" allowBlank="1" showInputMessage="1" showErrorMessage="1" sqref="D2:D11" xr:uid="{00000000-0002-0000-0500-000003000000}">
      <formula1>$D$364:$D$462</formula1>
    </dataValidation>
    <dataValidation type="list" allowBlank="1" showInputMessage="1" showErrorMessage="1" sqref="D12:D362" xr:uid="{00000000-0002-0000-0500-000004000000}">
      <formula1>$D$364:$D$471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10"/>
  <sheetViews>
    <sheetView workbookViewId="0">
      <selection activeCell="K210" sqref="A2:K210"/>
    </sheetView>
  </sheetViews>
  <sheetFormatPr defaultRowHeight="15"/>
  <cols>
    <col min="1" max="1" width="9.5703125" style="8" customWidth="1"/>
    <col min="2" max="2" width="7.140625" style="2" customWidth="1"/>
    <col min="3" max="3" width="7" style="9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244</v>
      </c>
      <c r="B2" s="2">
        <v>1</v>
      </c>
      <c r="C2" s="13" t="s">
        <v>14</v>
      </c>
      <c r="D2" s="3" t="s">
        <v>36</v>
      </c>
      <c r="E2" s="13">
        <v>2</v>
      </c>
      <c r="F2" s="13">
        <v>2</v>
      </c>
      <c r="G2" s="13"/>
      <c r="H2" s="13"/>
      <c r="I2" s="13">
        <f t="shared" ref="I2:I65" si="0">IF(OR(J2=$J$378,J2=$J$385,J2=$J$368),$I$365,IF(OR(J2=$J$367,J2=$J$371,J2=$J$373,J2=$J$374,J2=$J$377,J2=$J$381,J2=$J$382,J2=$J$379),$I$370,IF(OR(J2=$J$366,J2=$J$370),$I$366,IF(OR(J2=$J$372,J2=$J$383,J2=$J$384),$I$367,IF(OR(J2=$J$365,J2=$J$380,J2=$J$386),$I$368,IF(OR(J2=$J$369,J2=$J$387,J2=$J$375,J2=$J$376),$I$369,0))))))</f>
        <v>0</v>
      </c>
      <c r="J2" s="13">
        <f t="shared" ref="J2:J65" si="1">IF(OR(K2=$K$365,K2=$K$366,K2=$K$367,K2=$K$368),$J$365,IF(OR(K2=$K$372,K2=$K$373,K2=$K$374,K2=$K$375),$J$366,IF(OR(K2=$K$376),$J$367,IF(OR(K2=$K$377),$J$368,IF(OR(K2=$K$378),$J$369,IF(OR(K2=$K$379),$J$370,IF(OR(K2=$K$385,K2=$K$395,K2=$K$386),$J$371,IF(OR(K2=$K$381,K2=$K$382,K2=$K$383,K2=$K$384),$J$372,IF(OR(K2=$K$380,K2=$K$424,K2=$K$426,K2=$K$428),$J$373,IF(OR(K2=$K$387,K2=$K$389,K2=$K$388),$J$374,IF(OR(K2=$K$390),$J$375,IF(OR(K2=$K$391),$J$376,IF(OR(K2=$K$392),$J$377,IF(OR(K2=$K$396),$J$378,IF(OR(K2=$K$397,K2=$K$398),$J$379,IF(OR(K2=$K$399,K2=$K$400),$J$380,IF(OR(K2=$K$401,K2=$K$402),$J$381,IF(OR(K2=$K$403,K2=$K$404),$J$382,IF(OR(K2=$K$406,K2=$K$407,K2=$K$408,K2=$K$409,K2=$K$410,K2=$K$411,K2=$K$412,K2=$K$413,K2=$K$414),$J$383,IF(OR(K2=$K$418,K2=$K$419,K2=$K$420,K2=$K$421,K2=$K$417,K2=$K$416,K2=$K$425,K2=$K$427),$J$384,IF(OR(K2=$K$422,K2=$K$423),$J$385,IF(OR(K2=$K$369,K2=$K$370,K2=$K$371,K2=$K$393,K2=$K$394,K2=$K$405,K2=$K$415),$J$386,IF(OR(K2=$K$429),$J$387,0)))))))))))))))))))))))</f>
        <v>0</v>
      </c>
      <c r="K2" s="13"/>
    </row>
    <row r="3" spans="1:11">
      <c r="A3" s="13" t="s">
        <v>244</v>
      </c>
      <c r="B3" s="2">
        <v>2</v>
      </c>
      <c r="C3" s="13" t="s">
        <v>14</v>
      </c>
      <c r="D3" s="3" t="s">
        <v>36</v>
      </c>
      <c r="E3" s="13">
        <v>2</v>
      </c>
      <c r="F3" s="13">
        <v>2</v>
      </c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244</v>
      </c>
      <c r="B4" s="2">
        <v>3</v>
      </c>
      <c r="C4" s="13" t="s">
        <v>16</v>
      </c>
      <c r="D4" s="3" t="s">
        <v>33</v>
      </c>
      <c r="E4" s="13">
        <v>1</v>
      </c>
      <c r="F4" s="13">
        <v>2</v>
      </c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244</v>
      </c>
      <c r="B5" s="2">
        <v>4</v>
      </c>
      <c r="C5" s="13" t="s">
        <v>29</v>
      </c>
      <c r="D5" s="3" t="s">
        <v>42</v>
      </c>
      <c r="E5" s="13">
        <v>1</v>
      </c>
      <c r="F5" s="13">
        <v>5</v>
      </c>
      <c r="G5" s="13" t="s">
        <v>23</v>
      </c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244</v>
      </c>
      <c r="B6" s="2">
        <v>5</v>
      </c>
      <c r="C6" s="13" t="s">
        <v>138</v>
      </c>
      <c r="D6" s="3" t="s">
        <v>33</v>
      </c>
      <c r="E6" s="13">
        <v>0</v>
      </c>
      <c r="F6" s="13">
        <v>3</v>
      </c>
      <c r="G6" s="13"/>
      <c r="H6" s="13"/>
      <c r="I6" s="13" t="str">
        <f t="shared" si="0"/>
        <v>Энеробактерии</v>
      </c>
      <c r="J6" s="13" t="str">
        <f t="shared" si="1"/>
        <v>Escherichia</v>
      </c>
      <c r="K6" s="13" t="s">
        <v>32</v>
      </c>
    </row>
    <row r="7" spans="1:11">
      <c r="A7" s="13" t="s">
        <v>244</v>
      </c>
      <c r="B7" s="2">
        <v>6</v>
      </c>
      <c r="C7" s="13" t="s">
        <v>21</v>
      </c>
      <c r="D7" s="3" t="s">
        <v>41</v>
      </c>
      <c r="E7" s="13">
        <v>1</v>
      </c>
      <c r="F7" s="13">
        <v>2</v>
      </c>
      <c r="G7" s="13" t="s">
        <v>23</v>
      </c>
      <c r="H7" s="13"/>
      <c r="I7" s="13" t="str">
        <f t="shared" si="0"/>
        <v>Кокки</v>
      </c>
      <c r="J7" s="13" t="str">
        <f t="shared" si="1"/>
        <v>Enterococcus</v>
      </c>
      <c r="K7" s="13" t="s">
        <v>55</v>
      </c>
    </row>
    <row r="8" spans="1:11">
      <c r="A8" s="13" t="s">
        <v>244</v>
      </c>
      <c r="B8" s="2">
        <v>7</v>
      </c>
      <c r="C8" s="13" t="s">
        <v>138</v>
      </c>
      <c r="D8" s="3" t="s">
        <v>35</v>
      </c>
      <c r="E8" s="13">
        <v>1</v>
      </c>
      <c r="F8" s="13">
        <v>2</v>
      </c>
      <c r="G8" s="13"/>
      <c r="H8" s="13"/>
      <c r="I8" s="13" t="str">
        <f t="shared" si="0"/>
        <v>Энеробактерии</v>
      </c>
      <c r="J8" s="13" t="str">
        <f t="shared" si="1"/>
        <v>Escherichia</v>
      </c>
      <c r="K8" s="13" t="s">
        <v>32</v>
      </c>
    </row>
    <row r="9" spans="1:11">
      <c r="A9" s="13" t="s">
        <v>244</v>
      </c>
      <c r="B9" s="2">
        <v>8</v>
      </c>
      <c r="C9" s="13" t="s">
        <v>16</v>
      </c>
      <c r="D9" s="3" t="s">
        <v>33</v>
      </c>
      <c r="E9" s="13">
        <v>1</v>
      </c>
      <c r="F9" s="13">
        <v>3</v>
      </c>
      <c r="G9" s="13"/>
      <c r="H9" s="13"/>
      <c r="I9" s="13" t="str">
        <f t="shared" si="0"/>
        <v>Кокки</v>
      </c>
      <c r="J9" s="13" t="str">
        <f t="shared" si="1"/>
        <v>Staphylococcus</v>
      </c>
      <c r="K9" s="13" t="s">
        <v>49</v>
      </c>
    </row>
    <row r="10" spans="1:11">
      <c r="A10" s="13" t="s">
        <v>244</v>
      </c>
      <c r="B10" s="2">
        <v>9</v>
      </c>
      <c r="C10" s="13" t="s">
        <v>14</v>
      </c>
      <c r="D10" s="3" t="s">
        <v>36</v>
      </c>
      <c r="E10" s="13">
        <v>0</v>
      </c>
      <c r="F10" s="13">
        <v>3</v>
      </c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>
      <c r="A11" s="13" t="s">
        <v>244</v>
      </c>
      <c r="B11" s="2">
        <v>10</v>
      </c>
      <c r="C11" s="13" t="s">
        <v>71</v>
      </c>
      <c r="D11" s="3" t="s">
        <v>51</v>
      </c>
      <c r="E11" s="13">
        <v>0</v>
      </c>
      <c r="F11" s="13">
        <v>3</v>
      </c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244</v>
      </c>
      <c r="B12" s="2">
        <v>11</v>
      </c>
      <c r="C12" s="13" t="s">
        <v>138</v>
      </c>
      <c r="D12" s="3" t="s">
        <v>35</v>
      </c>
      <c r="E12" s="13">
        <v>0</v>
      </c>
      <c r="F12" s="13">
        <v>3</v>
      </c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244</v>
      </c>
      <c r="B13" s="2">
        <v>12</v>
      </c>
      <c r="C13" s="13" t="s">
        <v>114</v>
      </c>
      <c r="D13" s="3" t="s">
        <v>74</v>
      </c>
      <c r="E13" s="13">
        <v>0</v>
      </c>
      <c r="F13" s="13">
        <v>3</v>
      </c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244</v>
      </c>
      <c r="B14" s="2">
        <v>13</v>
      </c>
      <c r="C14" s="13" t="s">
        <v>21</v>
      </c>
      <c r="D14" s="3" t="s">
        <v>33</v>
      </c>
      <c r="E14" s="13">
        <v>0</v>
      </c>
      <c r="F14" s="13">
        <v>6</v>
      </c>
      <c r="G14" s="13" t="s">
        <v>23</v>
      </c>
      <c r="H14" s="13"/>
      <c r="I14" s="13">
        <f t="shared" si="0"/>
        <v>0</v>
      </c>
      <c r="J14" s="13">
        <f t="shared" si="1"/>
        <v>0</v>
      </c>
      <c r="K14" s="13"/>
    </row>
    <row r="15" spans="1:11">
      <c r="A15" s="13" t="s">
        <v>244</v>
      </c>
      <c r="B15" s="2">
        <v>14</v>
      </c>
      <c r="C15" s="13" t="s">
        <v>21</v>
      </c>
      <c r="D15" s="3" t="s">
        <v>41</v>
      </c>
      <c r="E15" s="13">
        <v>0</v>
      </c>
      <c r="F15" s="13">
        <v>6</v>
      </c>
      <c r="G15" s="13" t="s">
        <v>23</v>
      </c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244</v>
      </c>
      <c r="B16" s="2">
        <v>15</v>
      </c>
      <c r="C16" s="13" t="s">
        <v>21</v>
      </c>
      <c r="D16" s="3" t="s">
        <v>163</v>
      </c>
      <c r="E16" s="13">
        <v>0</v>
      </c>
      <c r="F16" s="13">
        <v>6</v>
      </c>
      <c r="G16" s="13" t="s">
        <v>23</v>
      </c>
      <c r="H16" s="13"/>
      <c r="I16" s="13">
        <f t="shared" si="0"/>
        <v>0</v>
      </c>
      <c r="J16" s="13">
        <f t="shared" si="1"/>
        <v>0</v>
      </c>
      <c r="K16" s="13"/>
    </row>
    <row r="17" spans="1:11">
      <c r="A17" s="13" t="s">
        <v>244</v>
      </c>
      <c r="B17" s="2">
        <v>16</v>
      </c>
      <c r="C17" s="13" t="s">
        <v>16</v>
      </c>
      <c r="D17" s="3" t="s">
        <v>33</v>
      </c>
      <c r="E17" s="13">
        <v>1</v>
      </c>
      <c r="F17" s="13">
        <v>2</v>
      </c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>
      <c r="A18" s="13" t="s">
        <v>244</v>
      </c>
      <c r="B18" s="2">
        <v>17</v>
      </c>
      <c r="C18" s="13" t="s">
        <v>16</v>
      </c>
      <c r="D18" s="3" t="s">
        <v>33</v>
      </c>
      <c r="E18" s="13">
        <v>0</v>
      </c>
      <c r="F18" s="13">
        <v>5</v>
      </c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>
      <c r="A19" s="13" t="s">
        <v>244</v>
      </c>
      <c r="B19" s="2">
        <v>18</v>
      </c>
      <c r="C19" s="13" t="s">
        <v>16</v>
      </c>
      <c r="D19" s="3" t="s">
        <v>33</v>
      </c>
      <c r="E19" s="13">
        <v>0</v>
      </c>
      <c r="F19" s="13">
        <v>5</v>
      </c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>
      <c r="A20" s="13" t="s">
        <v>244</v>
      </c>
      <c r="B20" s="2">
        <v>19</v>
      </c>
      <c r="C20" s="13" t="s">
        <v>14</v>
      </c>
      <c r="D20" s="3" t="s">
        <v>36</v>
      </c>
      <c r="E20" s="13">
        <v>0</v>
      </c>
      <c r="F20" s="13">
        <v>5</v>
      </c>
      <c r="G20" s="13"/>
      <c r="H20" s="13"/>
      <c r="I20" s="13" t="str">
        <f t="shared" si="0"/>
        <v>Кокки</v>
      </c>
      <c r="J20" s="13" t="str">
        <f t="shared" si="1"/>
        <v>Staphylococcus</v>
      </c>
      <c r="K20" s="1" t="s">
        <v>49</v>
      </c>
    </row>
    <row r="21" spans="1:11">
      <c r="A21" s="13" t="s">
        <v>244</v>
      </c>
      <c r="B21" s="2">
        <v>20</v>
      </c>
      <c r="C21" s="13" t="s">
        <v>21</v>
      </c>
      <c r="D21" s="3" t="s">
        <v>20</v>
      </c>
      <c r="E21" s="13">
        <v>0</v>
      </c>
      <c r="F21" s="13">
        <v>5</v>
      </c>
      <c r="G21" s="13" t="s">
        <v>23</v>
      </c>
      <c r="H21" s="13"/>
      <c r="I21" s="13">
        <f t="shared" si="0"/>
        <v>0</v>
      </c>
      <c r="J21" s="13">
        <f t="shared" si="1"/>
        <v>0</v>
      </c>
      <c r="K21" s="1"/>
    </row>
    <row r="22" spans="1:11">
      <c r="A22" s="13" t="s">
        <v>244</v>
      </c>
      <c r="B22" s="2">
        <v>21</v>
      </c>
      <c r="C22" s="13" t="s">
        <v>21</v>
      </c>
      <c r="D22" s="3" t="s">
        <v>20</v>
      </c>
      <c r="E22" s="13">
        <v>0</v>
      </c>
      <c r="F22" s="13">
        <v>7</v>
      </c>
      <c r="G22" s="13" t="s">
        <v>23</v>
      </c>
      <c r="H22" s="13" t="s">
        <v>63</v>
      </c>
      <c r="I22" s="13">
        <f t="shared" si="0"/>
        <v>0</v>
      </c>
      <c r="J22" s="13">
        <f t="shared" si="1"/>
        <v>0</v>
      </c>
      <c r="K22" s="1"/>
    </row>
    <row r="23" spans="1:11">
      <c r="A23" s="13" t="s">
        <v>244</v>
      </c>
      <c r="B23" s="2">
        <v>22</v>
      </c>
      <c r="C23" s="13" t="s">
        <v>114</v>
      </c>
      <c r="D23" s="3" t="s">
        <v>74</v>
      </c>
      <c r="E23" s="13">
        <v>0</v>
      </c>
      <c r="F23" s="13">
        <v>6</v>
      </c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>
      <c r="A24" s="13" t="s">
        <v>244</v>
      </c>
      <c r="B24" s="2">
        <v>23</v>
      </c>
      <c r="C24" s="13" t="s">
        <v>21</v>
      </c>
      <c r="D24" s="3" t="s">
        <v>242</v>
      </c>
      <c r="E24" s="13">
        <v>0</v>
      </c>
      <c r="F24" s="13">
        <v>6</v>
      </c>
      <c r="G24" s="13" t="s">
        <v>23</v>
      </c>
      <c r="H24" s="13"/>
      <c r="I24" s="13">
        <f t="shared" si="0"/>
        <v>0</v>
      </c>
      <c r="J24" s="13">
        <f t="shared" si="1"/>
        <v>0</v>
      </c>
      <c r="K24" s="1"/>
    </row>
    <row r="25" spans="1:11">
      <c r="A25" s="13" t="s">
        <v>244</v>
      </c>
      <c r="B25" s="2">
        <v>24</v>
      </c>
      <c r="C25" s="13" t="s">
        <v>16</v>
      </c>
      <c r="D25" s="3" t="s">
        <v>33</v>
      </c>
      <c r="E25" s="13">
        <v>1</v>
      </c>
      <c r="F25" s="13">
        <v>4</v>
      </c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>
      <c r="A26" s="13" t="s">
        <v>244</v>
      </c>
      <c r="B26" s="2">
        <v>25</v>
      </c>
      <c r="C26" s="13" t="s">
        <v>44</v>
      </c>
      <c r="D26" s="3" t="s">
        <v>234</v>
      </c>
      <c r="E26" s="13">
        <v>1</v>
      </c>
      <c r="F26" s="13">
        <v>4</v>
      </c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>
      <c r="A27" s="13" t="s">
        <v>244</v>
      </c>
      <c r="B27" s="2">
        <v>26</v>
      </c>
      <c r="C27" s="13" t="s">
        <v>14</v>
      </c>
      <c r="D27" s="3" t="s">
        <v>36</v>
      </c>
      <c r="E27" s="13">
        <v>0</v>
      </c>
      <c r="F27" s="13">
        <v>5</v>
      </c>
      <c r="G27" s="13"/>
      <c r="H27" s="13"/>
      <c r="I27" s="13" t="str">
        <f t="shared" si="0"/>
        <v>Кокки</v>
      </c>
      <c r="J27" s="13" t="str">
        <f t="shared" si="1"/>
        <v>Staphylococcus</v>
      </c>
      <c r="K27" s="1" t="s">
        <v>169</v>
      </c>
    </row>
    <row r="28" spans="1:11">
      <c r="A28" s="13" t="s">
        <v>244</v>
      </c>
      <c r="B28" s="2">
        <v>27</v>
      </c>
      <c r="C28" s="13" t="s">
        <v>21</v>
      </c>
      <c r="D28" s="3" t="s">
        <v>25</v>
      </c>
      <c r="E28" s="13">
        <v>0</v>
      </c>
      <c r="F28" s="13">
        <v>5</v>
      </c>
      <c r="G28" s="13" t="s">
        <v>23</v>
      </c>
      <c r="H28" s="13"/>
      <c r="I28" s="13">
        <f t="shared" si="0"/>
        <v>0</v>
      </c>
      <c r="J28" s="13">
        <f t="shared" si="1"/>
        <v>0</v>
      </c>
      <c r="K28" s="1"/>
    </row>
    <row r="29" spans="1:11">
      <c r="A29" s="13" t="s">
        <v>244</v>
      </c>
      <c r="B29" s="2">
        <v>28</v>
      </c>
      <c r="C29" s="13" t="s">
        <v>21</v>
      </c>
      <c r="D29" s="3" t="s">
        <v>212</v>
      </c>
      <c r="E29" s="13">
        <v>0</v>
      </c>
      <c r="F29" s="13">
        <v>5</v>
      </c>
      <c r="G29" s="13" t="s">
        <v>23</v>
      </c>
      <c r="H29" s="13"/>
      <c r="I29" s="13">
        <f t="shared" si="0"/>
        <v>0</v>
      </c>
      <c r="J29" s="13">
        <f t="shared" si="1"/>
        <v>0</v>
      </c>
      <c r="K29" s="1"/>
    </row>
    <row r="30" spans="1:11">
      <c r="A30" s="13" t="s">
        <v>244</v>
      </c>
      <c r="B30" s="2">
        <v>29</v>
      </c>
      <c r="C30" s="13" t="s">
        <v>21</v>
      </c>
      <c r="D30" s="3" t="s">
        <v>25</v>
      </c>
      <c r="E30" s="13">
        <v>0</v>
      </c>
      <c r="F30" s="13">
        <v>5</v>
      </c>
      <c r="G30" s="13" t="s">
        <v>23</v>
      </c>
      <c r="H30" s="13"/>
      <c r="I30" s="13">
        <f t="shared" si="0"/>
        <v>0</v>
      </c>
      <c r="J30" s="13">
        <f t="shared" si="1"/>
        <v>0</v>
      </c>
      <c r="K30" s="1"/>
    </row>
    <row r="31" spans="1:11">
      <c r="A31" s="13" t="s">
        <v>244</v>
      </c>
      <c r="B31" s="2">
        <v>30</v>
      </c>
      <c r="C31" s="13" t="s">
        <v>21</v>
      </c>
      <c r="D31" s="3" t="s">
        <v>222</v>
      </c>
      <c r="E31" s="13">
        <v>0</v>
      </c>
      <c r="F31" s="13">
        <v>5</v>
      </c>
      <c r="G31" s="13" t="s">
        <v>23</v>
      </c>
      <c r="H31" s="13"/>
      <c r="I31" s="13">
        <f t="shared" si="0"/>
        <v>0</v>
      </c>
      <c r="J31" s="13">
        <f t="shared" si="1"/>
        <v>0</v>
      </c>
      <c r="K31" s="1"/>
    </row>
    <row r="32" spans="1:11">
      <c r="A32" s="13" t="s">
        <v>244</v>
      </c>
      <c r="B32" s="2">
        <v>31</v>
      </c>
      <c r="C32" s="13" t="s">
        <v>12</v>
      </c>
      <c r="D32" s="3" t="s">
        <v>33</v>
      </c>
      <c r="E32" s="13">
        <v>0</v>
      </c>
      <c r="F32" s="13">
        <v>4</v>
      </c>
      <c r="G32" s="13"/>
      <c r="H32" s="13"/>
      <c r="I32" s="13" t="str">
        <f t="shared" si="0"/>
        <v>Кокки</v>
      </c>
      <c r="J32" s="13" t="str">
        <f t="shared" si="1"/>
        <v>Staphylococcus</v>
      </c>
      <c r="K32" s="1" t="s">
        <v>49</v>
      </c>
    </row>
    <row r="33" spans="1:11">
      <c r="A33" s="13" t="s">
        <v>244</v>
      </c>
      <c r="B33" s="2">
        <v>32</v>
      </c>
      <c r="C33" s="13" t="s">
        <v>12</v>
      </c>
      <c r="D33" s="3" t="s">
        <v>243</v>
      </c>
      <c r="E33" s="13">
        <v>0</v>
      </c>
      <c r="F33" s="13">
        <v>4</v>
      </c>
      <c r="G33" s="13"/>
      <c r="H33" s="13">
        <v>444</v>
      </c>
      <c r="I33" s="13">
        <f t="shared" si="0"/>
        <v>0</v>
      </c>
      <c r="J33" s="13">
        <f t="shared" si="1"/>
        <v>0</v>
      </c>
      <c r="K33" s="1"/>
    </row>
    <row r="34" spans="1:11">
      <c r="A34" s="13" t="s">
        <v>244</v>
      </c>
      <c r="B34" s="2">
        <v>33</v>
      </c>
      <c r="C34" s="13" t="s">
        <v>12</v>
      </c>
      <c r="D34" s="3" t="s">
        <v>209</v>
      </c>
      <c r="E34" s="13">
        <v>2</v>
      </c>
      <c r="F34" s="13">
        <v>4</v>
      </c>
      <c r="G34" s="13"/>
      <c r="H34" s="13"/>
      <c r="I34" s="13" t="str">
        <f t="shared" si="0"/>
        <v>Кокки</v>
      </c>
      <c r="J34" s="13" t="str">
        <f t="shared" si="1"/>
        <v>Staphylococcus</v>
      </c>
      <c r="K34" s="1" t="s">
        <v>49</v>
      </c>
    </row>
    <row r="35" spans="1:11">
      <c r="A35" s="13" t="s">
        <v>244</v>
      </c>
      <c r="B35" s="2">
        <v>34</v>
      </c>
      <c r="C35" s="13" t="s">
        <v>14</v>
      </c>
      <c r="D35" s="3" t="s">
        <v>36</v>
      </c>
      <c r="E35" s="13">
        <v>1</v>
      </c>
      <c r="F35" s="13">
        <v>4</v>
      </c>
      <c r="G35" s="13"/>
      <c r="H35" s="13"/>
      <c r="I35" s="13" t="str">
        <f t="shared" si="0"/>
        <v>Кокки</v>
      </c>
      <c r="J35" s="13" t="str">
        <f t="shared" si="1"/>
        <v>Staphylococcus</v>
      </c>
      <c r="K35" s="1" t="s">
        <v>169</v>
      </c>
    </row>
    <row r="36" spans="1:11">
      <c r="A36" s="13" t="s">
        <v>244</v>
      </c>
      <c r="B36" s="2">
        <v>35</v>
      </c>
      <c r="C36" s="13" t="s">
        <v>44</v>
      </c>
      <c r="D36" s="3" t="s">
        <v>50</v>
      </c>
      <c r="E36" s="13">
        <v>1</v>
      </c>
      <c r="F36" s="13">
        <v>4</v>
      </c>
      <c r="G36" s="13"/>
      <c r="H36" s="13">
        <v>444</v>
      </c>
      <c r="I36" s="13">
        <f t="shared" si="0"/>
        <v>0</v>
      </c>
      <c r="J36" s="13">
        <f t="shared" si="1"/>
        <v>0</v>
      </c>
      <c r="K36" s="1"/>
    </row>
    <row r="37" spans="1:11">
      <c r="A37" s="13" t="s">
        <v>244</v>
      </c>
      <c r="B37" s="2">
        <v>36</v>
      </c>
      <c r="C37" s="13" t="s">
        <v>14</v>
      </c>
      <c r="D37" s="3" t="s">
        <v>36</v>
      </c>
      <c r="E37" s="13">
        <v>1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"/>
    </row>
    <row r="38" spans="1:11">
      <c r="A38" s="13" t="s">
        <v>244</v>
      </c>
      <c r="B38" s="2">
        <v>37</v>
      </c>
      <c r="C38" s="13" t="s">
        <v>90</v>
      </c>
      <c r="D38" s="3" t="s">
        <v>36</v>
      </c>
      <c r="E38" s="13">
        <v>0</v>
      </c>
      <c r="F38" s="13">
        <v>6</v>
      </c>
      <c r="G38" s="13" t="s">
        <v>23</v>
      </c>
      <c r="H38" s="13" t="s">
        <v>63</v>
      </c>
      <c r="I38" s="13">
        <f t="shared" si="0"/>
        <v>0</v>
      </c>
      <c r="J38" s="13">
        <f t="shared" si="1"/>
        <v>0</v>
      </c>
      <c r="K38" s="1"/>
    </row>
    <row r="39" spans="1:11">
      <c r="A39" s="13" t="s">
        <v>244</v>
      </c>
      <c r="B39" s="2">
        <v>38</v>
      </c>
      <c r="C39" s="13" t="s">
        <v>14</v>
      </c>
      <c r="D39" s="13" t="s">
        <v>36</v>
      </c>
      <c r="E39" s="13">
        <v>0</v>
      </c>
      <c r="F39" s="13">
        <v>4</v>
      </c>
      <c r="G39" s="13"/>
      <c r="H39" s="13">
        <v>444</v>
      </c>
      <c r="I39" s="13">
        <f t="shared" si="0"/>
        <v>0</v>
      </c>
      <c r="J39" s="13">
        <f t="shared" si="1"/>
        <v>0</v>
      </c>
      <c r="K39" s="1"/>
    </row>
    <row r="40" spans="1:11">
      <c r="A40" s="13" t="s">
        <v>244</v>
      </c>
      <c r="B40" s="2">
        <v>39</v>
      </c>
      <c r="C40" s="13" t="s">
        <v>44</v>
      </c>
      <c r="D40" s="3" t="s">
        <v>234</v>
      </c>
      <c r="E40" s="13">
        <v>0</v>
      </c>
      <c r="F40" s="13">
        <v>4</v>
      </c>
      <c r="G40" s="13"/>
      <c r="H40" s="13">
        <v>444</v>
      </c>
      <c r="I40" s="13">
        <f t="shared" si="0"/>
        <v>0</v>
      </c>
      <c r="J40" s="13">
        <f t="shared" si="1"/>
        <v>0</v>
      </c>
      <c r="K40" s="1"/>
    </row>
    <row r="41" spans="1:11">
      <c r="A41" s="13" t="s">
        <v>244</v>
      </c>
      <c r="B41" s="2">
        <v>40</v>
      </c>
      <c r="C41" s="13" t="s">
        <v>29</v>
      </c>
      <c r="D41" s="3" t="s">
        <v>42</v>
      </c>
      <c r="E41" s="13">
        <v>0</v>
      </c>
      <c r="F41" s="13">
        <v>6</v>
      </c>
      <c r="G41" s="13" t="s">
        <v>23</v>
      </c>
      <c r="H41" s="13"/>
      <c r="I41" s="13">
        <f t="shared" si="0"/>
        <v>0</v>
      </c>
      <c r="J41" s="13">
        <f t="shared" si="1"/>
        <v>0</v>
      </c>
      <c r="K41" s="1"/>
    </row>
    <row r="42" spans="1:11">
      <c r="A42" s="13" t="s">
        <v>244</v>
      </c>
      <c r="B42" s="2">
        <v>41</v>
      </c>
      <c r="C42" s="13" t="s">
        <v>21</v>
      </c>
      <c r="D42" s="3" t="s">
        <v>245</v>
      </c>
      <c r="E42" s="13">
        <v>0</v>
      </c>
      <c r="F42" s="13">
        <v>4</v>
      </c>
      <c r="G42" s="13" t="s">
        <v>23</v>
      </c>
      <c r="H42" s="13"/>
      <c r="I42" s="13" t="str">
        <f t="shared" si="0"/>
        <v>Энеробактерии</v>
      </c>
      <c r="J42" s="13" t="str">
        <f t="shared" si="1"/>
        <v>Klebsiella</v>
      </c>
      <c r="K42" s="1" t="s">
        <v>121</v>
      </c>
    </row>
    <row r="43" spans="1:11">
      <c r="A43" s="13" t="s">
        <v>244</v>
      </c>
      <c r="B43" s="2">
        <v>42</v>
      </c>
      <c r="C43" s="13" t="s">
        <v>21</v>
      </c>
      <c r="D43" s="3" t="s">
        <v>39</v>
      </c>
      <c r="E43" s="13">
        <v>0</v>
      </c>
      <c r="F43" s="13">
        <v>6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"/>
    </row>
    <row r="44" spans="1:11">
      <c r="A44" s="13" t="s">
        <v>244</v>
      </c>
      <c r="B44" s="2">
        <v>43</v>
      </c>
      <c r="C44" s="13" t="s">
        <v>14</v>
      </c>
      <c r="D44" s="3" t="s">
        <v>36</v>
      </c>
      <c r="E44" s="13">
        <v>1</v>
      </c>
      <c r="F44" s="13">
        <v>2</v>
      </c>
      <c r="G44" s="13"/>
      <c r="H44" s="13">
        <v>444</v>
      </c>
      <c r="I44" s="13">
        <f t="shared" si="0"/>
        <v>0</v>
      </c>
      <c r="J44" s="13">
        <f t="shared" si="1"/>
        <v>0</v>
      </c>
      <c r="K44" s="1"/>
    </row>
    <row r="45" spans="1:11">
      <c r="A45" s="13" t="s">
        <v>244</v>
      </c>
      <c r="B45" s="2">
        <v>44</v>
      </c>
      <c r="C45" s="13" t="s">
        <v>14</v>
      </c>
      <c r="D45" s="3" t="s">
        <v>36</v>
      </c>
      <c r="E45" s="13">
        <v>1</v>
      </c>
      <c r="F45" s="13">
        <v>2</v>
      </c>
      <c r="G45" s="13"/>
      <c r="H45" s="13">
        <v>444</v>
      </c>
      <c r="I45" s="13">
        <f t="shared" si="0"/>
        <v>0</v>
      </c>
      <c r="J45" s="13">
        <f t="shared" si="1"/>
        <v>0</v>
      </c>
      <c r="K45" s="1"/>
    </row>
    <row r="46" spans="1:11">
      <c r="A46" s="13" t="s">
        <v>244</v>
      </c>
      <c r="B46" s="2">
        <v>45</v>
      </c>
      <c r="C46" s="13" t="s">
        <v>14</v>
      </c>
      <c r="D46" s="3" t="s">
        <v>36</v>
      </c>
      <c r="E46" s="13">
        <v>0</v>
      </c>
      <c r="F46" s="13">
        <v>3</v>
      </c>
      <c r="G46" s="13"/>
      <c r="H46" s="13"/>
      <c r="I46" s="13">
        <f t="shared" si="0"/>
        <v>0</v>
      </c>
      <c r="J46" s="13">
        <f t="shared" si="1"/>
        <v>0</v>
      </c>
      <c r="K46" s="1"/>
    </row>
    <row r="47" spans="1:11">
      <c r="A47" s="13" t="s">
        <v>244</v>
      </c>
      <c r="B47" s="2">
        <v>46</v>
      </c>
      <c r="C47" s="13" t="s">
        <v>71</v>
      </c>
      <c r="D47" s="3" t="s">
        <v>51</v>
      </c>
      <c r="E47" s="13">
        <v>0</v>
      </c>
      <c r="F47" s="13">
        <v>3</v>
      </c>
      <c r="G47" s="13"/>
      <c r="H47" s="13"/>
      <c r="I47" s="13">
        <f t="shared" si="0"/>
        <v>0</v>
      </c>
      <c r="J47" s="13">
        <f t="shared" si="1"/>
        <v>0</v>
      </c>
      <c r="K47" s="1"/>
    </row>
    <row r="48" spans="1:11">
      <c r="A48" s="13" t="s">
        <v>244</v>
      </c>
      <c r="B48" s="2">
        <v>47</v>
      </c>
      <c r="C48" s="13" t="s">
        <v>21</v>
      </c>
      <c r="D48" s="3" t="s">
        <v>30</v>
      </c>
      <c r="E48" s="13">
        <v>0</v>
      </c>
      <c r="F48" s="13">
        <v>7</v>
      </c>
      <c r="G48" s="13" t="s">
        <v>23</v>
      </c>
      <c r="H48" s="13"/>
      <c r="I48" s="13">
        <f t="shared" si="0"/>
        <v>0</v>
      </c>
      <c r="J48" s="13">
        <f t="shared" si="1"/>
        <v>0</v>
      </c>
      <c r="K48" s="1"/>
    </row>
    <row r="49" spans="1:11">
      <c r="A49" s="13" t="s">
        <v>244</v>
      </c>
      <c r="B49" s="2">
        <v>48</v>
      </c>
      <c r="C49" s="13" t="s">
        <v>21</v>
      </c>
      <c r="D49" s="3" t="s">
        <v>33</v>
      </c>
      <c r="E49" s="13">
        <v>0</v>
      </c>
      <c r="F49" s="13">
        <v>7</v>
      </c>
      <c r="G49" s="13" t="s">
        <v>23</v>
      </c>
      <c r="H49" s="13"/>
      <c r="I49" s="13">
        <f t="shared" si="0"/>
        <v>0</v>
      </c>
      <c r="J49" s="13">
        <f t="shared" si="1"/>
        <v>0</v>
      </c>
      <c r="K49" s="1"/>
    </row>
    <row r="50" spans="1:11">
      <c r="A50" s="13" t="s">
        <v>244</v>
      </c>
      <c r="B50" s="2">
        <v>49</v>
      </c>
      <c r="C50" s="13" t="s">
        <v>21</v>
      </c>
      <c r="D50" s="3" t="s">
        <v>35</v>
      </c>
      <c r="E50" s="13">
        <v>0</v>
      </c>
      <c r="F50" s="13">
        <v>7</v>
      </c>
      <c r="G50" s="13" t="s">
        <v>23</v>
      </c>
      <c r="H50" s="13"/>
      <c r="I50" s="13" t="str">
        <f t="shared" si="0"/>
        <v>Кокки</v>
      </c>
      <c r="J50" s="13" t="str">
        <f t="shared" si="1"/>
        <v>Staphylococcus</v>
      </c>
      <c r="K50" s="1" t="s">
        <v>169</v>
      </c>
    </row>
    <row r="51" spans="1:11">
      <c r="A51" s="13" t="s">
        <v>244</v>
      </c>
      <c r="B51" s="2">
        <v>50</v>
      </c>
      <c r="C51" s="13" t="s">
        <v>21</v>
      </c>
      <c r="D51" s="3" t="s">
        <v>202</v>
      </c>
      <c r="E51" s="13">
        <v>0</v>
      </c>
      <c r="F51" s="13">
        <v>7</v>
      </c>
      <c r="G51" s="13" t="s">
        <v>23</v>
      </c>
      <c r="H51" s="13"/>
      <c r="I51" s="13">
        <f t="shared" si="0"/>
        <v>0</v>
      </c>
      <c r="J51" s="13">
        <f t="shared" si="1"/>
        <v>0</v>
      </c>
      <c r="K51" s="1"/>
    </row>
    <row r="52" spans="1:11">
      <c r="A52" s="13" t="s">
        <v>244</v>
      </c>
      <c r="B52" s="2">
        <v>51</v>
      </c>
      <c r="C52" s="13" t="s">
        <v>21</v>
      </c>
      <c r="D52" s="3" t="s">
        <v>25</v>
      </c>
      <c r="E52" s="13">
        <v>0</v>
      </c>
      <c r="F52" s="13">
        <v>7</v>
      </c>
      <c r="G52" s="13" t="s">
        <v>23</v>
      </c>
      <c r="H52" s="13"/>
      <c r="I52" s="13">
        <f t="shared" si="0"/>
        <v>0</v>
      </c>
      <c r="J52" s="13">
        <f t="shared" si="1"/>
        <v>0</v>
      </c>
      <c r="K52" s="1"/>
    </row>
    <row r="53" spans="1:11">
      <c r="A53" s="13" t="s">
        <v>244</v>
      </c>
      <c r="B53" s="2">
        <v>52</v>
      </c>
      <c r="C53" s="13" t="s">
        <v>21</v>
      </c>
      <c r="D53" s="3" t="s">
        <v>57</v>
      </c>
      <c r="E53" s="13">
        <v>0</v>
      </c>
      <c r="F53" s="13">
        <v>7</v>
      </c>
      <c r="G53" s="13" t="s">
        <v>23</v>
      </c>
      <c r="H53" s="13"/>
      <c r="I53" s="13">
        <f t="shared" si="0"/>
        <v>0</v>
      </c>
      <c r="J53" s="13">
        <f t="shared" si="1"/>
        <v>0</v>
      </c>
      <c r="K53" s="1"/>
    </row>
    <row r="54" spans="1:11">
      <c r="A54" s="13" t="s">
        <v>244</v>
      </c>
      <c r="B54" s="2">
        <v>53</v>
      </c>
      <c r="C54" s="13" t="s">
        <v>71</v>
      </c>
      <c r="D54" s="3" t="s">
        <v>51</v>
      </c>
      <c r="E54" s="13">
        <v>0</v>
      </c>
      <c r="F54" s="13">
        <v>3</v>
      </c>
      <c r="G54" s="13"/>
      <c r="H54" s="13"/>
      <c r="I54" s="13">
        <f t="shared" si="0"/>
        <v>0</v>
      </c>
      <c r="J54" s="13">
        <f t="shared" si="1"/>
        <v>0</v>
      </c>
      <c r="K54" s="1"/>
    </row>
    <row r="55" spans="1:11">
      <c r="A55" s="13" t="s">
        <v>244</v>
      </c>
      <c r="B55" s="2">
        <v>54</v>
      </c>
      <c r="C55" s="13" t="s">
        <v>21</v>
      </c>
      <c r="D55" s="3" t="s">
        <v>28</v>
      </c>
      <c r="E55" s="13">
        <v>0</v>
      </c>
      <c r="F55" s="13">
        <v>7</v>
      </c>
      <c r="G55" s="13" t="s">
        <v>23</v>
      </c>
      <c r="H55" s="13"/>
      <c r="I55" s="13">
        <f t="shared" si="0"/>
        <v>0</v>
      </c>
      <c r="J55" s="13">
        <f t="shared" si="1"/>
        <v>0</v>
      </c>
      <c r="K55" s="1"/>
    </row>
    <row r="56" spans="1:11">
      <c r="A56" s="13" t="s">
        <v>244</v>
      </c>
      <c r="B56" s="2">
        <v>55</v>
      </c>
      <c r="C56" s="13" t="s">
        <v>21</v>
      </c>
      <c r="D56" s="3" t="s">
        <v>28</v>
      </c>
      <c r="E56" s="13">
        <v>0</v>
      </c>
      <c r="F56" s="13">
        <v>7</v>
      </c>
      <c r="G56" s="13" t="s">
        <v>23</v>
      </c>
      <c r="H56" s="13"/>
      <c r="I56" s="13">
        <f t="shared" si="0"/>
        <v>0</v>
      </c>
      <c r="J56" s="13">
        <f t="shared" si="1"/>
        <v>0</v>
      </c>
      <c r="K56" s="1"/>
    </row>
    <row r="57" spans="1:11">
      <c r="A57" s="13" t="s">
        <v>244</v>
      </c>
      <c r="B57" s="2">
        <v>56</v>
      </c>
      <c r="C57" s="13" t="s">
        <v>14</v>
      </c>
      <c r="D57" s="3" t="s">
        <v>36</v>
      </c>
      <c r="E57" s="13">
        <v>0</v>
      </c>
      <c r="F57" s="13">
        <v>3</v>
      </c>
      <c r="G57" s="13"/>
      <c r="H57" s="13"/>
      <c r="I57" s="13" t="str">
        <f t="shared" si="0"/>
        <v>Кокки</v>
      </c>
      <c r="J57" s="13" t="str">
        <f t="shared" si="1"/>
        <v>Streptococcus</v>
      </c>
      <c r="K57" s="1" t="s">
        <v>186</v>
      </c>
    </row>
    <row r="58" spans="1:11">
      <c r="A58" s="13" t="s">
        <v>244</v>
      </c>
      <c r="B58" s="2">
        <v>57</v>
      </c>
      <c r="C58" s="13" t="s">
        <v>14</v>
      </c>
      <c r="D58" s="3" t="s">
        <v>36</v>
      </c>
      <c r="E58" s="13">
        <v>0</v>
      </c>
      <c r="F58" s="13">
        <v>3</v>
      </c>
      <c r="G58" s="13"/>
      <c r="H58" s="13"/>
      <c r="I58" s="13">
        <f t="shared" si="0"/>
        <v>0</v>
      </c>
      <c r="J58" s="13">
        <f t="shared" si="1"/>
        <v>0</v>
      </c>
      <c r="K58" s="1"/>
    </row>
    <row r="59" spans="1:11">
      <c r="A59" s="13" t="s">
        <v>244</v>
      </c>
      <c r="B59" s="2">
        <v>58</v>
      </c>
      <c r="C59" s="13" t="s">
        <v>71</v>
      </c>
      <c r="D59" s="3" t="s">
        <v>51</v>
      </c>
      <c r="E59" s="13">
        <v>0</v>
      </c>
      <c r="F59" s="13">
        <v>3</v>
      </c>
      <c r="G59" s="13"/>
      <c r="H59" s="13"/>
      <c r="I59" s="13">
        <f t="shared" si="0"/>
        <v>0</v>
      </c>
      <c r="J59" s="13">
        <f t="shared" si="1"/>
        <v>0</v>
      </c>
      <c r="K59" s="1"/>
    </row>
    <row r="60" spans="1:11">
      <c r="A60" s="13" t="s">
        <v>244</v>
      </c>
      <c r="B60" s="2">
        <v>59</v>
      </c>
      <c r="C60" s="13" t="s">
        <v>71</v>
      </c>
      <c r="D60" s="3" t="s">
        <v>51</v>
      </c>
      <c r="E60" s="13">
        <v>0</v>
      </c>
      <c r="F60" s="13">
        <v>3</v>
      </c>
      <c r="G60" s="13"/>
      <c r="H60" s="13"/>
      <c r="I60" s="13">
        <f t="shared" si="0"/>
        <v>0</v>
      </c>
      <c r="J60" s="13">
        <f t="shared" si="1"/>
        <v>0</v>
      </c>
      <c r="K60" s="1"/>
    </row>
    <row r="61" spans="1:11">
      <c r="A61" s="13" t="s">
        <v>244</v>
      </c>
      <c r="B61" s="2">
        <v>60</v>
      </c>
      <c r="C61" s="13" t="s">
        <v>14</v>
      </c>
      <c r="D61" s="3" t="s">
        <v>36</v>
      </c>
      <c r="E61" s="13">
        <v>0</v>
      </c>
      <c r="F61" s="13">
        <v>3</v>
      </c>
      <c r="G61" s="13"/>
      <c r="H61" s="13"/>
      <c r="I61" s="13">
        <f t="shared" si="0"/>
        <v>0</v>
      </c>
      <c r="J61" s="13">
        <f t="shared" si="1"/>
        <v>0</v>
      </c>
      <c r="K61" s="1"/>
    </row>
    <row r="62" spans="1:11">
      <c r="A62" s="13" t="s">
        <v>244</v>
      </c>
      <c r="B62" s="2">
        <v>61</v>
      </c>
      <c r="C62" s="13" t="s">
        <v>21</v>
      </c>
      <c r="D62" s="3" t="s">
        <v>28</v>
      </c>
      <c r="E62" s="13">
        <v>0</v>
      </c>
      <c r="F62" s="13">
        <v>6</v>
      </c>
      <c r="G62" s="13" t="s">
        <v>23</v>
      </c>
      <c r="H62" s="13"/>
      <c r="I62" s="13">
        <f t="shared" si="0"/>
        <v>0</v>
      </c>
      <c r="J62" s="13">
        <f t="shared" si="1"/>
        <v>0</v>
      </c>
      <c r="K62" s="1"/>
    </row>
    <row r="63" spans="1:11">
      <c r="A63" s="13" t="s">
        <v>244</v>
      </c>
      <c r="B63" s="2">
        <v>62</v>
      </c>
      <c r="C63" s="13" t="s">
        <v>21</v>
      </c>
      <c r="D63" s="3" t="s">
        <v>33</v>
      </c>
      <c r="E63" s="13">
        <v>0</v>
      </c>
      <c r="F63" s="13">
        <v>6</v>
      </c>
      <c r="G63" s="13" t="s">
        <v>23</v>
      </c>
      <c r="H63" s="13"/>
      <c r="I63" s="13">
        <f t="shared" si="0"/>
        <v>0</v>
      </c>
      <c r="J63" s="13">
        <f t="shared" si="1"/>
        <v>0</v>
      </c>
      <c r="K63" s="1"/>
    </row>
    <row r="64" spans="1:11">
      <c r="A64" s="13" t="s">
        <v>244</v>
      </c>
      <c r="B64" s="2">
        <v>63</v>
      </c>
      <c r="C64" s="13" t="s">
        <v>16</v>
      </c>
      <c r="D64" s="3" t="s">
        <v>33</v>
      </c>
      <c r="E64" s="13">
        <v>0</v>
      </c>
      <c r="F64" s="13">
        <v>3</v>
      </c>
      <c r="G64" s="13"/>
      <c r="H64" s="13"/>
      <c r="I64" s="13">
        <f t="shared" si="0"/>
        <v>0</v>
      </c>
      <c r="J64" s="13">
        <f t="shared" si="1"/>
        <v>0</v>
      </c>
      <c r="K64" s="1"/>
    </row>
    <row r="65" spans="1:11">
      <c r="A65" s="13" t="s">
        <v>244</v>
      </c>
      <c r="B65" s="2">
        <v>64</v>
      </c>
      <c r="C65" s="13" t="s">
        <v>19</v>
      </c>
      <c r="D65" s="3" t="s">
        <v>25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"/>
    </row>
    <row r="66" spans="1:11">
      <c r="A66" s="13" t="s">
        <v>244</v>
      </c>
      <c r="B66" s="2">
        <v>65</v>
      </c>
      <c r="C66" s="13" t="s">
        <v>27</v>
      </c>
      <c r="D66" s="3" t="s">
        <v>62</v>
      </c>
      <c r="E66" s="13">
        <v>0</v>
      </c>
      <c r="F66" s="13">
        <v>3</v>
      </c>
      <c r="G66" s="13"/>
      <c r="H66" s="13"/>
      <c r="I66" s="13">
        <f t="shared" ref="I66:I130" si="2">IF(OR(J66=$J$378,J66=$J$385,J66=$J$368),$I$365,IF(OR(J66=$J$367,J66=$J$371,J66=$J$373,J66=$J$374,J66=$J$377,J66=$J$381,J66=$J$382,J66=$J$379),$I$370,IF(OR(J66=$J$366,J66=$J$370),$I$366,IF(OR(J66=$J$372,J66=$J$383,J66=$J$384),$I$367,IF(OR(J66=$J$365,J66=$J$380,J66=$J$386),$I$368,IF(OR(J66=$J$369,J66=$J$387,J66=$J$375,J66=$J$376),$I$369,0))))))</f>
        <v>0</v>
      </c>
      <c r="J66" s="13">
        <f t="shared" ref="J66:J130" si="3">IF(OR(K66=$K$365,K66=$K$366,K66=$K$367,K66=$K$368),$J$365,IF(OR(K66=$K$372,K66=$K$373,K66=$K$374,K66=$K$375),$J$366,IF(OR(K66=$K$376),$J$367,IF(OR(K66=$K$377),$J$368,IF(OR(K66=$K$378),$J$369,IF(OR(K66=$K$379),$J$370,IF(OR(K66=$K$385,K66=$K$395,K66=$K$386),$J$371,IF(OR(K66=$K$381,K66=$K$382,K66=$K$383,K66=$K$384),$J$372,IF(OR(K66=$K$380,K66=$K$424,K66=$K$426,K66=$K$428),$J$373,IF(OR(K66=$K$387,K66=$K$389,K66=$K$388),$J$374,IF(OR(K66=$K$390),$J$375,IF(OR(K66=$K$391),$J$376,IF(OR(K66=$K$392),$J$377,IF(OR(K66=$K$396),$J$378,IF(OR(K66=$K$397,K66=$K$398),$J$379,IF(OR(K66=$K$399,K66=$K$400),$J$380,IF(OR(K66=$K$401,K66=$K$402),$J$381,IF(OR(K66=$K$403,K66=$K$404),$J$382,IF(OR(K66=$K$406,K66=$K$407,K66=$K$408,K66=$K$409,K66=$K$410,K66=$K$411,K66=$K$412,K66=$K$413,K66=$K$414),$J$383,IF(OR(K66=$K$418,K66=$K$419,K66=$K$420,K66=$K$421,K66=$K$417,K66=$K$416,K66=$K$425,K66=$K$427),$J$384,IF(OR(K66=$K$422,K66=$K$423),$J$385,IF(OR(K66=$K$369,K66=$K$370,K66=$K$371,K66=$K$393,K66=$K$394,K66=$K$405,K66=$K$415),$J$386,IF(OR(K66=$K$429),$J$387,0)))))))))))))))))))))))</f>
        <v>0</v>
      </c>
      <c r="K66" s="1"/>
    </row>
    <row r="67" spans="1:11">
      <c r="A67" s="13" t="s">
        <v>244</v>
      </c>
      <c r="B67" s="2">
        <v>66</v>
      </c>
      <c r="C67" s="13" t="s">
        <v>27</v>
      </c>
      <c r="D67" s="3" t="s">
        <v>62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"/>
    </row>
    <row r="68" spans="1:11">
      <c r="A68" s="13" t="s">
        <v>244</v>
      </c>
      <c r="B68" s="2">
        <v>67</v>
      </c>
      <c r="C68" s="13" t="s">
        <v>14</v>
      </c>
      <c r="D68" s="3" t="s">
        <v>36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"/>
    </row>
    <row r="69" spans="1:11">
      <c r="A69" s="13" t="s">
        <v>244</v>
      </c>
      <c r="B69" s="2">
        <v>68</v>
      </c>
      <c r="C69" s="13" t="s">
        <v>71</v>
      </c>
      <c r="D69" s="3" t="s">
        <v>51</v>
      </c>
      <c r="E69" s="13">
        <v>0</v>
      </c>
      <c r="F69" s="13">
        <v>6</v>
      </c>
      <c r="G69" s="13"/>
      <c r="H69" s="13"/>
      <c r="I69" s="13">
        <f t="shared" si="2"/>
        <v>0</v>
      </c>
      <c r="J69" s="13">
        <f t="shared" si="3"/>
        <v>0</v>
      </c>
      <c r="K69" s="1"/>
    </row>
    <row r="70" spans="1:11">
      <c r="A70" s="13" t="s">
        <v>244</v>
      </c>
      <c r="B70" s="2">
        <v>69</v>
      </c>
      <c r="C70" s="13" t="s">
        <v>60</v>
      </c>
      <c r="D70" s="3" t="s">
        <v>28</v>
      </c>
      <c r="E70" s="13">
        <v>0</v>
      </c>
      <c r="F70" s="13">
        <v>6</v>
      </c>
      <c r="G70" s="13"/>
      <c r="H70" s="13"/>
      <c r="I70" s="13">
        <f t="shared" si="2"/>
        <v>0</v>
      </c>
      <c r="J70" s="13">
        <f t="shared" si="3"/>
        <v>0</v>
      </c>
      <c r="K70" s="1"/>
    </row>
    <row r="71" spans="1:11">
      <c r="A71" s="13" t="s">
        <v>244</v>
      </c>
      <c r="B71" s="2">
        <v>70</v>
      </c>
      <c r="C71" s="13" t="s">
        <v>16</v>
      </c>
      <c r="D71" s="3" t="s">
        <v>33</v>
      </c>
      <c r="E71" s="13">
        <v>0</v>
      </c>
      <c r="F71" s="13">
        <v>6</v>
      </c>
      <c r="G71" s="13"/>
      <c r="H71" s="13"/>
      <c r="I71" s="13">
        <f t="shared" si="2"/>
        <v>0</v>
      </c>
      <c r="J71" s="13">
        <f t="shared" si="3"/>
        <v>0</v>
      </c>
      <c r="K71" s="1"/>
    </row>
    <row r="72" spans="1:11">
      <c r="A72" s="13" t="s">
        <v>244</v>
      </c>
      <c r="B72" s="2">
        <v>71</v>
      </c>
      <c r="C72" s="13" t="s">
        <v>21</v>
      </c>
      <c r="D72" s="3" t="s">
        <v>41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"/>
    </row>
    <row r="73" spans="1:11">
      <c r="A73" s="13" t="s">
        <v>244</v>
      </c>
      <c r="B73" s="2">
        <v>72</v>
      </c>
      <c r="C73" s="13" t="s">
        <v>21</v>
      </c>
      <c r="D73" s="3" t="s">
        <v>41</v>
      </c>
      <c r="E73" s="13">
        <v>0</v>
      </c>
      <c r="F73" s="13">
        <v>5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"/>
    </row>
    <row r="74" spans="1:11">
      <c r="A74" s="13" t="s">
        <v>244</v>
      </c>
      <c r="B74" s="2">
        <v>73</v>
      </c>
      <c r="C74" s="13" t="s">
        <v>21</v>
      </c>
      <c r="D74" s="3" t="s">
        <v>41</v>
      </c>
      <c r="E74" s="13">
        <v>0</v>
      </c>
      <c r="F74" s="13">
        <v>5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"/>
    </row>
    <row r="75" spans="1:11">
      <c r="A75" s="13" t="s">
        <v>244</v>
      </c>
      <c r="B75" s="2">
        <v>74</v>
      </c>
      <c r="C75" s="13" t="s">
        <v>14</v>
      </c>
      <c r="D75" s="3" t="s">
        <v>36</v>
      </c>
      <c r="E75" s="13">
        <v>0</v>
      </c>
      <c r="F75" s="13">
        <v>5</v>
      </c>
      <c r="G75" s="13"/>
      <c r="H75" s="13"/>
      <c r="I75" s="13">
        <f t="shared" si="2"/>
        <v>0</v>
      </c>
      <c r="J75" s="13">
        <f t="shared" si="3"/>
        <v>0</v>
      </c>
      <c r="K75" s="1"/>
    </row>
    <row r="76" spans="1:11">
      <c r="A76" s="13" t="s">
        <v>244</v>
      </c>
      <c r="B76" s="2">
        <v>75</v>
      </c>
      <c r="C76" s="13" t="s">
        <v>16</v>
      </c>
      <c r="D76" s="3" t="s">
        <v>33</v>
      </c>
      <c r="E76" s="13">
        <v>0</v>
      </c>
      <c r="F76" s="13">
        <v>4</v>
      </c>
      <c r="G76" s="13"/>
      <c r="H76" s="13"/>
      <c r="I76" s="13">
        <f t="shared" si="2"/>
        <v>0</v>
      </c>
      <c r="J76" s="13">
        <f t="shared" si="3"/>
        <v>0</v>
      </c>
      <c r="K76" s="1"/>
    </row>
    <row r="77" spans="1:11">
      <c r="A77" s="13" t="s">
        <v>244</v>
      </c>
      <c r="B77" s="2">
        <v>76</v>
      </c>
      <c r="C77" s="13" t="s">
        <v>71</v>
      </c>
      <c r="D77" s="3" t="s">
        <v>51</v>
      </c>
      <c r="E77" s="13">
        <v>0</v>
      </c>
      <c r="F77" s="13">
        <v>4</v>
      </c>
      <c r="G77" s="13"/>
      <c r="H77" s="13"/>
      <c r="I77" s="13">
        <f t="shared" si="2"/>
        <v>0</v>
      </c>
      <c r="J77" s="13">
        <f t="shared" si="3"/>
        <v>0</v>
      </c>
      <c r="K77" s="1"/>
    </row>
    <row r="78" spans="1:11">
      <c r="A78" s="13" t="s">
        <v>244</v>
      </c>
      <c r="B78" s="2">
        <v>77</v>
      </c>
      <c r="C78" s="13" t="s">
        <v>14</v>
      </c>
      <c r="D78" s="3" t="s">
        <v>190</v>
      </c>
      <c r="E78" s="13">
        <v>0</v>
      </c>
      <c r="F78" s="13">
        <v>5</v>
      </c>
      <c r="G78" s="13"/>
      <c r="H78" s="13"/>
      <c r="I78" s="13" t="str">
        <f t="shared" si="2"/>
        <v>Кокки</v>
      </c>
      <c r="J78" s="13" t="str">
        <f t="shared" si="3"/>
        <v>Staphylococcus</v>
      </c>
      <c r="K78" s="1" t="s">
        <v>49</v>
      </c>
    </row>
    <row r="79" spans="1:11">
      <c r="A79" s="13" t="s">
        <v>244</v>
      </c>
      <c r="B79" s="2">
        <v>78</v>
      </c>
      <c r="C79" s="13" t="s">
        <v>27</v>
      </c>
      <c r="D79" s="3" t="s">
        <v>22</v>
      </c>
      <c r="E79" s="13">
        <v>0</v>
      </c>
      <c r="F79" s="13">
        <v>6</v>
      </c>
      <c r="G79" s="13" t="s">
        <v>23</v>
      </c>
      <c r="H79" s="13"/>
      <c r="I79" s="13">
        <f t="shared" si="2"/>
        <v>0</v>
      </c>
      <c r="J79" s="13">
        <f t="shared" si="3"/>
        <v>0</v>
      </c>
      <c r="K79" s="1"/>
    </row>
    <row r="80" spans="1:11">
      <c r="A80" s="13" t="s">
        <v>244</v>
      </c>
      <c r="B80" s="2">
        <v>79</v>
      </c>
      <c r="C80" s="13" t="s">
        <v>21</v>
      </c>
      <c r="D80" s="3" t="s">
        <v>57</v>
      </c>
      <c r="E80" s="13">
        <v>0</v>
      </c>
      <c r="F80" s="13">
        <v>6</v>
      </c>
      <c r="G80" s="13" t="s">
        <v>23</v>
      </c>
      <c r="H80" s="13"/>
      <c r="I80" s="13" t="str">
        <f t="shared" si="2"/>
        <v>Энеробактерии</v>
      </c>
      <c r="J80" s="13" t="str">
        <f t="shared" si="3"/>
        <v>Serratia</v>
      </c>
      <c r="K80" s="1" t="s">
        <v>87</v>
      </c>
    </row>
    <row r="81" spans="1:11">
      <c r="A81" s="13" t="s">
        <v>244</v>
      </c>
      <c r="B81" s="2">
        <v>80</v>
      </c>
      <c r="C81" s="13" t="s">
        <v>21</v>
      </c>
      <c r="D81" s="3" t="s">
        <v>25</v>
      </c>
      <c r="E81" s="13">
        <v>0</v>
      </c>
      <c r="F81" s="13">
        <v>6</v>
      </c>
      <c r="G81" s="13" t="s">
        <v>23</v>
      </c>
      <c r="H81" s="13"/>
      <c r="I81" s="13">
        <f t="shared" si="2"/>
        <v>0</v>
      </c>
      <c r="J81" s="13">
        <f t="shared" si="3"/>
        <v>0</v>
      </c>
      <c r="K81" s="1"/>
    </row>
    <row r="82" spans="1:11">
      <c r="A82" s="13" t="s">
        <v>244</v>
      </c>
      <c r="B82" s="2">
        <v>81</v>
      </c>
      <c r="C82" s="13" t="s">
        <v>16</v>
      </c>
      <c r="D82" s="3" t="s">
        <v>33</v>
      </c>
      <c r="E82" s="13">
        <v>0</v>
      </c>
      <c r="F82" s="13">
        <v>5</v>
      </c>
      <c r="G82" s="13"/>
      <c r="H82" s="13"/>
      <c r="I82" s="13" t="str">
        <f t="shared" si="2"/>
        <v>Кокки</v>
      </c>
      <c r="J82" s="13" t="str">
        <f t="shared" si="3"/>
        <v>Streptococcus</v>
      </c>
      <c r="K82" s="1" t="s">
        <v>77</v>
      </c>
    </row>
    <row r="83" spans="1:11">
      <c r="A83" s="13" t="s">
        <v>244</v>
      </c>
      <c r="B83" s="2">
        <v>82</v>
      </c>
      <c r="C83" s="13" t="s">
        <v>138</v>
      </c>
      <c r="D83" s="3" t="s">
        <v>56</v>
      </c>
      <c r="E83" s="13">
        <v>1</v>
      </c>
      <c r="F83" s="13">
        <v>4</v>
      </c>
      <c r="G83" s="13"/>
      <c r="H83" s="13"/>
      <c r="I83" s="13" t="str">
        <f t="shared" si="2"/>
        <v>Кокки</v>
      </c>
      <c r="J83" s="13" t="str">
        <f t="shared" si="3"/>
        <v>Staphylococcus</v>
      </c>
      <c r="K83" s="1" t="s">
        <v>49</v>
      </c>
    </row>
    <row r="84" spans="1:11">
      <c r="A84" s="13" t="s">
        <v>244</v>
      </c>
      <c r="B84" s="2">
        <v>83</v>
      </c>
      <c r="C84" s="13" t="s">
        <v>19</v>
      </c>
      <c r="D84" s="3" t="s">
        <v>20</v>
      </c>
      <c r="E84" s="13">
        <v>0</v>
      </c>
      <c r="F84" s="13">
        <v>5</v>
      </c>
      <c r="G84" s="13" t="s">
        <v>23</v>
      </c>
      <c r="H84" s="13"/>
      <c r="I84" s="13">
        <f t="shared" si="2"/>
        <v>0</v>
      </c>
      <c r="J84" s="13">
        <f t="shared" si="3"/>
        <v>0</v>
      </c>
      <c r="K84" s="1"/>
    </row>
    <row r="85" spans="1:11">
      <c r="A85" s="13" t="s">
        <v>244</v>
      </c>
      <c r="B85" s="2">
        <v>84</v>
      </c>
      <c r="C85" s="13" t="s">
        <v>19</v>
      </c>
      <c r="D85" s="3" t="s">
        <v>20</v>
      </c>
      <c r="E85" s="13">
        <v>0</v>
      </c>
      <c r="F85" s="13">
        <v>5</v>
      </c>
      <c r="G85" s="13"/>
      <c r="H85" s="13"/>
      <c r="I85" s="13">
        <f t="shared" si="2"/>
        <v>0</v>
      </c>
      <c r="J85" s="13">
        <f t="shared" si="3"/>
        <v>0</v>
      </c>
      <c r="K85" s="1"/>
    </row>
    <row r="86" spans="1:11">
      <c r="A86" s="13" t="s">
        <v>244</v>
      </c>
      <c r="B86" s="2">
        <v>85</v>
      </c>
      <c r="C86" s="13" t="s">
        <v>14</v>
      </c>
      <c r="D86" s="3" t="s">
        <v>20</v>
      </c>
      <c r="E86" s="13">
        <v>0</v>
      </c>
      <c r="F86" s="13">
        <v>4</v>
      </c>
      <c r="G86" s="13"/>
      <c r="H86" s="13"/>
      <c r="I86" s="13">
        <f t="shared" si="2"/>
        <v>0</v>
      </c>
      <c r="J86" s="13">
        <f t="shared" si="3"/>
        <v>0</v>
      </c>
      <c r="K86" s="1"/>
    </row>
    <row r="87" spans="1:11">
      <c r="A87" s="13" t="s">
        <v>244</v>
      </c>
      <c r="B87" s="2">
        <v>86</v>
      </c>
      <c r="C87" s="13" t="s">
        <v>138</v>
      </c>
      <c r="D87" s="3" t="s">
        <v>56</v>
      </c>
      <c r="E87" s="13">
        <v>0</v>
      </c>
      <c r="F87" s="13">
        <v>4</v>
      </c>
      <c r="G87" s="13"/>
      <c r="H87" s="13"/>
      <c r="I87" s="13">
        <f t="shared" si="2"/>
        <v>0</v>
      </c>
      <c r="J87" s="13">
        <f t="shared" si="3"/>
        <v>0</v>
      </c>
      <c r="K87" s="1"/>
    </row>
    <row r="88" spans="1:11">
      <c r="A88" s="13" t="s">
        <v>244</v>
      </c>
      <c r="B88" s="2">
        <v>87</v>
      </c>
      <c r="C88" s="13" t="s">
        <v>21</v>
      </c>
      <c r="D88" s="3" t="s">
        <v>25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"/>
    </row>
    <row r="89" spans="1:11">
      <c r="A89" s="13" t="s">
        <v>244</v>
      </c>
      <c r="B89" s="2">
        <v>88</v>
      </c>
      <c r="C89" s="13" t="s">
        <v>21</v>
      </c>
      <c r="D89" s="3" t="s">
        <v>62</v>
      </c>
      <c r="E89" s="13">
        <v>0</v>
      </c>
      <c r="F89" s="13">
        <v>5</v>
      </c>
      <c r="G89" s="13" t="s">
        <v>23</v>
      </c>
      <c r="H89" s="13"/>
      <c r="I89" s="13">
        <f t="shared" si="2"/>
        <v>0</v>
      </c>
      <c r="J89" s="13">
        <f t="shared" si="3"/>
        <v>0</v>
      </c>
      <c r="K89" s="1"/>
    </row>
    <row r="90" spans="1:11">
      <c r="A90" s="13" t="s">
        <v>244</v>
      </c>
      <c r="B90" s="2">
        <v>89</v>
      </c>
      <c r="C90" s="13" t="s">
        <v>21</v>
      </c>
      <c r="D90" s="3" t="s">
        <v>25</v>
      </c>
      <c r="E90" s="13">
        <v>0</v>
      </c>
      <c r="F90" s="13">
        <v>6</v>
      </c>
      <c r="G90" s="13" t="s">
        <v>23</v>
      </c>
      <c r="H90" s="13" t="s">
        <v>63</v>
      </c>
      <c r="I90" s="13">
        <f t="shared" si="2"/>
        <v>0</v>
      </c>
      <c r="J90" s="13">
        <f t="shared" si="3"/>
        <v>0</v>
      </c>
      <c r="K90" s="1"/>
    </row>
    <row r="91" spans="1:11">
      <c r="A91" s="13" t="s">
        <v>244</v>
      </c>
      <c r="B91" s="2">
        <v>90</v>
      </c>
      <c r="C91" s="13" t="s">
        <v>21</v>
      </c>
      <c r="D91" s="3" t="s">
        <v>25</v>
      </c>
      <c r="E91" s="13">
        <v>1</v>
      </c>
      <c r="F91" s="13">
        <v>5</v>
      </c>
      <c r="G91" s="13" t="s">
        <v>23</v>
      </c>
      <c r="H91" s="13"/>
      <c r="I91" s="13">
        <f t="shared" si="2"/>
        <v>0</v>
      </c>
      <c r="J91" s="13">
        <f t="shared" si="3"/>
        <v>0</v>
      </c>
      <c r="K91" s="1"/>
    </row>
    <row r="92" spans="1:11">
      <c r="A92" s="13" t="s">
        <v>244</v>
      </c>
      <c r="B92" s="2">
        <v>91</v>
      </c>
      <c r="C92" s="13" t="s">
        <v>138</v>
      </c>
      <c r="D92" s="3" t="s">
        <v>56</v>
      </c>
      <c r="E92" s="13">
        <v>0</v>
      </c>
      <c r="F92" s="13">
        <v>4</v>
      </c>
      <c r="G92" s="13"/>
      <c r="H92" s="13"/>
      <c r="I92" s="13">
        <f t="shared" si="2"/>
        <v>0</v>
      </c>
      <c r="J92" s="13">
        <f t="shared" si="3"/>
        <v>0</v>
      </c>
      <c r="K92" s="1"/>
    </row>
    <row r="93" spans="1:11">
      <c r="A93" s="13" t="s">
        <v>244</v>
      </c>
      <c r="B93" s="2">
        <v>92</v>
      </c>
      <c r="C93" s="13" t="s">
        <v>14</v>
      </c>
      <c r="D93" s="3" t="s">
        <v>216</v>
      </c>
      <c r="E93" s="13">
        <v>0</v>
      </c>
      <c r="F93" s="13">
        <v>4</v>
      </c>
      <c r="G93" s="13"/>
      <c r="H93" s="13"/>
      <c r="I93" s="13">
        <f t="shared" si="2"/>
        <v>0</v>
      </c>
      <c r="J93" s="13">
        <f t="shared" si="3"/>
        <v>0</v>
      </c>
      <c r="K93" s="1"/>
    </row>
    <row r="94" spans="1:11">
      <c r="A94" s="13" t="s">
        <v>244</v>
      </c>
      <c r="B94" s="2">
        <v>93</v>
      </c>
      <c r="C94" s="13" t="s">
        <v>29</v>
      </c>
      <c r="D94" s="3" t="s">
        <v>42</v>
      </c>
      <c r="E94" s="13">
        <v>0</v>
      </c>
      <c r="F94" s="13">
        <v>6</v>
      </c>
      <c r="G94" s="13" t="s">
        <v>23</v>
      </c>
      <c r="H94" s="13"/>
      <c r="I94" s="13">
        <f t="shared" si="2"/>
        <v>0</v>
      </c>
      <c r="J94" s="13">
        <f t="shared" si="3"/>
        <v>0</v>
      </c>
      <c r="K94" s="1"/>
    </row>
    <row r="95" spans="1:11">
      <c r="A95" s="13" t="s">
        <v>244</v>
      </c>
      <c r="B95" s="2">
        <v>94</v>
      </c>
      <c r="C95" s="13" t="s">
        <v>14</v>
      </c>
      <c r="D95" s="3" t="s">
        <v>36</v>
      </c>
      <c r="E95" s="13">
        <v>1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"/>
    </row>
    <row r="96" spans="1:11">
      <c r="A96" s="13" t="s">
        <v>244</v>
      </c>
      <c r="B96" s="2">
        <v>95</v>
      </c>
      <c r="C96" s="13" t="s">
        <v>19</v>
      </c>
      <c r="D96" s="3" t="s">
        <v>25</v>
      </c>
      <c r="E96" s="13">
        <v>0</v>
      </c>
      <c r="F96" s="13">
        <v>3</v>
      </c>
      <c r="G96" s="13"/>
      <c r="H96" s="13"/>
      <c r="I96" s="13">
        <f t="shared" si="2"/>
        <v>0</v>
      </c>
      <c r="J96" s="13">
        <f t="shared" si="3"/>
        <v>0</v>
      </c>
      <c r="K96" s="1"/>
    </row>
    <row r="97" spans="1:11">
      <c r="A97" s="13" t="s">
        <v>244</v>
      </c>
      <c r="B97" s="2">
        <v>96</v>
      </c>
      <c r="C97" s="13" t="s">
        <v>14</v>
      </c>
      <c r="D97" s="3" t="s">
        <v>190</v>
      </c>
      <c r="E97" s="13">
        <v>0</v>
      </c>
      <c r="F97" s="13">
        <v>3</v>
      </c>
      <c r="G97" s="13"/>
      <c r="H97" s="13"/>
      <c r="I97" s="13">
        <f t="shared" si="2"/>
        <v>0</v>
      </c>
      <c r="J97" s="13">
        <f t="shared" si="3"/>
        <v>0</v>
      </c>
      <c r="K97" s="1"/>
    </row>
    <row r="98" spans="1:11">
      <c r="A98" s="13" t="s">
        <v>244</v>
      </c>
      <c r="B98" s="2">
        <v>97</v>
      </c>
      <c r="C98" s="13" t="s">
        <v>14</v>
      </c>
      <c r="D98" s="3" t="s">
        <v>190</v>
      </c>
      <c r="E98" s="13">
        <v>0</v>
      </c>
      <c r="F98" s="13">
        <v>3</v>
      </c>
      <c r="G98" s="13"/>
      <c r="H98" s="13"/>
      <c r="I98" s="13">
        <f t="shared" si="2"/>
        <v>0</v>
      </c>
      <c r="J98" s="13">
        <f t="shared" si="3"/>
        <v>0</v>
      </c>
      <c r="K98" s="1"/>
    </row>
    <row r="99" spans="1:11">
      <c r="A99" s="13" t="s">
        <v>244</v>
      </c>
      <c r="B99" s="2">
        <v>98</v>
      </c>
      <c r="C99" s="13" t="s">
        <v>29</v>
      </c>
      <c r="D99" s="3" t="s">
        <v>42</v>
      </c>
      <c r="E99" s="13">
        <v>1</v>
      </c>
      <c r="F99" s="13">
        <v>7</v>
      </c>
      <c r="G99" s="13" t="s">
        <v>23</v>
      </c>
      <c r="H99" s="13"/>
      <c r="I99" s="13">
        <f t="shared" si="2"/>
        <v>0</v>
      </c>
      <c r="J99" s="13">
        <f t="shared" si="3"/>
        <v>0</v>
      </c>
      <c r="K99" s="1"/>
    </row>
    <row r="100" spans="1:11">
      <c r="A100" s="13" t="s">
        <v>244</v>
      </c>
      <c r="B100" s="2">
        <v>99</v>
      </c>
      <c r="C100" s="13" t="s">
        <v>21</v>
      </c>
      <c r="D100" s="3" t="s">
        <v>61</v>
      </c>
      <c r="E100" s="13">
        <v>2</v>
      </c>
      <c r="F100" s="13">
        <v>7</v>
      </c>
      <c r="G100" s="13" t="s">
        <v>23</v>
      </c>
      <c r="H100" s="13"/>
      <c r="I100" s="13" t="str">
        <f t="shared" si="2"/>
        <v>Энеробактерии</v>
      </c>
      <c r="J100" s="13" t="str">
        <f t="shared" si="3"/>
        <v>Klebsiella</v>
      </c>
      <c r="K100" s="1" t="s">
        <v>75</v>
      </c>
    </row>
    <row r="101" spans="1:11">
      <c r="A101" s="13" t="s">
        <v>244</v>
      </c>
      <c r="B101" s="2">
        <v>100</v>
      </c>
      <c r="C101" s="13" t="s">
        <v>29</v>
      </c>
      <c r="D101" s="3" t="s">
        <v>42</v>
      </c>
      <c r="E101" s="13">
        <v>1</v>
      </c>
      <c r="F101" s="13">
        <v>7</v>
      </c>
      <c r="G101" s="13" t="s">
        <v>23</v>
      </c>
      <c r="H101" s="13"/>
      <c r="I101" s="13">
        <f t="shared" si="2"/>
        <v>0</v>
      </c>
      <c r="J101" s="13">
        <f t="shared" si="3"/>
        <v>0</v>
      </c>
      <c r="K101" s="1"/>
    </row>
    <row r="102" spans="1:11">
      <c r="A102" s="13" t="s">
        <v>244</v>
      </c>
      <c r="B102" s="2">
        <v>101</v>
      </c>
      <c r="C102" s="13" t="s">
        <v>21</v>
      </c>
      <c r="D102" s="3" t="s">
        <v>222</v>
      </c>
      <c r="E102" s="13">
        <v>0</v>
      </c>
      <c r="F102" s="13">
        <v>7</v>
      </c>
      <c r="G102" s="13" t="s">
        <v>23</v>
      </c>
      <c r="H102" s="13"/>
      <c r="I102" s="13">
        <f t="shared" si="2"/>
        <v>0</v>
      </c>
      <c r="J102" s="13">
        <f t="shared" si="3"/>
        <v>0</v>
      </c>
      <c r="K102" s="1"/>
    </row>
    <row r="103" spans="1:11">
      <c r="A103" s="13" t="s">
        <v>244</v>
      </c>
      <c r="B103" s="2">
        <v>102</v>
      </c>
      <c r="C103" s="13" t="s">
        <v>90</v>
      </c>
      <c r="D103" s="3" t="s">
        <v>207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"/>
    </row>
    <row r="104" spans="1:11">
      <c r="A104" s="13" t="s">
        <v>244</v>
      </c>
      <c r="B104" s="2">
        <v>103</v>
      </c>
      <c r="C104" s="13" t="s">
        <v>21</v>
      </c>
      <c r="D104" s="3" t="s">
        <v>25</v>
      </c>
      <c r="E104" s="13">
        <v>0</v>
      </c>
      <c r="F104" s="13">
        <v>7</v>
      </c>
      <c r="G104" s="13" t="s">
        <v>23</v>
      </c>
      <c r="H104" s="13"/>
      <c r="I104" s="13">
        <f t="shared" si="2"/>
        <v>0</v>
      </c>
      <c r="J104" s="13">
        <f t="shared" si="3"/>
        <v>0</v>
      </c>
      <c r="K104" s="1"/>
    </row>
    <row r="105" spans="1:11">
      <c r="A105" s="13" t="s">
        <v>244</v>
      </c>
      <c r="B105" s="2">
        <v>104</v>
      </c>
      <c r="C105" s="13" t="s">
        <v>21</v>
      </c>
      <c r="D105" s="3" t="s">
        <v>41</v>
      </c>
      <c r="E105" s="13">
        <v>0</v>
      </c>
      <c r="F105" s="13">
        <v>7</v>
      </c>
      <c r="G105" s="13" t="s">
        <v>23</v>
      </c>
      <c r="H105" s="13"/>
      <c r="I105" s="13">
        <f t="shared" si="2"/>
        <v>0</v>
      </c>
      <c r="J105" s="13">
        <f t="shared" si="3"/>
        <v>0</v>
      </c>
      <c r="K105" s="1"/>
    </row>
    <row r="106" spans="1:11">
      <c r="A106" s="13" t="s">
        <v>244</v>
      </c>
      <c r="B106" s="2">
        <v>105</v>
      </c>
      <c r="C106" s="13" t="s">
        <v>29</v>
      </c>
      <c r="D106" s="3" t="s">
        <v>42</v>
      </c>
      <c r="E106" s="13">
        <v>0</v>
      </c>
      <c r="F106" s="13">
        <v>7</v>
      </c>
      <c r="G106" s="13" t="s">
        <v>23</v>
      </c>
      <c r="H106" s="13"/>
      <c r="I106" s="13">
        <f t="shared" si="2"/>
        <v>0</v>
      </c>
      <c r="J106" s="13">
        <f t="shared" si="3"/>
        <v>0</v>
      </c>
      <c r="K106" s="1"/>
    </row>
    <row r="107" spans="1:11">
      <c r="A107" s="13" t="s">
        <v>244</v>
      </c>
      <c r="B107" s="2">
        <v>106</v>
      </c>
      <c r="C107" s="13" t="s">
        <v>44</v>
      </c>
      <c r="D107" s="3" t="s">
        <v>45</v>
      </c>
      <c r="E107" s="13">
        <v>0</v>
      </c>
      <c r="F107" s="13">
        <v>3</v>
      </c>
      <c r="G107" s="13"/>
      <c r="H107" s="13"/>
      <c r="I107" s="13">
        <f t="shared" si="2"/>
        <v>0</v>
      </c>
      <c r="J107" s="13">
        <f t="shared" si="3"/>
        <v>0</v>
      </c>
      <c r="K107" s="1"/>
    </row>
    <row r="108" spans="1:11">
      <c r="A108" s="13" t="s">
        <v>244</v>
      </c>
      <c r="B108" s="2">
        <v>107</v>
      </c>
      <c r="C108" s="13" t="s">
        <v>14</v>
      </c>
      <c r="D108" s="3" t="s">
        <v>36</v>
      </c>
      <c r="E108" s="13">
        <v>1</v>
      </c>
      <c r="F108" s="13">
        <v>2</v>
      </c>
      <c r="G108" s="13"/>
      <c r="H108" s="13"/>
      <c r="I108" s="13">
        <f t="shared" si="2"/>
        <v>0</v>
      </c>
      <c r="J108" s="13">
        <f t="shared" si="3"/>
        <v>0</v>
      </c>
      <c r="K108" s="1"/>
    </row>
    <row r="109" spans="1:11">
      <c r="A109" s="13" t="s">
        <v>244</v>
      </c>
      <c r="B109" s="2">
        <v>108</v>
      </c>
      <c r="C109" s="13" t="s">
        <v>14</v>
      </c>
      <c r="D109" s="3" t="s">
        <v>36</v>
      </c>
      <c r="E109" s="13">
        <v>0</v>
      </c>
      <c r="F109" s="13">
        <v>3</v>
      </c>
      <c r="G109" s="13"/>
      <c r="H109" s="13"/>
      <c r="I109" s="13">
        <f t="shared" si="2"/>
        <v>0</v>
      </c>
      <c r="J109" s="13">
        <f t="shared" si="3"/>
        <v>0</v>
      </c>
      <c r="K109" s="1"/>
    </row>
    <row r="110" spans="1:11">
      <c r="A110" s="13" t="s">
        <v>244</v>
      </c>
      <c r="B110" s="2">
        <v>109</v>
      </c>
      <c r="C110" s="13" t="s">
        <v>14</v>
      </c>
      <c r="D110" s="3" t="s">
        <v>36</v>
      </c>
      <c r="E110" s="13">
        <v>0</v>
      </c>
      <c r="F110" s="13">
        <v>3</v>
      </c>
      <c r="G110" s="13"/>
      <c r="H110" s="13"/>
      <c r="I110" s="13">
        <f t="shared" si="2"/>
        <v>0</v>
      </c>
      <c r="J110" s="13">
        <f t="shared" si="3"/>
        <v>0</v>
      </c>
      <c r="K110" s="1"/>
    </row>
    <row r="111" spans="1:11">
      <c r="A111" s="13" t="s">
        <v>244</v>
      </c>
      <c r="B111" s="2">
        <v>110</v>
      </c>
      <c r="C111" s="13" t="s">
        <v>19</v>
      </c>
      <c r="D111" s="3" t="s">
        <v>25</v>
      </c>
      <c r="E111" s="13">
        <v>0</v>
      </c>
      <c r="F111" s="13">
        <v>3</v>
      </c>
      <c r="G111" s="13"/>
      <c r="H111" s="13"/>
      <c r="I111" s="13">
        <f t="shared" si="2"/>
        <v>0</v>
      </c>
      <c r="J111" s="13">
        <f t="shared" si="3"/>
        <v>0</v>
      </c>
      <c r="K111" s="1"/>
    </row>
    <row r="112" spans="1:11">
      <c r="A112" s="13" t="s">
        <v>244</v>
      </c>
      <c r="B112" s="2">
        <v>111</v>
      </c>
      <c r="C112" s="13" t="s">
        <v>90</v>
      </c>
      <c r="D112" s="3" t="s">
        <v>33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"/>
    </row>
    <row r="113" spans="1:11">
      <c r="A113" s="13" t="s">
        <v>244</v>
      </c>
      <c r="B113" s="2">
        <v>112</v>
      </c>
      <c r="C113" s="13" t="s">
        <v>21</v>
      </c>
      <c r="D113" s="3" t="s">
        <v>222</v>
      </c>
      <c r="E113" s="13">
        <v>0</v>
      </c>
      <c r="F113" s="13">
        <v>6</v>
      </c>
      <c r="G113" s="13" t="s">
        <v>23</v>
      </c>
      <c r="H113" s="13"/>
      <c r="I113" s="13">
        <f t="shared" si="2"/>
        <v>0</v>
      </c>
      <c r="J113" s="13">
        <f t="shared" si="3"/>
        <v>0</v>
      </c>
      <c r="K113" s="1"/>
    </row>
    <row r="114" spans="1:11">
      <c r="A114" s="13" t="s">
        <v>244</v>
      </c>
      <c r="B114" s="2">
        <v>113</v>
      </c>
      <c r="C114" s="13" t="s">
        <v>21</v>
      </c>
      <c r="D114" s="3" t="s">
        <v>205</v>
      </c>
      <c r="E114" s="13">
        <v>0</v>
      </c>
      <c r="F114" s="13">
        <v>6</v>
      </c>
      <c r="G114" s="13" t="s">
        <v>23</v>
      </c>
      <c r="H114" s="13"/>
      <c r="I114" s="13">
        <f t="shared" si="2"/>
        <v>0</v>
      </c>
      <c r="J114" s="13">
        <f t="shared" si="3"/>
        <v>0</v>
      </c>
      <c r="K114" s="1"/>
    </row>
    <row r="115" spans="1:11">
      <c r="A115" s="13" t="s">
        <v>244</v>
      </c>
      <c r="B115" s="2">
        <v>114</v>
      </c>
      <c r="C115" s="13" t="s">
        <v>14</v>
      </c>
      <c r="D115" s="3" t="s">
        <v>36</v>
      </c>
      <c r="E115" s="13">
        <v>0</v>
      </c>
      <c r="F115" s="13">
        <v>6</v>
      </c>
      <c r="G115" s="13" t="s">
        <v>23</v>
      </c>
      <c r="H115" s="13"/>
      <c r="I115" s="13">
        <f t="shared" si="2"/>
        <v>0</v>
      </c>
      <c r="J115" s="13">
        <f t="shared" si="3"/>
        <v>0</v>
      </c>
      <c r="K115" s="1"/>
    </row>
    <row r="116" spans="1:11">
      <c r="A116" s="13" t="s">
        <v>244</v>
      </c>
      <c r="B116" s="2">
        <v>115</v>
      </c>
      <c r="C116" s="13" t="s">
        <v>16</v>
      </c>
      <c r="D116" s="3" t="s">
        <v>33</v>
      </c>
      <c r="E116" s="13">
        <v>1</v>
      </c>
      <c r="F116" s="13">
        <v>2</v>
      </c>
      <c r="G116" s="13"/>
      <c r="H116" s="13"/>
      <c r="I116" s="13">
        <f t="shared" si="2"/>
        <v>0</v>
      </c>
      <c r="J116" s="13">
        <f t="shared" si="3"/>
        <v>0</v>
      </c>
      <c r="K116" s="1"/>
    </row>
    <row r="117" spans="1:11">
      <c r="A117" s="13" t="s">
        <v>244</v>
      </c>
      <c r="B117" s="2">
        <v>116</v>
      </c>
      <c r="C117" s="13" t="s">
        <v>44</v>
      </c>
      <c r="D117" s="3" t="s">
        <v>25</v>
      </c>
      <c r="E117" s="13">
        <v>1</v>
      </c>
      <c r="F117" s="13">
        <v>2</v>
      </c>
      <c r="G117" s="13"/>
      <c r="H117" s="13"/>
      <c r="I117" s="13">
        <f t="shared" si="2"/>
        <v>0</v>
      </c>
      <c r="J117" s="13">
        <f t="shared" si="3"/>
        <v>0</v>
      </c>
      <c r="K117" s="1"/>
    </row>
    <row r="118" spans="1:11">
      <c r="A118" s="13" t="s">
        <v>244</v>
      </c>
      <c r="B118" s="2">
        <v>117</v>
      </c>
      <c r="C118" s="13" t="s">
        <v>90</v>
      </c>
      <c r="D118" s="3" t="s">
        <v>33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"/>
    </row>
    <row r="119" spans="1:11">
      <c r="A119" s="13" t="s">
        <v>244</v>
      </c>
      <c r="B119" s="2">
        <v>118</v>
      </c>
      <c r="C119" s="13" t="s">
        <v>14</v>
      </c>
      <c r="D119" s="3" t="s">
        <v>36</v>
      </c>
      <c r="E119" s="13">
        <v>0</v>
      </c>
      <c r="F119" s="13">
        <v>5</v>
      </c>
      <c r="G119" s="13"/>
      <c r="H119" s="13"/>
      <c r="I119" s="13">
        <f t="shared" si="2"/>
        <v>0</v>
      </c>
      <c r="J119" s="13">
        <f t="shared" si="3"/>
        <v>0</v>
      </c>
      <c r="K119" s="1"/>
    </row>
    <row r="120" spans="1:11">
      <c r="A120" s="13" t="s">
        <v>244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6</v>
      </c>
      <c r="G120" s="13"/>
      <c r="H120" s="13"/>
      <c r="I120" s="13">
        <f t="shared" si="2"/>
        <v>0</v>
      </c>
      <c r="J120" s="13">
        <f t="shared" si="3"/>
        <v>0</v>
      </c>
      <c r="K120" s="1"/>
    </row>
    <row r="121" spans="1:11">
      <c r="A121" s="13" t="s">
        <v>244</v>
      </c>
      <c r="B121" s="2">
        <v>120</v>
      </c>
      <c r="C121" s="13" t="s">
        <v>14</v>
      </c>
      <c r="D121" s="3" t="s">
        <v>36</v>
      </c>
      <c r="E121" s="13">
        <v>0</v>
      </c>
      <c r="F121" s="13">
        <v>6</v>
      </c>
      <c r="G121" s="13"/>
      <c r="H121" s="13"/>
      <c r="I121" s="13">
        <f t="shared" si="2"/>
        <v>0</v>
      </c>
      <c r="J121" s="13">
        <f t="shared" si="3"/>
        <v>0</v>
      </c>
      <c r="K121" s="1"/>
    </row>
    <row r="122" spans="1:11">
      <c r="A122" s="13" t="s">
        <v>244</v>
      </c>
      <c r="B122" s="2">
        <v>121</v>
      </c>
      <c r="C122" s="13" t="s">
        <v>21</v>
      </c>
      <c r="D122" s="3" t="s">
        <v>163</v>
      </c>
      <c r="E122" s="13">
        <v>0</v>
      </c>
      <c r="F122" s="13">
        <v>5</v>
      </c>
      <c r="G122" s="13" t="s">
        <v>23</v>
      </c>
      <c r="H122" s="13"/>
      <c r="I122" s="13">
        <f t="shared" si="2"/>
        <v>0</v>
      </c>
      <c r="J122" s="13">
        <f t="shared" si="3"/>
        <v>0</v>
      </c>
      <c r="K122" s="1"/>
    </row>
    <row r="123" spans="1:11">
      <c r="A123" s="13" t="s">
        <v>244</v>
      </c>
      <c r="B123" s="2">
        <v>122</v>
      </c>
      <c r="C123" s="13" t="s">
        <v>21</v>
      </c>
      <c r="D123" s="3" t="s">
        <v>61</v>
      </c>
      <c r="E123" s="13">
        <v>0</v>
      </c>
      <c r="F123" s="13">
        <v>5</v>
      </c>
      <c r="G123" s="13"/>
      <c r="H123" s="13"/>
      <c r="I123" s="13">
        <f t="shared" si="2"/>
        <v>0</v>
      </c>
      <c r="J123" s="13">
        <f t="shared" si="3"/>
        <v>0</v>
      </c>
      <c r="K123" s="1"/>
    </row>
    <row r="124" spans="1:11">
      <c r="A124" s="13" t="s">
        <v>244</v>
      </c>
      <c r="B124" s="2">
        <v>123</v>
      </c>
      <c r="C124" s="13" t="s">
        <v>21</v>
      </c>
      <c r="D124" s="3" t="s">
        <v>56</v>
      </c>
      <c r="E124" s="13">
        <v>0</v>
      </c>
      <c r="F124" s="13">
        <v>5</v>
      </c>
      <c r="G124" s="13" t="s">
        <v>23</v>
      </c>
      <c r="H124" s="13"/>
      <c r="I124" s="13" t="str">
        <f t="shared" si="2"/>
        <v>Кокки</v>
      </c>
      <c r="J124" s="13" t="str">
        <f t="shared" si="3"/>
        <v>Enterococcus</v>
      </c>
      <c r="K124" s="1" t="s">
        <v>66</v>
      </c>
    </row>
    <row r="125" spans="1:11">
      <c r="A125" s="13"/>
      <c r="C125" s="13"/>
      <c r="E125" s="13"/>
      <c r="F125" s="13"/>
      <c r="G125" s="13"/>
      <c r="H125" s="13"/>
      <c r="I125" s="13" t="str">
        <f t="shared" ref="I125" si="4">IF(OR(J125=$J$378,J125=$J$385,J125=$J$368),$I$365,IF(OR(J125=$J$367,J125=$J$371,J125=$J$373,J125=$J$374,J125=$J$377,J125=$J$381,J125=$J$382,J125=$J$379),$I$370,IF(OR(J125=$J$366,J125=$J$370),$I$366,IF(OR(J125=$J$372,J125=$J$383,J125=$J$384),$I$367,IF(OR(J125=$J$365,J125=$J$380,J125=$J$386),$I$368,IF(OR(J125=$J$369,J125=$J$387,J125=$J$375,J125=$J$376),$I$369,0))))))</f>
        <v>Энеробактерии</v>
      </c>
      <c r="J125" s="13" t="str">
        <f t="shared" ref="J125" si="5">IF(OR(K125=$K$365,K125=$K$366,K125=$K$367,K125=$K$368),$J$365,IF(OR(K125=$K$372,K125=$K$373,K125=$K$374,K125=$K$375),$J$366,IF(OR(K125=$K$376),$J$367,IF(OR(K125=$K$377),$J$368,IF(OR(K125=$K$378),$J$369,IF(OR(K125=$K$379),$J$370,IF(OR(K125=$K$385,K125=$K$395,K125=$K$386),$J$371,IF(OR(K125=$K$381,K125=$K$382,K125=$K$383,K125=$K$384),$J$372,IF(OR(K125=$K$380,K125=$K$424,K125=$K$426,K125=$K$428),$J$373,IF(OR(K125=$K$387,K125=$K$389,K125=$K$388),$J$374,IF(OR(K125=$K$390),$J$375,IF(OR(K125=$K$391),$J$376,IF(OR(K125=$K$392),$J$377,IF(OR(K125=$K$396),$J$378,IF(OR(K125=$K$397,K125=$K$398),$J$379,IF(OR(K125=$K$399,K125=$K$400),$J$380,IF(OR(K125=$K$401,K125=$K$402),$J$381,IF(OR(K125=$K$403,K125=$K$404),$J$382,IF(OR(K125=$K$406,K125=$K$407,K125=$K$408,K125=$K$409,K125=$K$410,K125=$K$411,K125=$K$412,K125=$K$413,K125=$K$414),$J$383,IF(OR(K125=$K$418,K125=$K$419,K125=$K$420,K125=$K$421,K125=$K$417,K125=$K$416,K125=$K$425,K125=$K$427),$J$384,IF(OR(K125=$K$422,K125=$K$423),$J$385,IF(OR(K125=$K$369,K125=$K$370,K125=$K$371,K125=$K$393,K125=$K$394,K125=$K$405,K125=$K$415),$J$386,IF(OR(K125=$K$429),$J$387,0)))))))))))))))))))))))</f>
        <v>Escherichia</v>
      </c>
      <c r="K125" s="1" t="s">
        <v>32</v>
      </c>
    </row>
    <row r="126" spans="1:11">
      <c r="A126" s="13" t="s">
        <v>244</v>
      </c>
      <c r="B126" s="2">
        <v>124</v>
      </c>
      <c r="C126" s="13" t="s">
        <v>79</v>
      </c>
      <c r="D126" s="3" t="s">
        <v>62</v>
      </c>
      <c r="E126" s="13">
        <v>0</v>
      </c>
      <c r="F126" s="13">
        <v>5</v>
      </c>
      <c r="G126" s="13"/>
      <c r="H126" s="13"/>
      <c r="I126" s="13">
        <f t="shared" si="2"/>
        <v>0</v>
      </c>
      <c r="J126" s="13">
        <f t="shared" si="3"/>
        <v>0</v>
      </c>
      <c r="K126" s="1"/>
    </row>
    <row r="127" spans="1:11">
      <c r="A127" s="13" t="s">
        <v>244</v>
      </c>
      <c r="B127" s="2">
        <v>125</v>
      </c>
      <c r="C127" s="13" t="s">
        <v>14</v>
      </c>
      <c r="D127" s="3" t="s">
        <v>36</v>
      </c>
      <c r="E127" s="13">
        <v>0</v>
      </c>
      <c r="F127" s="13">
        <v>5</v>
      </c>
      <c r="G127" s="13"/>
      <c r="H127" s="13">
        <v>444</v>
      </c>
      <c r="I127" s="13">
        <f t="shared" si="2"/>
        <v>0</v>
      </c>
      <c r="J127" s="13">
        <f t="shared" si="3"/>
        <v>0</v>
      </c>
      <c r="K127" s="1"/>
    </row>
    <row r="128" spans="1:11">
      <c r="A128" s="13" t="s">
        <v>244</v>
      </c>
      <c r="B128" s="2">
        <v>126</v>
      </c>
      <c r="C128" s="13" t="s">
        <v>14</v>
      </c>
      <c r="D128" s="3" t="s">
        <v>36</v>
      </c>
      <c r="E128" s="13">
        <v>0</v>
      </c>
      <c r="F128" s="13">
        <v>5</v>
      </c>
      <c r="G128" s="13"/>
      <c r="H128" s="13"/>
      <c r="I128" s="13">
        <f t="shared" si="2"/>
        <v>0</v>
      </c>
      <c r="J128" s="13">
        <f t="shared" si="3"/>
        <v>0</v>
      </c>
      <c r="K128" s="1"/>
    </row>
    <row r="129" spans="1:11">
      <c r="A129" s="13" t="s">
        <v>244</v>
      </c>
      <c r="B129" s="2">
        <v>127</v>
      </c>
      <c r="C129" s="13" t="s">
        <v>14</v>
      </c>
      <c r="D129" s="3" t="s">
        <v>36</v>
      </c>
      <c r="E129" s="13">
        <v>0</v>
      </c>
      <c r="F129" s="13">
        <v>5</v>
      </c>
      <c r="G129" s="13"/>
      <c r="H129" s="13"/>
      <c r="I129" s="13">
        <f t="shared" si="2"/>
        <v>0</v>
      </c>
      <c r="J129" s="13">
        <f t="shared" si="3"/>
        <v>0</v>
      </c>
      <c r="K129" s="1"/>
    </row>
    <row r="130" spans="1:11">
      <c r="A130" s="13" t="s">
        <v>244</v>
      </c>
      <c r="B130" s="2">
        <v>128</v>
      </c>
      <c r="C130" s="13" t="s">
        <v>14</v>
      </c>
      <c r="D130" s="3" t="s">
        <v>36</v>
      </c>
      <c r="E130" s="13">
        <v>0</v>
      </c>
      <c r="F130" s="13">
        <v>5</v>
      </c>
      <c r="G130" s="13"/>
      <c r="H130" s="13"/>
      <c r="I130" s="13">
        <f t="shared" si="2"/>
        <v>0</v>
      </c>
      <c r="J130" s="13">
        <f t="shared" si="3"/>
        <v>0</v>
      </c>
      <c r="K130" s="1"/>
    </row>
    <row r="131" spans="1:11">
      <c r="A131" s="13" t="s">
        <v>244</v>
      </c>
      <c r="B131" s="2">
        <v>129</v>
      </c>
      <c r="C131" s="13" t="s">
        <v>21</v>
      </c>
      <c r="D131" s="3" t="s">
        <v>25</v>
      </c>
      <c r="E131" s="13">
        <v>0</v>
      </c>
      <c r="F131" s="13">
        <v>5</v>
      </c>
      <c r="G131" s="13" t="s">
        <v>23</v>
      </c>
      <c r="H131" s="13"/>
      <c r="I131" s="13">
        <f t="shared" ref="I131:I194" si="6">IF(OR(J131=$J$378,J131=$J$385,J131=$J$368),$I$365,IF(OR(J131=$J$367,J131=$J$371,J131=$J$373,J131=$J$374,J131=$J$377,J131=$J$381,J131=$J$382,J131=$J$379),$I$370,IF(OR(J131=$J$366,J131=$J$370),$I$366,IF(OR(J131=$J$372,J131=$J$383,J131=$J$384),$I$367,IF(OR(J131=$J$365,J131=$J$380,J131=$J$386),$I$368,IF(OR(J131=$J$369,J131=$J$387,J131=$J$375,J131=$J$376),$I$369,0))))))</f>
        <v>0</v>
      </c>
      <c r="J131" s="13">
        <f t="shared" ref="J131:J194" si="7">IF(OR(K131=$K$365,K131=$K$366,K131=$K$367,K131=$K$368),$J$365,IF(OR(K131=$K$372,K131=$K$373,K131=$K$374,K131=$K$375),$J$366,IF(OR(K131=$K$376),$J$367,IF(OR(K131=$K$377),$J$368,IF(OR(K131=$K$378),$J$369,IF(OR(K131=$K$379),$J$370,IF(OR(K131=$K$385,K131=$K$395,K131=$K$386),$J$371,IF(OR(K131=$K$381,K131=$K$382,K131=$K$383,K131=$K$384),$J$372,IF(OR(K131=$K$380,K131=$K$424,K131=$K$426,K131=$K$428),$J$373,IF(OR(K131=$K$387,K131=$K$389,K131=$K$388),$J$374,IF(OR(K131=$K$390),$J$375,IF(OR(K131=$K$391),$J$376,IF(OR(K131=$K$392),$J$377,IF(OR(K131=$K$396),$J$378,IF(OR(K131=$K$397,K131=$K$398),$J$379,IF(OR(K131=$K$399,K131=$K$400),$J$380,IF(OR(K131=$K$401,K131=$K$402),$J$381,IF(OR(K131=$K$403,K131=$K$404),$J$382,IF(OR(K131=$K$406,K131=$K$407,K131=$K$408,K131=$K$409,K131=$K$410,K131=$K$411,K131=$K$412,K131=$K$413,K131=$K$414),$J$383,IF(OR(K131=$K$418,K131=$K$419,K131=$K$420,K131=$K$421,K131=$K$417,K131=$K$416,K131=$K$425,K131=$K$427),$J$384,IF(OR(K131=$K$422,K131=$K$423),$J$385,IF(OR(K131=$K$369,K131=$K$370,K131=$K$371,K131=$K$393,K131=$K$394,K131=$K$405,K131=$K$415),$J$386,IF(OR(K131=$K$429),$J$387,0)))))))))))))))))))))))</f>
        <v>0</v>
      </c>
      <c r="K131" s="1"/>
    </row>
    <row r="132" spans="1:11">
      <c r="A132" s="13" t="s">
        <v>244</v>
      </c>
      <c r="B132" s="2">
        <v>130</v>
      </c>
      <c r="C132" s="13" t="s">
        <v>27</v>
      </c>
      <c r="D132" s="3" t="s">
        <v>28</v>
      </c>
      <c r="E132" s="13">
        <v>1</v>
      </c>
      <c r="F132" s="13">
        <v>4</v>
      </c>
      <c r="G132" s="13"/>
      <c r="H132" s="13"/>
      <c r="I132" s="13">
        <f t="shared" si="6"/>
        <v>0</v>
      </c>
      <c r="J132" s="13">
        <f t="shared" si="7"/>
        <v>0</v>
      </c>
      <c r="K132" s="1"/>
    </row>
    <row r="133" spans="1:11">
      <c r="A133" s="13" t="s">
        <v>244</v>
      </c>
      <c r="B133" s="2">
        <v>131</v>
      </c>
      <c r="C133" s="13" t="s">
        <v>14</v>
      </c>
      <c r="D133" s="3" t="s">
        <v>190</v>
      </c>
      <c r="E133" s="13">
        <v>0</v>
      </c>
      <c r="F133" s="13">
        <v>4</v>
      </c>
      <c r="G133" s="13"/>
      <c r="H133" s="13"/>
      <c r="I133" s="13" t="str">
        <f t="shared" si="6"/>
        <v>Кокки</v>
      </c>
      <c r="J133" s="13" t="str">
        <f t="shared" si="7"/>
        <v>Staphylococcus</v>
      </c>
      <c r="K133" s="1" t="s">
        <v>169</v>
      </c>
    </row>
    <row r="134" spans="1:11">
      <c r="A134" s="13" t="s">
        <v>244</v>
      </c>
      <c r="B134" s="2">
        <v>132</v>
      </c>
      <c r="C134" s="13" t="s">
        <v>14</v>
      </c>
      <c r="D134" s="3" t="s">
        <v>36</v>
      </c>
      <c r="E134" s="13">
        <v>0</v>
      </c>
      <c r="F134" s="13">
        <v>4</v>
      </c>
      <c r="G134" s="13"/>
      <c r="H134" s="13"/>
      <c r="I134" s="13">
        <f t="shared" si="6"/>
        <v>0</v>
      </c>
      <c r="J134" s="13">
        <f t="shared" si="7"/>
        <v>0</v>
      </c>
      <c r="K134" s="1"/>
    </row>
    <row r="135" spans="1:11">
      <c r="A135" s="13" t="s">
        <v>244</v>
      </c>
      <c r="B135" s="2">
        <v>133</v>
      </c>
      <c r="C135" s="13" t="s">
        <v>14</v>
      </c>
      <c r="D135" s="3" t="s">
        <v>82</v>
      </c>
      <c r="E135" s="13">
        <v>0</v>
      </c>
      <c r="F135" s="13">
        <v>5</v>
      </c>
      <c r="G135" s="13"/>
      <c r="H135" s="13">
        <v>444</v>
      </c>
      <c r="I135" s="13">
        <f t="shared" si="6"/>
        <v>0</v>
      </c>
      <c r="J135" s="13">
        <f t="shared" si="7"/>
        <v>0</v>
      </c>
      <c r="K135" s="1"/>
    </row>
    <row r="136" spans="1:11">
      <c r="A136" s="13" t="s">
        <v>244</v>
      </c>
      <c r="B136" s="2">
        <v>134</v>
      </c>
      <c r="C136" s="13" t="s">
        <v>16</v>
      </c>
      <c r="D136" s="3" t="s">
        <v>33</v>
      </c>
      <c r="E136" s="13">
        <v>0</v>
      </c>
      <c r="F136" s="13">
        <v>5</v>
      </c>
      <c r="G136" s="13" t="s">
        <v>23</v>
      </c>
      <c r="H136" s="13"/>
      <c r="I136" s="13">
        <f t="shared" si="6"/>
        <v>0</v>
      </c>
      <c r="J136" s="13">
        <f t="shared" si="7"/>
        <v>0</v>
      </c>
      <c r="K136" s="1"/>
    </row>
    <row r="137" spans="1:11">
      <c r="A137" s="13" t="s">
        <v>244</v>
      </c>
      <c r="B137" s="2">
        <v>135</v>
      </c>
      <c r="C137" s="13" t="s">
        <v>29</v>
      </c>
      <c r="D137" s="3" t="s">
        <v>42</v>
      </c>
      <c r="E137" s="13">
        <v>1</v>
      </c>
      <c r="F137" s="13">
        <v>5</v>
      </c>
      <c r="G137" s="13" t="s">
        <v>23</v>
      </c>
      <c r="H137" s="13"/>
      <c r="I137" s="13">
        <f t="shared" si="6"/>
        <v>0</v>
      </c>
      <c r="J137" s="13">
        <f t="shared" si="7"/>
        <v>0</v>
      </c>
      <c r="K137" s="1"/>
    </row>
    <row r="138" spans="1:11">
      <c r="A138" s="13" t="s">
        <v>244</v>
      </c>
      <c r="B138" s="2">
        <v>136</v>
      </c>
      <c r="C138" s="13" t="s">
        <v>14</v>
      </c>
      <c r="D138" s="3" t="s">
        <v>30</v>
      </c>
      <c r="E138" s="13">
        <v>1</v>
      </c>
      <c r="F138" s="13">
        <v>4</v>
      </c>
      <c r="G138" s="13"/>
      <c r="H138" s="13"/>
      <c r="I138" s="13">
        <f t="shared" si="6"/>
        <v>0</v>
      </c>
      <c r="J138" s="13">
        <f t="shared" si="7"/>
        <v>0</v>
      </c>
      <c r="K138" s="1"/>
    </row>
    <row r="139" spans="1:11">
      <c r="A139" s="13" t="s">
        <v>244</v>
      </c>
      <c r="B139" s="2">
        <v>137</v>
      </c>
      <c r="C139" s="13" t="s">
        <v>29</v>
      </c>
      <c r="D139" s="3" t="s">
        <v>208</v>
      </c>
      <c r="E139" s="13">
        <v>0</v>
      </c>
      <c r="F139" s="13">
        <v>5</v>
      </c>
      <c r="G139" s="13" t="s">
        <v>23</v>
      </c>
      <c r="H139" s="13"/>
      <c r="I139" s="13">
        <f t="shared" si="6"/>
        <v>0</v>
      </c>
      <c r="J139" s="13">
        <f t="shared" si="7"/>
        <v>0</v>
      </c>
      <c r="K139" s="1"/>
    </row>
    <row r="140" spans="1:11">
      <c r="A140" s="13" t="s">
        <v>244</v>
      </c>
      <c r="B140" s="2">
        <v>138</v>
      </c>
      <c r="C140" s="13" t="s">
        <v>29</v>
      </c>
      <c r="D140" s="3" t="s">
        <v>42</v>
      </c>
      <c r="E140" s="13">
        <v>0</v>
      </c>
      <c r="F140" s="13">
        <v>5</v>
      </c>
      <c r="G140" s="13" t="s">
        <v>23</v>
      </c>
      <c r="H140" s="13"/>
      <c r="I140" s="13">
        <f t="shared" si="6"/>
        <v>0</v>
      </c>
      <c r="J140" s="13">
        <f t="shared" si="7"/>
        <v>0</v>
      </c>
      <c r="K140" s="1"/>
    </row>
    <row r="141" spans="1:11">
      <c r="A141" s="13" t="s">
        <v>244</v>
      </c>
      <c r="B141" s="2">
        <v>139</v>
      </c>
      <c r="C141" s="13" t="s">
        <v>16</v>
      </c>
      <c r="D141" s="3" t="s">
        <v>33</v>
      </c>
      <c r="E141" s="13">
        <v>1</v>
      </c>
      <c r="F141" s="13">
        <v>5</v>
      </c>
      <c r="G141" s="13" t="s">
        <v>23</v>
      </c>
      <c r="H141" s="13"/>
      <c r="I141" s="13">
        <f t="shared" si="6"/>
        <v>0</v>
      </c>
      <c r="J141" s="13">
        <f t="shared" si="7"/>
        <v>0</v>
      </c>
      <c r="K141" s="1"/>
    </row>
    <row r="142" spans="1:11">
      <c r="A142" s="13" t="s">
        <v>244</v>
      </c>
      <c r="B142" s="2">
        <v>140</v>
      </c>
      <c r="C142" s="13" t="s">
        <v>27</v>
      </c>
      <c r="D142" s="3" t="s">
        <v>28</v>
      </c>
      <c r="E142" s="13">
        <v>0</v>
      </c>
      <c r="F142" s="13">
        <v>4</v>
      </c>
      <c r="G142" s="13"/>
      <c r="H142" s="13"/>
      <c r="I142" s="13">
        <f t="shared" si="6"/>
        <v>0</v>
      </c>
      <c r="J142" s="13">
        <f t="shared" si="7"/>
        <v>0</v>
      </c>
      <c r="K142" s="1"/>
    </row>
    <row r="143" spans="1:11">
      <c r="A143" s="13" t="s">
        <v>244</v>
      </c>
      <c r="B143" s="2">
        <v>141</v>
      </c>
      <c r="C143" s="13" t="s">
        <v>14</v>
      </c>
      <c r="D143" s="3" t="s">
        <v>82</v>
      </c>
      <c r="E143" s="13">
        <v>0</v>
      </c>
      <c r="F143" s="13">
        <v>4</v>
      </c>
      <c r="G143" s="13"/>
      <c r="H143" s="13"/>
      <c r="I143" s="13">
        <f t="shared" si="6"/>
        <v>0</v>
      </c>
      <c r="J143" s="13">
        <f t="shared" si="7"/>
        <v>0</v>
      </c>
      <c r="K143" s="1"/>
    </row>
    <row r="144" spans="1:11">
      <c r="A144" s="13" t="s">
        <v>244</v>
      </c>
      <c r="B144" s="2">
        <v>142</v>
      </c>
      <c r="C144" s="13" t="s">
        <v>14</v>
      </c>
      <c r="D144" s="3" t="s">
        <v>82</v>
      </c>
      <c r="E144" s="13">
        <v>0</v>
      </c>
      <c r="F144" s="13">
        <v>4</v>
      </c>
      <c r="G144" s="13"/>
      <c r="H144" s="13"/>
      <c r="I144" s="13">
        <f t="shared" si="6"/>
        <v>0</v>
      </c>
      <c r="J144" s="13">
        <f t="shared" si="7"/>
        <v>0</v>
      </c>
      <c r="K144" s="1"/>
    </row>
    <row r="145" spans="1:11">
      <c r="A145" s="13" t="s">
        <v>244</v>
      </c>
      <c r="B145" s="2">
        <v>143</v>
      </c>
      <c r="C145" s="13" t="s">
        <v>14</v>
      </c>
      <c r="D145" s="3" t="s">
        <v>82</v>
      </c>
      <c r="E145" s="13">
        <v>1</v>
      </c>
      <c r="F145" s="13">
        <v>2</v>
      </c>
      <c r="G145" s="13"/>
      <c r="H145" s="13"/>
      <c r="I145" s="13">
        <f t="shared" si="6"/>
        <v>0</v>
      </c>
      <c r="J145" s="13">
        <f t="shared" si="7"/>
        <v>0</v>
      </c>
      <c r="K145" s="1"/>
    </row>
    <row r="146" spans="1:11">
      <c r="A146" s="13" t="s">
        <v>244</v>
      </c>
      <c r="B146" s="2">
        <v>144</v>
      </c>
      <c r="C146" s="13" t="s">
        <v>14</v>
      </c>
      <c r="D146" s="3" t="s">
        <v>82</v>
      </c>
      <c r="E146" s="13">
        <v>1</v>
      </c>
      <c r="F146" s="13">
        <v>3</v>
      </c>
      <c r="G146" s="13"/>
      <c r="H146" s="13"/>
      <c r="I146" s="13">
        <f t="shared" si="6"/>
        <v>0</v>
      </c>
      <c r="J146" s="13">
        <f t="shared" si="7"/>
        <v>0</v>
      </c>
      <c r="K146" s="1"/>
    </row>
    <row r="147" spans="1:11">
      <c r="A147" s="13" t="s">
        <v>244</v>
      </c>
      <c r="B147" s="2">
        <v>145</v>
      </c>
      <c r="C147" s="13" t="s">
        <v>21</v>
      </c>
      <c r="D147" s="3" t="s">
        <v>25</v>
      </c>
      <c r="E147" s="13">
        <v>1</v>
      </c>
      <c r="F147" s="13">
        <v>7</v>
      </c>
      <c r="G147" s="13" t="s">
        <v>23</v>
      </c>
      <c r="H147" s="13"/>
      <c r="I147" s="13">
        <f t="shared" si="6"/>
        <v>0</v>
      </c>
      <c r="J147" s="13">
        <f t="shared" si="7"/>
        <v>0</v>
      </c>
      <c r="K147" s="1"/>
    </row>
    <row r="148" spans="1:11">
      <c r="A148" s="13" t="s">
        <v>244</v>
      </c>
      <c r="B148" s="2">
        <v>146</v>
      </c>
      <c r="C148" s="13" t="s">
        <v>16</v>
      </c>
      <c r="D148" s="3" t="s">
        <v>33</v>
      </c>
      <c r="E148" s="13">
        <v>1</v>
      </c>
      <c r="F148" s="13">
        <v>7</v>
      </c>
      <c r="G148" s="13" t="s">
        <v>23</v>
      </c>
      <c r="H148" s="13"/>
      <c r="I148" s="13">
        <f t="shared" si="6"/>
        <v>0</v>
      </c>
      <c r="J148" s="13">
        <f t="shared" si="7"/>
        <v>0</v>
      </c>
      <c r="K148" s="1"/>
    </row>
    <row r="149" spans="1:11">
      <c r="A149" s="13" t="s">
        <v>244</v>
      </c>
      <c r="B149" s="2">
        <v>147</v>
      </c>
      <c r="C149" s="13" t="s">
        <v>29</v>
      </c>
      <c r="D149" s="3" t="s">
        <v>42</v>
      </c>
      <c r="E149" s="13">
        <v>1</v>
      </c>
      <c r="F149" s="13">
        <v>7</v>
      </c>
      <c r="G149" s="13" t="s">
        <v>23</v>
      </c>
      <c r="H149" s="13"/>
      <c r="I149" s="13">
        <f t="shared" si="6"/>
        <v>0</v>
      </c>
      <c r="J149" s="13">
        <f t="shared" si="7"/>
        <v>0</v>
      </c>
      <c r="K149" s="1"/>
    </row>
    <row r="150" spans="1:11">
      <c r="A150" s="13" t="s">
        <v>244</v>
      </c>
      <c r="B150" s="2">
        <v>148</v>
      </c>
      <c r="C150" s="13" t="s">
        <v>44</v>
      </c>
      <c r="D150" s="3" t="s">
        <v>45</v>
      </c>
      <c r="E150" s="13">
        <v>2</v>
      </c>
      <c r="F150" s="13">
        <v>7</v>
      </c>
      <c r="G150" s="13" t="s">
        <v>23</v>
      </c>
      <c r="H150" s="13"/>
      <c r="I150" s="13">
        <f t="shared" si="6"/>
        <v>0</v>
      </c>
      <c r="J150" s="13">
        <f t="shared" si="7"/>
        <v>0</v>
      </c>
      <c r="K150" s="1"/>
    </row>
    <row r="151" spans="1:11">
      <c r="A151" s="13" t="s">
        <v>244</v>
      </c>
      <c r="B151" s="2">
        <v>149</v>
      </c>
      <c r="C151" s="13" t="s">
        <v>16</v>
      </c>
      <c r="D151" s="3" t="s">
        <v>33</v>
      </c>
      <c r="E151" s="13">
        <v>2</v>
      </c>
      <c r="F151" s="13">
        <v>7</v>
      </c>
      <c r="G151" s="13" t="s">
        <v>23</v>
      </c>
      <c r="H151" s="13"/>
      <c r="I151" s="13">
        <f t="shared" si="6"/>
        <v>0</v>
      </c>
      <c r="J151" s="13">
        <f t="shared" si="7"/>
        <v>0</v>
      </c>
      <c r="K151" s="1"/>
    </row>
    <row r="152" spans="1:11">
      <c r="A152" s="13" t="s">
        <v>244</v>
      </c>
      <c r="B152" s="2">
        <v>150</v>
      </c>
      <c r="C152" s="13" t="s">
        <v>27</v>
      </c>
      <c r="D152" s="3" t="s">
        <v>28</v>
      </c>
      <c r="E152" s="13">
        <v>2</v>
      </c>
      <c r="F152" s="13">
        <v>7</v>
      </c>
      <c r="G152" s="13" t="s">
        <v>23</v>
      </c>
      <c r="H152" s="13"/>
      <c r="I152" s="13">
        <f t="shared" si="6"/>
        <v>0</v>
      </c>
      <c r="J152" s="13">
        <f t="shared" si="7"/>
        <v>0</v>
      </c>
      <c r="K152" s="1"/>
    </row>
    <row r="153" spans="1:11">
      <c r="A153" s="13" t="s">
        <v>244</v>
      </c>
      <c r="B153" s="2">
        <v>151</v>
      </c>
      <c r="C153" s="13" t="s">
        <v>21</v>
      </c>
      <c r="D153" s="3" t="s">
        <v>33</v>
      </c>
      <c r="E153" s="13">
        <v>2</v>
      </c>
      <c r="F153" s="13">
        <v>7</v>
      </c>
      <c r="G153" s="13" t="s">
        <v>23</v>
      </c>
      <c r="H153" s="13"/>
      <c r="I153" s="13">
        <f t="shared" si="6"/>
        <v>0</v>
      </c>
      <c r="J153" s="13">
        <f t="shared" si="7"/>
        <v>0</v>
      </c>
      <c r="K153" s="1"/>
    </row>
    <row r="154" spans="1:11">
      <c r="A154" s="13" t="s">
        <v>244</v>
      </c>
      <c r="B154" s="2">
        <v>152</v>
      </c>
      <c r="C154" s="13" t="s">
        <v>21</v>
      </c>
      <c r="D154" s="3" t="s">
        <v>56</v>
      </c>
      <c r="E154" s="13">
        <v>0</v>
      </c>
      <c r="F154" s="13">
        <v>7</v>
      </c>
      <c r="G154" s="13" t="s">
        <v>23</v>
      </c>
      <c r="H154" s="13"/>
      <c r="I154" s="13">
        <f t="shared" si="6"/>
        <v>0</v>
      </c>
      <c r="J154" s="13">
        <f t="shared" si="7"/>
        <v>0</v>
      </c>
      <c r="K154" s="1"/>
    </row>
    <row r="155" spans="1:11">
      <c r="A155" s="13" t="s">
        <v>244</v>
      </c>
      <c r="B155" s="2">
        <v>153</v>
      </c>
      <c r="C155" s="13" t="s">
        <v>21</v>
      </c>
      <c r="D155" s="3" t="s">
        <v>33</v>
      </c>
      <c r="E155" s="13">
        <v>0</v>
      </c>
      <c r="F155" s="13">
        <v>7</v>
      </c>
      <c r="G155" s="13" t="s">
        <v>23</v>
      </c>
      <c r="H155" s="13"/>
      <c r="I155" s="13">
        <f t="shared" si="6"/>
        <v>0</v>
      </c>
      <c r="J155" s="13">
        <f t="shared" si="7"/>
        <v>0</v>
      </c>
      <c r="K155" s="1"/>
    </row>
    <row r="156" spans="1:11">
      <c r="A156" s="13" t="s">
        <v>244</v>
      </c>
      <c r="B156" s="2">
        <v>154</v>
      </c>
      <c r="C156" s="13" t="s">
        <v>14</v>
      </c>
      <c r="D156" s="3" t="s">
        <v>36</v>
      </c>
      <c r="E156" s="13">
        <v>0</v>
      </c>
      <c r="F156" s="13">
        <v>7</v>
      </c>
      <c r="G156" s="13" t="s">
        <v>23</v>
      </c>
      <c r="H156" s="13"/>
      <c r="I156" s="13">
        <f t="shared" si="6"/>
        <v>0</v>
      </c>
      <c r="J156" s="13">
        <f t="shared" si="7"/>
        <v>0</v>
      </c>
      <c r="K156" s="1"/>
    </row>
    <row r="157" spans="1:11">
      <c r="A157" s="13" t="s">
        <v>244</v>
      </c>
      <c r="B157" s="2">
        <v>155</v>
      </c>
      <c r="C157" s="13" t="s">
        <v>16</v>
      </c>
      <c r="D157" s="3" t="s">
        <v>33</v>
      </c>
      <c r="E157" s="13">
        <v>0</v>
      </c>
      <c r="F157" s="13">
        <v>6</v>
      </c>
      <c r="G157" s="13" t="s">
        <v>23</v>
      </c>
      <c r="H157" s="13"/>
      <c r="I157" s="13">
        <f t="shared" si="6"/>
        <v>0</v>
      </c>
      <c r="J157" s="13">
        <f t="shared" si="7"/>
        <v>0</v>
      </c>
      <c r="K157" s="1"/>
    </row>
    <row r="158" spans="1:11">
      <c r="A158" s="13" t="s">
        <v>244</v>
      </c>
      <c r="B158" s="2">
        <v>156</v>
      </c>
      <c r="C158" s="13" t="s">
        <v>29</v>
      </c>
      <c r="D158" s="3" t="s">
        <v>42</v>
      </c>
      <c r="E158" s="13">
        <v>0</v>
      </c>
      <c r="F158" s="13">
        <v>6</v>
      </c>
      <c r="G158" s="13" t="s">
        <v>23</v>
      </c>
      <c r="H158" s="13"/>
      <c r="I158" s="13">
        <f t="shared" si="6"/>
        <v>0</v>
      </c>
      <c r="J158" s="13">
        <f t="shared" si="7"/>
        <v>0</v>
      </c>
      <c r="K158" s="1"/>
    </row>
    <row r="159" spans="1:11">
      <c r="A159" s="13" t="s">
        <v>244</v>
      </c>
      <c r="B159" s="2">
        <v>157</v>
      </c>
      <c r="C159" s="13" t="s">
        <v>21</v>
      </c>
      <c r="D159" s="3" t="s">
        <v>42</v>
      </c>
      <c r="E159" s="13">
        <v>0</v>
      </c>
      <c r="F159" s="13">
        <v>6</v>
      </c>
      <c r="G159" s="13" t="s">
        <v>23</v>
      </c>
      <c r="H159" s="13" t="s">
        <v>63</v>
      </c>
      <c r="I159" s="13">
        <f t="shared" si="6"/>
        <v>0</v>
      </c>
      <c r="J159" s="13">
        <f t="shared" si="7"/>
        <v>0</v>
      </c>
      <c r="K159" s="1"/>
    </row>
    <row r="160" spans="1:11">
      <c r="A160" s="13" t="s">
        <v>244</v>
      </c>
      <c r="B160" s="2">
        <v>158</v>
      </c>
      <c r="C160" s="13" t="s">
        <v>29</v>
      </c>
      <c r="D160" s="3" t="s">
        <v>42</v>
      </c>
      <c r="E160" s="13">
        <v>0</v>
      </c>
      <c r="F160" s="13">
        <v>6</v>
      </c>
      <c r="G160" s="13" t="s">
        <v>23</v>
      </c>
      <c r="H160" s="13"/>
      <c r="I160" s="13">
        <f t="shared" si="6"/>
        <v>0</v>
      </c>
      <c r="J160" s="13">
        <f t="shared" si="7"/>
        <v>0</v>
      </c>
      <c r="K160" s="1"/>
    </row>
    <row r="161" spans="1:11">
      <c r="A161" s="13" t="s">
        <v>244</v>
      </c>
      <c r="B161" s="2">
        <v>159</v>
      </c>
      <c r="C161" s="13" t="s">
        <v>71</v>
      </c>
      <c r="D161" s="3" t="s">
        <v>36</v>
      </c>
      <c r="E161" s="13">
        <v>1</v>
      </c>
      <c r="F161" s="13">
        <v>2</v>
      </c>
      <c r="G161" s="13"/>
      <c r="H161" s="13"/>
      <c r="I161" s="13">
        <f t="shared" si="6"/>
        <v>0</v>
      </c>
      <c r="J161" s="13">
        <f t="shared" si="7"/>
        <v>0</v>
      </c>
      <c r="K161" s="1"/>
    </row>
    <row r="162" spans="1:11">
      <c r="A162" s="13" t="s">
        <v>244</v>
      </c>
      <c r="B162" s="2">
        <v>160</v>
      </c>
      <c r="C162" s="13" t="s">
        <v>44</v>
      </c>
      <c r="D162" s="3" t="s">
        <v>50</v>
      </c>
      <c r="E162" s="13">
        <v>1</v>
      </c>
      <c r="F162" s="13">
        <v>2</v>
      </c>
      <c r="G162" s="13"/>
      <c r="H162" s="13"/>
      <c r="I162" s="13">
        <f t="shared" si="6"/>
        <v>0</v>
      </c>
      <c r="J162" s="13">
        <f t="shared" si="7"/>
        <v>0</v>
      </c>
      <c r="K162" s="1"/>
    </row>
    <row r="163" spans="1:11">
      <c r="A163" s="13" t="s">
        <v>244</v>
      </c>
      <c r="B163" s="2">
        <v>161</v>
      </c>
      <c r="C163" s="13" t="s">
        <v>27</v>
      </c>
      <c r="D163" s="3" t="s">
        <v>246</v>
      </c>
      <c r="E163" s="13">
        <v>1</v>
      </c>
      <c r="F163" s="13">
        <v>6</v>
      </c>
      <c r="G163" s="13" t="s">
        <v>23</v>
      </c>
      <c r="H163" s="13" t="s">
        <v>63</v>
      </c>
      <c r="I163" s="13">
        <f t="shared" si="6"/>
        <v>0</v>
      </c>
      <c r="J163" s="13">
        <f t="shared" si="7"/>
        <v>0</v>
      </c>
      <c r="K163" s="1"/>
    </row>
    <row r="164" spans="1:11">
      <c r="A164" s="13" t="s">
        <v>244</v>
      </c>
      <c r="B164" s="2">
        <v>162</v>
      </c>
      <c r="C164" s="13" t="s">
        <v>29</v>
      </c>
      <c r="D164" s="3" t="s">
        <v>42</v>
      </c>
      <c r="E164" s="13">
        <v>1</v>
      </c>
      <c r="F164" s="13">
        <v>5</v>
      </c>
      <c r="G164" s="13" t="s">
        <v>23</v>
      </c>
      <c r="H164" s="13"/>
      <c r="I164" s="13">
        <f t="shared" si="6"/>
        <v>0</v>
      </c>
      <c r="J164" s="13">
        <f t="shared" si="7"/>
        <v>0</v>
      </c>
      <c r="K164" s="1"/>
    </row>
    <row r="165" spans="1:11">
      <c r="A165" s="13" t="s">
        <v>244</v>
      </c>
      <c r="B165" s="2">
        <v>163</v>
      </c>
      <c r="C165" s="13" t="s">
        <v>29</v>
      </c>
      <c r="D165" s="3" t="s">
        <v>42</v>
      </c>
      <c r="E165" s="13">
        <v>0</v>
      </c>
      <c r="F165" s="13">
        <v>5</v>
      </c>
      <c r="G165" s="13" t="s">
        <v>23</v>
      </c>
      <c r="H165" s="13"/>
      <c r="I165" s="13">
        <f t="shared" si="6"/>
        <v>0</v>
      </c>
      <c r="J165" s="13">
        <f t="shared" si="7"/>
        <v>0</v>
      </c>
      <c r="K165" s="1"/>
    </row>
    <row r="166" spans="1:11">
      <c r="A166" s="13" t="s">
        <v>244</v>
      </c>
      <c r="B166" s="2">
        <v>164</v>
      </c>
      <c r="C166" s="13" t="s">
        <v>14</v>
      </c>
      <c r="D166" s="3" t="s">
        <v>36</v>
      </c>
      <c r="E166" s="13">
        <v>0</v>
      </c>
      <c r="F166" s="13">
        <v>5</v>
      </c>
      <c r="G166" s="13" t="s">
        <v>23</v>
      </c>
      <c r="H166" s="13"/>
      <c r="I166" s="13">
        <f t="shared" si="6"/>
        <v>0</v>
      </c>
      <c r="J166" s="13">
        <f t="shared" si="7"/>
        <v>0</v>
      </c>
      <c r="K166" s="1"/>
    </row>
    <row r="167" spans="1:11">
      <c r="A167" s="13" t="s">
        <v>244</v>
      </c>
      <c r="B167" s="2">
        <v>165</v>
      </c>
      <c r="C167" s="13" t="s">
        <v>44</v>
      </c>
      <c r="D167" s="3" t="s">
        <v>45</v>
      </c>
      <c r="E167" s="13">
        <v>0</v>
      </c>
      <c r="F167" s="13">
        <v>6</v>
      </c>
      <c r="G167" s="13" t="s">
        <v>23</v>
      </c>
      <c r="H167" s="13"/>
      <c r="I167" s="13" t="str">
        <f t="shared" si="6"/>
        <v>Энеробактерии</v>
      </c>
      <c r="J167" s="13" t="str">
        <f t="shared" si="7"/>
        <v>Klebsiella</v>
      </c>
      <c r="K167" s="1" t="s">
        <v>75</v>
      </c>
    </row>
    <row r="168" spans="1:11">
      <c r="A168" s="13" t="s">
        <v>244</v>
      </c>
      <c r="B168" s="2">
        <v>166</v>
      </c>
      <c r="C168" s="13" t="s">
        <v>16</v>
      </c>
      <c r="D168" s="3" t="s">
        <v>33</v>
      </c>
      <c r="E168" s="13">
        <v>0</v>
      </c>
      <c r="F168" s="13">
        <v>5</v>
      </c>
      <c r="G168" s="13" t="s">
        <v>23</v>
      </c>
      <c r="H168" s="13"/>
      <c r="I168" s="13">
        <f t="shared" si="6"/>
        <v>0</v>
      </c>
      <c r="J168" s="13">
        <f t="shared" si="7"/>
        <v>0</v>
      </c>
      <c r="K168" s="1"/>
    </row>
    <row r="169" spans="1:11">
      <c r="A169" s="13" t="s">
        <v>244</v>
      </c>
      <c r="B169" s="2">
        <v>167</v>
      </c>
      <c r="C169" s="13" t="s">
        <v>90</v>
      </c>
      <c r="D169" s="3" t="s">
        <v>213</v>
      </c>
      <c r="E169" s="13">
        <v>0</v>
      </c>
      <c r="F169" s="13">
        <v>5</v>
      </c>
      <c r="G169" s="13" t="s">
        <v>23</v>
      </c>
      <c r="H169" s="13"/>
      <c r="I169" s="13">
        <f t="shared" si="6"/>
        <v>0</v>
      </c>
      <c r="J169" s="13">
        <f t="shared" si="7"/>
        <v>0</v>
      </c>
      <c r="K169" s="1"/>
    </row>
    <row r="170" spans="1:11">
      <c r="A170" s="13" t="s">
        <v>244</v>
      </c>
      <c r="B170" s="2">
        <v>168</v>
      </c>
      <c r="C170" s="13" t="s">
        <v>138</v>
      </c>
      <c r="D170" s="3" t="s">
        <v>56</v>
      </c>
      <c r="E170" s="13">
        <v>0</v>
      </c>
      <c r="F170" s="13">
        <v>2</v>
      </c>
      <c r="G170" s="13" t="s">
        <v>23</v>
      </c>
      <c r="H170" s="13"/>
      <c r="I170" s="13" t="str">
        <f t="shared" si="6"/>
        <v>Кокки</v>
      </c>
      <c r="J170" s="13" t="str">
        <f t="shared" si="7"/>
        <v>Staphylococcus</v>
      </c>
      <c r="K170" s="1" t="s">
        <v>169</v>
      </c>
    </row>
    <row r="171" spans="1:11">
      <c r="A171" s="13" t="s">
        <v>244</v>
      </c>
      <c r="B171" s="2">
        <v>169</v>
      </c>
      <c r="C171" s="13" t="s">
        <v>44</v>
      </c>
      <c r="D171" s="3" t="s">
        <v>45</v>
      </c>
      <c r="E171" s="13">
        <v>0</v>
      </c>
      <c r="F171" s="13">
        <v>5</v>
      </c>
      <c r="G171" s="13" t="s">
        <v>23</v>
      </c>
      <c r="H171" s="13"/>
      <c r="I171" s="13" t="str">
        <f t="shared" si="6"/>
        <v>Кокки</v>
      </c>
      <c r="J171" s="13" t="str">
        <f t="shared" si="7"/>
        <v>Staphylococcus</v>
      </c>
      <c r="K171" s="1" t="s">
        <v>169</v>
      </c>
    </row>
    <row r="172" spans="1:11">
      <c r="A172" s="13" t="s">
        <v>244</v>
      </c>
      <c r="B172" s="2">
        <v>170</v>
      </c>
      <c r="C172" s="13" t="s">
        <v>14</v>
      </c>
      <c r="D172" s="3" t="s">
        <v>36</v>
      </c>
      <c r="E172" s="13">
        <v>0</v>
      </c>
      <c r="F172" s="13">
        <v>5</v>
      </c>
      <c r="G172" s="13" t="s">
        <v>23</v>
      </c>
      <c r="H172" s="13"/>
      <c r="I172" s="13">
        <f t="shared" si="6"/>
        <v>0</v>
      </c>
      <c r="J172" s="13">
        <f t="shared" si="7"/>
        <v>0</v>
      </c>
      <c r="K172" s="1"/>
    </row>
    <row r="173" spans="1:11">
      <c r="A173" s="13" t="s">
        <v>244</v>
      </c>
      <c r="B173" s="2">
        <v>171</v>
      </c>
      <c r="C173" s="13" t="s">
        <v>16</v>
      </c>
      <c r="D173" s="3" t="s">
        <v>33</v>
      </c>
      <c r="E173" s="13">
        <v>0</v>
      </c>
      <c r="F173" s="13">
        <v>5</v>
      </c>
      <c r="G173" s="13" t="s">
        <v>23</v>
      </c>
      <c r="H173" s="13"/>
      <c r="I173" s="13">
        <f t="shared" si="6"/>
        <v>0</v>
      </c>
      <c r="J173" s="13">
        <f t="shared" si="7"/>
        <v>0</v>
      </c>
      <c r="K173" s="1"/>
    </row>
    <row r="174" spans="1:11">
      <c r="A174" s="13" t="s">
        <v>244</v>
      </c>
      <c r="B174" s="2">
        <v>172</v>
      </c>
      <c r="C174" s="13" t="s">
        <v>44</v>
      </c>
      <c r="D174" s="3" t="s">
        <v>50</v>
      </c>
      <c r="E174" s="13">
        <v>1</v>
      </c>
      <c r="F174" s="13">
        <v>5</v>
      </c>
      <c r="G174" s="13" t="s">
        <v>23</v>
      </c>
      <c r="H174" s="13"/>
      <c r="I174" s="13">
        <f t="shared" si="6"/>
        <v>0</v>
      </c>
      <c r="J174" s="13">
        <f t="shared" si="7"/>
        <v>0</v>
      </c>
      <c r="K174" s="1"/>
    </row>
    <row r="175" spans="1:11">
      <c r="A175" s="13" t="s">
        <v>244</v>
      </c>
      <c r="B175" s="2">
        <v>173</v>
      </c>
      <c r="C175" s="13" t="s">
        <v>29</v>
      </c>
      <c r="D175" s="3" t="s">
        <v>42</v>
      </c>
      <c r="E175" s="13">
        <v>0</v>
      </c>
      <c r="F175" s="13">
        <v>5</v>
      </c>
      <c r="G175" s="13" t="s">
        <v>23</v>
      </c>
      <c r="H175" s="13"/>
      <c r="I175" s="13">
        <f t="shared" si="6"/>
        <v>0</v>
      </c>
      <c r="J175" s="13">
        <f t="shared" si="7"/>
        <v>0</v>
      </c>
      <c r="K175" s="1"/>
    </row>
    <row r="176" spans="1:11">
      <c r="A176" s="13" t="s">
        <v>244</v>
      </c>
      <c r="B176" s="2">
        <v>174</v>
      </c>
      <c r="C176" s="13" t="s">
        <v>29</v>
      </c>
      <c r="D176" s="3" t="s">
        <v>42</v>
      </c>
      <c r="E176" s="13">
        <v>0</v>
      </c>
      <c r="F176" s="13">
        <v>5</v>
      </c>
      <c r="G176" s="13" t="s">
        <v>23</v>
      </c>
      <c r="H176" s="13"/>
      <c r="I176" s="13">
        <f t="shared" si="6"/>
        <v>0</v>
      </c>
      <c r="J176" s="13">
        <f t="shared" si="7"/>
        <v>0</v>
      </c>
      <c r="K176" s="1"/>
    </row>
    <row r="177" spans="1:11">
      <c r="A177" s="13" t="s">
        <v>244</v>
      </c>
      <c r="B177" s="2">
        <v>175</v>
      </c>
      <c r="C177" s="13" t="s">
        <v>27</v>
      </c>
      <c r="D177" s="3" t="s">
        <v>28</v>
      </c>
      <c r="E177" s="13">
        <v>0</v>
      </c>
      <c r="F177" s="13">
        <v>5</v>
      </c>
      <c r="G177" s="13" t="s">
        <v>23</v>
      </c>
      <c r="H177" s="13"/>
      <c r="I177" s="13">
        <f t="shared" si="6"/>
        <v>0</v>
      </c>
      <c r="J177" s="13">
        <f t="shared" si="7"/>
        <v>0</v>
      </c>
      <c r="K177" s="1"/>
    </row>
    <row r="178" spans="1:11">
      <c r="A178" s="13" t="s">
        <v>244</v>
      </c>
      <c r="B178" s="2">
        <v>176</v>
      </c>
      <c r="C178" s="13" t="s">
        <v>44</v>
      </c>
      <c r="D178" s="3" t="s">
        <v>45</v>
      </c>
      <c r="E178" s="13">
        <v>1</v>
      </c>
      <c r="F178" s="13">
        <v>5</v>
      </c>
      <c r="G178" s="13" t="s">
        <v>23</v>
      </c>
      <c r="H178" s="13"/>
      <c r="I178" s="13">
        <f t="shared" si="6"/>
        <v>0</v>
      </c>
      <c r="J178" s="13">
        <f t="shared" si="7"/>
        <v>0</v>
      </c>
      <c r="K178" s="1"/>
    </row>
    <row r="179" spans="1:11">
      <c r="A179" s="13" t="s">
        <v>244</v>
      </c>
      <c r="B179" s="2">
        <v>177</v>
      </c>
      <c r="C179" s="13" t="s">
        <v>21</v>
      </c>
      <c r="D179" s="3" t="s">
        <v>56</v>
      </c>
      <c r="E179" s="13">
        <v>0</v>
      </c>
      <c r="F179" s="13">
        <v>5</v>
      </c>
      <c r="G179" s="13" t="s">
        <v>23</v>
      </c>
      <c r="H179" s="13"/>
      <c r="I179" s="13" t="str">
        <f t="shared" si="6"/>
        <v>Кокки</v>
      </c>
      <c r="J179" s="13" t="str">
        <f t="shared" si="7"/>
        <v>Staphylococcus</v>
      </c>
      <c r="K179" s="1" t="s">
        <v>169</v>
      </c>
    </row>
    <row r="180" spans="1:11">
      <c r="A180" s="13" t="s">
        <v>244</v>
      </c>
      <c r="B180" s="2">
        <v>178</v>
      </c>
      <c r="C180" s="13" t="s">
        <v>29</v>
      </c>
      <c r="D180" s="3" t="s">
        <v>42</v>
      </c>
      <c r="E180" s="13">
        <v>0</v>
      </c>
      <c r="F180" s="13">
        <v>6</v>
      </c>
      <c r="G180" s="13" t="s">
        <v>23</v>
      </c>
      <c r="H180" s="13"/>
      <c r="I180" s="13">
        <f t="shared" si="6"/>
        <v>0</v>
      </c>
      <c r="J180" s="13">
        <f t="shared" si="7"/>
        <v>0</v>
      </c>
      <c r="K180" s="1"/>
    </row>
    <row r="181" spans="1:11">
      <c r="A181" s="13" t="s">
        <v>244</v>
      </c>
      <c r="B181" s="2">
        <v>179</v>
      </c>
      <c r="C181" s="13" t="s">
        <v>71</v>
      </c>
      <c r="D181" s="3" t="s">
        <v>36</v>
      </c>
      <c r="E181" s="13">
        <v>0</v>
      </c>
      <c r="F181" s="13">
        <v>4</v>
      </c>
      <c r="G181" s="13"/>
      <c r="H181" s="13"/>
      <c r="I181" s="13" t="str">
        <f t="shared" si="6"/>
        <v>Кокки</v>
      </c>
      <c r="J181" s="13" t="str">
        <f t="shared" si="7"/>
        <v>Staphylococcus</v>
      </c>
      <c r="K181" s="1" t="s">
        <v>169</v>
      </c>
    </row>
    <row r="182" spans="1:11">
      <c r="A182" s="13" t="s">
        <v>244</v>
      </c>
      <c r="B182" s="2">
        <v>180</v>
      </c>
      <c r="C182" s="13" t="s">
        <v>71</v>
      </c>
      <c r="D182" s="3" t="s">
        <v>36</v>
      </c>
      <c r="E182" s="13">
        <v>0</v>
      </c>
      <c r="F182" s="13">
        <v>5</v>
      </c>
      <c r="G182" s="13"/>
      <c r="H182" s="13"/>
      <c r="I182" s="13">
        <f t="shared" si="6"/>
        <v>0</v>
      </c>
      <c r="J182" s="13">
        <f t="shared" si="7"/>
        <v>0</v>
      </c>
      <c r="K182" s="1"/>
    </row>
    <row r="183" spans="1:11">
      <c r="A183" s="13" t="s">
        <v>244</v>
      </c>
      <c r="B183" s="2">
        <v>181</v>
      </c>
      <c r="C183" s="13" t="s">
        <v>21</v>
      </c>
      <c r="D183" s="3" t="s">
        <v>208</v>
      </c>
      <c r="E183" s="13">
        <v>0</v>
      </c>
      <c r="F183" s="13">
        <v>5</v>
      </c>
      <c r="G183" s="13" t="s">
        <v>23</v>
      </c>
      <c r="H183" s="13"/>
      <c r="I183" s="13">
        <f t="shared" si="6"/>
        <v>0</v>
      </c>
      <c r="J183" s="13">
        <f t="shared" si="7"/>
        <v>0</v>
      </c>
      <c r="K183" s="1"/>
    </row>
    <row r="184" spans="1:11">
      <c r="A184" s="13" t="s">
        <v>244</v>
      </c>
      <c r="B184" s="2">
        <v>182</v>
      </c>
      <c r="C184" s="13" t="s">
        <v>44</v>
      </c>
      <c r="D184" s="3" t="s">
        <v>201</v>
      </c>
      <c r="E184" s="13">
        <v>1</v>
      </c>
      <c r="F184" s="13">
        <v>5</v>
      </c>
      <c r="G184" s="13" t="s">
        <v>23</v>
      </c>
      <c r="H184" s="13"/>
      <c r="I184" s="13">
        <f t="shared" si="6"/>
        <v>0</v>
      </c>
      <c r="J184" s="13">
        <f t="shared" si="7"/>
        <v>0</v>
      </c>
      <c r="K184" s="1"/>
    </row>
    <row r="185" spans="1:11">
      <c r="A185" s="13" t="s">
        <v>244</v>
      </c>
      <c r="B185" s="2">
        <v>183</v>
      </c>
      <c r="C185" s="13" t="s">
        <v>16</v>
      </c>
      <c r="D185" s="3" t="s">
        <v>33</v>
      </c>
      <c r="E185" s="13">
        <v>1</v>
      </c>
      <c r="F185" s="13">
        <v>5</v>
      </c>
      <c r="G185" s="13" t="s">
        <v>23</v>
      </c>
      <c r="H185" s="13"/>
      <c r="I185" s="13">
        <f t="shared" si="6"/>
        <v>0</v>
      </c>
      <c r="J185" s="13">
        <f t="shared" si="7"/>
        <v>0</v>
      </c>
      <c r="K185" s="1"/>
    </row>
    <row r="186" spans="1:11">
      <c r="A186" s="13" t="s">
        <v>244</v>
      </c>
      <c r="B186" s="2">
        <v>184</v>
      </c>
      <c r="C186" s="13" t="s">
        <v>79</v>
      </c>
      <c r="D186" s="3" t="s">
        <v>245</v>
      </c>
      <c r="E186" s="13">
        <v>1</v>
      </c>
      <c r="F186" s="13">
        <v>5</v>
      </c>
      <c r="G186" s="13" t="s">
        <v>23</v>
      </c>
      <c r="H186" s="13"/>
      <c r="I186" s="13">
        <f t="shared" si="6"/>
        <v>0</v>
      </c>
      <c r="J186" s="13">
        <f t="shared" si="7"/>
        <v>0</v>
      </c>
      <c r="K186" s="1"/>
    </row>
    <row r="187" spans="1:11">
      <c r="A187" s="13" t="s">
        <v>244</v>
      </c>
      <c r="B187" s="2">
        <v>185</v>
      </c>
      <c r="C187" s="13" t="s">
        <v>29</v>
      </c>
      <c r="D187" s="3" t="s">
        <v>42</v>
      </c>
      <c r="E187" s="13">
        <v>0</v>
      </c>
      <c r="F187" s="13">
        <v>5</v>
      </c>
      <c r="G187" s="13" t="s">
        <v>23</v>
      </c>
      <c r="H187" s="13"/>
      <c r="I187" s="13">
        <f t="shared" si="6"/>
        <v>0</v>
      </c>
      <c r="J187" s="13">
        <f t="shared" si="7"/>
        <v>0</v>
      </c>
      <c r="K187" s="1"/>
    </row>
    <row r="188" spans="1:11">
      <c r="A188" s="13" t="s">
        <v>244</v>
      </c>
      <c r="B188" s="2">
        <v>186</v>
      </c>
      <c r="C188" s="13" t="s">
        <v>21</v>
      </c>
      <c r="D188" s="3" t="s">
        <v>25</v>
      </c>
      <c r="E188" s="13">
        <v>0</v>
      </c>
      <c r="F188" s="13">
        <v>5</v>
      </c>
      <c r="G188" s="13" t="s">
        <v>23</v>
      </c>
      <c r="H188" s="13"/>
      <c r="I188" s="13">
        <f t="shared" si="6"/>
        <v>0</v>
      </c>
      <c r="J188" s="13">
        <f t="shared" si="7"/>
        <v>0</v>
      </c>
      <c r="K188" s="1"/>
    </row>
    <row r="189" spans="1:11">
      <c r="A189" s="13" t="s">
        <v>244</v>
      </c>
      <c r="B189" s="2">
        <v>187</v>
      </c>
      <c r="C189" s="13" t="s">
        <v>14</v>
      </c>
      <c r="D189" s="13" t="s">
        <v>36</v>
      </c>
      <c r="E189" s="13">
        <v>0</v>
      </c>
      <c r="F189" s="13">
        <v>5</v>
      </c>
      <c r="G189" s="13" t="s">
        <v>23</v>
      </c>
      <c r="H189" s="13"/>
      <c r="I189" s="13">
        <f t="shared" si="6"/>
        <v>0</v>
      </c>
      <c r="J189" s="13">
        <f t="shared" si="7"/>
        <v>0</v>
      </c>
      <c r="K189" s="1"/>
    </row>
    <row r="190" spans="1:11">
      <c r="A190" s="13" t="s">
        <v>244</v>
      </c>
      <c r="B190" s="2">
        <v>188</v>
      </c>
      <c r="C190" s="13" t="s">
        <v>14</v>
      </c>
      <c r="D190" s="13" t="s">
        <v>36</v>
      </c>
      <c r="E190" s="13">
        <v>0</v>
      </c>
      <c r="F190" s="13">
        <v>5</v>
      </c>
      <c r="G190" s="13" t="s">
        <v>23</v>
      </c>
      <c r="H190" s="13"/>
      <c r="I190" s="13">
        <f t="shared" si="6"/>
        <v>0</v>
      </c>
      <c r="J190" s="13">
        <f t="shared" si="7"/>
        <v>0</v>
      </c>
      <c r="K190" s="1"/>
    </row>
    <row r="191" spans="1:11">
      <c r="A191" s="13" t="s">
        <v>244</v>
      </c>
      <c r="B191" s="2">
        <v>189</v>
      </c>
      <c r="C191" s="13" t="s">
        <v>44</v>
      </c>
      <c r="D191" s="3" t="s">
        <v>45</v>
      </c>
      <c r="E191" s="13">
        <v>0</v>
      </c>
      <c r="F191" s="13">
        <v>3</v>
      </c>
      <c r="G191" s="13" t="s">
        <v>23</v>
      </c>
      <c r="H191" s="13"/>
      <c r="I191" s="13" t="str">
        <f t="shared" si="6"/>
        <v>Кокки</v>
      </c>
      <c r="J191" s="13" t="str">
        <f t="shared" si="7"/>
        <v>Staphylococcus</v>
      </c>
      <c r="K191" s="1" t="s">
        <v>169</v>
      </c>
    </row>
    <row r="192" spans="1:11">
      <c r="A192" s="13" t="s">
        <v>244</v>
      </c>
      <c r="B192" s="2">
        <v>190</v>
      </c>
      <c r="C192" s="13" t="s">
        <v>27</v>
      </c>
      <c r="D192" s="3" t="s">
        <v>28</v>
      </c>
      <c r="E192" s="13">
        <v>0</v>
      </c>
      <c r="F192" s="13">
        <v>5</v>
      </c>
      <c r="G192" s="13" t="s">
        <v>23</v>
      </c>
      <c r="H192" s="13"/>
      <c r="I192" s="13">
        <f t="shared" si="6"/>
        <v>0</v>
      </c>
      <c r="J192" s="13">
        <f t="shared" si="7"/>
        <v>0</v>
      </c>
      <c r="K192" s="1"/>
    </row>
    <row r="193" spans="1:11">
      <c r="A193" s="13" t="s">
        <v>244</v>
      </c>
      <c r="B193" s="2">
        <v>191</v>
      </c>
      <c r="C193" s="13" t="s">
        <v>79</v>
      </c>
      <c r="D193" s="3" t="s">
        <v>245</v>
      </c>
      <c r="E193" s="13">
        <v>0</v>
      </c>
      <c r="F193" s="13">
        <v>5</v>
      </c>
      <c r="G193" s="13" t="s">
        <v>23</v>
      </c>
      <c r="H193" s="13"/>
      <c r="I193" s="13">
        <f t="shared" si="6"/>
        <v>0</v>
      </c>
      <c r="J193" s="13">
        <f t="shared" si="7"/>
        <v>0</v>
      </c>
      <c r="K193" s="1"/>
    </row>
    <row r="194" spans="1:11">
      <c r="A194" s="13" t="s">
        <v>244</v>
      </c>
      <c r="B194" s="2">
        <v>192</v>
      </c>
      <c r="C194" s="13" t="s">
        <v>14</v>
      </c>
      <c r="D194" s="3" t="s">
        <v>36</v>
      </c>
      <c r="E194" s="13">
        <v>0</v>
      </c>
      <c r="F194" s="13">
        <v>5</v>
      </c>
      <c r="G194" s="13" t="s">
        <v>23</v>
      </c>
      <c r="H194" s="13"/>
      <c r="I194" s="13">
        <f t="shared" si="6"/>
        <v>0</v>
      </c>
      <c r="J194" s="13">
        <f t="shared" si="7"/>
        <v>0</v>
      </c>
      <c r="K194" s="1"/>
    </row>
    <row r="195" spans="1:11">
      <c r="A195" s="13" t="s">
        <v>244</v>
      </c>
      <c r="B195" s="2">
        <v>193</v>
      </c>
      <c r="C195" s="13" t="s">
        <v>46</v>
      </c>
      <c r="D195" s="3" t="s">
        <v>41</v>
      </c>
      <c r="E195" s="13">
        <v>0</v>
      </c>
      <c r="F195" s="13">
        <v>3</v>
      </c>
      <c r="G195" s="13"/>
      <c r="H195" s="13"/>
      <c r="I195" s="13">
        <f t="shared" ref="I195:I258" si="8">IF(OR(J195=$J$378,J195=$J$385,J195=$J$368),$I$365,IF(OR(J195=$J$367,J195=$J$371,J195=$J$373,J195=$J$374,J195=$J$377,J195=$J$381,J195=$J$382,J195=$J$379),$I$370,IF(OR(J195=$J$366,J195=$J$370),$I$366,IF(OR(J195=$J$372,J195=$J$383,J195=$J$384),$I$367,IF(OR(J195=$J$365,J195=$J$380,J195=$J$386),$I$368,IF(OR(J195=$J$369,J195=$J$387,J195=$J$375,J195=$J$376),$I$369,0))))))</f>
        <v>0</v>
      </c>
      <c r="J195" s="13">
        <f t="shared" ref="J195:J258" si="9">IF(OR(K195=$K$365,K195=$K$366,K195=$K$367,K195=$K$368),$J$365,IF(OR(K195=$K$372,K195=$K$373,K195=$K$374,K195=$K$375),$J$366,IF(OR(K195=$K$376),$J$367,IF(OR(K195=$K$377),$J$368,IF(OR(K195=$K$378),$J$369,IF(OR(K195=$K$379),$J$370,IF(OR(K195=$K$385,K195=$K$395,K195=$K$386),$J$371,IF(OR(K195=$K$381,K195=$K$382,K195=$K$383,K195=$K$384),$J$372,IF(OR(K195=$K$380,K195=$K$424,K195=$K$426,K195=$K$428),$J$373,IF(OR(K195=$K$387,K195=$K$389,K195=$K$388),$J$374,IF(OR(K195=$K$390),$J$375,IF(OR(K195=$K$391),$J$376,IF(OR(K195=$K$392),$J$377,IF(OR(K195=$K$396),$J$378,IF(OR(K195=$K$397,K195=$K$398),$J$379,IF(OR(K195=$K$399,K195=$K$400),$J$380,IF(OR(K195=$K$401,K195=$K$402),$J$381,IF(OR(K195=$K$403,K195=$K$404),$J$382,IF(OR(K195=$K$406,K195=$K$407,K195=$K$408,K195=$K$409,K195=$K$410,K195=$K$411,K195=$K$412,K195=$K$413,K195=$K$414),$J$383,IF(OR(K195=$K$418,K195=$K$419,K195=$K$420,K195=$K$421,K195=$K$417,K195=$K$416,K195=$K$425,K195=$K$427),$J$384,IF(OR(K195=$K$422,K195=$K$423),$J$385,IF(OR(K195=$K$369,K195=$K$370,K195=$K$371,K195=$K$393,K195=$K$394,K195=$K$405,K195=$K$415),$J$386,IF(OR(K195=$K$429),$J$387,0)))))))))))))))))))))))</f>
        <v>0</v>
      </c>
      <c r="K195" s="1"/>
    </row>
    <row r="196" spans="1:11">
      <c r="A196" s="13" t="s">
        <v>244</v>
      </c>
      <c r="B196" s="2">
        <v>194</v>
      </c>
      <c r="C196" s="13" t="s">
        <v>46</v>
      </c>
      <c r="D196" s="3" t="s">
        <v>41</v>
      </c>
      <c r="E196" s="13">
        <v>0</v>
      </c>
      <c r="F196" s="13">
        <v>3</v>
      </c>
      <c r="G196" s="13"/>
      <c r="H196" s="13"/>
      <c r="I196" s="13">
        <f t="shared" si="8"/>
        <v>0</v>
      </c>
      <c r="J196" s="13">
        <f t="shared" si="9"/>
        <v>0</v>
      </c>
      <c r="K196" s="1"/>
    </row>
    <row r="197" spans="1:11">
      <c r="A197" s="13" t="s">
        <v>244</v>
      </c>
      <c r="B197" s="2">
        <v>195</v>
      </c>
      <c r="C197" s="13" t="s">
        <v>44</v>
      </c>
      <c r="D197" s="3" t="s">
        <v>25</v>
      </c>
      <c r="E197" s="13">
        <v>2</v>
      </c>
      <c r="F197" s="13">
        <v>3</v>
      </c>
      <c r="G197" s="13"/>
      <c r="H197" s="13"/>
      <c r="I197" s="13">
        <f t="shared" si="8"/>
        <v>0</v>
      </c>
      <c r="J197" s="13">
        <f t="shared" si="9"/>
        <v>0</v>
      </c>
      <c r="K197" s="1"/>
    </row>
    <row r="198" spans="1:11">
      <c r="A198" s="13" t="s">
        <v>244</v>
      </c>
      <c r="B198" s="2">
        <v>196</v>
      </c>
      <c r="C198" s="13" t="s">
        <v>46</v>
      </c>
      <c r="D198" s="3" t="s">
        <v>41</v>
      </c>
      <c r="E198" s="13">
        <v>0</v>
      </c>
      <c r="F198" s="13">
        <v>8</v>
      </c>
      <c r="G198" s="13"/>
      <c r="H198" s="13"/>
      <c r="I198" s="13">
        <f t="shared" si="8"/>
        <v>0</v>
      </c>
      <c r="J198" s="13">
        <f t="shared" si="9"/>
        <v>0</v>
      </c>
      <c r="K198" s="1"/>
    </row>
    <row r="199" spans="1:11">
      <c r="A199" s="13" t="s">
        <v>244</v>
      </c>
      <c r="B199" s="2">
        <v>197</v>
      </c>
      <c r="C199" s="13" t="s">
        <v>21</v>
      </c>
      <c r="D199" s="3" t="s">
        <v>222</v>
      </c>
      <c r="E199" s="13">
        <v>0</v>
      </c>
      <c r="F199" s="13">
        <v>7</v>
      </c>
      <c r="G199" s="13" t="s">
        <v>23</v>
      </c>
      <c r="H199" s="13"/>
      <c r="I199" s="13">
        <f t="shared" si="8"/>
        <v>0</v>
      </c>
      <c r="J199" s="13">
        <f t="shared" si="9"/>
        <v>0</v>
      </c>
      <c r="K199" s="1"/>
    </row>
    <row r="200" spans="1:11">
      <c r="A200" s="13" t="s">
        <v>244</v>
      </c>
      <c r="B200" s="2">
        <v>198</v>
      </c>
      <c r="C200" s="13" t="s">
        <v>79</v>
      </c>
      <c r="D200" s="3" t="s">
        <v>200</v>
      </c>
      <c r="E200" s="13">
        <v>1</v>
      </c>
      <c r="F200" s="13">
        <v>7</v>
      </c>
      <c r="G200" s="13" t="s">
        <v>23</v>
      </c>
      <c r="H200" s="13"/>
      <c r="I200" s="13">
        <f t="shared" si="8"/>
        <v>0</v>
      </c>
      <c r="J200" s="13">
        <f t="shared" si="9"/>
        <v>0</v>
      </c>
      <c r="K200" s="1"/>
    </row>
    <row r="201" spans="1:11">
      <c r="A201" s="13" t="s">
        <v>244</v>
      </c>
      <c r="B201" s="2">
        <v>199</v>
      </c>
      <c r="C201" s="13" t="s">
        <v>21</v>
      </c>
      <c r="D201" s="3" t="s">
        <v>245</v>
      </c>
      <c r="E201" s="13">
        <v>0</v>
      </c>
      <c r="F201" s="13">
        <v>7</v>
      </c>
      <c r="G201" s="13" t="s">
        <v>23</v>
      </c>
      <c r="H201" s="13"/>
      <c r="I201" s="13">
        <f t="shared" si="8"/>
        <v>0</v>
      </c>
      <c r="J201" s="13">
        <f t="shared" si="9"/>
        <v>0</v>
      </c>
      <c r="K201" s="1"/>
    </row>
    <row r="202" spans="1:11">
      <c r="A202" s="13" t="s">
        <v>244</v>
      </c>
      <c r="B202" s="2">
        <v>200</v>
      </c>
      <c r="C202" s="13" t="s">
        <v>14</v>
      </c>
      <c r="D202" s="3" t="s">
        <v>36</v>
      </c>
      <c r="E202" s="13">
        <v>2</v>
      </c>
      <c r="F202" s="13">
        <v>7</v>
      </c>
      <c r="G202" s="13" t="s">
        <v>23</v>
      </c>
      <c r="H202" s="13"/>
      <c r="I202" s="13">
        <f t="shared" si="8"/>
        <v>0</v>
      </c>
      <c r="J202" s="13">
        <f t="shared" si="9"/>
        <v>0</v>
      </c>
      <c r="K202" s="1"/>
    </row>
    <row r="203" spans="1:11">
      <c r="A203" s="13" t="s">
        <v>244</v>
      </c>
      <c r="B203" s="2">
        <v>201</v>
      </c>
      <c r="C203" s="13" t="s">
        <v>14</v>
      </c>
      <c r="D203" s="3" t="s">
        <v>190</v>
      </c>
      <c r="E203" s="13">
        <v>0</v>
      </c>
      <c r="F203" s="13">
        <v>7</v>
      </c>
      <c r="G203" s="13" t="s">
        <v>23</v>
      </c>
      <c r="H203" s="13"/>
      <c r="I203" s="13">
        <f t="shared" si="8"/>
        <v>0</v>
      </c>
      <c r="J203" s="13">
        <f t="shared" si="9"/>
        <v>0</v>
      </c>
      <c r="K203" s="1"/>
    </row>
    <row r="204" spans="1:11">
      <c r="A204" s="13" t="s">
        <v>244</v>
      </c>
      <c r="B204" s="2">
        <v>202</v>
      </c>
      <c r="C204" s="13" t="s">
        <v>44</v>
      </c>
      <c r="D204" s="3" t="s">
        <v>45</v>
      </c>
      <c r="E204" s="13">
        <v>1</v>
      </c>
      <c r="F204" s="13">
        <v>3</v>
      </c>
      <c r="G204" s="13" t="s">
        <v>23</v>
      </c>
      <c r="H204" s="13"/>
      <c r="I204" s="13" t="str">
        <f t="shared" si="8"/>
        <v>Кокки</v>
      </c>
      <c r="J204" s="13" t="str">
        <f t="shared" si="9"/>
        <v>Staphylococcus</v>
      </c>
      <c r="K204" s="1" t="s">
        <v>169</v>
      </c>
    </row>
    <row r="205" spans="1:11">
      <c r="A205" s="13" t="s">
        <v>244</v>
      </c>
      <c r="B205" s="2">
        <v>203</v>
      </c>
      <c r="C205" s="13" t="s">
        <v>21</v>
      </c>
      <c r="D205" s="3" t="s">
        <v>163</v>
      </c>
      <c r="E205" s="13">
        <v>0</v>
      </c>
      <c r="F205" s="13">
        <v>7</v>
      </c>
      <c r="G205" s="13" t="s">
        <v>23</v>
      </c>
      <c r="H205" s="13"/>
      <c r="I205" s="13">
        <f t="shared" si="8"/>
        <v>0</v>
      </c>
      <c r="J205" s="13">
        <f t="shared" si="9"/>
        <v>0</v>
      </c>
      <c r="K205" s="1"/>
    </row>
    <row r="206" spans="1:11">
      <c r="A206" s="13" t="s">
        <v>244</v>
      </c>
      <c r="B206" s="2">
        <v>204</v>
      </c>
      <c r="C206" s="13" t="s">
        <v>16</v>
      </c>
      <c r="D206" s="3" t="s">
        <v>18</v>
      </c>
      <c r="E206" s="13">
        <v>0</v>
      </c>
      <c r="F206" s="13">
        <v>6</v>
      </c>
      <c r="G206" s="13" t="s">
        <v>23</v>
      </c>
      <c r="H206" s="13"/>
      <c r="I206" s="13" t="str">
        <f t="shared" si="8"/>
        <v>Кокки</v>
      </c>
      <c r="J206" s="13" t="str">
        <f t="shared" si="9"/>
        <v>Staphylococcus</v>
      </c>
      <c r="K206" s="1" t="s">
        <v>169</v>
      </c>
    </row>
    <row r="207" spans="1:11">
      <c r="A207" s="13" t="s">
        <v>244</v>
      </c>
      <c r="B207" s="2">
        <v>205</v>
      </c>
      <c r="C207" s="13" t="s">
        <v>21</v>
      </c>
      <c r="D207" s="3" t="s">
        <v>58</v>
      </c>
      <c r="E207" s="13">
        <v>2</v>
      </c>
      <c r="F207" s="13">
        <v>3</v>
      </c>
      <c r="G207" s="13" t="s">
        <v>23</v>
      </c>
      <c r="H207" s="13"/>
      <c r="I207" s="13">
        <f t="shared" si="8"/>
        <v>0</v>
      </c>
      <c r="J207" s="13">
        <f t="shared" si="9"/>
        <v>0</v>
      </c>
      <c r="K207" s="1"/>
    </row>
    <row r="208" spans="1:11">
      <c r="A208" s="13" t="s">
        <v>244</v>
      </c>
      <c r="B208" s="2">
        <v>206</v>
      </c>
      <c r="C208" s="13" t="s">
        <v>21</v>
      </c>
      <c r="D208" s="3" t="s">
        <v>58</v>
      </c>
      <c r="E208" s="13">
        <v>0</v>
      </c>
      <c r="F208" s="13">
        <v>7</v>
      </c>
      <c r="G208" s="13" t="s">
        <v>23</v>
      </c>
      <c r="H208" s="13"/>
      <c r="I208" s="13">
        <f t="shared" si="8"/>
        <v>0</v>
      </c>
      <c r="J208" s="13">
        <f t="shared" si="9"/>
        <v>0</v>
      </c>
      <c r="K208" s="1"/>
    </row>
    <row r="209" spans="1:11">
      <c r="A209" s="13" t="s">
        <v>244</v>
      </c>
      <c r="B209" s="2">
        <v>207</v>
      </c>
      <c r="C209" s="13" t="s">
        <v>14</v>
      </c>
      <c r="D209" s="3" t="s">
        <v>36</v>
      </c>
      <c r="E209" s="13">
        <v>1</v>
      </c>
      <c r="F209" s="13">
        <v>6</v>
      </c>
      <c r="G209" s="13" t="s">
        <v>23</v>
      </c>
      <c r="H209" s="13"/>
      <c r="I209" s="13">
        <f t="shared" si="8"/>
        <v>0</v>
      </c>
      <c r="J209" s="13">
        <f t="shared" si="9"/>
        <v>0</v>
      </c>
      <c r="K209" s="1"/>
    </row>
    <row r="210" spans="1:11">
      <c r="A210" s="13" t="s">
        <v>244</v>
      </c>
      <c r="B210" s="2">
        <v>208</v>
      </c>
      <c r="C210" s="13" t="s">
        <v>90</v>
      </c>
      <c r="D210" s="3" t="s">
        <v>91</v>
      </c>
      <c r="E210" s="13">
        <v>0</v>
      </c>
      <c r="F210" s="13">
        <v>3</v>
      </c>
      <c r="G210" s="13" t="s">
        <v>23</v>
      </c>
      <c r="H210" s="13" t="s">
        <v>63</v>
      </c>
      <c r="I210" s="13">
        <f t="shared" si="8"/>
        <v>0</v>
      </c>
      <c r="J210" s="13">
        <f t="shared" si="9"/>
        <v>0</v>
      </c>
      <c r="K210" s="1"/>
    </row>
    <row r="211" spans="1:11">
      <c r="A211" s="13"/>
      <c r="C211" s="13"/>
      <c r="E211" s="13"/>
      <c r="F211" s="13"/>
      <c r="G211" s="13"/>
      <c r="H211" s="13"/>
      <c r="I211" s="13">
        <f t="shared" si="8"/>
        <v>0</v>
      </c>
      <c r="J211" s="13">
        <f t="shared" si="9"/>
        <v>0</v>
      </c>
      <c r="K211" s="1"/>
    </row>
    <row r="212" spans="1:11">
      <c r="A212" s="13"/>
      <c r="C212" s="13"/>
      <c r="E212" s="13"/>
      <c r="F212" s="13"/>
      <c r="G212" s="13"/>
      <c r="H212" s="13"/>
      <c r="I212" s="13">
        <f t="shared" si="8"/>
        <v>0</v>
      </c>
      <c r="J212" s="13">
        <f t="shared" si="9"/>
        <v>0</v>
      </c>
      <c r="K212" s="1"/>
    </row>
    <row r="213" spans="1:11">
      <c r="A213" s="13"/>
      <c r="C213" s="13"/>
      <c r="E213" s="13"/>
      <c r="F213" s="13"/>
      <c r="G213" s="13"/>
      <c r="H213" s="13"/>
      <c r="I213" s="13">
        <f t="shared" si="8"/>
        <v>0</v>
      </c>
      <c r="J213" s="13">
        <f t="shared" si="9"/>
        <v>0</v>
      </c>
      <c r="K213" s="1"/>
    </row>
    <row r="214" spans="1:11">
      <c r="A214" s="13"/>
      <c r="C214" s="13"/>
      <c r="E214" s="13"/>
      <c r="F214" s="13"/>
      <c r="G214" s="13"/>
      <c r="H214" s="13"/>
      <c r="I214" s="13">
        <f t="shared" si="8"/>
        <v>0</v>
      </c>
      <c r="J214" s="13">
        <f t="shared" si="9"/>
        <v>0</v>
      </c>
      <c r="K214" s="1"/>
    </row>
    <row r="215" spans="1:11">
      <c r="A215" s="13"/>
      <c r="C215" s="13"/>
      <c r="E215" s="13"/>
      <c r="F215" s="13"/>
      <c r="G215" s="13"/>
      <c r="H215" s="13"/>
      <c r="I215" s="13">
        <f t="shared" si="8"/>
        <v>0</v>
      </c>
      <c r="J215" s="13">
        <f t="shared" si="9"/>
        <v>0</v>
      </c>
      <c r="K215" s="1"/>
    </row>
    <row r="216" spans="1:11">
      <c r="A216" s="13"/>
      <c r="C216" s="13"/>
      <c r="E216" s="13"/>
      <c r="F216" s="13"/>
      <c r="G216" s="13"/>
      <c r="H216" s="13"/>
      <c r="I216" s="13">
        <f t="shared" si="8"/>
        <v>0</v>
      </c>
      <c r="J216" s="13">
        <f t="shared" si="9"/>
        <v>0</v>
      </c>
      <c r="K216" s="1"/>
    </row>
    <row r="217" spans="1:11">
      <c r="A217" s="13"/>
      <c r="C217" s="13"/>
      <c r="E217" s="13"/>
      <c r="F217" s="13"/>
      <c r="G217" s="13"/>
      <c r="H217" s="13"/>
      <c r="I217" s="13">
        <f t="shared" si="8"/>
        <v>0</v>
      </c>
      <c r="J217" s="13">
        <f t="shared" si="9"/>
        <v>0</v>
      </c>
      <c r="K217" s="1"/>
    </row>
    <row r="218" spans="1:11">
      <c r="A218" s="13"/>
      <c r="C218" s="13"/>
      <c r="E218" s="13"/>
      <c r="F218" s="13"/>
      <c r="G218" s="13"/>
      <c r="H218" s="13"/>
      <c r="I218" s="13">
        <f t="shared" si="8"/>
        <v>0</v>
      </c>
      <c r="J218" s="13">
        <f t="shared" si="9"/>
        <v>0</v>
      </c>
      <c r="K218" s="1"/>
    </row>
    <row r="219" spans="1:11">
      <c r="A219" s="13"/>
      <c r="C219" s="13"/>
      <c r="E219" s="13"/>
      <c r="F219" s="13"/>
      <c r="G219" s="13"/>
      <c r="H219" s="13"/>
      <c r="I219" s="13">
        <f t="shared" si="8"/>
        <v>0</v>
      </c>
      <c r="J219" s="13">
        <f t="shared" si="9"/>
        <v>0</v>
      </c>
      <c r="K219" s="1"/>
    </row>
    <row r="220" spans="1:11">
      <c r="A220" s="13"/>
      <c r="C220" s="13"/>
      <c r="E220" s="13"/>
      <c r="F220" s="13"/>
      <c r="G220" s="13"/>
      <c r="H220" s="13"/>
      <c r="I220" s="13">
        <f t="shared" si="8"/>
        <v>0</v>
      </c>
      <c r="J220" s="13">
        <f t="shared" si="9"/>
        <v>0</v>
      </c>
      <c r="K220" s="1"/>
    </row>
    <row r="221" spans="1:11">
      <c r="A221" s="13"/>
      <c r="C221" s="13"/>
      <c r="E221" s="13"/>
      <c r="F221" s="13"/>
      <c r="G221" s="13"/>
      <c r="H221" s="13"/>
      <c r="I221" s="13">
        <f t="shared" si="8"/>
        <v>0</v>
      </c>
      <c r="J221" s="13">
        <f t="shared" si="9"/>
        <v>0</v>
      </c>
      <c r="K221" s="1"/>
    </row>
    <row r="222" spans="1:11">
      <c r="A222" s="13"/>
      <c r="C222" s="13"/>
      <c r="E222" s="13"/>
      <c r="F222" s="13"/>
      <c r="G222" s="13"/>
      <c r="H222" s="13"/>
      <c r="I222" s="13">
        <f t="shared" si="8"/>
        <v>0</v>
      </c>
      <c r="J222" s="13">
        <f t="shared" si="9"/>
        <v>0</v>
      </c>
      <c r="K222" s="1"/>
    </row>
    <row r="223" spans="1:11">
      <c r="A223" s="13"/>
      <c r="C223" s="13"/>
      <c r="E223" s="13"/>
      <c r="F223" s="13"/>
      <c r="G223" s="13"/>
      <c r="H223" s="13"/>
      <c r="I223" s="13">
        <f t="shared" si="8"/>
        <v>0</v>
      </c>
      <c r="J223" s="13">
        <f t="shared" si="9"/>
        <v>0</v>
      </c>
      <c r="K223" s="1"/>
    </row>
    <row r="224" spans="1:11">
      <c r="A224" s="13"/>
      <c r="C224" s="13"/>
      <c r="E224" s="13"/>
      <c r="F224" s="13"/>
      <c r="G224" s="13"/>
      <c r="H224" s="13"/>
      <c r="I224" s="13">
        <f t="shared" si="8"/>
        <v>0</v>
      </c>
      <c r="J224" s="13">
        <f t="shared" si="9"/>
        <v>0</v>
      </c>
      <c r="K224" s="1"/>
    </row>
    <row r="225" spans="1:11">
      <c r="A225" s="13"/>
      <c r="C225" s="13"/>
      <c r="E225" s="13"/>
      <c r="F225" s="13"/>
      <c r="G225" s="13"/>
      <c r="H225" s="13"/>
      <c r="I225" s="13">
        <f t="shared" si="8"/>
        <v>0</v>
      </c>
      <c r="J225" s="13">
        <f t="shared" si="9"/>
        <v>0</v>
      </c>
      <c r="K225" s="1"/>
    </row>
    <row r="226" spans="1:11">
      <c r="A226" s="13"/>
      <c r="C226" s="13"/>
      <c r="E226" s="13"/>
      <c r="F226" s="13"/>
      <c r="G226" s="13"/>
      <c r="H226" s="13"/>
      <c r="I226" s="13">
        <f t="shared" si="8"/>
        <v>0</v>
      </c>
      <c r="J226" s="13">
        <f t="shared" si="9"/>
        <v>0</v>
      </c>
      <c r="K226" s="1"/>
    </row>
    <row r="227" spans="1:11">
      <c r="A227" s="13"/>
      <c r="C227" s="13"/>
      <c r="E227" s="13"/>
      <c r="F227" s="13"/>
      <c r="G227" s="13"/>
      <c r="H227" s="13"/>
      <c r="I227" s="13">
        <f t="shared" si="8"/>
        <v>0</v>
      </c>
      <c r="J227" s="13">
        <f t="shared" si="9"/>
        <v>0</v>
      </c>
      <c r="K227" s="1"/>
    </row>
    <row r="228" spans="1:11">
      <c r="A228" s="13"/>
      <c r="C228" s="13"/>
      <c r="E228" s="13"/>
      <c r="F228" s="13"/>
      <c r="G228" s="13"/>
      <c r="H228" s="13"/>
      <c r="I228" s="13">
        <f t="shared" si="8"/>
        <v>0</v>
      </c>
      <c r="J228" s="13">
        <f t="shared" si="9"/>
        <v>0</v>
      </c>
      <c r="K228" s="1"/>
    </row>
    <row r="229" spans="1:11">
      <c r="A229" s="13"/>
      <c r="C229" s="13"/>
      <c r="E229" s="13"/>
      <c r="F229" s="13"/>
      <c r="G229" s="13"/>
      <c r="H229" s="13"/>
      <c r="I229" s="13">
        <f t="shared" si="8"/>
        <v>0</v>
      </c>
      <c r="J229" s="13">
        <f t="shared" si="9"/>
        <v>0</v>
      </c>
      <c r="K229" s="1"/>
    </row>
    <row r="230" spans="1:11">
      <c r="A230" s="13"/>
      <c r="C230" s="13"/>
      <c r="E230" s="13"/>
      <c r="F230" s="13"/>
      <c r="G230" s="13"/>
      <c r="H230" s="13"/>
      <c r="I230" s="13">
        <f t="shared" si="8"/>
        <v>0</v>
      </c>
      <c r="J230" s="13">
        <f t="shared" si="9"/>
        <v>0</v>
      </c>
      <c r="K230" s="1"/>
    </row>
    <row r="231" spans="1:11">
      <c r="A231" s="13"/>
      <c r="C231" s="13"/>
      <c r="E231" s="13"/>
      <c r="F231" s="13"/>
      <c r="G231" s="13"/>
      <c r="H231" s="13"/>
      <c r="I231" s="13">
        <f t="shared" si="8"/>
        <v>0</v>
      </c>
      <c r="J231" s="13">
        <f t="shared" si="9"/>
        <v>0</v>
      </c>
      <c r="K231" s="1"/>
    </row>
    <row r="232" spans="1:11">
      <c r="A232" s="13"/>
      <c r="C232" s="13"/>
      <c r="E232" s="13"/>
      <c r="F232" s="13"/>
      <c r="G232" s="13"/>
      <c r="H232" s="13"/>
      <c r="I232" s="13">
        <f t="shared" si="8"/>
        <v>0</v>
      </c>
      <c r="J232" s="13">
        <f t="shared" si="9"/>
        <v>0</v>
      </c>
      <c r="K232" s="1"/>
    </row>
    <row r="233" spans="1:11">
      <c r="A233" s="13"/>
      <c r="C233" s="13"/>
      <c r="E233" s="13"/>
      <c r="F233" s="13"/>
      <c r="G233" s="13"/>
      <c r="H233" s="13"/>
      <c r="I233" s="13">
        <f t="shared" si="8"/>
        <v>0</v>
      </c>
      <c r="J233" s="13">
        <f t="shared" si="9"/>
        <v>0</v>
      </c>
      <c r="K233" s="1"/>
    </row>
    <row r="234" spans="1:11">
      <c r="A234" s="13"/>
      <c r="C234" s="13"/>
      <c r="E234" s="13"/>
      <c r="F234" s="13"/>
      <c r="G234" s="13"/>
      <c r="H234" s="13"/>
      <c r="I234" s="13">
        <f t="shared" si="8"/>
        <v>0</v>
      </c>
      <c r="J234" s="13">
        <f t="shared" si="9"/>
        <v>0</v>
      </c>
      <c r="K234" s="1"/>
    </row>
    <row r="235" spans="1:11">
      <c r="A235" s="13"/>
      <c r="C235" s="13"/>
      <c r="E235" s="13"/>
      <c r="F235" s="13"/>
      <c r="G235" s="13"/>
      <c r="H235" s="13"/>
      <c r="I235" s="13">
        <f t="shared" si="8"/>
        <v>0</v>
      </c>
      <c r="J235" s="13">
        <f t="shared" si="9"/>
        <v>0</v>
      </c>
      <c r="K235" s="1"/>
    </row>
    <row r="236" spans="1:11">
      <c r="A236" s="13"/>
      <c r="C236" s="13"/>
      <c r="E236" s="13"/>
      <c r="F236" s="13"/>
      <c r="G236" s="13"/>
      <c r="H236" s="13"/>
      <c r="I236" s="13">
        <f t="shared" si="8"/>
        <v>0</v>
      </c>
      <c r="J236" s="13">
        <f t="shared" si="9"/>
        <v>0</v>
      </c>
      <c r="K236" s="1"/>
    </row>
    <row r="237" spans="1:11">
      <c r="A237" s="13"/>
      <c r="C237" s="13"/>
      <c r="E237" s="13"/>
      <c r="F237" s="13"/>
      <c r="G237" s="13"/>
      <c r="H237" s="13"/>
      <c r="I237" s="13">
        <f t="shared" si="8"/>
        <v>0</v>
      </c>
      <c r="J237" s="13">
        <f t="shared" si="9"/>
        <v>0</v>
      </c>
      <c r="K237" s="1"/>
    </row>
    <row r="238" spans="1:11">
      <c r="A238" s="13"/>
      <c r="C238" s="13"/>
      <c r="E238" s="13"/>
      <c r="F238" s="13"/>
      <c r="G238" s="13"/>
      <c r="H238" s="13"/>
      <c r="I238" s="13">
        <f t="shared" si="8"/>
        <v>0</v>
      </c>
      <c r="J238" s="13">
        <f t="shared" si="9"/>
        <v>0</v>
      </c>
      <c r="K238" s="1"/>
    </row>
    <row r="239" spans="1:11">
      <c r="A239" s="13"/>
      <c r="C239" s="13"/>
      <c r="E239" s="13"/>
      <c r="F239" s="13"/>
      <c r="G239" s="13"/>
      <c r="H239" s="13"/>
      <c r="I239" s="13">
        <f t="shared" si="8"/>
        <v>0</v>
      </c>
      <c r="J239" s="13">
        <f t="shared" si="9"/>
        <v>0</v>
      </c>
      <c r="K239" s="1"/>
    </row>
    <row r="240" spans="1:11">
      <c r="A240" s="13"/>
      <c r="C240" s="13"/>
      <c r="E240" s="13"/>
      <c r="F240" s="13"/>
      <c r="G240" s="13"/>
      <c r="H240" s="13"/>
      <c r="I240" s="13">
        <f t="shared" si="8"/>
        <v>0</v>
      </c>
      <c r="J240" s="13">
        <f t="shared" si="9"/>
        <v>0</v>
      </c>
      <c r="K240" s="1"/>
    </row>
    <row r="241" spans="1:11">
      <c r="A241" s="13"/>
      <c r="C241" s="13"/>
      <c r="E241" s="13"/>
      <c r="F241" s="13"/>
      <c r="G241" s="13"/>
      <c r="H241" s="13"/>
      <c r="I241" s="13">
        <f t="shared" si="8"/>
        <v>0</v>
      </c>
      <c r="J241" s="13">
        <f t="shared" si="9"/>
        <v>0</v>
      </c>
      <c r="K241" s="1"/>
    </row>
    <row r="242" spans="1:11">
      <c r="A242" s="13"/>
      <c r="C242" s="13"/>
      <c r="E242" s="13"/>
      <c r="F242" s="13"/>
      <c r="G242" s="13"/>
      <c r="H242" s="13"/>
      <c r="I242" s="13">
        <f t="shared" si="8"/>
        <v>0</v>
      </c>
      <c r="J242" s="13">
        <f t="shared" si="9"/>
        <v>0</v>
      </c>
      <c r="K242" s="1"/>
    </row>
    <row r="243" spans="1:11">
      <c r="A243" s="13"/>
      <c r="C243" s="13"/>
      <c r="E243" s="13"/>
      <c r="F243" s="13"/>
      <c r="G243" s="13"/>
      <c r="H243" s="13"/>
      <c r="I243" s="13">
        <f t="shared" si="8"/>
        <v>0</v>
      </c>
      <c r="J243" s="13">
        <f t="shared" si="9"/>
        <v>0</v>
      </c>
      <c r="K243" s="1"/>
    </row>
    <row r="244" spans="1:11">
      <c r="A244" s="13"/>
      <c r="C244" s="13"/>
      <c r="E244" s="13"/>
      <c r="F244" s="13"/>
      <c r="G244" s="13"/>
      <c r="H244" s="13"/>
      <c r="I244" s="13">
        <f t="shared" si="8"/>
        <v>0</v>
      </c>
      <c r="J244" s="13">
        <f t="shared" si="9"/>
        <v>0</v>
      </c>
      <c r="K244" s="1"/>
    </row>
    <row r="245" spans="1:11">
      <c r="A245" s="13"/>
      <c r="C245" s="13"/>
      <c r="E245" s="13"/>
      <c r="F245" s="13"/>
      <c r="G245" s="13"/>
      <c r="H245" s="13"/>
      <c r="I245" s="13">
        <f t="shared" si="8"/>
        <v>0</v>
      </c>
      <c r="J245" s="13">
        <f t="shared" si="9"/>
        <v>0</v>
      </c>
      <c r="K245" s="1"/>
    </row>
    <row r="246" spans="1:11">
      <c r="A246" s="13"/>
      <c r="C246" s="13"/>
      <c r="E246" s="13"/>
      <c r="F246" s="13"/>
      <c r="G246" s="13"/>
      <c r="H246" s="13"/>
      <c r="I246" s="13">
        <f t="shared" si="8"/>
        <v>0</v>
      </c>
      <c r="J246" s="13">
        <f t="shared" si="9"/>
        <v>0</v>
      </c>
      <c r="K246" s="1"/>
    </row>
    <row r="247" spans="1:11">
      <c r="A247" s="13"/>
      <c r="C247" s="13"/>
      <c r="E247" s="13"/>
      <c r="F247" s="13"/>
      <c r="G247" s="13"/>
      <c r="H247" s="13"/>
      <c r="I247" s="13">
        <f t="shared" si="8"/>
        <v>0</v>
      </c>
      <c r="J247" s="13">
        <f t="shared" si="9"/>
        <v>0</v>
      </c>
      <c r="K247" s="1"/>
    </row>
    <row r="248" spans="1:11">
      <c r="A248" s="13"/>
      <c r="C248" s="13"/>
      <c r="E248" s="13"/>
      <c r="F248" s="13"/>
      <c r="G248" s="13"/>
      <c r="H248" s="13"/>
      <c r="I248" s="13">
        <f t="shared" si="8"/>
        <v>0</v>
      </c>
      <c r="J248" s="13">
        <f t="shared" si="9"/>
        <v>0</v>
      </c>
      <c r="K248" s="1"/>
    </row>
    <row r="249" spans="1:11">
      <c r="A249" s="13"/>
      <c r="C249" s="13"/>
      <c r="E249" s="13"/>
      <c r="F249" s="13"/>
      <c r="G249" s="13"/>
      <c r="H249" s="13"/>
      <c r="I249" s="13">
        <f t="shared" si="8"/>
        <v>0</v>
      </c>
      <c r="J249" s="13">
        <f t="shared" si="9"/>
        <v>0</v>
      </c>
      <c r="K249" s="1"/>
    </row>
    <row r="250" spans="1:11">
      <c r="A250" s="13"/>
      <c r="C250" s="13"/>
      <c r="E250" s="13"/>
      <c r="F250" s="13"/>
      <c r="G250" s="13"/>
      <c r="H250" s="13"/>
      <c r="I250" s="13">
        <f t="shared" si="8"/>
        <v>0</v>
      </c>
      <c r="J250" s="13">
        <f t="shared" si="9"/>
        <v>0</v>
      </c>
      <c r="K250" s="1"/>
    </row>
    <row r="251" spans="1:11">
      <c r="A251" s="13"/>
      <c r="C251" s="13"/>
      <c r="E251" s="13"/>
      <c r="F251" s="13"/>
      <c r="G251" s="13"/>
      <c r="H251" s="13"/>
      <c r="I251" s="13">
        <f t="shared" si="8"/>
        <v>0</v>
      </c>
      <c r="J251" s="13">
        <f t="shared" si="9"/>
        <v>0</v>
      </c>
      <c r="K251" s="1"/>
    </row>
    <row r="252" spans="1:11">
      <c r="A252" s="13"/>
      <c r="C252" s="13"/>
      <c r="E252" s="13"/>
      <c r="F252" s="13"/>
      <c r="G252" s="13"/>
      <c r="H252" s="13"/>
      <c r="I252" s="13">
        <f t="shared" si="8"/>
        <v>0</v>
      </c>
      <c r="J252" s="13">
        <f t="shared" si="9"/>
        <v>0</v>
      </c>
      <c r="K252" s="1"/>
    </row>
    <row r="253" spans="1:11">
      <c r="A253" s="13"/>
      <c r="C253" s="13"/>
      <c r="E253" s="13"/>
      <c r="F253" s="13"/>
      <c r="G253" s="13"/>
      <c r="H253" s="13"/>
      <c r="I253" s="13">
        <f t="shared" si="8"/>
        <v>0</v>
      </c>
      <c r="J253" s="13">
        <f t="shared" si="9"/>
        <v>0</v>
      </c>
      <c r="K253" s="1"/>
    </row>
    <row r="254" spans="1:11">
      <c r="A254" s="13"/>
      <c r="C254" s="13"/>
      <c r="E254" s="13"/>
      <c r="F254" s="13"/>
      <c r="G254" s="13"/>
      <c r="H254" s="13"/>
      <c r="I254" s="13">
        <f t="shared" si="8"/>
        <v>0</v>
      </c>
      <c r="J254" s="13">
        <f t="shared" si="9"/>
        <v>0</v>
      </c>
      <c r="K254" s="1"/>
    </row>
    <row r="255" spans="1:11">
      <c r="A255" s="13"/>
      <c r="C255" s="13"/>
      <c r="E255" s="13"/>
      <c r="F255" s="13"/>
      <c r="G255" s="13"/>
      <c r="H255" s="13"/>
      <c r="I255" s="13">
        <f t="shared" si="8"/>
        <v>0</v>
      </c>
      <c r="J255" s="13">
        <f t="shared" si="9"/>
        <v>0</v>
      </c>
      <c r="K255" s="1"/>
    </row>
    <row r="256" spans="1:11">
      <c r="A256" s="13"/>
      <c r="C256" s="13"/>
      <c r="E256" s="13"/>
      <c r="F256" s="13"/>
      <c r="G256" s="13"/>
      <c r="H256" s="13"/>
      <c r="I256" s="13">
        <f t="shared" si="8"/>
        <v>0</v>
      </c>
      <c r="J256" s="13">
        <f t="shared" si="9"/>
        <v>0</v>
      </c>
      <c r="K256" s="1"/>
    </row>
    <row r="257" spans="1:11">
      <c r="A257" s="13"/>
      <c r="C257" s="13"/>
      <c r="E257" s="13"/>
      <c r="F257" s="13"/>
      <c r="G257" s="13"/>
      <c r="H257" s="13"/>
      <c r="I257" s="13">
        <f t="shared" si="8"/>
        <v>0</v>
      </c>
      <c r="J257" s="13">
        <f t="shared" si="9"/>
        <v>0</v>
      </c>
      <c r="K257" s="1"/>
    </row>
    <row r="258" spans="1:11">
      <c r="A258" s="13"/>
      <c r="C258" s="13"/>
      <c r="E258" s="13"/>
      <c r="F258" s="13"/>
      <c r="G258" s="13"/>
      <c r="H258" s="13"/>
      <c r="I258" s="13">
        <f t="shared" si="8"/>
        <v>0</v>
      </c>
      <c r="J258" s="13">
        <f t="shared" si="9"/>
        <v>0</v>
      </c>
      <c r="K258" s="1"/>
    </row>
    <row r="259" spans="1:11">
      <c r="A259" s="13"/>
      <c r="C259" s="13"/>
      <c r="E259" s="13"/>
      <c r="F259" s="13"/>
      <c r="G259" s="13"/>
      <c r="H259" s="13"/>
      <c r="I259" s="13">
        <f t="shared" ref="I259:I322" si="10">IF(OR(J259=$J$378,J259=$J$385,J259=$J$368),$I$365,IF(OR(J259=$J$367,J259=$J$371,J259=$J$373,J259=$J$374,J259=$J$377,J259=$J$381,J259=$J$382,J259=$J$379),$I$370,IF(OR(J259=$J$366,J259=$J$370),$I$366,IF(OR(J259=$J$372,J259=$J$383,J259=$J$384),$I$367,IF(OR(J259=$J$365,J259=$J$380,J259=$J$386),$I$368,IF(OR(J259=$J$369,J259=$J$387,J259=$J$375,J259=$J$376),$I$369,0))))))</f>
        <v>0</v>
      </c>
      <c r="J259" s="13">
        <f t="shared" ref="J259:J322" si="11">IF(OR(K259=$K$365,K259=$K$366,K259=$K$367,K259=$K$368),$J$365,IF(OR(K259=$K$372,K259=$K$373,K259=$K$374,K259=$K$375),$J$366,IF(OR(K259=$K$376),$J$367,IF(OR(K259=$K$377),$J$368,IF(OR(K259=$K$378),$J$369,IF(OR(K259=$K$379),$J$370,IF(OR(K259=$K$385,K259=$K$395,K259=$K$386),$J$371,IF(OR(K259=$K$381,K259=$K$382,K259=$K$383,K259=$K$384),$J$372,IF(OR(K259=$K$380,K259=$K$424,K259=$K$426,K259=$K$428),$J$373,IF(OR(K259=$K$387,K259=$K$389,K259=$K$388),$J$374,IF(OR(K259=$K$390),$J$375,IF(OR(K259=$K$391),$J$376,IF(OR(K259=$K$392),$J$377,IF(OR(K259=$K$396),$J$378,IF(OR(K259=$K$397,K259=$K$398),$J$379,IF(OR(K259=$K$399,K259=$K$400),$J$380,IF(OR(K259=$K$401,K259=$K$402),$J$381,IF(OR(K259=$K$403,K259=$K$404),$J$382,IF(OR(K259=$K$406,K259=$K$407,K259=$K$408,K259=$K$409,K259=$K$410,K259=$K$411,K259=$K$412,K259=$K$413,K259=$K$414),$J$383,IF(OR(K259=$K$418,K259=$K$419,K259=$K$420,K259=$K$421,K259=$K$417,K259=$K$416,K259=$K$425,K259=$K$427),$J$384,IF(OR(K259=$K$422,K259=$K$423),$J$385,IF(OR(K259=$K$369,K259=$K$370,K259=$K$371,K259=$K$393,K259=$K$394,K259=$K$405,K259=$K$415),$J$386,IF(OR(K259=$K$429),$J$387,0)))))))))))))))))))))))</f>
        <v>0</v>
      </c>
      <c r="K259" s="1"/>
    </row>
    <row r="260" spans="1:11">
      <c r="A260" s="13"/>
      <c r="C260" s="13"/>
      <c r="E260" s="13"/>
      <c r="F260" s="13"/>
      <c r="G260" s="13"/>
      <c r="H260" s="13"/>
      <c r="I260" s="13">
        <f t="shared" si="10"/>
        <v>0</v>
      </c>
      <c r="J260" s="13">
        <f t="shared" si="11"/>
        <v>0</v>
      </c>
      <c r="K260" s="1"/>
    </row>
    <row r="261" spans="1:11">
      <c r="A261" s="13"/>
      <c r="C261" s="13"/>
      <c r="E261" s="13"/>
      <c r="F261" s="13"/>
      <c r="G261" s="13"/>
      <c r="H261" s="13"/>
      <c r="I261" s="13">
        <f t="shared" si="10"/>
        <v>0</v>
      </c>
      <c r="J261" s="13">
        <f t="shared" si="11"/>
        <v>0</v>
      </c>
      <c r="K261" s="1"/>
    </row>
    <row r="262" spans="1:11">
      <c r="A262" s="13"/>
      <c r="C262" s="13"/>
      <c r="E262" s="13"/>
      <c r="F262" s="13"/>
      <c r="G262" s="13"/>
      <c r="H262" s="13"/>
      <c r="I262" s="13">
        <f t="shared" si="10"/>
        <v>0</v>
      </c>
      <c r="J262" s="13">
        <f t="shared" si="11"/>
        <v>0</v>
      </c>
      <c r="K262" s="1"/>
    </row>
    <row r="263" spans="1:11">
      <c r="A263" s="13"/>
      <c r="C263" s="13"/>
      <c r="E263" s="13"/>
      <c r="F263" s="13"/>
      <c r="G263" s="13"/>
      <c r="H263" s="13"/>
      <c r="I263" s="13">
        <f t="shared" si="10"/>
        <v>0</v>
      </c>
      <c r="J263" s="13">
        <f t="shared" si="11"/>
        <v>0</v>
      </c>
      <c r="K263" s="1"/>
    </row>
    <row r="264" spans="1:11">
      <c r="A264" s="13"/>
      <c r="C264" s="13"/>
      <c r="E264" s="13"/>
      <c r="F264" s="13"/>
      <c r="G264" s="13"/>
      <c r="H264" s="13"/>
      <c r="I264" s="13">
        <f t="shared" si="10"/>
        <v>0</v>
      </c>
      <c r="J264" s="13">
        <f t="shared" si="11"/>
        <v>0</v>
      </c>
      <c r="K264" s="1"/>
    </row>
    <row r="265" spans="1:11">
      <c r="A265" s="13"/>
      <c r="C265" s="13"/>
      <c r="E265" s="13"/>
      <c r="F265" s="13"/>
      <c r="G265" s="13"/>
      <c r="H265" s="13"/>
      <c r="I265" s="13">
        <f t="shared" si="10"/>
        <v>0</v>
      </c>
      <c r="J265" s="13">
        <f t="shared" si="11"/>
        <v>0</v>
      </c>
      <c r="K265" s="1"/>
    </row>
    <row r="266" spans="1:11">
      <c r="A266" s="13"/>
      <c r="C266" s="13"/>
      <c r="E266" s="13"/>
      <c r="F266" s="13"/>
      <c r="G266" s="13"/>
      <c r="H266" s="13"/>
      <c r="I266" s="13">
        <f t="shared" si="10"/>
        <v>0</v>
      </c>
      <c r="J266" s="13">
        <f t="shared" si="11"/>
        <v>0</v>
      </c>
      <c r="K266" s="1"/>
    </row>
    <row r="267" spans="1:11">
      <c r="A267" s="13"/>
      <c r="C267" s="13"/>
      <c r="E267" s="13"/>
      <c r="F267" s="13"/>
      <c r="G267" s="13"/>
      <c r="H267" s="13"/>
      <c r="I267" s="13">
        <f t="shared" si="10"/>
        <v>0</v>
      </c>
      <c r="J267" s="13">
        <f t="shared" si="11"/>
        <v>0</v>
      </c>
      <c r="K267" s="1"/>
    </row>
    <row r="268" spans="1:11">
      <c r="A268" s="13"/>
      <c r="C268" s="13"/>
      <c r="E268" s="13"/>
      <c r="F268" s="13"/>
      <c r="G268" s="13"/>
      <c r="H268" s="13"/>
      <c r="I268" s="13">
        <f t="shared" si="10"/>
        <v>0</v>
      </c>
      <c r="J268" s="13">
        <f t="shared" si="11"/>
        <v>0</v>
      </c>
      <c r="K268" s="1"/>
    </row>
    <row r="269" spans="1:11">
      <c r="A269" s="13"/>
      <c r="C269" s="13"/>
      <c r="E269" s="13"/>
      <c r="F269" s="13"/>
      <c r="G269" s="13"/>
      <c r="H269" s="13"/>
      <c r="I269" s="13">
        <f t="shared" si="10"/>
        <v>0</v>
      </c>
      <c r="J269" s="13">
        <f t="shared" si="11"/>
        <v>0</v>
      </c>
      <c r="K269" s="1"/>
    </row>
    <row r="270" spans="1:11">
      <c r="A270" s="13"/>
      <c r="C270" s="13"/>
      <c r="E270" s="13"/>
      <c r="F270" s="13"/>
      <c r="G270" s="13"/>
      <c r="H270" s="13"/>
      <c r="I270" s="13">
        <f t="shared" si="10"/>
        <v>0</v>
      </c>
      <c r="J270" s="13">
        <f t="shared" si="11"/>
        <v>0</v>
      </c>
      <c r="K270" s="1"/>
    </row>
    <row r="271" spans="1:11">
      <c r="A271" s="13"/>
      <c r="C271" s="13"/>
      <c r="E271" s="13"/>
      <c r="F271" s="13"/>
      <c r="G271" s="13"/>
      <c r="H271" s="13"/>
      <c r="I271" s="13">
        <f t="shared" si="10"/>
        <v>0</v>
      </c>
      <c r="J271" s="13">
        <f t="shared" si="11"/>
        <v>0</v>
      </c>
      <c r="K271" s="1"/>
    </row>
    <row r="272" spans="1:11">
      <c r="A272" s="13"/>
      <c r="C272" s="13"/>
      <c r="E272" s="13"/>
      <c r="F272" s="13"/>
      <c r="G272" s="13"/>
      <c r="H272" s="13"/>
      <c r="I272" s="13">
        <f t="shared" si="10"/>
        <v>0</v>
      </c>
      <c r="J272" s="13">
        <f t="shared" si="11"/>
        <v>0</v>
      </c>
      <c r="K272" s="1"/>
    </row>
    <row r="273" spans="1:11">
      <c r="A273" s="13"/>
      <c r="C273" s="13"/>
      <c r="E273" s="13"/>
      <c r="F273" s="13"/>
      <c r="G273" s="13"/>
      <c r="H273" s="13"/>
      <c r="I273" s="13">
        <f t="shared" si="10"/>
        <v>0</v>
      </c>
      <c r="J273" s="13">
        <f t="shared" si="11"/>
        <v>0</v>
      </c>
      <c r="K273" s="1"/>
    </row>
    <row r="274" spans="1:11">
      <c r="A274" s="13"/>
      <c r="C274" s="13"/>
      <c r="E274" s="13"/>
      <c r="F274" s="13"/>
      <c r="G274" s="13"/>
      <c r="H274" s="13"/>
      <c r="I274" s="13">
        <f t="shared" si="10"/>
        <v>0</v>
      </c>
      <c r="J274" s="13">
        <f t="shared" si="11"/>
        <v>0</v>
      </c>
      <c r="K274" s="1"/>
    </row>
    <row r="275" spans="1:11">
      <c r="A275" s="13"/>
      <c r="C275" s="13"/>
      <c r="E275" s="13"/>
      <c r="F275" s="13"/>
      <c r="G275" s="13"/>
      <c r="H275" s="13"/>
      <c r="I275" s="13">
        <f t="shared" si="10"/>
        <v>0</v>
      </c>
      <c r="J275" s="13">
        <f t="shared" si="11"/>
        <v>0</v>
      </c>
      <c r="K275" s="1"/>
    </row>
    <row r="276" spans="1:11">
      <c r="A276" s="13"/>
      <c r="C276" s="13"/>
      <c r="E276" s="13"/>
      <c r="F276" s="13"/>
      <c r="G276" s="13"/>
      <c r="H276" s="13"/>
      <c r="I276" s="13">
        <f t="shared" si="10"/>
        <v>0</v>
      </c>
      <c r="J276" s="13">
        <f t="shared" si="11"/>
        <v>0</v>
      </c>
      <c r="K276" s="1"/>
    </row>
    <row r="277" spans="1:11">
      <c r="A277" s="13"/>
      <c r="C277" s="13"/>
      <c r="E277" s="13"/>
      <c r="F277" s="13"/>
      <c r="G277" s="13"/>
      <c r="H277" s="13"/>
      <c r="I277" s="13">
        <f t="shared" si="10"/>
        <v>0</v>
      </c>
      <c r="J277" s="13">
        <f t="shared" si="11"/>
        <v>0</v>
      </c>
      <c r="K277" s="1"/>
    </row>
    <row r="278" spans="1:11">
      <c r="A278" s="13"/>
      <c r="C278" s="13"/>
      <c r="E278" s="13"/>
      <c r="F278" s="13"/>
      <c r="G278" s="13"/>
      <c r="H278" s="13"/>
      <c r="I278" s="13">
        <f t="shared" si="10"/>
        <v>0</v>
      </c>
      <c r="J278" s="13">
        <f t="shared" si="11"/>
        <v>0</v>
      </c>
      <c r="K278" s="1"/>
    </row>
    <row r="279" spans="1:11">
      <c r="A279" s="13"/>
      <c r="C279" s="13"/>
      <c r="E279" s="13"/>
      <c r="F279" s="13"/>
      <c r="G279" s="13"/>
      <c r="H279" s="13"/>
      <c r="I279" s="13">
        <f t="shared" si="10"/>
        <v>0</v>
      </c>
      <c r="J279" s="13">
        <f t="shared" si="11"/>
        <v>0</v>
      </c>
      <c r="K279" s="1"/>
    </row>
    <row r="280" spans="1:11">
      <c r="A280" s="13"/>
      <c r="C280" s="13"/>
      <c r="E280" s="13"/>
      <c r="F280" s="13"/>
      <c r="G280" s="13"/>
      <c r="H280" s="13"/>
      <c r="I280" s="13">
        <f t="shared" si="10"/>
        <v>0</v>
      </c>
      <c r="J280" s="13">
        <f t="shared" si="11"/>
        <v>0</v>
      </c>
      <c r="K280" s="1"/>
    </row>
    <row r="281" spans="1:11">
      <c r="A281" s="13"/>
      <c r="C281" s="13"/>
      <c r="E281" s="13"/>
      <c r="F281" s="13"/>
      <c r="G281" s="13"/>
      <c r="H281" s="13"/>
      <c r="I281" s="13">
        <f t="shared" si="10"/>
        <v>0</v>
      </c>
      <c r="J281" s="13">
        <f t="shared" si="11"/>
        <v>0</v>
      </c>
      <c r="K281" s="1"/>
    </row>
    <row r="282" spans="1:11">
      <c r="A282" s="13"/>
      <c r="C282" s="13"/>
      <c r="E282" s="13"/>
      <c r="F282" s="13"/>
      <c r="G282" s="13"/>
      <c r="H282" s="13"/>
      <c r="I282" s="13">
        <f t="shared" si="10"/>
        <v>0</v>
      </c>
      <c r="J282" s="13">
        <f t="shared" si="11"/>
        <v>0</v>
      </c>
      <c r="K282" s="1"/>
    </row>
    <row r="283" spans="1:11">
      <c r="A283" s="13"/>
      <c r="C283" s="13"/>
      <c r="E283" s="13"/>
      <c r="F283" s="13"/>
      <c r="G283" s="13"/>
      <c r="H283" s="13"/>
      <c r="I283" s="13">
        <f t="shared" si="10"/>
        <v>0</v>
      </c>
      <c r="J283" s="13">
        <f t="shared" si="11"/>
        <v>0</v>
      </c>
      <c r="K283" s="1"/>
    </row>
    <row r="284" spans="1:11">
      <c r="A284" s="13"/>
      <c r="C284" s="13"/>
      <c r="E284" s="13"/>
      <c r="F284" s="13"/>
      <c r="G284" s="13"/>
      <c r="H284" s="13"/>
      <c r="I284" s="13">
        <f t="shared" si="10"/>
        <v>0</v>
      </c>
      <c r="J284" s="13">
        <f t="shared" si="11"/>
        <v>0</v>
      </c>
      <c r="K284" s="1"/>
    </row>
    <row r="285" spans="1:11">
      <c r="A285" s="13"/>
      <c r="C285" s="13"/>
      <c r="E285" s="13"/>
      <c r="F285" s="13"/>
      <c r="G285" s="13"/>
      <c r="H285" s="13"/>
      <c r="I285" s="13">
        <f t="shared" si="10"/>
        <v>0</v>
      </c>
      <c r="J285" s="13">
        <f t="shared" si="11"/>
        <v>0</v>
      </c>
      <c r="K285" s="1"/>
    </row>
    <row r="286" spans="1:11">
      <c r="A286" s="13"/>
      <c r="C286" s="13"/>
      <c r="E286" s="13"/>
      <c r="F286" s="13"/>
      <c r="G286" s="13"/>
      <c r="H286" s="13"/>
      <c r="I286" s="13">
        <f t="shared" si="10"/>
        <v>0</v>
      </c>
      <c r="J286" s="13">
        <f t="shared" si="11"/>
        <v>0</v>
      </c>
      <c r="K286" s="1"/>
    </row>
    <row r="287" spans="1:11">
      <c r="A287" s="13"/>
      <c r="C287" s="13"/>
      <c r="E287" s="13"/>
      <c r="F287" s="13"/>
      <c r="G287" s="13"/>
      <c r="H287" s="13"/>
      <c r="I287" s="13">
        <f t="shared" si="10"/>
        <v>0</v>
      </c>
      <c r="J287" s="13">
        <f t="shared" si="11"/>
        <v>0</v>
      </c>
      <c r="K287" s="1"/>
    </row>
    <row r="288" spans="1:11">
      <c r="A288" s="13"/>
      <c r="C288" s="13"/>
      <c r="E288" s="13"/>
      <c r="F288" s="13"/>
      <c r="G288" s="13"/>
      <c r="H288" s="13"/>
      <c r="I288" s="13">
        <f t="shared" si="10"/>
        <v>0</v>
      </c>
      <c r="J288" s="13">
        <f t="shared" si="11"/>
        <v>0</v>
      </c>
      <c r="K288" s="1"/>
    </row>
    <row r="289" spans="1:11">
      <c r="A289" s="13"/>
      <c r="C289" s="13"/>
      <c r="E289" s="13"/>
      <c r="F289" s="13"/>
      <c r="G289" s="13"/>
      <c r="H289" s="13"/>
      <c r="I289" s="13">
        <f t="shared" si="10"/>
        <v>0</v>
      </c>
      <c r="J289" s="13">
        <f t="shared" si="11"/>
        <v>0</v>
      </c>
      <c r="K289" s="1"/>
    </row>
    <row r="290" spans="1:11">
      <c r="A290" s="13"/>
      <c r="C290" s="13"/>
      <c r="E290" s="13"/>
      <c r="F290" s="13"/>
      <c r="G290" s="13"/>
      <c r="H290" s="13"/>
      <c r="I290" s="13">
        <f t="shared" si="10"/>
        <v>0</v>
      </c>
      <c r="J290" s="13">
        <f t="shared" si="11"/>
        <v>0</v>
      </c>
      <c r="K290" s="1"/>
    </row>
    <row r="291" spans="1:11">
      <c r="A291" s="13"/>
      <c r="C291" s="13"/>
      <c r="E291" s="13"/>
      <c r="F291" s="13"/>
      <c r="G291" s="13"/>
      <c r="H291" s="13"/>
      <c r="I291" s="13">
        <f t="shared" si="10"/>
        <v>0</v>
      </c>
      <c r="J291" s="13">
        <f t="shared" si="11"/>
        <v>0</v>
      </c>
      <c r="K291" s="1"/>
    </row>
    <row r="292" spans="1:11">
      <c r="A292" s="13"/>
      <c r="C292" s="13"/>
      <c r="E292" s="13"/>
      <c r="F292" s="13"/>
      <c r="G292" s="13"/>
      <c r="H292" s="13"/>
      <c r="I292" s="13">
        <f t="shared" si="10"/>
        <v>0</v>
      </c>
      <c r="J292" s="13">
        <f t="shared" si="11"/>
        <v>0</v>
      </c>
      <c r="K292" s="1"/>
    </row>
    <row r="293" spans="1:11">
      <c r="A293" s="13"/>
      <c r="C293" s="13"/>
      <c r="E293" s="13"/>
      <c r="F293" s="13"/>
      <c r="G293" s="13"/>
      <c r="H293" s="13"/>
      <c r="I293" s="13">
        <f t="shared" si="10"/>
        <v>0</v>
      </c>
      <c r="J293" s="13">
        <f t="shared" si="11"/>
        <v>0</v>
      </c>
      <c r="K293" s="1"/>
    </row>
    <row r="294" spans="1:11">
      <c r="A294" s="13"/>
      <c r="C294" s="13"/>
      <c r="E294" s="13"/>
      <c r="F294" s="13"/>
      <c r="G294" s="13"/>
      <c r="H294" s="13"/>
      <c r="I294" s="13">
        <f t="shared" si="10"/>
        <v>0</v>
      </c>
      <c r="J294" s="13">
        <f t="shared" si="11"/>
        <v>0</v>
      </c>
      <c r="K294" s="1"/>
    </row>
    <row r="295" spans="1:11">
      <c r="A295" s="13"/>
      <c r="C295" s="13"/>
      <c r="E295" s="13"/>
      <c r="F295" s="13"/>
      <c r="G295" s="13"/>
      <c r="H295" s="13"/>
      <c r="I295" s="13">
        <f t="shared" si="10"/>
        <v>0</v>
      </c>
      <c r="J295" s="13">
        <f t="shared" si="11"/>
        <v>0</v>
      </c>
      <c r="K295" s="1"/>
    </row>
    <row r="296" spans="1:11">
      <c r="A296" s="13"/>
      <c r="C296" s="13"/>
      <c r="E296" s="13"/>
      <c r="F296" s="13"/>
      <c r="G296" s="13"/>
      <c r="H296" s="13"/>
      <c r="I296" s="13">
        <f t="shared" si="10"/>
        <v>0</v>
      </c>
      <c r="J296" s="13">
        <f t="shared" si="11"/>
        <v>0</v>
      </c>
      <c r="K296" s="1"/>
    </row>
    <row r="297" spans="1:11">
      <c r="A297" s="13"/>
      <c r="C297" s="13"/>
      <c r="E297" s="13"/>
      <c r="F297" s="13"/>
      <c r="G297" s="13"/>
      <c r="H297" s="13"/>
      <c r="I297" s="13">
        <f t="shared" si="10"/>
        <v>0</v>
      </c>
      <c r="J297" s="13">
        <f t="shared" si="11"/>
        <v>0</v>
      </c>
      <c r="K297" s="1"/>
    </row>
    <row r="298" spans="1:11">
      <c r="A298" s="13"/>
      <c r="C298" s="13"/>
      <c r="E298" s="13"/>
      <c r="F298" s="13"/>
      <c r="G298" s="13"/>
      <c r="H298" s="13"/>
      <c r="I298" s="13">
        <f t="shared" si="10"/>
        <v>0</v>
      </c>
      <c r="J298" s="13">
        <f t="shared" si="11"/>
        <v>0</v>
      </c>
      <c r="K298" s="1"/>
    </row>
    <row r="299" spans="1:11">
      <c r="A299" s="13"/>
      <c r="C299" s="13"/>
      <c r="E299" s="13"/>
      <c r="F299" s="13"/>
      <c r="G299" s="13"/>
      <c r="H299" s="13"/>
      <c r="I299" s="13">
        <f t="shared" si="10"/>
        <v>0</v>
      </c>
      <c r="J299" s="13">
        <f t="shared" si="11"/>
        <v>0</v>
      </c>
      <c r="K299" s="1"/>
    </row>
    <row r="300" spans="1:11">
      <c r="A300" s="13"/>
      <c r="C300" s="13"/>
      <c r="E300" s="13"/>
      <c r="F300" s="13"/>
      <c r="G300" s="13"/>
      <c r="H300" s="13"/>
      <c r="I300" s="13">
        <f t="shared" si="10"/>
        <v>0</v>
      </c>
      <c r="J300" s="13">
        <f t="shared" si="11"/>
        <v>0</v>
      </c>
      <c r="K300" s="1"/>
    </row>
    <row r="301" spans="1:11">
      <c r="A301" s="13"/>
      <c r="C301" s="13"/>
      <c r="E301" s="13"/>
      <c r="F301" s="13"/>
      <c r="G301" s="13"/>
      <c r="H301" s="13"/>
      <c r="I301" s="13">
        <f t="shared" si="10"/>
        <v>0</v>
      </c>
      <c r="J301" s="13">
        <f t="shared" si="11"/>
        <v>0</v>
      </c>
      <c r="K301" s="1"/>
    </row>
    <row r="302" spans="1:11">
      <c r="A302" s="13"/>
      <c r="C302" s="13"/>
      <c r="E302" s="13"/>
      <c r="F302" s="13"/>
      <c r="G302" s="13"/>
      <c r="H302" s="13"/>
      <c r="I302" s="13">
        <f t="shared" si="10"/>
        <v>0</v>
      </c>
      <c r="J302" s="13">
        <f t="shared" si="11"/>
        <v>0</v>
      </c>
      <c r="K302" s="1"/>
    </row>
    <row r="303" spans="1:11">
      <c r="A303" s="13"/>
      <c r="C303" s="13"/>
      <c r="E303" s="13"/>
      <c r="F303" s="13"/>
      <c r="G303" s="13"/>
      <c r="H303" s="13"/>
      <c r="I303" s="13">
        <f t="shared" si="10"/>
        <v>0</v>
      </c>
      <c r="J303" s="13">
        <f t="shared" si="11"/>
        <v>0</v>
      </c>
      <c r="K303" s="1"/>
    </row>
    <row r="304" spans="1:11">
      <c r="A304" s="13"/>
      <c r="C304" s="13"/>
      <c r="E304" s="13"/>
      <c r="F304" s="13"/>
      <c r="G304" s="13"/>
      <c r="H304" s="13"/>
      <c r="I304" s="13">
        <f t="shared" si="10"/>
        <v>0</v>
      </c>
      <c r="J304" s="13">
        <f t="shared" si="11"/>
        <v>0</v>
      </c>
      <c r="K304" s="1"/>
    </row>
    <row r="305" spans="1:11">
      <c r="A305" s="13"/>
      <c r="C305" s="13"/>
      <c r="E305" s="13"/>
      <c r="F305" s="13"/>
      <c r="G305" s="13"/>
      <c r="H305" s="13"/>
      <c r="I305" s="13">
        <f t="shared" si="10"/>
        <v>0</v>
      </c>
      <c r="J305" s="13">
        <f t="shared" si="11"/>
        <v>0</v>
      </c>
      <c r="K305" s="1"/>
    </row>
    <row r="306" spans="1:11">
      <c r="A306" s="13"/>
      <c r="C306" s="13"/>
      <c r="E306" s="13"/>
      <c r="F306" s="13"/>
      <c r="G306" s="13"/>
      <c r="H306" s="13"/>
      <c r="I306" s="13">
        <f t="shared" si="10"/>
        <v>0</v>
      </c>
      <c r="J306" s="13">
        <f t="shared" si="11"/>
        <v>0</v>
      </c>
      <c r="K306" s="1"/>
    </row>
    <row r="307" spans="1:11">
      <c r="A307" s="13"/>
      <c r="C307" s="13"/>
      <c r="E307" s="13"/>
      <c r="F307" s="13"/>
      <c r="G307" s="13"/>
      <c r="H307" s="13"/>
      <c r="I307" s="13">
        <f t="shared" si="10"/>
        <v>0</v>
      </c>
      <c r="J307" s="13">
        <f t="shared" si="11"/>
        <v>0</v>
      </c>
      <c r="K307" s="1"/>
    </row>
    <row r="308" spans="1:11">
      <c r="A308" s="13"/>
      <c r="C308" s="13"/>
      <c r="E308" s="13"/>
      <c r="F308" s="13"/>
      <c r="G308" s="13"/>
      <c r="H308" s="13"/>
      <c r="I308" s="13">
        <f t="shared" si="10"/>
        <v>0</v>
      </c>
      <c r="J308" s="13">
        <f t="shared" si="11"/>
        <v>0</v>
      </c>
      <c r="K308" s="1"/>
    </row>
    <row r="309" spans="1:11">
      <c r="A309" s="13"/>
      <c r="C309" s="13"/>
      <c r="E309" s="13"/>
      <c r="F309" s="13"/>
      <c r="G309" s="13"/>
      <c r="H309" s="13"/>
      <c r="I309" s="13">
        <f t="shared" si="10"/>
        <v>0</v>
      </c>
      <c r="J309" s="13">
        <f t="shared" si="11"/>
        <v>0</v>
      </c>
      <c r="K309" s="1"/>
    </row>
    <row r="310" spans="1:11">
      <c r="A310" s="13"/>
      <c r="C310" s="13"/>
      <c r="E310" s="13"/>
      <c r="F310" s="13"/>
      <c r="G310" s="13"/>
      <c r="H310" s="13"/>
      <c r="I310" s="13">
        <f t="shared" si="10"/>
        <v>0</v>
      </c>
      <c r="J310" s="13">
        <f t="shared" si="11"/>
        <v>0</v>
      </c>
      <c r="K310" s="1"/>
    </row>
    <row r="311" spans="1:11">
      <c r="A311" s="13"/>
      <c r="C311" s="13"/>
      <c r="E311" s="13"/>
      <c r="F311" s="13"/>
      <c r="G311" s="13"/>
      <c r="H311" s="13"/>
      <c r="I311" s="13">
        <f t="shared" si="10"/>
        <v>0</v>
      </c>
      <c r="J311" s="13">
        <f t="shared" si="11"/>
        <v>0</v>
      </c>
      <c r="K311" s="1"/>
    </row>
    <row r="312" spans="1:11">
      <c r="A312" s="13"/>
      <c r="C312" s="13"/>
      <c r="E312" s="13"/>
      <c r="F312" s="13"/>
      <c r="G312" s="13"/>
      <c r="H312" s="13"/>
      <c r="I312" s="13">
        <f t="shared" si="10"/>
        <v>0</v>
      </c>
      <c r="J312" s="13">
        <f t="shared" si="11"/>
        <v>0</v>
      </c>
      <c r="K312" s="1"/>
    </row>
    <row r="313" spans="1:11">
      <c r="A313" s="13"/>
      <c r="C313" s="13"/>
      <c r="E313" s="13"/>
      <c r="F313" s="13"/>
      <c r="G313" s="13"/>
      <c r="H313" s="13"/>
      <c r="I313" s="13">
        <f t="shared" si="10"/>
        <v>0</v>
      </c>
      <c r="J313" s="13">
        <f t="shared" si="11"/>
        <v>0</v>
      </c>
      <c r="K313" s="1"/>
    </row>
    <row r="314" spans="1:11">
      <c r="A314" s="13"/>
      <c r="C314" s="13"/>
      <c r="E314" s="13"/>
      <c r="F314" s="13"/>
      <c r="G314" s="13"/>
      <c r="H314" s="13"/>
      <c r="I314" s="13">
        <f t="shared" si="10"/>
        <v>0</v>
      </c>
      <c r="J314" s="13">
        <f t="shared" si="11"/>
        <v>0</v>
      </c>
      <c r="K314" s="1"/>
    </row>
    <row r="315" spans="1:11">
      <c r="A315" s="13"/>
      <c r="C315" s="13"/>
      <c r="E315" s="13"/>
      <c r="F315" s="13"/>
      <c r="G315" s="13"/>
      <c r="H315" s="13"/>
      <c r="I315" s="13">
        <f t="shared" si="10"/>
        <v>0</v>
      </c>
      <c r="J315" s="13">
        <f t="shared" si="11"/>
        <v>0</v>
      </c>
      <c r="K315" s="1"/>
    </row>
    <row r="316" spans="1:11">
      <c r="A316" s="13"/>
      <c r="C316" s="13"/>
      <c r="E316" s="13"/>
      <c r="F316" s="13"/>
      <c r="G316" s="13"/>
      <c r="H316" s="13"/>
      <c r="I316" s="13">
        <f t="shared" si="10"/>
        <v>0</v>
      </c>
      <c r="J316" s="13">
        <f t="shared" si="11"/>
        <v>0</v>
      </c>
      <c r="K316" s="1"/>
    </row>
    <row r="317" spans="1:11">
      <c r="A317" s="13"/>
      <c r="C317" s="13"/>
      <c r="E317" s="13"/>
      <c r="F317" s="13"/>
      <c r="G317" s="13"/>
      <c r="H317" s="13"/>
      <c r="I317" s="13">
        <f t="shared" si="10"/>
        <v>0</v>
      </c>
      <c r="J317" s="13">
        <f t="shared" si="11"/>
        <v>0</v>
      </c>
      <c r="K317" s="1"/>
    </row>
    <row r="318" spans="1:11">
      <c r="A318" s="13"/>
      <c r="C318" s="13"/>
      <c r="E318" s="13"/>
      <c r="F318" s="13"/>
      <c r="G318" s="13"/>
      <c r="H318" s="13"/>
      <c r="I318" s="13">
        <f t="shared" si="10"/>
        <v>0</v>
      </c>
      <c r="J318" s="13">
        <f t="shared" si="11"/>
        <v>0</v>
      </c>
      <c r="K318" s="1"/>
    </row>
    <row r="319" spans="1:11">
      <c r="A319" s="13"/>
      <c r="C319" s="13"/>
      <c r="E319" s="13"/>
      <c r="F319" s="13"/>
      <c r="G319" s="13"/>
      <c r="H319" s="13"/>
      <c r="I319" s="13">
        <f t="shared" si="10"/>
        <v>0</v>
      </c>
      <c r="J319" s="13">
        <f t="shared" si="11"/>
        <v>0</v>
      </c>
      <c r="K319" s="1"/>
    </row>
    <row r="320" spans="1:11">
      <c r="A320" s="13"/>
      <c r="C320" s="13"/>
      <c r="E320" s="13"/>
      <c r="F320" s="13"/>
      <c r="G320" s="13"/>
      <c r="H320" s="13"/>
      <c r="I320" s="13">
        <f t="shared" si="10"/>
        <v>0</v>
      </c>
      <c r="J320" s="13">
        <f t="shared" si="11"/>
        <v>0</v>
      </c>
      <c r="K320" s="1"/>
    </row>
    <row r="321" spans="1:11">
      <c r="A321" s="13"/>
      <c r="C321" s="13"/>
      <c r="E321" s="13"/>
      <c r="F321" s="13"/>
      <c r="G321" s="13"/>
      <c r="H321" s="13"/>
      <c r="I321" s="13">
        <f t="shared" si="10"/>
        <v>0</v>
      </c>
      <c r="J321" s="13">
        <f t="shared" si="11"/>
        <v>0</v>
      </c>
      <c r="K321" s="1"/>
    </row>
    <row r="322" spans="1:11">
      <c r="A322" s="13"/>
      <c r="C322" s="13"/>
      <c r="E322" s="13"/>
      <c r="F322" s="13"/>
      <c r="G322" s="13"/>
      <c r="H322" s="13"/>
      <c r="I322" s="13">
        <f t="shared" si="10"/>
        <v>0</v>
      </c>
      <c r="J322" s="13">
        <f t="shared" si="11"/>
        <v>0</v>
      </c>
      <c r="K322" s="1"/>
    </row>
    <row r="323" spans="1:11">
      <c r="A323" s="13"/>
      <c r="C323" s="13"/>
      <c r="E323" s="13"/>
      <c r="F323" s="13"/>
      <c r="G323" s="13"/>
      <c r="H323" s="13"/>
      <c r="I323" s="13">
        <f t="shared" ref="I323:I363" si="12">IF(OR(J323=$J$378,J323=$J$385,J323=$J$368),$I$365,IF(OR(J323=$J$367,J323=$J$371,J323=$J$373,J323=$J$374,J323=$J$377,J323=$J$381,J323=$J$382,J323=$J$379),$I$370,IF(OR(J323=$J$366,J323=$J$370),$I$366,IF(OR(J323=$J$372,J323=$J$383,J323=$J$384),$I$367,IF(OR(J323=$J$365,J323=$J$380,J323=$J$386),$I$368,IF(OR(J323=$J$369,J323=$J$387,J323=$J$375,J323=$J$376),$I$369,0))))))</f>
        <v>0</v>
      </c>
      <c r="J323" s="13">
        <f t="shared" ref="J323:J362" si="13">IF(OR(K323=$K$365,K323=$K$366,K323=$K$367,K323=$K$368),$J$365,IF(OR(K323=$K$372,K323=$K$373,K323=$K$374,K323=$K$375),$J$366,IF(OR(K323=$K$376),$J$367,IF(OR(K323=$K$377),$J$368,IF(OR(K323=$K$378),$J$369,IF(OR(K323=$K$379),$J$370,IF(OR(K323=$K$385,K323=$K$395,K323=$K$386),$J$371,IF(OR(K323=$K$381,K323=$K$382,K323=$K$383,K323=$K$384),$J$372,IF(OR(K323=$K$380,K323=$K$424,K323=$K$426,K323=$K$428),$J$373,IF(OR(K323=$K$387,K323=$K$389,K323=$K$388),$J$374,IF(OR(K323=$K$390),$J$375,IF(OR(K323=$K$391),$J$376,IF(OR(K323=$K$392),$J$377,IF(OR(K323=$K$396),$J$378,IF(OR(K323=$K$397,K323=$K$398),$J$379,IF(OR(K323=$K$399,K323=$K$400),$J$380,IF(OR(K323=$K$401,K323=$K$402),$J$381,IF(OR(K323=$K$403,K323=$K$404),$J$382,IF(OR(K323=$K$406,K323=$K$407,K323=$K$408,K323=$K$409,K323=$K$410,K323=$K$411,K323=$K$412,K323=$K$413,K323=$K$414),$J$383,IF(OR(K323=$K$418,K323=$K$419,K323=$K$420,K323=$K$421,K323=$K$417,K323=$K$416,K323=$K$425,K323=$K$427),$J$384,IF(OR(K323=$K$422,K323=$K$423),$J$385,IF(OR(K323=$K$369,K323=$K$370,K323=$K$371,K323=$K$393,K323=$K$394,K323=$K$405,K323=$K$415),$J$386,IF(OR(K323=$K$429),$J$387,0)))))))))))))))))))))))</f>
        <v>0</v>
      </c>
      <c r="K323" s="1"/>
    </row>
    <row r="324" spans="1:11">
      <c r="A324" s="13"/>
      <c r="C324" s="13"/>
      <c r="E324" s="13"/>
      <c r="F324" s="13"/>
      <c r="G324" s="13"/>
      <c r="H324" s="13"/>
      <c r="I324" s="13">
        <f t="shared" si="12"/>
        <v>0</v>
      </c>
      <c r="J324" s="13">
        <f t="shared" si="13"/>
        <v>0</v>
      </c>
      <c r="K324" s="1"/>
    </row>
    <row r="325" spans="1:11">
      <c r="A325" s="13"/>
      <c r="C325" s="13"/>
      <c r="E325" s="13"/>
      <c r="F325" s="13"/>
      <c r="G325" s="13"/>
      <c r="H325" s="13"/>
      <c r="I325" s="13">
        <f t="shared" si="12"/>
        <v>0</v>
      </c>
      <c r="J325" s="13">
        <f t="shared" si="13"/>
        <v>0</v>
      </c>
      <c r="K325" s="1"/>
    </row>
    <row r="326" spans="1:11">
      <c r="A326" s="13"/>
      <c r="C326" s="13"/>
      <c r="E326" s="13"/>
      <c r="F326" s="13"/>
      <c r="G326" s="13"/>
      <c r="H326" s="13"/>
      <c r="I326" s="13">
        <f t="shared" si="12"/>
        <v>0</v>
      </c>
      <c r="J326" s="13">
        <f t="shared" si="13"/>
        <v>0</v>
      </c>
      <c r="K326" s="1"/>
    </row>
    <row r="327" spans="1:11">
      <c r="A327" s="13"/>
      <c r="C327" s="13"/>
      <c r="E327" s="13"/>
      <c r="F327" s="13"/>
      <c r="G327" s="13"/>
      <c r="H327" s="13"/>
      <c r="I327" s="13">
        <f t="shared" si="12"/>
        <v>0</v>
      </c>
      <c r="J327" s="13">
        <f t="shared" si="13"/>
        <v>0</v>
      </c>
      <c r="K327" s="1"/>
    </row>
    <row r="328" spans="1:11">
      <c r="A328" s="13"/>
      <c r="C328" s="13"/>
      <c r="E328" s="13"/>
      <c r="F328" s="13"/>
      <c r="G328" s="13"/>
      <c r="H328" s="13"/>
      <c r="I328" s="13">
        <f t="shared" si="12"/>
        <v>0</v>
      </c>
      <c r="J328" s="13">
        <f t="shared" si="13"/>
        <v>0</v>
      </c>
      <c r="K328" s="1"/>
    </row>
    <row r="329" spans="1:11">
      <c r="A329" s="13"/>
      <c r="C329" s="13"/>
      <c r="E329" s="13"/>
      <c r="F329" s="13"/>
      <c r="G329" s="13"/>
      <c r="H329" s="13"/>
      <c r="I329" s="13">
        <f t="shared" si="12"/>
        <v>0</v>
      </c>
      <c r="J329" s="13">
        <f t="shared" si="13"/>
        <v>0</v>
      </c>
      <c r="K329" s="1"/>
    </row>
    <row r="330" spans="1:11">
      <c r="A330" s="13"/>
      <c r="C330" s="13"/>
      <c r="E330" s="13"/>
      <c r="F330" s="13"/>
      <c r="G330" s="13"/>
      <c r="H330" s="13"/>
      <c r="I330" s="13">
        <f t="shared" si="12"/>
        <v>0</v>
      </c>
      <c r="J330" s="13">
        <f t="shared" si="13"/>
        <v>0</v>
      </c>
      <c r="K330" s="1"/>
    </row>
    <row r="331" spans="1:11">
      <c r="A331" s="13"/>
      <c r="C331" s="13"/>
      <c r="E331" s="13"/>
      <c r="F331" s="13"/>
      <c r="G331" s="13"/>
      <c r="H331" s="13"/>
      <c r="I331" s="13">
        <f t="shared" si="12"/>
        <v>0</v>
      </c>
      <c r="J331" s="13">
        <f t="shared" si="13"/>
        <v>0</v>
      </c>
      <c r="K331" s="1"/>
    </row>
    <row r="332" spans="1:11">
      <c r="A332" s="13"/>
      <c r="C332" s="13"/>
      <c r="E332" s="13"/>
      <c r="F332" s="13"/>
      <c r="G332" s="13"/>
      <c r="H332" s="13"/>
      <c r="I332" s="13">
        <f t="shared" si="12"/>
        <v>0</v>
      </c>
      <c r="J332" s="13">
        <f t="shared" si="13"/>
        <v>0</v>
      </c>
      <c r="K332" s="1"/>
    </row>
    <row r="333" spans="1:11">
      <c r="A333" s="13"/>
      <c r="C333" s="13"/>
      <c r="E333" s="13"/>
      <c r="F333" s="13"/>
      <c r="G333" s="13"/>
      <c r="H333" s="13"/>
      <c r="I333" s="13">
        <f t="shared" si="12"/>
        <v>0</v>
      </c>
      <c r="J333" s="13">
        <f t="shared" si="13"/>
        <v>0</v>
      </c>
      <c r="K333" s="1"/>
    </row>
    <row r="334" spans="1:11">
      <c r="A334" s="13"/>
      <c r="C334" s="13"/>
      <c r="E334" s="13"/>
      <c r="F334" s="13"/>
      <c r="G334" s="13"/>
      <c r="H334" s="13"/>
      <c r="I334" s="13">
        <f t="shared" si="12"/>
        <v>0</v>
      </c>
      <c r="J334" s="13">
        <f t="shared" si="13"/>
        <v>0</v>
      </c>
      <c r="K334" s="1"/>
    </row>
    <row r="335" spans="1:11">
      <c r="A335" s="13"/>
      <c r="C335" s="13"/>
      <c r="E335" s="13"/>
      <c r="F335" s="13"/>
      <c r="G335" s="13"/>
      <c r="H335" s="13"/>
      <c r="I335" s="13">
        <f t="shared" si="12"/>
        <v>0</v>
      </c>
      <c r="J335" s="13">
        <f t="shared" si="13"/>
        <v>0</v>
      </c>
      <c r="K335" s="1"/>
    </row>
    <row r="336" spans="1:11">
      <c r="A336" s="13"/>
      <c r="C336" s="13"/>
      <c r="E336" s="13"/>
      <c r="F336" s="13"/>
      <c r="G336" s="13"/>
      <c r="H336" s="13"/>
      <c r="I336" s="13">
        <f t="shared" si="12"/>
        <v>0</v>
      </c>
      <c r="J336" s="13">
        <f t="shared" si="13"/>
        <v>0</v>
      </c>
      <c r="K336" s="1"/>
    </row>
    <row r="337" spans="1:11">
      <c r="A337" s="13"/>
      <c r="C337" s="13"/>
      <c r="E337" s="13"/>
      <c r="F337" s="13"/>
      <c r="G337" s="13"/>
      <c r="H337" s="13"/>
      <c r="I337" s="13">
        <f t="shared" si="12"/>
        <v>0</v>
      </c>
      <c r="J337" s="13">
        <f t="shared" si="13"/>
        <v>0</v>
      </c>
      <c r="K337" s="1"/>
    </row>
    <row r="338" spans="1:11">
      <c r="A338" s="1"/>
      <c r="B338" s="1"/>
      <c r="C338" s="13"/>
      <c r="E338" s="1"/>
      <c r="F338" s="1"/>
      <c r="G338" s="1"/>
      <c r="H338" s="13"/>
      <c r="I338" s="13">
        <f t="shared" si="12"/>
        <v>0</v>
      </c>
      <c r="J338" s="13">
        <f t="shared" si="13"/>
        <v>0</v>
      </c>
      <c r="K338" s="1"/>
    </row>
    <row r="339" spans="1:11">
      <c r="A339" s="1"/>
      <c r="B339" s="1"/>
      <c r="C339" s="13"/>
      <c r="E339" s="1"/>
      <c r="F339" s="1"/>
      <c r="G339" s="1"/>
      <c r="H339" s="13"/>
      <c r="I339" s="13">
        <f t="shared" si="12"/>
        <v>0</v>
      </c>
      <c r="J339" s="13">
        <f t="shared" si="13"/>
        <v>0</v>
      </c>
      <c r="K339" s="1"/>
    </row>
    <row r="340" spans="1:11">
      <c r="A340" s="1"/>
      <c r="B340" s="1"/>
      <c r="C340" s="13"/>
      <c r="E340" s="1"/>
      <c r="F340" s="1"/>
      <c r="G340" s="1"/>
      <c r="H340" s="13"/>
      <c r="I340" s="13">
        <f t="shared" si="12"/>
        <v>0</v>
      </c>
      <c r="J340" s="13">
        <f t="shared" si="13"/>
        <v>0</v>
      </c>
      <c r="K340" s="1"/>
    </row>
    <row r="341" spans="1:11">
      <c r="A341" s="1"/>
      <c r="B341" s="1"/>
      <c r="C341" s="13"/>
      <c r="E341" s="1"/>
      <c r="F341" s="1"/>
      <c r="G341" s="1"/>
      <c r="H341" s="13"/>
      <c r="I341" s="13">
        <f t="shared" si="12"/>
        <v>0</v>
      </c>
      <c r="J341" s="13">
        <f t="shared" si="13"/>
        <v>0</v>
      </c>
      <c r="K341" s="1"/>
    </row>
    <row r="342" spans="1:11">
      <c r="A342" s="1"/>
      <c r="B342" s="1"/>
      <c r="C342" s="13"/>
      <c r="E342" s="1"/>
      <c r="F342" s="1"/>
      <c r="G342" s="1"/>
      <c r="H342" s="13"/>
      <c r="I342" s="13">
        <f t="shared" si="12"/>
        <v>0</v>
      </c>
      <c r="J342" s="13">
        <f t="shared" si="13"/>
        <v>0</v>
      </c>
      <c r="K342" s="1"/>
    </row>
    <row r="343" spans="1:11">
      <c r="A343" s="1"/>
      <c r="B343" s="1"/>
      <c r="C343" s="13"/>
      <c r="E343" s="1"/>
      <c r="F343" s="1"/>
      <c r="G343" s="1"/>
      <c r="H343" s="13"/>
      <c r="I343" s="13">
        <f t="shared" si="12"/>
        <v>0</v>
      </c>
      <c r="J343" s="13">
        <f t="shared" si="13"/>
        <v>0</v>
      </c>
      <c r="K343" s="1"/>
    </row>
    <row r="344" spans="1:11">
      <c r="A344" s="1"/>
      <c r="B344" s="1"/>
      <c r="C344" s="13"/>
      <c r="E344" s="1"/>
      <c r="F344" s="1"/>
      <c r="G344" s="1"/>
      <c r="H344" s="13"/>
      <c r="I344" s="13">
        <f t="shared" si="12"/>
        <v>0</v>
      </c>
      <c r="J344" s="13">
        <f t="shared" si="13"/>
        <v>0</v>
      </c>
      <c r="K344" s="1"/>
    </row>
    <row r="345" spans="1:11">
      <c r="A345" s="1"/>
      <c r="B345" s="1"/>
      <c r="C345" s="13"/>
      <c r="E345" s="1"/>
      <c r="F345" s="1"/>
      <c r="G345" s="1"/>
      <c r="H345" s="13"/>
      <c r="I345" s="13">
        <f t="shared" si="12"/>
        <v>0</v>
      </c>
      <c r="J345" s="13">
        <f t="shared" si="13"/>
        <v>0</v>
      </c>
      <c r="K345" s="1"/>
    </row>
    <row r="346" spans="1:11">
      <c r="A346" s="1"/>
      <c r="B346" s="1"/>
      <c r="C346" s="13"/>
      <c r="E346" s="1"/>
      <c r="F346" s="1"/>
      <c r="G346" s="1"/>
      <c r="H346" s="13"/>
      <c r="I346" s="13">
        <f t="shared" si="12"/>
        <v>0</v>
      </c>
      <c r="J346" s="13">
        <f t="shared" si="13"/>
        <v>0</v>
      </c>
      <c r="K346" s="1"/>
    </row>
    <row r="347" spans="1:11">
      <c r="A347" s="1"/>
      <c r="B347" s="1"/>
      <c r="C347" s="13"/>
      <c r="E347" s="1"/>
      <c r="F347" s="1"/>
      <c r="G347" s="1"/>
      <c r="H347" s="13"/>
      <c r="I347" s="13">
        <f t="shared" si="12"/>
        <v>0</v>
      </c>
      <c r="J347" s="13">
        <f t="shared" si="13"/>
        <v>0</v>
      </c>
      <c r="K347" s="1"/>
    </row>
    <row r="348" spans="1:11">
      <c r="A348" s="1"/>
      <c r="B348" s="1"/>
      <c r="C348" s="13"/>
      <c r="E348" s="1"/>
      <c r="F348" s="1"/>
      <c r="G348" s="1"/>
      <c r="H348" s="13"/>
      <c r="I348" s="13">
        <f t="shared" si="12"/>
        <v>0</v>
      </c>
      <c r="J348" s="13">
        <f t="shared" si="13"/>
        <v>0</v>
      </c>
      <c r="K348" s="1"/>
    </row>
    <row r="349" spans="1:11">
      <c r="A349" s="1"/>
      <c r="B349" s="1"/>
      <c r="C349" s="13"/>
      <c r="E349" s="1"/>
      <c r="F349" s="1"/>
      <c r="G349" s="1"/>
      <c r="H349" s="13"/>
      <c r="I349" s="13">
        <f t="shared" si="12"/>
        <v>0</v>
      </c>
      <c r="J349" s="13">
        <f t="shared" si="13"/>
        <v>0</v>
      </c>
      <c r="K349" s="1"/>
    </row>
    <row r="350" spans="1:11">
      <c r="A350" s="1"/>
      <c r="B350" s="1"/>
      <c r="C350" s="13"/>
      <c r="E350" s="1"/>
      <c r="F350" s="1"/>
      <c r="G350" s="1"/>
      <c r="H350" s="13"/>
      <c r="I350" s="13">
        <f t="shared" si="12"/>
        <v>0</v>
      </c>
      <c r="J350" s="13">
        <f t="shared" si="13"/>
        <v>0</v>
      </c>
      <c r="K350" s="1"/>
    </row>
    <row r="351" spans="1:11">
      <c r="A351" s="1"/>
      <c r="B351" s="1"/>
      <c r="C351" s="13"/>
      <c r="E351" s="1"/>
      <c r="F351" s="1"/>
      <c r="G351" s="1"/>
      <c r="H351" s="13"/>
      <c r="I351" s="13">
        <f t="shared" si="12"/>
        <v>0</v>
      </c>
      <c r="J351" s="13">
        <f t="shared" si="13"/>
        <v>0</v>
      </c>
      <c r="K351" s="1"/>
    </row>
    <row r="352" spans="1:11">
      <c r="A352" s="1"/>
      <c r="B352" s="1"/>
      <c r="C352" s="13"/>
      <c r="E352" s="1"/>
      <c r="F352" s="1"/>
      <c r="G352" s="1"/>
      <c r="H352" s="13"/>
      <c r="I352" s="13">
        <f t="shared" si="12"/>
        <v>0</v>
      </c>
      <c r="J352" s="13">
        <f t="shared" si="13"/>
        <v>0</v>
      </c>
      <c r="K352" s="1"/>
    </row>
    <row r="353" spans="1:11">
      <c r="A353" s="1"/>
      <c r="B353" s="1"/>
      <c r="C353" s="13"/>
      <c r="E353" s="1"/>
      <c r="F353" s="1"/>
      <c r="G353" s="1"/>
      <c r="H353" s="13"/>
      <c r="I353" s="13">
        <f t="shared" si="12"/>
        <v>0</v>
      </c>
      <c r="J353" s="13">
        <f t="shared" si="13"/>
        <v>0</v>
      </c>
      <c r="K353" s="1"/>
    </row>
    <row r="354" spans="1:11">
      <c r="A354" s="1"/>
      <c r="B354" s="1"/>
      <c r="C354" s="13"/>
      <c r="E354" s="13"/>
      <c r="F354" s="13"/>
      <c r="G354" s="13"/>
      <c r="H354" s="13"/>
      <c r="I354" s="13">
        <f t="shared" si="12"/>
        <v>0</v>
      </c>
      <c r="J354" s="13">
        <f t="shared" si="13"/>
        <v>0</v>
      </c>
      <c r="K354" s="13"/>
    </row>
    <row r="355" spans="1:11">
      <c r="A355" s="1"/>
      <c r="B355" s="1"/>
      <c r="C355" s="13"/>
      <c r="E355" s="13"/>
      <c r="F355" s="13"/>
      <c r="G355" s="13"/>
      <c r="H355" s="13"/>
      <c r="I355" s="13">
        <f t="shared" si="12"/>
        <v>0</v>
      </c>
      <c r="J355" s="13">
        <f t="shared" si="13"/>
        <v>0</v>
      </c>
      <c r="K355" s="13"/>
    </row>
    <row r="356" spans="1:11">
      <c r="A356" s="1"/>
      <c r="B356" s="1"/>
      <c r="C356" s="13"/>
      <c r="E356" s="13"/>
      <c r="F356" s="13"/>
      <c r="G356" s="13"/>
      <c r="H356" s="13"/>
      <c r="I356" s="13">
        <f t="shared" si="12"/>
        <v>0</v>
      </c>
      <c r="J356" s="13">
        <f t="shared" si="13"/>
        <v>0</v>
      </c>
      <c r="K356" s="13"/>
    </row>
    <row r="357" spans="1:11">
      <c r="A357" s="1"/>
      <c r="B357" s="1"/>
      <c r="C357" s="13"/>
      <c r="E357" s="13"/>
      <c r="F357" s="13"/>
      <c r="G357" s="13"/>
      <c r="H357" s="13"/>
      <c r="I357" s="13">
        <f t="shared" si="12"/>
        <v>0</v>
      </c>
      <c r="J357" s="13">
        <f t="shared" si="13"/>
        <v>0</v>
      </c>
      <c r="K357" s="13"/>
    </row>
    <row r="358" spans="1:11">
      <c r="A358" s="1"/>
      <c r="B358" s="1"/>
      <c r="C358" s="13"/>
      <c r="E358" s="13"/>
      <c r="F358" s="13"/>
      <c r="G358" s="13"/>
      <c r="H358" s="13"/>
      <c r="I358" s="13">
        <f t="shared" si="12"/>
        <v>0</v>
      </c>
      <c r="J358" s="13">
        <f t="shared" si="13"/>
        <v>0</v>
      </c>
      <c r="K358" s="13"/>
    </row>
    <row r="359" spans="1:11">
      <c r="A359" s="1"/>
      <c r="B359" s="1"/>
      <c r="C359" s="13"/>
      <c r="E359" s="13"/>
      <c r="F359" s="13"/>
      <c r="G359" s="13"/>
      <c r="H359" s="13"/>
      <c r="I359" s="13">
        <f t="shared" si="12"/>
        <v>0</v>
      </c>
      <c r="J359" s="13">
        <f t="shared" si="13"/>
        <v>0</v>
      </c>
      <c r="K359" s="13"/>
    </row>
    <row r="360" spans="1:11">
      <c r="A360" s="1"/>
      <c r="B360" s="1"/>
      <c r="C360" s="13"/>
      <c r="E360" s="13"/>
      <c r="F360" s="13"/>
      <c r="G360" s="13"/>
      <c r="H360" s="13"/>
      <c r="I360" s="13">
        <f t="shared" si="12"/>
        <v>0</v>
      </c>
      <c r="J360" s="13">
        <f t="shared" si="13"/>
        <v>0</v>
      </c>
      <c r="K360" s="13"/>
    </row>
    <row r="361" spans="1:11">
      <c r="A361" s="1"/>
      <c r="B361" s="1"/>
      <c r="C361" s="13"/>
      <c r="E361" s="13"/>
      <c r="F361" s="13"/>
      <c r="G361" s="13"/>
      <c r="H361" s="13"/>
      <c r="I361" s="13">
        <f t="shared" si="12"/>
        <v>0</v>
      </c>
      <c r="J361" s="13">
        <f t="shared" si="13"/>
        <v>0</v>
      </c>
      <c r="K361" s="13"/>
    </row>
    <row r="362" spans="1:11">
      <c r="A362" s="1"/>
      <c r="B362" s="1"/>
      <c r="C362" s="13"/>
      <c r="E362" s="13">
        <f>SUM(E2:E361)</f>
        <v>64</v>
      </c>
      <c r="F362" s="13">
        <f>SUM(F2:F361)</f>
        <v>996</v>
      </c>
      <c r="G362" s="13"/>
      <c r="H362" s="13"/>
      <c r="I362" s="13">
        <f t="shared" si="12"/>
        <v>0</v>
      </c>
      <c r="J362" s="13">
        <f t="shared" si="13"/>
        <v>0</v>
      </c>
      <c r="K362" s="13"/>
    </row>
    <row r="363" spans="1:11">
      <c r="A363" s="1"/>
      <c r="B363" s="1"/>
      <c r="C363" s="13"/>
      <c r="E363" s="13" t="e">
        <f>E362/B214</f>
        <v>#DIV/0!</v>
      </c>
      <c r="F363" s="13" t="e">
        <f>F362/B214</f>
        <v>#DIV/0!</v>
      </c>
      <c r="G363" s="13"/>
      <c r="H363" s="13"/>
      <c r="I363" s="13" t="str">
        <f t="shared" si="12"/>
        <v>Грибы</v>
      </c>
      <c r="J363" s="13" t="str">
        <f>IF(OR(K363=$K$365,K363=$K$366,K363=$K$367,K363=$K$368),$J$365,IF(OR(K363=$K$372,K363=$K$373,K363=$K$374,K363=$K$375),$J$366,IF(OR(K363=$K$376),$J$367,IF(OR(K363=$K$377),$J$368,IF(OR(K363=$K$378),$J$369,IF(OR(K363=$K$379),$J$370,IF(OR(K363=$K$385,K363=$K$395,K363=$K$386),$J$371,IF(OR(K363=$K$381,K363=$K$382,K363=$K$383,K363=$K$384),$J$372,IF(OR(K363=$K$380,K363=$K$424,K363=$K$426,K363=$K$428),$J$373,IF(OR(K363=$K$387,K363=$K$389,K363=$K$388),$J$374,IF(OR(K363=$K$390),$J$375,IF(OR(K363=$K$391),$J$376,IF(OR(K363=$K$392),$J$377,IF(OR(K363=$K$396),$J$378,IF(OR(K363=$K$397,K363=$K$398),$J$379,IF(OR(K363=$K$399,K363=$K$400),$J$380,IF(OR(K363=$K$401,K363=$K$402),$J$381,IF(OR(K363=$K$403,K363=$K$404),$J$382,IF(OR(K363=$K$406,K363=$K$407,K363=$K$408,K363=$K$409,K363=$K$410,K363=$K$411,K363=$K$412,K363=$K$413,K363=$K$414),$J$383,IF(OR(K363=$K$418,K363=$K$419,K363=$K$420,K363=$K$421,K363=$K$417,K363=$K$416,K363=$K$425,K363=$K$427),$J$384,IF(OR(K363=$K$422,K363=$K$423),$J$385,IF(OR(K363=$K$369,K363=$K$370,K363=$K$371,K363=$K$393,K363=$K$394,K363=$K$405,K363=$K$415),$J$386,IF(OR(K363=$K$429),$J$387,0)))))))))))))))))))))))</f>
        <v>Candida</v>
      </c>
      <c r="K363" s="13" t="s">
        <v>92</v>
      </c>
    </row>
    <row r="364" spans="1:11">
      <c r="A364" s="1"/>
      <c r="B364" s="1"/>
      <c r="C364" s="13"/>
      <c r="E364" s="15" t="e">
        <f>(E362+F362)/B214</f>
        <v>#DIV/0!</v>
      </c>
      <c r="F364" s="15"/>
      <c r="G364" s="13"/>
      <c r="H364" s="13"/>
      <c r="I364" s="13"/>
      <c r="J364" s="13"/>
      <c r="K364" s="13"/>
    </row>
    <row r="365" spans="1:11">
      <c r="A365" s="1"/>
      <c r="B365" s="1"/>
      <c r="C365" s="13" t="s">
        <v>21</v>
      </c>
      <c r="D365" s="3" t="s">
        <v>48</v>
      </c>
      <c r="E365" s="13"/>
      <c r="F365" s="13"/>
      <c r="G365" s="13"/>
      <c r="H365" s="13">
        <v>444</v>
      </c>
      <c r="I365" s="13" t="s">
        <v>93</v>
      </c>
      <c r="J365" s="13" t="s">
        <v>94</v>
      </c>
      <c r="K365" s="13" t="s">
        <v>95</v>
      </c>
    </row>
    <row r="366" spans="1:11">
      <c r="A366" s="1"/>
      <c r="B366" s="1"/>
      <c r="C366" s="13" t="s">
        <v>79</v>
      </c>
      <c r="D366" s="3" t="s">
        <v>78</v>
      </c>
      <c r="E366" s="13"/>
      <c r="F366" s="13"/>
      <c r="G366" s="13"/>
      <c r="H366" s="13" t="s">
        <v>63</v>
      </c>
      <c r="I366" s="13" t="s">
        <v>96</v>
      </c>
      <c r="J366" s="13" t="s">
        <v>97</v>
      </c>
      <c r="K366" s="13" t="s">
        <v>98</v>
      </c>
    </row>
    <row r="367" spans="1:11">
      <c r="A367" s="1"/>
      <c r="B367" s="1"/>
      <c r="C367" s="13" t="s">
        <v>29</v>
      </c>
      <c r="D367" s="3" t="s">
        <v>76</v>
      </c>
      <c r="E367" s="13"/>
      <c r="F367" s="13"/>
      <c r="G367" s="13"/>
      <c r="H367" s="13" t="s">
        <v>99</v>
      </c>
      <c r="I367" s="13" t="s">
        <v>100</v>
      </c>
      <c r="J367" s="13" t="s">
        <v>101</v>
      </c>
      <c r="K367" s="13" t="s">
        <v>102</v>
      </c>
    </row>
    <row r="368" spans="1:11">
      <c r="A368" s="1"/>
      <c r="B368" s="1"/>
      <c r="C368" s="13" t="s">
        <v>67</v>
      </c>
      <c r="D368" s="3" t="s">
        <v>15</v>
      </c>
      <c r="E368" s="13"/>
      <c r="F368" s="13"/>
      <c r="G368" s="13"/>
      <c r="H368" s="13"/>
      <c r="I368" s="4" t="s">
        <v>103</v>
      </c>
      <c r="J368" s="13" t="s">
        <v>104</v>
      </c>
      <c r="K368" s="1" t="s">
        <v>105</v>
      </c>
    </row>
    <row r="369" spans="1:11">
      <c r="A369" s="1"/>
      <c r="B369" s="1"/>
      <c r="C369" s="13" t="s">
        <v>12</v>
      </c>
      <c r="D369" s="13" t="s">
        <v>239</v>
      </c>
      <c r="E369" s="13"/>
      <c r="F369" s="13"/>
      <c r="G369" s="13"/>
      <c r="H369" s="13"/>
      <c r="I369" s="13" t="s">
        <v>107</v>
      </c>
      <c r="J369" s="13" t="s">
        <v>108</v>
      </c>
      <c r="K369" s="4" t="s">
        <v>109</v>
      </c>
    </row>
    <row r="370" spans="1:11">
      <c r="A370" s="1"/>
      <c r="B370" s="1"/>
      <c r="C370" s="13" t="s">
        <v>210</v>
      </c>
      <c r="D370" s="13" t="s">
        <v>230</v>
      </c>
      <c r="E370" s="13"/>
      <c r="F370" s="13"/>
      <c r="G370" s="13"/>
      <c r="H370" s="13"/>
      <c r="I370" s="13" t="s">
        <v>110</v>
      </c>
      <c r="J370" s="13" t="s">
        <v>111</v>
      </c>
      <c r="K370" s="1" t="s">
        <v>112</v>
      </c>
    </row>
    <row r="371" spans="1:11">
      <c r="A371" s="1"/>
      <c r="B371" s="1"/>
      <c r="C371" s="13" t="s">
        <v>46</v>
      </c>
      <c r="D371" s="3" t="s">
        <v>106</v>
      </c>
      <c r="E371" s="13"/>
      <c r="F371" s="13"/>
      <c r="G371" s="13"/>
      <c r="H371" s="13"/>
      <c r="I371" s="13"/>
      <c r="J371" s="13" t="s">
        <v>73</v>
      </c>
      <c r="K371" s="5" t="s">
        <v>113</v>
      </c>
    </row>
    <row r="372" spans="1:11">
      <c r="A372" s="1"/>
      <c r="B372" s="1"/>
      <c r="C372" s="13" t="s">
        <v>19</v>
      </c>
      <c r="D372" s="3" t="s">
        <v>17</v>
      </c>
      <c r="E372" s="13"/>
      <c r="F372" s="13"/>
      <c r="G372" s="13"/>
      <c r="H372" s="13"/>
      <c r="I372" s="13"/>
      <c r="J372" s="13" t="s">
        <v>116</v>
      </c>
      <c r="K372" s="13" t="s">
        <v>117</v>
      </c>
    </row>
    <row r="373" spans="1:11">
      <c r="A373" s="1"/>
      <c r="B373" s="1"/>
      <c r="C373" s="13" t="s">
        <v>114</v>
      </c>
      <c r="D373" s="13" t="s">
        <v>216</v>
      </c>
      <c r="E373" s="13"/>
      <c r="F373" s="13"/>
      <c r="G373" s="13"/>
      <c r="H373" s="13"/>
      <c r="I373" s="13"/>
      <c r="J373" s="13" t="s">
        <v>119</v>
      </c>
      <c r="K373" s="13" t="s">
        <v>92</v>
      </c>
    </row>
    <row r="374" spans="1:11">
      <c r="A374" s="1"/>
      <c r="B374" s="1"/>
      <c r="C374" s="13" t="s">
        <v>84</v>
      </c>
      <c r="D374" s="3" t="s">
        <v>57</v>
      </c>
      <c r="E374" s="13"/>
      <c r="F374" s="13"/>
      <c r="G374" s="13"/>
      <c r="H374" s="13"/>
      <c r="I374" s="13"/>
      <c r="J374" s="13" t="s">
        <v>121</v>
      </c>
      <c r="K374" s="13" t="s">
        <v>122</v>
      </c>
    </row>
    <row r="375" spans="1:11">
      <c r="A375" s="1"/>
      <c r="B375" s="1"/>
      <c r="C375" s="13" t="s">
        <v>90</v>
      </c>
      <c r="D375" s="3" t="s">
        <v>115</v>
      </c>
      <c r="E375" s="13"/>
      <c r="F375" s="13"/>
      <c r="G375" s="13"/>
      <c r="H375" s="13"/>
      <c r="I375" s="13"/>
      <c r="J375" s="13" t="s">
        <v>123</v>
      </c>
      <c r="K375" s="13" t="s">
        <v>124</v>
      </c>
    </row>
    <row r="376" spans="1:11">
      <c r="A376" s="1"/>
      <c r="B376" s="1"/>
      <c r="C376" s="13" t="s">
        <v>16</v>
      </c>
      <c r="D376" s="3" t="s">
        <v>118</v>
      </c>
      <c r="E376" s="13"/>
      <c r="F376" s="13"/>
      <c r="G376" s="13"/>
      <c r="H376" s="13"/>
      <c r="I376" s="13"/>
      <c r="J376" s="13" t="s">
        <v>125</v>
      </c>
      <c r="K376" s="13" t="s">
        <v>101</v>
      </c>
    </row>
    <row r="377" spans="1:11">
      <c r="A377" s="1"/>
      <c r="B377" s="1"/>
      <c r="C377" s="13" t="s">
        <v>71</v>
      </c>
      <c r="D377" s="3" t="s">
        <v>120</v>
      </c>
      <c r="E377" s="13"/>
      <c r="F377" s="13"/>
      <c r="G377" s="13"/>
      <c r="H377" s="13"/>
      <c r="I377" s="13"/>
      <c r="J377" s="13" t="s">
        <v>127</v>
      </c>
      <c r="K377" s="13" t="s">
        <v>104</v>
      </c>
    </row>
    <row r="378" spans="1:11">
      <c r="A378" s="1"/>
      <c r="B378" s="1"/>
      <c r="C378" s="13" t="s">
        <v>14</v>
      </c>
      <c r="D378" s="3" t="s">
        <v>68</v>
      </c>
      <c r="E378" s="13"/>
      <c r="F378" s="13"/>
      <c r="G378" s="13"/>
      <c r="H378" s="13"/>
      <c r="I378" s="13"/>
      <c r="J378" s="13" t="s">
        <v>130</v>
      </c>
      <c r="K378" s="13" t="s">
        <v>108</v>
      </c>
    </row>
    <row r="379" spans="1:11">
      <c r="A379" s="1"/>
      <c r="B379" s="1"/>
      <c r="C379" s="13" t="s">
        <v>128</v>
      </c>
      <c r="D379" s="13" t="s">
        <v>208</v>
      </c>
      <c r="E379" s="13"/>
      <c r="F379" s="13"/>
      <c r="G379" s="13"/>
      <c r="H379" s="13"/>
      <c r="I379" s="13"/>
      <c r="J379" s="13" t="s">
        <v>132</v>
      </c>
      <c r="K379" s="13" t="s">
        <v>111</v>
      </c>
    </row>
    <row r="380" spans="1:11">
      <c r="A380" s="1"/>
      <c r="B380" s="1"/>
      <c r="C380" s="13" t="s">
        <v>44</v>
      </c>
      <c r="D380" s="3" t="s">
        <v>37</v>
      </c>
      <c r="E380" s="13"/>
      <c r="F380" s="13"/>
      <c r="G380" s="13"/>
      <c r="H380" s="13"/>
      <c r="I380" s="13"/>
      <c r="J380" s="13" t="s">
        <v>134</v>
      </c>
      <c r="K380" s="13" t="s">
        <v>32</v>
      </c>
    </row>
    <row r="381" spans="1:11">
      <c r="A381" s="1"/>
      <c r="B381" s="1"/>
      <c r="C381" s="13" t="s">
        <v>27</v>
      </c>
      <c r="D381" s="3" t="s">
        <v>126</v>
      </c>
      <c r="E381" s="13"/>
      <c r="F381" s="13"/>
      <c r="G381" s="13"/>
      <c r="H381" s="13"/>
      <c r="I381" s="13"/>
      <c r="J381" s="13" t="s">
        <v>136</v>
      </c>
      <c r="K381" s="13" t="s">
        <v>137</v>
      </c>
    </row>
    <row r="382" spans="1:11">
      <c r="A382" s="1"/>
      <c r="B382" s="1"/>
      <c r="C382" s="13" t="s">
        <v>60</v>
      </c>
      <c r="D382" s="3" t="s">
        <v>129</v>
      </c>
      <c r="E382" s="13"/>
      <c r="F382" s="13"/>
      <c r="G382" s="13"/>
      <c r="H382" s="13"/>
      <c r="I382" s="13"/>
      <c r="J382" s="13" t="s">
        <v>140</v>
      </c>
      <c r="K382" s="13" t="s">
        <v>66</v>
      </c>
    </row>
    <row r="383" spans="1:11">
      <c r="A383" s="1"/>
      <c r="B383" s="1"/>
      <c r="C383" s="13" t="s">
        <v>138</v>
      </c>
      <c r="D383" s="3" t="s">
        <v>131</v>
      </c>
      <c r="E383" s="13"/>
      <c r="F383" s="13"/>
      <c r="G383" s="13"/>
      <c r="H383" s="13"/>
      <c r="I383" s="13"/>
      <c r="J383" s="13" t="s">
        <v>142</v>
      </c>
      <c r="K383" s="13" t="s">
        <v>143</v>
      </c>
    </row>
    <row r="384" spans="1:11">
      <c r="A384" s="1"/>
      <c r="B384" s="1"/>
      <c r="C384" s="13"/>
      <c r="D384" s="3" t="s">
        <v>133</v>
      </c>
      <c r="E384" s="13"/>
      <c r="F384" s="13"/>
      <c r="G384" s="13"/>
      <c r="H384" s="13"/>
      <c r="I384" s="13"/>
      <c r="J384" s="13" t="s">
        <v>145</v>
      </c>
      <c r="K384" s="13" t="s">
        <v>55</v>
      </c>
    </row>
    <row r="385" spans="1:11">
      <c r="A385" s="1"/>
      <c r="B385" s="1"/>
      <c r="C385" s="13"/>
      <c r="D385" s="3" t="s">
        <v>135</v>
      </c>
      <c r="E385" s="13"/>
      <c r="F385" s="13"/>
      <c r="G385" s="13"/>
      <c r="H385" s="13"/>
      <c r="I385" s="13"/>
      <c r="J385" s="13" t="s">
        <v>147</v>
      </c>
      <c r="K385" s="13" t="s">
        <v>73</v>
      </c>
    </row>
    <row r="386" spans="1:11">
      <c r="A386" s="1"/>
      <c r="B386" s="1"/>
      <c r="C386" s="14"/>
      <c r="D386" s="3" t="s">
        <v>139</v>
      </c>
      <c r="E386" s="13"/>
      <c r="F386" s="13"/>
      <c r="G386" s="13"/>
      <c r="H386" s="13"/>
      <c r="I386" s="13"/>
      <c r="J386" s="4" t="s">
        <v>103</v>
      </c>
      <c r="K386" s="13" t="s">
        <v>148</v>
      </c>
    </row>
    <row r="387" spans="1:11">
      <c r="A387" s="1"/>
      <c r="B387" s="1"/>
      <c r="C387" s="14"/>
      <c r="D387" s="3" t="s">
        <v>141</v>
      </c>
      <c r="E387" s="13"/>
      <c r="F387" s="13"/>
      <c r="G387" s="13"/>
      <c r="H387" s="13"/>
      <c r="I387" s="13"/>
      <c r="J387" s="13" t="s">
        <v>149</v>
      </c>
      <c r="K387" s="13" t="s">
        <v>75</v>
      </c>
    </row>
    <row r="388" spans="1:11">
      <c r="A388" s="1"/>
      <c r="B388" s="1"/>
      <c r="C388" s="14"/>
      <c r="D388" s="13" t="s">
        <v>227</v>
      </c>
      <c r="E388" s="13"/>
      <c r="F388" s="13"/>
      <c r="G388" s="13"/>
      <c r="H388" s="13"/>
      <c r="I388" s="13"/>
      <c r="J388" s="13"/>
      <c r="K388" s="13" t="s">
        <v>121</v>
      </c>
    </row>
    <row r="389" spans="1:11">
      <c r="A389" s="1"/>
      <c r="B389" s="1"/>
      <c r="C389" s="14"/>
      <c r="D389" s="3" t="s">
        <v>144</v>
      </c>
      <c r="E389" s="13"/>
      <c r="F389" s="13"/>
      <c r="G389" s="13"/>
      <c r="H389" s="13"/>
      <c r="I389" s="13"/>
      <c r="J389" s="13"/>
      <c r="K389" s="1" t="s">
        <v>150</v>
      </c>
    </row>
    <row r="390" spans="1:11">
      <c r="A390" s="1"/>
      <c r="B390" s="1"/>
      <c r="C390" s="14"/>
      <c r="D390" s="3" t="s">
        <v>146</v>
      </c>
      <c r="E390" s="13"/>
      <c r="F390" s="13"/>
      <c r="G390" s="13"/>
      <c r="H390" s="13"/>
      <c r="I390" s="13"/>
      <c r="J390" s="13"/>
      <c r="K390" s="13" t="s">
        <v>123</v>
      </c>
    </row>
    <row r="391" spans="1:11">
      <c r="A391" s="1"/>
      <c r="B391" s="1"/>
      <c r="C391" s="14"/>
      <c r="D391" s="3" t="s">
        <v>39</v>
      </c>
      <c r="E391" s="13"/>
      <c r="F391" s="13"/>
      <c r="G391" s="13"/>
      <c r="H391" s="13"/>
      <c r="I391" s="13"/>
      <c r="J391" s="13"/>
      <c r="K391" s="13" t="s">
        <v>125</v>
      </c>
    </row>
    <row r="392" spans="1:11">
      <c r="A392" s="1"/>
      <c r="B392" s="1"/>
      <c r="C392" s="14"/>
      <c r="D392" s="3" t="s">
        <v>34</v>
      </c>
      <c r="E392" s="13"/>
      <c r="F392" s="13"/>
      <c r="G392" s="13"/>
      <c r="H392" s="13"/>
      <c r="I392" s="13"/>
      <c r="J392" s="13"/>
      <c r="K392" s="13" t="s">
        <v>154</v>
      </c>
    </row>
    <row r="393" spans="1:11">
      <c r="A393" s="1"/>
      <c r="B393" s="1"/>
      <c r="C393" s="14"/>
      <c r="D393" s="3" t="s">
        <v>61</v>
      </c>
      <c r="E393" s="13"/>
      <c r="F393" s="13"/>
      <c r="G393" s="13"/>
      <c r="H393" s="13"/>
      <c r="I393" s="13"/>
      <c r="J393" s="13"/>
      <c r="K393" s="13" t="s">
        <v>155</v>
      </c>
    </row>
    <row r="394" spans="1:11">
      <c r="A394" s="1"/>
      <c r="B394" s="1"/>
      <c r="C394" s="14"/>
      <c r="D394" s="3" t="s">
        <v>13</v>
      </c>
      <c r="E394" s="13"/>
      <c r="F394" s="13"/>
      <c r="G394" s="13"/>
      <c r="H394" s="13"/>
      <c r="I394" s="13"/>
      <c r="J394" s="13"/>
      <c r="K394" s="13" t="s">
        <v>157</v>
      </c>
    </row>
    <row r="395" spans="1:11">
      <c r="A395" s="1"/>
      <c r="B395" s="1"/>
      <c r="C395" s="14"/>
      <c r="D395" s="3" t="s">
        <v>151</v>
      </c>
      <c r="E395" s="13"/>
      <c r="F395" s="13"/>
      <c r="G395" s="13"/>
      <c r="H395" s="13"/>
      <c r="I395" s="13"/>
      <c r="J395" s="13"/>
      <c r="K395" s="13" t="s">
        <v>158</v>
      </c>
    </row>
    <row r="396" spans="1:11">
      <c r="A396" s="1"/>
      <c r="B396" s="1"/>
      <c r="C396" s="14"/>
      <c r="D396" s="3" t="s">
        <v>152</v>
      </c>
      <c r="E396" s="13"/>
      <c r="F396" s="13"/>
      <c r="G396" s="13"/>
      <c r="H396" s="13"/>
      <c r="I396" s="13"/>
      <c r="J396" s="13"/>
      <c r="K396" s="13" t="s">
        <v>130</v>
      </c>
    </row>
    <row r="397" spans="1:11">
      <c r="A397" s="1"/>
      <c r="B397" s="1"/>
      <c r="C397" s="14"/>
      <c r="D397" s="3" t="s">
        <v>153</v>
      </c>
      <c r="E397" s="13"/>
      <c r="F397" s="13"/>
      <c r="G397" s="13"/>
      <c r="H397" s="13"/>
      <c r="I397" s="13"/>
      <c r="J397" s="13"/>
      <c r="K397" s="13" t="s">
        <v>159</v>
      </c>
    </row>
    <row r="398" spans="1:11">
      <c r="A398" s="1"/>
      <c r="B398" s="1"/>
      <c r="C398" s="14"/>
      <c r="D398" s="3" t="s">
        <v>80</v>
      </c>
      <c r="E398" s="13"/>
      <c r="F398" s="13"/>
      <c r="G398" s="13"/>
      <c r="H398" s="13"/>
      <c r="I398" s="13"/>
      <c r="J398" s="13"/>
      <c r="K398" s="13" t="s">
        <v>161</v>
      </c>
    </row>
    <row r="399" spans="1:11">
      <c r="A399" s="1"/>
      <c r="B399" s="1"/>
      <c r="C399" s="14"/>
      <c r="D399" s="3" t="s">
        <v>156</v>
      </c>
      <c r="E399" s="13"/>
      <c r="F399" s="13"/>
      <c r="G399" s="13"/>
      <c r="H399" s="13"/>
      <c r="I399" s="13"/>
      <c r="J399" s="13"/>
      <c r="K399" s="13" t="s">
        <v>162</v>
      </c>
    </row>
    <row r="400" spans="1:11">
      <c r="A400" s="1"/>
      <c r="B400" s="1"/>
      <c r="C400" s="14"/>
      <c r="D400" s="3" t="s">
        <v>40</v>
      </c>
      <c r="E400" s="13"/>
      <c r="F400" s="13"/>
      <c r="G400" s="13"/>
      <c r="H400" s="13"/>
      <c r="I400" s="13"/>
      <c r="J400" s="13"/>
      <c r="K400" s="13" t="s">
        <v>59</v>
      </c>
    </row>
    <row r="401" spans="1:11">
      <c r="A401" s="1"/>
      <c r="B401" s="1"/>
      <c r="C401" s="14"/>
      <c r="D401" s="3" t="s">
        <v>89</v>
      </c>
      <c r="E401" s="13"/>
      <c r="F401" s="13"/>
      <c r="G401" s="13"/>
      <c r="H401" s="13"/>
      <c r="I401" s="13"/>
      <c r="J401" s="13"/>
      <c r="K401" s="13" t="s">
        <v>165</v>
      </c>
    </row>
    <row r="402" spans="1:11">
      <c r="A402" s="1"/>
      <c r="B402" s="1"/>
      <c r="C402" s="14"/>
      <c r="D402" s="3" t="s">
        <v>30</v>
      </c>
      <c r="E402" s="13"/>
      <c r="F402" s="13"/>
      <c r="G402" s="13"/>
      <c r="H402" s="13"/>
      <c r="I402" s="13"/>
      <c r="J402" s="13"/>
      <c r="K402" s="13" t="s">
        <v>136</v>
      </c>
    </row>
    <row r="403" spans="1:11">
      <c r="A403" s="1"/>
      <c r="B403" s="1"/>
      <c r="C403" s="14"/>
      <c r="D403" s="3" t="s">
        <v>160</v>
      </c>
      <c r="E403" s="13"/>
      <c r="F403" s="13"/>
      <c r="G403" s="13"/>
      <c r="H403" s="13"/>
      <c r="I403" s="13"/>
      <c r="J403" s="13"/>
      <c r="K403" s="13" t="s">
        <v>87</v>
      </c>
    </row>
    <row r="404" spans="1:11">
      <c r="A404" s="1"/>
      <c r="B404" s="1"/>
      <c r="C404" s="14"/>
      <c r="D404" s="13" t="s">
        <v>217</v>
      </c>
      <c r="E404" s="13"/>
      <c r="F404" s="13"/>
      <c r="G404" s="13"/>
      <c r="H404" s="13"/>
      <c r="I404" s="13"/>
      <c r="J404" s="13"/>
      <c r="K404" s="13" t="s">
        <v>81</v>
      </c>
    </row>
    <row r="405" spans="1:11">
      <c r="A405" s="1"/>
      <c r="B405" s="1"/>
      <c r="C405" s="14"/>
      <c r="D405" s="3" t="s">
        <v>36</v>
      </c>
      <c r="E405" s="13"/>
      <c r="F405" s="13"/>
      <c r="G405" s="13"/>
      <c r="H405" s="13"/>
      <c r="I405" s="13"/>
      <c r="J405" s="13"/>
      <c r="K405" s="13" t="s">
        <v>168</v>
      </c>
    </row>
    <row r="406" spans="1:11">
      <c r="A406" s="1"/>
      <c r="B406" s="1"/>
      <c r="C406" s="14"/>
      <c r="D406" s="3" t="s">
        <v>163</v>
      </c>
      <c r="E406" s="13"/>
      <c r="F406" s="13"/>
      <c r="G406" s="13"/>
      <c r="H406" s="13"/>
      <c r="I406" s="13"/>
      <c r="J406" s="13"/>
      <c r="K406" s="13" t="s">
        <v>169</v>
      </c>
    </row>
    <row r="407" spans="1:11">
      <c r="A407" s="1"/>
      <c r="B407" s="1"/>
      <c r="C407" s="14"/>
      <c r="D407" s="3" t="s">
        <v>164</v>
      </c>
      <c r="E407" s="13"/>
      <c r="F407" s="13"/>
      <c r="G407" s="13"/>
      <c r="H407" s="13"/>
      <c r="I407" s="13"/>
      <c r="J407" s="13"/>
      <c r="K407" s="13" t="s">
        <v>171</v>
      </c>
    </row>
    <row r="408" spans="1:11">
      <c r="A408" s="1"/>
      <c r="B408" s="1"/>
      <c r="C408" s="14"/>
      <c r="D408" s="13" t="s">
        <v>204</v>
      </c>
      <c r="E408" s="13"/>
      <c r="F408" s="13"/>
      <c r="G408" s="13"/>
      <c r="H408" s="13"/>
      <c r="I408" s="13"/>
      <c r="J408" s="13"/>
      <c r="K408" s="13" t="s">
        <v>49</v>
      </c>
    </row>
    <row r="409" spans="1:11">
      <c r="A409" s="1"/>
      <c r="B409" s="1"/>
      <c r="C409" s="14"/>
      <c r="D409" s="3" t="s">
        <v>52</v>
      </c>
      <c r="E409" s="13"/>
      <c r="F409" s="13"/>
      <c r="G409" s="13"/>
      <c r="H409" s="13"/>
      <c r="I409" s="13"/>
      <c r="J409" s="13"/>
      <c r="K409" s="13" t="s">
        <v>172</v>
      </c>
    </row>
    <row r="410" spans="1:11">
      <c r="A410" s="1"/>
      <c r="B410" s="1"/>
      <c r="C410" s="14"/>
      <c r="D410" s="3" t="s">
        <v>46</v>
      </c>
      <c r="E410" s="13"/>
      <c r="F410" s="13"/>
      <c r="G410" s="13"/>
      <c r="H410" s="13"/>
      <c r="I410" s="13"/>
      <c r="J410" s="13"/>
      <c r="K410" s="1" t="s">
        <v>174</v>
      </c>
    </row>
    <row r="411" spans="1:11">
      <c r="A411" s="1"/>
      <c r="B411" s="1"/>
      <c r="C411" s="14"/>
      <c r="D411" s="3" t="s">
        <v>166</v>
      </c>
      <c r="E411" s="13"/>
      <c r="F411" s="13"/>
      <c r="G411" s="13"/>
      <c r="H411" s="13"/>
      <c r="I411" s="13"/>
      <c r="J411" s="13"/>
      <c r="K411" s="13" t="s">
        <v>175</v>
      </c>
    </row>
    <row r="412" spans="1:11">
      <c r="A412" s="1"/>
      <c r="B412" s="1"/>
      <c r="C412" s="14"/>
      <c r="D412" s="3" t="s">
        <v>167</v>
      </c>
      <c r="E412" s="13"/>
      <c r="F412" s="13"/>
      <c r="G412" s="13"/>
      <c r="H412" s="13"/>
      <c r="I412" s="13"/>
      <c r="J412" s="13"/>
      <c r="K412" s="13" t="s">
        <v>177</v>
      </c>
    </row>
    <row r="413" spans="1:11">
      <c r="A413" s="1"/>
      <c r="B413" s="1"/>
      <c r="C413" s="14"/>
      <c r="D413" s="13" t="s">
        <v>213</v>
      </c>
      <c r="E413" s="13"/>
      <c r="F413" s="13"/>
      <c r="G413" s="13"/>
      <c r="H413" s="13"/>
      <c r="I413" s="13"/>
      <c r="J413" s="13"/>
      <c r="K413" s="13" t="s">
        <v>69</v>
      </c>
    </row>
    <row r="414" spans="1:11">
      <c r="A414" s="1"/>
      <c r="B414" s="1"/>
      <c r="C414" s="14"/>
      <c r="D414" s="3" t="s">
        <v>84</v>
      </c>
      <c r="E414" s="13"/>
      <c r="F414" s="13"/>
      <c r="G414" s="13"/>
      <c r="H414" s="13"/>
      <c r="I414" s="13"/>
      <c r="J414" s="13"/>
      <c r="K414" s="13" t="s">
        <v>179</v>
      </c>
    </row>
    <row r="415" spans="1:11">
      <c r="A415" s="1"/>
      <c r="B415" s="1"/>
      <c r="C415" s="14"/>
      <c r="D415" s="3" t="s">
        <v>170</v>
      </c>
      <c r="E415" s="13"/>
      <c r="F415" s="13"/>
      <c r="G415" s="13"/>
      <c r="H415" s="13"/>
      <c r="I415" s="13"/>
      <c r="J415" s="13"/>
      <c r="K415" s="13" t="s">
        <v>180</v>
      </c>
    </row>
    <row r="416" spans="1:11">
      <c r="A416" s="1"/>
      <c r="B416" s="1"/>
      <c r="C416" s="14"/>
      <c r="D416" s="13" t="s">
        <v>243</v>
      </c>
      <c r="E416" s="13"/>
      <c r="F416" s="13"/>
      <c r="G416" s="13"/>
      <c r="H416" s="13"/>
      <c r="I416" s="13"/>
      <c r="J416" s="13"/>
      <c r="K416" s="13" t="s">
        <v>181</v>
      </c>
    </row>
    <row r="417" spans="1:11">
      <c r="A417" s="1"/>
      <c r="B417" s="1"/>
      <c r="C417" s="14"/>
      <c r="D417" s="3" t="s">
        <v>41</v>
      </c>
      <c r="E417" s="13"/>
      <c r="F417" s="13"/>
      <c r="G417" s="13"/>
      <c r="H417" s="13"/>
      <c r="I417" s="13"/>
      <c r="J417" s="13"/>
      <c r="K417" s="13" t="s">
        <v>182</v>
      </c>
    </row>
    <row r="418" spans="1:11">
      <c r="A418" s="1"/>
      <c r="B418" s="1"/>
      <c r="C418" s="14"/>
      <c r="D418" s="3" t="s">
        <v>25</v>
      </c>
      <c r="E418" s="13"/>
      <c r="F418" s="13"/>
      <c r="G418" s="13"/>
      <c r="H418" s="13"/>
      <c r="I418" s="13"/>
      <c r="J418" s="13"/>
      <c r="K418" s="13" t="s">
        <v>77</v>
      </c>
    </row>
    <row r="419" spans="1:11">
      <c r="A419" s="1"/>
      <c r="B419" s="1"/>
      <c r="C419" s="14"/>
      <c r="D419" s="3" t="s">
        <v>173</v>
      </c>
      <c r="E419" s="13"/>
      <c r="F419" s="13"/>
      <c r="G419" s="13"/>
      <c r="H419" s="13"/>
      <c r="I419" s="13"/>
      <c r="J419" s="13"/>
      <c r="K419" s="13" t="s">
        <v>184</v>
      </c>
    </row>
    <row r="420" spans="1:11">
      <c r="A420" s="1"/>
      <c r="B420" s="1"/>
      <c r="C420" s="14"/>
      <c r="D420" s="3" t="s">
        <v>26</v>
      </c>
      <c r="E420" s="13"/>
      <c r="F420" s="13"/>
      <c r="G420" s="13"/>
      <c r="H420" s="13"/>
      <c r="I420" s="13"/>
      <c r="J420" s="13"/>
      <c r="K420" s="13" t="s">
        <v>185</v>
      </c>
    </row>
    <row r="421" spans="1:11">
      <c r="A421" s="1"/>
      <c r="B421" s="1"/>
      <c r="C421" s="14"/>
      <c r="D421" s="13" t="s">
        <v>206</v>
      </c>
      <c r="E421" s="13"/>
      <c r="F421" s="13"/>
      <c r="G421" s="13"/>
      <c r="H421" s="13"/>
      <c r="I421" s="13"/>
      <c r="J421" s="13"/>
      <c r="K421" s="13" t="s">
        <v>186</v>
      </c>
    </row>
    <row r="422" spans="1:11">
      <c r="A422" s="1"/>
      <c r="B422" s="1"/>
      <c r="C422" s="14"/>
      <c r="D422" s="3" t="s">
        <v>176</v>
      </c>
      <c r="E422" s="13"/>
      <c r="F422" s="13"/>
      <c r="G422" s="13"/>
      <c r="H422" s="13"/>
      <c r="I422" s="13"/>
      <c r="J422" s="13"/>
      <c r="K422" s="13" t="s">
        <v>188</v>
      </c>
    </row>
    <row r="423" spans="1:11">
      <c r="A423" s="1"/>
      <c r="B423" s="1"/>
      <c r="C423" s="14"/>
      <c r="D423" s="3" t="s">
        <v>24</v>
      </c>
      <c r="E423" s="13"/>
      <c r="F423" s="13"/>
      <c r="G423" s="13"/>
      <c r="H423" s="13"/>
      <c r="I423" s="13"/>
      <c r="J423" s="13"/>
      <c r="K423" s="13" t="s">
        <v>189</v>
      </c>
    </row>
    <row r="424" spans="1:11">
      <c r="A424" s="1"/>
      <c r="B424" s="1"/>
      <c r="C424" s="14"/>
      <c r="D424" s="3" t="s">
        <v>178</v>
      </c>
      <c r="E424" s="13"/>
      <c r="F424" s="13"/>
      <c r="G424" s="13"/>
      <c r="H424" s="13"/>
      <c r="I424" s="13"/>
      <c r="J424" s="13"/>
      <c r="K424" s="13" t="s">
        <v>191</v>
      </c>
    </row>
    <row r="425" spans="1:11">
      <c r="A425" s="1"/>
      <c r="B425" s="1"/>
      <c r="C425" s="14"/>
      <c r="D425" s="3" t="s">
        <v>50</v>
      </c>
      <c r="E425" s="13"/>
      <c r="F425" s="13"/>
      <c r="G425" s="13"/>
      <c r="H425" s="13"/>
      <c r="I425" s="13"/>
      <c r="J425" s="13"/>
      <c r="K425" s="13" t="s">
        <v>192</v>
      </c>
    </row>
    <row r="426" spans="1:11">
      <c r="A426" s="1"/>
      <c r="B426" s="1"/>
      <c r="C426" s="14"/>
      <c r="D426" s="3" t="s">
        <v>42</v>
      </c>
      <c r="E426" s="13"/>
      <c r="F426" s="13"/>
      <c r="G426" s="13"/>
      <c r="H426" s="13"/>
      <c r="I426" s="13"/>
      <c r="J426" s="13"/>
      <c r="K426" s="13" t="s">
        <v>85</v>
      </c>
    </row>
    <row r="427" spans="1:11">
      <c r="A427" s="1"/>
      <c r="B427" s="1"/>
      <c r="C427" s="14"/>
      <c r="D427" s="3" t="s">
        <v>62</v>
      </c>
      <c r="E427" s="13"/>
      <c r="F427" s="13"/>
      <c r="G427" s="13"/>
      <c r="H427" s="13"/>
      <c r="I427" s="13"/>
      <c r="J427" s="13"/>
      <c r="K427" s="13" t="s">
        <v>193</v>
      </c>
    </row>
    <row r="428" spans="1:11">
      <c r="A428" s="1"/>
      <c r="B428" s="1"/>
      <c r="C428" s="14"/>
      <c r="D428" s="3" t="s">
        <v>183</v>
      </c>
      <c r="E428" s="13"/>
      <c r="F428" s="13"/>
      <c r="G428" s="13"/>
      <c r="H428" s="13"/>
      <c r="I428" s="13"/>
      <c r="J428" s="13"/>
      <c r="K428" s="13" t="s">
        <v>194</v>
      </c>
    </row>
    <row r="429" spans="1:11">
      <c r="A429" s="1"/>
      <c r="B429" s="1"/>
      <c r="C429" s="14"/>
      <c r="D429" s="3" t="s">
        <v>64</v>
      </c>
      <c r="E429" s="13"/>
      <c r="F429" s="13"/>
      <c r="G429" s="13"/>
      <c r="H429" s="13"/>
      <c r="I429" s="13"/>
      <c r="J429" s="13"/>
      <c r="K429" s="13" t="s">
        <v>149</v>
      </c>
    </row>
    <row r="430" spans="1:11">
      <c r="A430" s="1"/>
      <c r="B430" s="1"/>
      <c r="C430" s="14"/>
      <c r="D430" s="13" t="s">
        <v>207</v>
      </c>
      <c r="E430" s="13"/>
      <c r="F430" s="13"/>
      <c r="G430" s="13"/>
      <c r="H430" s="13"/>
      <c r="I430" s="13"/>
      <c r="J430" s="13"/>
      <c r="K430" s="13"/>
    </row>
    <row r="431" spans="1:11">
      <c r="A431" s="1"/>
      <c r="B431" s="1"/>
      <c r="C431" s="14"/>
      <c r="D431" s="3" t="s">
        <v>45</v>
      </c>
      <c r="E431" s="13"/>
      <c r="F431" s="13"/>
      <c r="G431" s="13"/>
      <c r="H431" s="13"/>
      <c r="I431" s="13"/>
      <c r="J431" s="13"/>
      <c r="K431" s="13"/>
    </row>
    <row r="432" spans="1:11">
      <c r="A432" s="1"/>
      <c r="B432" s="1"/>
      <c r="C432" s="14"/>
      <c r="D432" s="13" t="s">
        <v>209</v>
      </c>
      <c r="E432" s="13"/>
      <c r="F432" s="13"/>
      <c r="G432" s="13"/>
      <c r="H432" s="13"/>
      <c r="I432" s="13"/>
      <c r="J432" s="13"/>
      <c r="K432" s="13"/>
    </row>
    <row r="433" spans="1:11">
      <c r="A433" s="1"/>
      <c r="B433" s="1"/>
      <c r="C433" s="14"/>
      <c r="D433" s="3" t="s">
        <v>33</v>
      </c>
      <c r="E433" s="13"/>
      <c r="F433" s="13"/>
      <c r="G433" s="13"/>
      <c r="H433" s="13"/>
      <c r="I433" s="13"/>
      <c r="J433" s="13"/>
      <c r="K433" s="13"/>
    </row>
    <row r="434" spans="1:11">
      <c r="A434" s="1"/>
      <c r="B434" s="1"/>
      <c r="C434" s="14"/>
      <c r="D434" s="3" t="s">
        <v>187</v>
      </c>
      <c r="E434" s="1"/>
      <c r="F434" s="1"/>
      <c r="G434" s="1"/>
      <c r="H434" s="1"/>
      <c r="I434" s="1"/>
      <c r="J434" s="1"/>
      <c r="K434" s="1"/>
    </row>
    <row r="435" spans="1:11">
      <c r="A435" s="1"/>
      <c r="B435" s="1"/>
      <c r="C435" s="14"/>
      <c r="D435" s="13" t="s">
        <v>205</v>
      </c>
      <c r="E435" s="1"/>
      <c r="F435" s="1"/>
      <c r="G435" s="1"/>
      <c r="H435" s="1"/>
      <c r="I435" s="1"/>
      <c r="J435" s="1"/>
      <c r="K435" s="1"/>
    </row>
    <row r="436" spans="1:11">
      <c r="A436" s="1"/>
      <c r="B436" s="1"/>
      <c r="C436" s="14"/>
      <c r="D436" s="3" t="s">
        <v>74</v>
      </c>
      <c r="E436" s="1"/>
      <c r="F436" s="1"/>
      <c r="G436" s="1"/>
      <c r="H436" s="1"/>
      <c r="I436" s="1"/>
      <c r="J436" s="1"/>
      <c r="K436" s="1"/>
    </row>
    <row r="437" spans="1:11">
      <c r="A437" s="1"/>
      <c r="B437" s="1"/>
      <c r="C437" s="14"/>
      <c r="D437" s="13" t="s">
        <v>215</v>
      </c>
      <c r="E437" s="1"/>
      <c r="F437" s="1"/>
      <c r="G437" s="1"/>
      <c r="H437" s="1"/>
      <c r="I437" s="1"/>
      <c r="J437" s="1"/>
      <c r="K437" s="1"/>
    </row>
    <row r="438" spans="1:11">
      <c r="A438" s="1"/>
      <c r="B438" s="1"/>
      <c r="C438" s="14"/>
      <c r="D438" s="3" t="s">
        <v>190</v>
      </c>
      <c r="E438" s="1"/>
      <c r="F438" s="1"/>
      <c r="G438" s="1"/>
      <c r="H438" s="1"/>
      <c r="I438" s="1"/>
      <c r="J438" s="1"/>
      <c r="K438" s="1"/>
    </row>
    <row r="439" spans="1:11">
      <c r="A439" s="1"/>
      <c r="B439" s="1"/>
      <c r="C439" s="14"/>
      <c r="D439" s="3" t="s">
        <v>16</v>
      </c>
      <c r="E439" s="1"/>
      <c r="F439" s="1"/>
      <c r="G439" s="1"/>
      <c r="H439" s="1"/>
      <c r="I439" s="1"/>
      <c r="J439" s="1"/>
      <c r="K439" s="1"/>
    </row>
    <row r="440" spans="1:11">
      <c r="A440" s="1"/>
      <c r="B440" s="1"/>
      <c r="C440" s="14"/>
      <c r="D440" s="3" t="s">
        <v>51</v>
      </c>
      <c r="E440" s="1"/>
      <c r="F440" s="1"/>
      <c r="G440" s="1"/>
      <c r="H440" s="1"/>
      <c r="I440" s="1"/>
      <c r="J440" s="1"/>
      <c r="K440" s="1"/>
    </row>
    <row r="441" spans="1:11">
      <c r="A441" s="1"/>
      <c r="B441" s="1"/>
      <c r="C441" s="14"/>
      <c r="D441" s="3" t="s">
        <v>28</v>
      </c>
      <c r="E441" s="1"/>
      <c r="F441" s="1"/>
      <c r="G441" s="1"/>
      <c r="H441" s="1"/>
      <c r="I441" s="1"/>
      <c r="J441" s="1"/>
      <c r="K441" s="1"/>
    </row>
    <row r="442" spans="1:11">
      <c r="A442" s="1"/>
      <c r="B442" s="1"/>
      <c r="C442" s="14"/>
      <c r="D442" s="3" t="s">
        <v>72</v>
      </c>
      <c r="E442" s="1"/>
      <c r="F442" s="1"/>
      <c r="G442" s="1"/>
      <c r="H442" s="1"/>
      <c r="I442" s="1"/>
      <c r="J442" s="1"/>
      <c r="K442" s="1"/>
    </row>
    <row r="443" spans="1:11">
      <c r="A443" s="1"/>
      <c r="B443" s="1"/>
      <c r="C443" s="14"/>
      <c r="D443" s="3" t="s">
        <v>21</v>
      </c>
      <c r="E443" s="1"/>
      <c r="F443" s="1"/>
      <c r="G443" s="1"/>
      <c r="H443" s="1"/>
      <c r="I443" s="1"/>
      <c r="J443" s="1"/>
      <c r="K443" s="1"/>
    </row>
    <row r="444" spans="1:11">
      <c r="A444" s="1"/>
      <c r="B444" s="1"/>
      <c r="C444" s="13"/>
      <c r="D444" s="13" t="s">
        <v>212</v>
      </c>
      <c r="E444" s="1"/>
      <c r="F444" s="1"/>
      <c r="G444" s="1"/>
      <c r="H444" s="1"/>
      <c r="I444" s="1"/>
      <c r="J444" s="1"/>
      <c r="K444" s="1"/>
    </row>
    <row r="445" spans="1:11">
      <c r="A445" s="1"/>
      <c r="B445" s="1"/>
      <c r="C445" s="13"/>
      <c r="D445" s="3" t="s">
        <v>56</v>
      </c>
      <c r="E445" s="1"/>
      <c r="F445" s="1"/>
      <c r="G445" s="1"/>
      <c r="H445" s="1"/>
      <c r="I445" s="1"/>
      <c r="J445" s="1"/>
      <c r="K445" s="1"/>
    </row>
    <row r="446" spans="1:11">
      <c r="A446" s="1"/>
      <c r="B446" s="1"/>
      <c r="C446" s="13"/>
      <c r="D446" s="3" t="s">
        <v>70</v>
      </c>
      <c r="E446" s="1"/>
      <c r="F446" s="1"/>
      <c r="G446" s="1"/>
      <c r="H446" s="1"/>
      <c r="I446" s="1"/>
      <c r="J446" s="1"/>
      <c r="K446" s="1"/>
    </row>
    <row r="447" spans="1:11">
      <c r="A447" s="1"/>
      <c r="B447" s="1"/>
      <c r="C447" s="13"/>
      <c r="D447" s="3" t="s">
        <v>35</v>
      </c>
      <c r="E447" s="1"/>
      <c r="F447" s="1"/>
      <c r="G447" s="1"/>
      <c r="H447" s="1"/>
      <c r="I447" s="1"/>
      <c r="J447" s="1"/>
      <c r="K447" s="1"/>
    </row>
    <row r="448" spans="1:11">
      <c r="A448" s="1"/>
      <c r="B448" s="1"/>
      <c r="C448" s="13"/>
      <c r="D448" s="13" t="s">
        <v>219</v>
      </c>
      <c r="E448" s="1"/>
      <c r="F448" s="1"/>
      <c r="G448" s="1"/>
      <c r="H448" s="1"/>
      <c r="I448" s="1"/>
      <c r="J448" s="1"/>
      <c r="K448" s="1"/>
    </row>
    <row r="449" spans="1:11">
      <c r="A449" s="1"/>
      <c r="B449" s="1"/>
      <c r="C449" s="13"/>
      <c r="D449" s="3" t="s">
        <v>82</v>
      </c>
      <c r="E449" s="1"/>
      <c r="F449" s="1"/>
      <c r="G449" s="1"/>
      <c r="H449" s="1"/>
      <c r="I449" s="1"/>
      <c r="J449" s="1"/>
      <c r="K449" s="1"/>
    </row>
    <row r="450" spans="1:11">
      <c r="A450" s="1"/>
      <c r="B450" s="1"/>
      <c r="C450" s="13"/>
      <c r="D450" s="3" t="s">
        <v>88</v>
      </c>
      <c r="E450" s="1"/>
      <c r="F450" s="1"/>
      <c r="G450" s="1"/>
      <c r="H450" s="1"/>
      <c r="I450" s="1"/>
      <c r="J450" s="1"/>
      <c r="K450" s="1"/>
    </row>
    <row r="451" spans="1:11">
      <c r="A451" s="1"/>
      <c r="B451" s="1"/>
      <c r="C451" s="13"/>
      <c r="D451" s="3" t="s">
        <v>195</v>
      </c>
      <c r="E451" s="1"/>
      <c r="F451" s="1"/>
      <c r="G451" s="1"/>
      <c r="H451" s="1"/>
      <c r="I451" s="1"/>
      <c r="J451" s="1"/>
      <c r="K451" s="1"/>
    </row>
    <row r="452" spans="1:11">
      <c r="A452" s="1"/>
      <c r="B452" s="1"/>
      <c r="C452" s="13"/>
      <c r="D452" s="3" t="s">
        <v>38</v>
      </c>
      <c r="E452" s="1"/>
      <c r="F452" s="1"/>
      <c r="G452" s="1"/>
      <c r="H452" s="1"/>
      <c r="I452" s="1"/>
      <c r="J452" s="1"/>
      <c r="K452" s="1"/>
    </row>
    <row r="453" spans="1:11">
      <c r="A453" s="1"/>
      <c r="B453" s="1"/>
      <c r="C453" s="13"/>
      <c r="D453" s="13" t="s">
        <v>220</v>
      </c>
      <c r="E453" s="1"/>
      <c r="F453" s="1"/>
      <c r="G453" s="1"/>
      <c r="H453" s="1"/>
      <c r="I453" s="1"/>
      <c r="J453" s="1"/>
      <c r="K453" s="1"/>
    </row>
    <row r="454" spans="1:11">
      <c r="A454" s="1"/>
      <c r="B454" s="1"/>
      <c r="C454" s="13"/>
      <c r="D454" s="3" t="s">
        <v>196</v>
      </c>
      <c r="E454" s="1"/>
      <c r="F454" s="1"/>
      <c r="G454" s="1"/>
      <c r="H454" s="1"/>
      <c r="I454" s="1"/>
      <c r="J454" s="1"/>
      <c r="K454" s="1"/>
    </row>
    <row r="455" spans="1:11">
      <c r="A455" s="1"/>
      <c r="B455" s="1"/>
      <c r="C455" s="13"/>
      <c r="D455" s="3" t="s">
        <v>22</v>
      </c>
      <c r="E455" s="1"/>
      <c r="F455" s="1"/>
      <c r="G455" s="1"/>
      <c r="H455" s="1"/>
      <c r="I455" s="1"/>
      <c r="J455" s="1"/>
      <c r="K455" s="1"/>
    </row>
    <row r="456" spans="1:11">
      <c r="A456" s="1"/>
      <c r="B456" s="1"/>
      <c r="C456" s="13"/>
      <c r="D456" s="13" t="s">
        <v>242</v>
      </c>
      <c r="E456" s="1"/>
      <c r="F456" s="1"/>
      <c r="G456" s="1"/>
      <c r="H456" s="1"/>
      <c r="I456" s="1"/>
      <c r="J456" s="1"/>
      <c r="K456" s="1"/>
    </row>
    <row r="457" spans="1:11">
      <c r="A457" s="1"/>
      <c r="B457" s="1"/>
      <c r="C457" s="13"/>
      <c r="D457" s="3" t="s">
        <v>43</v>
      </c>
      <c r="E457" s="1"/>
      <c r="F457" s="1"/>
      <c r="G457" s="1"/>
      <c r="H457" s="1"/>
      <c r="I457" s="1"/>
      <c r="J457" s="1"/>
      <c r="K457" s="1"/>
    </row>
    <row r="458" spans="1:11">
      <c r="A458" s="1"/>
      <c r="B458" s="1"/>
      <c r="C458" s="13"/>
      <c r="D458" s="3" t="s">
        <v>91</v>
      </c>
      <c r="E458" s="1"/>
      <c r="F458" s="1"/>
      <c r="G458" s="1"/>
      <c r="H458" s="1"/>
      <c r="I458" s="1"/>
      <c r="J458" s="1"/>
      <c r="K458" s="1"/>
    </row>
    <row r="459" spans="1:11">
      <c r="A459" s="1"/>
      <c r="B459" s="1"/>
      <c r="C459" s="13"/>
      <c r="D459" s="3" t="s">
        <v>197</v>
      </c>
      <c r="E459" s="1"/>
      <c r="F459" s="1"/>
      <c r="G459" s="1"/>
      <c r="H459" s="1"/>
      <c r="I459" s="1"/>
      <c r="J459" s="1"/>
      <c r="K459" s="1"/>
    </row>
    <row r="460" spans="1:11">
      <c r="A460" s="1"/>
      <c r="B460" s="1"/>
      <c r="C460" s="13"/>
      <c r="D460" s="3" t="s">
        <v>18</v>
      </c>
      <c r="E460" s="1"/>
      <c r="F460" s="1"/>
      <c r="G460" s="1"/>
      <c r="H460" s="1"/>
      <c r="I460" s="1"/>
      <c r="J460" s="1"/>
      <c r="K460" s="1"/>
    </row>
    <row r="461" spans="1:11">
      <c r="A461" s="1"/>
      <c r="B461" s="1"/>
      <c r="C461" s="13"/>
      <c r="D461" s="3" t="s">
        <v>58</v>
      </c>
      <c r="E461" s="1"/>
      <c r="F461" s="1"/>
      <c r="G461" s="1"/>
      <c r="H461" s="1"/>
      <c r="I461" s="1"/>
      <c r="J461" s="1"/>
      <c r="K461" s="1"/>
    </row>
    <row r="462" spans="1:11">
      <c r="A462" s="1"/>
      <c r="B462" s="1"/>
      <c r="C462" s="13"/>
      <c r="D462" s="3" t="s">
        <v>20</v>
      </c>
      <c r="E462" s="1"/>
      <c r="F462" s="1"/>
      <c r="G462" s="1"/>
      <c r="H462" s="1"/>
      <c r="I462" s="1"/>
      <c r="J462" s="1"/>
      <c r="K462" s="1"/>
    </row>
    <row r="463" spans="1:11">
      <c r="A463" s="1"/>
      <c r="B463" s="1"/>
      <c r="C463" s="13"/>
      <c r="D463" s="3" t="s">
        <v>198</v>
      </c>
      <c r="E463" s="1"/>
      <c r="F463" s="1"/>
      <c r="G463" s="1"/>
      <c r="H463" s="1"/>
      <c r="I463" s="1"/>
      <c r="J463" s="1"/>
      <c r="K463" s="1"/>
    </row>
    <row r="464" spans="1:11">
      <c r="A464" s="1"/>
      <c r="B464" s="1"/>
      <c r="C464" s="13"/>
      <c r="D464" s="3" t="s">
        <v>199</v>
      </c>
      <c r="E464" s="1"/>
      <c r="F464" s="1"/>
      <c r="G464" s="1"/>
      <c r="H464" s="1"/>
      <c r="I464" s="1"/>
      <c r="J464" s="1"/>
      <c r="K464" s="1"/>
    </row>
    <row r="465" spans="1:11">
      <c r="A465" s="1"/>
      <c r="B465" s="1"/>
      <c r="C465" s="13"/>
      <c r="D465" s="3" t="s">
        <v>200</v>
      </c>
      <c r="E465" s="1"/>
      <c r="F465" s="1"/>
      <c r="G465" s="1"/>
      <c r="H465" s="1"/>
      <c r="I465" s="1"/>
      <c r="J465" s="1"/>
      <c r="K465" s="1"/>
    </row>
    <row r="466" spans="1:11">
      <c r="A466" s="1"/>
      <c r="B466" s="1"/>
      <c r="C466" s="13"/>
      <c r="D466" s="3" t="s">
        <v>201</v>
      </c>
      <c r="E466" s="1"/>
      <c r="F466" s="1"/>
      <c r="G466" s="1"/>
      <c r="H466" s="1"/>
      <c r="I466" s="1"/>
      <c r="J466" s="1"/>
      <c r="K466" s="1"/>
    </row>
    <row r="467" spans="1:11">
      <c r="A467" s="1"/>
      <c r="B467" s="1"/>
      <c r="C467" s="13"/>
      <c r="D467" s="13" t="s">
        <v>224</v>
      </c>
      <c r="E467" s="1"/>
      <c r="F467" s="1"/>
      <c r="G467" s="1"/>
      <c r="H467" s="1"/>
      <c r="I467" s="1"/>
      <c r="J467" s="1"/>
      <c r="K467" s="1"/>
    </row>
    <row r="468" spans="1:11">
      <c r="A468" s="1"/>
      <c r="B468" s="1"/>
      <c r="C468" s="13"/>
      <c r="D468" s="13" t="s">
        <v>211</v>
      </c>
      <c r="E468" s="1"/>
      <c r="F468" s="1"/>
      <c r="G468" s="1"/>
      <c r="H468" s="1"/>
      <c r="I468" s="1"/>
      <c r="J468" s="1"/>
      <c r="K468" s="1"/>
    </row>
    <row r="469" spans="1:11">
      <c r="A469" s="1"/>
      <c r="B469" s="1"/>
      <c r="C469" s="13"/>
      <c r="D469" s="3" t="s">
        <v>65</v>
      </c>
      <c r="E469" s="1"/>
      <c r="F469" s="1"/>
      <c r="G469" s="1"/>
      <c r="H469" s="1"/>
      <c r="I469" s="1"/>
      <c r="J469" s="1"/>
      <c r="K469" s="1"/>
    </row>
    <row r="470" spans="1:11">
      <c r="A470" s="1"/>
      <c r="B470" s="1"/>
      <c r="C470" s="13"/>
      <c r="D470" s="3" t="s">
        <v>31</v>
      </c>
      <c r="E470" s="1"/>
      <c r="F470" s="1"/>
      <c r="G470" s="1"/>
      <c r="H470" s="1"/>
      <c r="I470" s="1"/>
      <c r="J470" s="1"/>
      <c r="K470" s="1"/>
    </row>
    <row r="471" spans="1:11">
      <c r="A471" s="1"/>
      <c r="B471" s="1"/>
      <c r="C471" s="13"/>
      <c r="D471" s="3" t="s">
        <v>47</v>
      </c>
      <c r="E471" s="1"/>
      <c r="F471" s="1"/>
      <c r="G471" s="1"/>
      <c r="H471" s="1"/>
      <c r="I471" s="1"/>
      <c r="J471" s="1"/>
      <c r="K471" s="1"/>
    </row>
    <row r="472" spans="1:11">
      <c r="A472" s="1"/>
      <c r="B472" s="1"/>
      <c r="C472" s="13"/>
      <c r="D472" s="3" t="s">
        <v>202</v>
      </c>
      <c r="E472" s="1"/>
      <c r="F472" s="1"/>
      <c r="G472" s="1"/>
      <c r="H472" s="1"/>
      <c r="I472" s="1"/>
      <c r="J472" s="1"/>
      <c r="K472" s="1"/>
    </row>
    <row r="473" spans="1:11">
      <c r="A473" s="1"/>
      <c r="B473" s="1"/>
      <c r="C473" s="13"/>
      <c r="D473" s="13"/>
      <c r="E473" s="1"/>
      <c r="F473" s="1"/>
      <c r="G473" s="1"/>
      <c r="H473" s="1"/>
      <c r="I473" s="1"/>
      <c r="J473" s="1"/>
      <c r="K473" s="1"/>
    </row>
    <row r="474" spans="1:11">
      <c r="A474" s="1"/>
      <c r="B474" s="1"/>
      <c r="C474" s="13"/>
      <c r="D474" s="13"/>
      <c r="E474" s="1"/>
      <c r="F474" s="1"/>
      <c r="G474" s="1"/>
      <c r="H474" s="1"/>
      <c r="I474" s="1"/>
      <c r="J474" s="1"/>
      <c r="K474" s="1"/>
    </row>
    <row r="475" spans="1:11">
      <c r="A475" s="1"/>
      <c r="B475" s="1"/>
      <c r="C475" s="13"/>
      <c r="D475" s="13"/>
      <c r="E475" s="1"/>
      <c r="F475" s="1"/>
      <c r="G475" s="1"/>
      <c r="H475" s="1"/>
      <c r="I475" s="1"/>
      <c r="J475" s="1"/>
      <c r="K475" s="1"/>
    </row>
    <row r="476" spans="1:11">
      <c r="A476" s="1"/>
      <c r="B476" s="1"/>
      <c r="C476" s="13"/>
      <c r="D476" s="13"/>
      <c r="E476" s="1"/>
      <c r="F476" s="1"/>
      <c r="G476" s="1"/>
      <c r="H476" s="1"/>
      <c r="I476" s="1"/>
      <c r="J476" s="1"/>
      <c r="K476" s="1"/>
    </row>
    <row r="477" spans="1:11">
      <c r="A477" s="1"/>
      <c r="B477" s="1"/>
      <c r="C477" s="13"/>
      <c r="D477" s="13"/>
      <c r="E477" s="1"/>
      <c r="F477" s="1"/>
      <c r="G477" s="1"/>
      <c r="H477" s="1"/>
      <c r="I477" s="1"/>
      <c r="J477" s="1"/>
      <c r="K477" s="1"/>
    </row>
    <row r="478" spans="1:11">
      <c r="A478" s="1"/>
      <c r="B478" s="1"/>
      <c r="C478" s="13"/>
      <c r="D478" s="13"/>
      <c r="E478" s="1"/>
      <c r="F478" s="1"/>
      <c r="G478" s="1"/>
      <c r="H478" s="1"/>
      <c r="I478" s="1"/>
      <c r="J478" s="1"/>
      <c r="K478" s="1"/>
    </row>
    <row r="479" spans="1:11">
      <c r="A479" s="1"/>
      <c r="B479" s="1"/>
      <c r="C479" s="13"/>
      <c r="D479" s="13"/>
      <c r="E479" s="1"/>
      <c r="F479" s="1"/>
      <c r="G479" s="1"/>
      <c r="H479" s="1"/>
      <c r="I479" s="1"/>
      <c r="J479" s="1"/>
      <c r="K479" s="1"/>
    </row>
    <row r="480" spans="1:11">
      <c r="A480" s="1"/>
      <c r="B480" s="1"/>
      <c r="C480" s="13"/>
      <c r="D480" s="13"/>
      <c r="E480" s="1"/>
      <c r="F480" s="1"/>
      <c r="G480" s="1"/>
      <c r="H480" s="1"/>
      <c r="I480" s="1"/>
      <c r="J480" s="1"/>
      <c r="K480" s="1"/>
    </row>
    <row r="481" spans="1:11">
      <c r="A481" s="1"/>
      <c r="B481" s="1"/>
      <c r="C481" s="13"/>
      <c r="D481" s="13"/>
      <c r="E481" s="1"/>
      <c r="F481" s="1"/>
      <c r="G481" s="1"/>
      <c r="H481" s="1"/>
      <c r="I481" s="1"/>
      <c r="J481" s="1"/>
      <c r="K481" s="1"/>
    </row>
    <row r="482" spans="1:11">
      <c r="A482" s="1"/>
      <c r="B482" s="1"/>
      <c r="C482" s="13"/>
      <c r="D482" s="13"/>
      <c r="E482" s="1"/>
      <c r="F482" s="1"/>
      <c r="G482" s="1"/>
      <c r="H482" s="1"/>
      <c r="I482" s="1"/>
      <c r="J482" s="1"/>
      <c r="K482" s="1"/>
    </row>
    <row r="483" spans="1:11">
      <c r="A483" s="1"/>
      <c r="B483" s="1"/>
      <c r="C483" s="13"/>
      <c r="D483" s="13"/>
      <c r="E483" s="1"/>
      <c r="F483" s="1"/>
      <c r="G483" s="1"/>
      <c r="H483" s="1"/>
      <c r="I483" s="1"/>
      <c r="J483" s="1"/>
      <c r="K483" s="1"/>
    </row>
    <row r="484" spans="1:11">
      <c r="A484" s="1"/>
      <c r="B484" s="1"/>
      <c r="C484" s="13"/>
      <c r="D484" s="13"/>
      <c r="E484" s="1"/>
      <c r="F484" s="1"/>
      <c r="G484" s="1"/>
      <c r="H484" s="1"/>
      <c r="I484" s="1"/>
      <c r="J484" s="1"/>
      <c r="K484" s="1"/>
    </row>
    <row r="485" spans="1:11">
      <c r="A485" s="1"/>
      <c r="B485" s="1"/>
      <c r="C485" s="13"/>
      <c r="D485" s="13"/>
      <c r="E485" s="1"/>
      <c r="F485" s="1"/>
      <c r="G485" s="1"/>
      <c r="H485" s="1"/>
      <c r="I485" s="1"/>
      <c r="J485" s="1"/>
      <c r="K485" s="1"/>
    </row>
    <row r="486" spans="1:11">
      <c r="A486" s="1"/>
      <c r="B486" s="1"/>
      <c r="C486" s="13"/>
      <c r="D486" s="13"/>
      <c r="E486" s="1"/>
      <c r="F486" s="1"/>
      <c r="G486" s="1"/>
      <c r="H486" s="1"/>
      <c r="I486" s="1"/>
      <c r="J486" s="1"/>
      <c r="K486" s="1"/>
    </row>
    <row r="487" spans="1:11">
      <c r="A487" s="1"/>
      <c r="B487" s="1"/>
      <c r="C487" s="13"/>
      <c r="D487" s="13"/>
      <c r="E487" s="1"/>
      <c r="F487" s="1"/>
      <c r="G487" s="1"/>
      <c r="H487" s="1"/>
      <c r="I487" s="1"/>
      <c r="J487" s="1"/>
      <c r="K487" s="1"/>
    </row>
    <row r="488" spans="1:11">
      <c r="A488" s="1"/>
      <c r="B488" s="1"/>
      <c r="C488" s="13"/>
      <c r="D488" s="13"/>
      <c r="E488" s="1"/>
      <c r="F488" s="1"/>
      <c r="G488" s="1"/>
      <c r="H488" s="1"/>
      <c r="I488" s="1"/>
      <c r="J488" s="1"/>
      <c r="K488" s="1"/>
    </row>
    <row r="489" spans="1:11">
      <c r="A489" s="1"/>
      <c r="B489" s="1"/>
      <c r="C489" s="13"/>
      <c r="D489" s="13"/>
      <c r="E489" s="1"/>
      <c r="F489" s="1"/>
      <c r="G489" s="1"/>
      <c r="H489" s="1"/>
      <c r="I489" s="1"/>
      <c r="J489" s="1"/>
      <c r="K489" s="1"/>
    </row>
    <row r="490" spans="1:11">
      <c r="A490" s="1"/>
      <c r="B490" s="1"/>
      <c r="C490" s="13"/>
      <c r="D490" s="13"/>
      <c r="E490" s="1"/>
      <c r="F490" s="1"/>
      <c r="G490" s="1"/>
      <c r="H490" s="1"/>
      <c r="I490" s="1"/>
      <c r="J490" s="1"/>
      <c r="K490" s="1"/>
    </row>
    <row r="491" spans="1:11">
      <c r="A491" s="1"/>
      <c r="B491" s="1"/>
      <c r="C491" s="13"/>
      <c r="D491" s="13"/>
      <c r="E491" s="1"/>
      <c r="F491" s="1"/>
      <c r="G491" s="1"/>
      <c r="H491" s="1"/>
      <c r="I491" s="1"/>
      <c r="J491" s="1"/>
      <c r="K491" s="1"/>
    </row>
    <row r="492" spans="1:11">
      <c r="A492" s="1"/>
      <c r="B492" s="1"/>
      <c r="C492" s="13"/>
      <c r="D492" s="13"/>
      <c r="E492" s="1"/>
      <c r="F492" s="1"/>
      <c r="G492" s="1"/>
      <c r="H492" s="1"/>
      <c r="I492" s="1"/>
      <c r="J492" s="1"/>
      <c r="K492" s="1"/>
    </row>
    <row r="493" spans="1:11">
      <c r="A493" s="1"/>
      <c r="B493" s="1"/>
      <c r="C493" s="13"/>
      <c r="D493" s="13"/>
      <c r="E493" s="1"/>
      <c r="F493" s="1"/>
      <c r="G493" s="1"/>
      <c r="H493" s="1"/>
      <c r="I493" s="1"/>
      <c r="J493" s="1"/>
      <c r="K493" s="1"/>
    </row>
    <row r="494" spans="1:11">
      <c r="A494" s="1"/>
      <c r="B494" s="1"/>
      <c r="C494" s="13"/>
      <c r="D494" s="13"/>
      <c r="E494" s="1"/>
      <c r="F494" s="1"/>
      <c r="G494" s="1"/>
      <c r="H494" s="1"/>
      <c r="I494" s="1"/>
      <c r="J494" s="1"/>
      <c r="K494" s="1"/>
    </row>
    <row r="495" spans="1:11">
      <c r="A495" s="1"/>
      <c r="B495" s="1"/>
      <c r="C495" s="13"/>
      <c r="D495" s="13"/>
      <c r="E495" s="1"/>
      <c r="F495" s="1"/>
      <c r="G495" s="1"/>
      <c r="H495" s="1"/>
      <c r="I495" s="1"/>
      <c r="J495" s="1"/>
      <c r="K495" s="1"/>
    </row>
    <row r="496" spans="1:11">
      <c r="A496" s="1"/>
      <c r="B496" s="1"/>
      <c r="C496" s="13"/>
      <c r="D496" s="13"/>
      <c r="E496" s="1"/>
      <c r="F496" s="1"/>
      <c r="G496" s="1"/>
      <c r="H496" s="1"/>
      <c r="I496" s="1"/>
      <c r="J496" s="1"/>
      <c r="K496" s="1"/>
    </row>
    <row r="497" spans="1:11">
      <c r="A497" s="1"/>
      <c r="B497" s="1"/>
      <c r="C497" s="13"/>
      <c r="D497" s="13"/>
      <c r="E497" s="1"/>
      <c r="F497" s="1"/>
      <c r="G497" s="1"/>
      <c r="H497" s="1"/>
      <c r="I497" s="1"/>
      <c r="J497" s="1"/>
      <c r="K497" s="1"/>
    </row>
    <row r="498" spans="1:11">
      <c r="A498" s="1"/>
      <c r="B498" s="1"/>
      <c r="C498" s="13"/>
      <c r="E498" s="1"/>
      <c r="F498" s="1"/>
      <c r="G498" s="1"/>
      <c r="H498" s="1"/>
      <c r="I498" s="1"/>
      <c r="J498" s="1"/>
      <c r="K498" s="1"/>
    </row>
    <row r="499" spans="1:11">
      <c r="A499" s="1"/>
      <c r="B499" s="1"/>
      <c r="C499" s="13"/>
      <c r="E499" s="1"/>
      <c r="F499" s="1"/>
      <c r="G499" s="1"/>
      <c r="H499" s="1"/>
      <c r="I499" s="1"/>
      <c r="J499" s="1"/>
      <c r="K499" s="1"/>
    </row>
    <row r="500" spans="1:11">
      <c r="A500" s="1"/>
      <c r="B500" s="1"/>
      <c r="C500" s="13"/>
      <c r="E500" s="1"/>
      <c r="F500" s="1"/>
      <c r="G500" s="1"/>
      <c r="H500" s="1"/>
      <c r="I500" s="1"/>
      <c r="J500" s="1"/>
      <c r="K500" s="1"/>
    </row>
    <row r="501" spans="1:11">
      <c r="A501" s="1"/>
      <c r="B501" s="1"/>
      <c r="C501" s="14"/>
      <c r="E501" s="1"/>
      <c r="F501" s="1"/>
      <c r="G501" s="1"/>
      <c r="H501" s="1"/>
      <c r="I501" s="1"/>
      <c r="J501" s="1"/>
      <c r="K501" s="1"/>
    </row>
    <row r="502" spans="1:11">
      <c r="A502" s="1"/>
      <c r="B502" s="1"/>
      <c r="C502" s="14"/>
      <c r="D502" s="14"/>
      <c r="E502" s="1"/>
      <c r="F502" s="1"/>
      <c r="G502" s="1"/>
      <c r="H502" s="1"/>
      <c r="I502" s="1"/>
      <c r="J502" s="1"/>
      <c r="K502" s="1"/>
    </row>
    <row r="503" spans="1:11">
      <c r="A503" s="1"/>
      <c r="B503" s="1"/>
      <c r="C503" s="14"/>
      <c r="D503" s="14"/>
      <c r="E503" s="1"/>
      <c r="F503" s="1"/>
      <c r="G503" s="1"/>
      <c r="H503" s="1"/>
      <c r="I503" s="1"/>
      <c r="J503" s="1"/>
      <c r="K503" s="1"/>
    </row>
    <row r="504" spans="1:11">
      <c r="A504" s="1"/>
      <c r="B504" s="1"/>
      <c r="C504" s="14"/>
      <c r="D504" s="14"/>
      <c r="E504" s="1"/>
      <c r="F504" s="1"/>
      <c r="G504" s="1"/>
      <c r="H504" s="1"/>
      <c r="I504" s="1"/>
      <c r="J504" s="1"/>
      <c r="K504" s="1"/>
    </row>
    <row r="505" spans="1:11">
      <c r="A505" s="1"/>
      <c r="B505" s="1"/>
      <c r="C505" s="14"/>
      <c r="D505" s="14"/>
      <c r="E505" s="1"/>
      <c r="F505" s="1"/>
      <c r="G505" s="1"/>
      <c r="H505" s="1"/>
      <c r="I505" s="1"/>
      <c r="J505" s="1"/>
      <c r="K505" s="1"/>
    </row>
    <row r="506" spans="1:11">
      <c r="A506" s="1"/>
      <c r="B506" s="1"/>
      <c r="C506" s="14"/>
      <c r="D506" s="14"/>
      <c r="E506" s="1"/>
      <c r="F506" s="1"/>
      <c r="G506" s="1"/>
      <c r="H506" s="1"/>
      <c r="I506" s="1"/>
      <c r="J506" s="1"/>
      <c r="K506" s="1"/>
    </row>
    <row r="507" spans="1:11">
      <c r="A507" s="1"/>
      <c r="B507" s="1"/>
      <c r="C507" s="14"/>
      <c r="D507" s="14"/>
      <c r="E507" s="1"/>
      <c r="F507" s="1"/>
      <c r="G507" s="1"/>
      <c r="H507" s="1"/>
      <c r="I507" s="1"/>
      <c r="J507" s="1"/>
      <c r="K507" s="1"/>
    </row>
    <row r="508" spans="1:11">
      <c r="A508" s="1"/>
      <c r="B508" s="1"/>
      <c r="C508" s="14"/>
      <c r="D508" s="14"/>
      <c r="E508" s="1"/>
      <c r="F508" s="1"/>
      <c r="G508" s="1"/>
      <c r="H508" s="1"/>
      <c r="I508" s="1"/>
      <c r="J508" s="1"/>
      <c r="K508" s="1"/>
    </row>
    <row r="509" spans="1:11">
      <c r="A509" s="1"/>
      <c r="B509" s="1"/>
      <c r="C509" s="14"/>
      <c r="D509" s="14"/>
      <c r="E509" s="1"/>
      <c r="F509" s="1"/>
      <c r="G509" s="1"/>
      <c r="H509" s="1"/>
      <c r="I509" s="1"/>
      <c r="J509" s="1"/>
      <c r="K509" s="1"/>
    </row>
    <row r="510" spans="1:11">
      <c r="A510" s="1"/>
      <c r="B510" s="1"/>
      <c r="C510" s="14"/>
      <c r="D510" s="14"/>
      <c r="E510" s="1"/>
      <c r="F510" s="1"/>
      <c r="G510" s="1"/>
      <c r="H510" s="1"/>
      <c r="I510" s="1"/>
      <c r="J510" s="1"/>
      <c r="K510" s="1"/>
    </row>
    <row r="511" spans="1:11">
      <c r="A511" s="1"/>
      <c r="B511" s="1"/>
      <c r="C511" s="14"/>
      <c r="D511" s="14"/>
      <c r="E511" s="1"/>
      <c r="F511" s="1"/>
      <c r="G511" s="1"/>
      <c r="H511" s="1"/>
      <c r="I511" s="1"/>
      <c r="J511" s="1"/>
      <c r="K511" s="1"/>
    </row>
    <row r="512" spans="1:11">
      <c r="A512" s="1"/>
      <c r="B512" s="1"/>
      <c r="C512" s="14"/>
      <c r="D512" s="14"/>
      <c r="E512" s="1"/>
      <c r="F512" s="1"/>
      <c r="G512" s="1"/>
      <c r="H512" s="1"/>
      <c r="I512" s="1"/>
      <c r="J512" s="1"/>
      <c r="K512" s="1"/>
    </row>
    <row r="513" spans="1:11">
      <c r="A513" s="1"/>
      <c r="B513" s="1"/>
      <c r="C513" s="14"/>
      <c r="D513" s="14"/>
      <c r="E513" s="1"/>
      <c r="F513" s="1"/>
      <c r="G513" s="1"/>
      <c r="H513" s="1"/>
      <c r="I513" s="1"/>
      <c r="J513" s="1"/>
      <c r="K513" s="1"/>
    </row>
    <row r="514" spans="1:11">
      <c r="A514" s="1"/>
      <c r="B514" s="1"/>
      <c r="C514" s="14"/>
      <c r="D514" s="14"/>
      <c r="E514" s="1"/>
      <c r="F514" s="1"/>
      <c r="G514" s="1"/>
      <c r="H514" s="1"/>
      <c r="I514" s="1"/>
      <c r="J514" s="1"/>
      <c r="K514" s="1"/>
    </row>
    <row r="515" spans="1:11">
      <c r="A515" s="1"/>
      <c r="B515" s="1"/>
      <c r="C515" s="14"/>
      <c r="D515" s="14"/>
      <c r="E515" s="1"/>
      <c r="F515" s="1"/>
      <c r="G515" s="1"/>
      <c r="H515" s="1"/>
      <c r="I515" s="1"/>
      <c r="J515" s="1"/>
      <c r="K515" s="1"/>
    </row>
    <row r="516" spans="1:11">
      <c r="A516" s="1"/>
      <c r="B516" s="1"/>
      <c r="C516" s="14"/>
      <c r="D516" s="14"/>
      <c r="E516" s="1"/>
      <c r="F516" s="1"/>
      <c r="G516" s="1"/>
      <c r="H516" s="1"/>
      <c r="I516" s="1"/>
      <c r="J516" s="1"/>
      <c r="K516" s="1"/>
    </row>
    <row r="517" spans="1:11">
      <c r="A517" s="1"/>
      <c r="B517" s="1"/>
      <c r="C517" s="14"/>
      <c r="D517" s="14"/>
      <c r="E517" s="1"/>
      <c r="F517" s="1"/>
      <c r="G517" s="1"/>
      <c r="H517" s="1"/>
      <c r="I517" s="1"/>
      <c r="J517" s="1"/>
      <c r="K517" s="1"/>
    </row>
    <row r="518" spans="1:11">
      <c r="A518" s="1"/>
      <c r="B518" s="1"/>
      <c r="C518" s="14"/>
      <c r="D518" s="14"/>
      <c r="E518" s="1"/>
      <c r="F518" s="1"/>
      <c r="G518" s="1"/>
      <c r="H518" s="1"/>
      <c r="I518" s="1"/>
      <c r="J518" s="1"/>
      <c r="K518" s="1"/>
    </row>
    <row r="519" spans="1:11">
      <c r="A519" s="1"/>
      <c r="B519" s="1"/>
      <c r="C519" s="14"/>
      <c r="D519" s="14"/>
      <c r="E519" s="1"/>
      <c r="F519" s="1"/>
      <c r="G519" s="1"/>
      <c r="H519" s="1"/>
      <c r="I519" s="1"/>
      <c r="J519" s="1"/>
      <c r="K519" s="1"/>
    </row>
    <row r="520" spans="1:11">
      <c r="A520" s="1"/>
      <c r="B520" s="1"/>
      <c r="C520" s="14"/>
      <c r="D520" s="14"/>
      <c r="E520" s="1"/>
      <c r="F520" s="1"/>
      <c r="G520" s="1"/>
      <c r="H520" s="1"/>
      <c r="I520" s="1"/>
      <c r="J520" s="1"/>
      <c r="K520" s="1"/>
    </row>
    <row r="521" spans="1:11">
      <c r="A521" s="1"/>
      <c r="B521" s="1"/>
      <c r="C521" s="14"/>
      <c r="D521" s="14"/>
      <c r="E521" s="1"/>
      <c r="F521" s="1"/>
      <c r="G521" s="1"/>
      <c r="H521" s="1"/>
      <c r="I521" s="1"/>
      <c r="J521" s="1"/>
      <c r="K521" s="1"/>
    </row>
    <row r="522" spans="1:11">
      <c r="A522" s="1"/>
      <c r="B522" s="1"/>
      <c r="C522" s="14"/>
      <c r="D522" s="14"/>
      <c r="E522" s="1"/>
      <c r="F522" s="1"/>
      <c r="G522" s="1"/>
      <c r="H522" s="1"/>
      <c r="I522" s="1"/>
      <c r="J522" s="1"/>
      <c r="K522" s="1"/>
    </row>
    <row r="523" spans="1:11">
      <c r="A523" s="1"/>
      <c r="B523" s="1"/>
      <c r="C523" s="14"/>
      <c r="D523" s="14"/>
      <c r="E523" s="1"/>
      <c r="F523" s="1"/>
      <c r="G523" s="1"/>
      <c r="H523" s="1"/>
      <c r="I523" s="1"/>
      <c r="J523" s="1"/>
      <c r="K523" s="1"/>
    </row>
    <row r="524" spans="1:11">
      <c r="A524" s="1"/>
      <c r="B524" s="1"/>
      <c r="C524" s="14"/>
      <c r="D524" s="14"/>
      <c r="E524" s="1"/>
      <c r="F524" s="1"/>
      <c r="G524" s="1"/>
      <c r="H524" s="1"/>
      <c r="I524" s="1"/>
      <c r="J524" s="1"/>
      <c r="K524" s="1"/>
    </row>
    <row r="525" spans="1:11">
      <c r="A525" s="1"/>
      <c r="B525" s="1"/>
      <c r="C525" s="14"/>
      <c r="D525" s="14"/>
      <c r="E525" s="1"/>
      <c r="F525" s="1"/>
      <c r="G525" s="1"/>
      <c r="H525" s="1"/>
      <c r="I525" s="1"/>
      <c r="J525" s="1"/>
      <c r="K525" s="1"/>
    </row>
    <row r="526" spans="1:11">
      <c r="A526" s="1"/>
      <c r="B526" s="1"/>
      <c r="C526" s="14"/>
      <c r="D526" s="14"/>
      <c r="E526" s="1"/>
      <c r="F526" s="1"/>
      <c r="G526" s="1"/>
      <c r="H526" s="1"/>
      <c r="I526" s="1"/>
      <c r="J526" s="1"/>
      <c r="K526" s="1"/>
    </row>
    <row r="527" spans="1:11">
      <c r="A527" s="1"/>
      <c r="B527" s="1"/>
      <c r="C527" s="14"/>
      <c r="D527" s="14"/>
      <c r="E527" s="1"/>
      <c r="F527" s="1"/>
      <c r="G527" s="1"/>
      <c r="H527" s="1"/>
      <c r="I527" s="1"/>
      <c r="J527" s="1"/>
      <c r="K527" s="1"/>
    </row>
    <row r="528" spans="1:11">
      <c r="A528" s="1"/>
      <c r="B528" s="1"/>
      <c r="C528" s="14"/>
      <c r="D528" s="14"/>
      <c r="E528" s="1"/>
      <c r="F528" s="1"/>
      <c r="G528" s="1"/>
      <c r="H528" s="1"/>
      <c r="I528" s="1"/>
      <c r="J528" s="1"/>
      <c r="K528" s="1"/>
    </row>
    <row r="529" spans="1:11">
      <c r="A529" s="1"/>
      <c r="B529" s="1"/>
      <c r="C529" s="14"/>
      <c r="D529" s="14"/>
      <c r="E529" s="1"/>
      <c r="F529" s="1"/>
      <c r="G529" s="1"/>
      <c r="H529" s="1"/>
      <c r="I529" s="1"/>
      <c r="J529" s="1"/>
      <c r="K529" s="1"/>
    </row>
    <row r="530" spans="1:11">
      <c r="A530" s="1"/>
      <c r="B530" s="1"/>
      <c r="C530" s="14"/>
      <c r="D530" s="14"/>
      <c r="E530" s="1"/>
      <c r="F530" s="1"/>
      <c r="G530" s="1"/>
      <c r="H530" s="1"/>
      <c r="I530" s="1"/>
      <c r="J530" s="1"/>
      <c r="K530" s="1"/>
    </row>
    <row r="531" spans="1:11">
      <c r="A531" s="1"/>
      <c r="B531" s="1"/>
      <c r="C531" s="14"/>
      <c r="D531" s="14"/>
      <c r="E531" s="1"/>
      <c r="F531" s="1"/>
      <c r="G531" s="1"/>
      <c r="H531" s="1"/>
      <c r="I531" s="1"/>
      <c r="J531" s="1"/>
      <c r="K531" s="1"/>
    </row>
    <row r="532" spans="1:11">
      <c r="A532" s="1"/>
      <c r="B532" s="1"/>
      <c r="C532" s="14"/>
      <c r="D532" s="14"/>
      <c r="E532" s="1"/>
      <c r="F532" s="1"/>
      <c r="G532" s="1"/>
      <c r="H532" s="1"/>
      <c r="I532" s="1"/>
      <c r="J532" s="1"/>
      <c r="K532" s="1"/>
    </row>
    <row r="533" spans="1:11">
      <c r="A533" s="1"/>
      <c r="B533" s="1"/>
      <c r="C533" s="14"/>
      <c r="D533" s="14"/>
      <c r="E533" s="1"/>
      <c r="F533" s="1"/>
      <c r="G533" s="1"/>
      <c r="H533" s="1"/>
      <c r="I533" s="1"/>
      <c r="J533" s="1"/>
      <c r="K533" s="1"/>
    </row>
    <row r="534" spans="1:11">
      <c r="A534" s="1"/>
      <c r="B534" s="1"/>
      <c r="C534" s="14"/>
      <c r="D534" s="14"/>
      <c r="E534" s="1"/>
      <c r="F534" s="1"/>
      <c r="G534" s="1"/>
      <c r="H534" s="1"/>
      <c r="I534" s="1"/>
      <c r="J534" s="1"/>
      <c r="K534" s="1"/>
    </row>
    <row r="535" spans="1:11">
      <c r="A535" s="1"/>
      <c r="B535" s="1"/>
      <c r="C535" s="14"/>
      <c r="D535" s="14"/>
      <c r="E535" s="1"/>
      <c r="F535" s="1"/>
      <c r="G535" s="1"/>
      <c r="H535" s="1"/>
      <c r="I535" s="1"/>
      <c r="J535" s="1"/>
      <c r="K535" s="1"/>
    </row>
    <row r="536" spans="1:11">
      <c r="A536" s="1"/>
      <c r="B536" s="1"/>
      <c r="C536" s="14"/>
      <c r="D536" s="14"/>
      <c r="E536" s="1"/>
      <c r="F536" s="1"/>
      <c r="G536" s="1"/>
      <c r="H536" s="1"/>
      <c r="I536" s="1"/>
      <c r="J536" s="1"/>
      <c r="K536" s="1"/>
    </row>
    <row r="537" spans="1:11">
      <c r="A537" s="1"/>
      <c r="B537" s="1"/>
      <c r="C537" s="14"/>
      <c r="D537" s="14"/>
      <c r="E537" s="1"/>
      <c r="F537" s="1"/>
      <c r="G537" s="1"/>
      <c r="H537" s="1"/>
      <c r="I537" s="1"/>
      <c r="J537" s="1"/>
      <c r="K537" s="1"/>
    </row>
    <row r="538" spans="1:11">
      <c r="A538" s="1"/>
      <c r="B538" s="1"/>
      <c r="C538" s="14"/>
      <c r="D538" s="14"/>
      <c r="E538" s="1"/>
      <c r="F538" s="1"/>
      <c r="G538" s="1"/>
      <c r="H538" s="1"/>
      <c r="I538" s="1"/>
      <c r="J538" s="1"/>
      <c r="K538" s="1"/>
    </row>
    <row r="539" spans="1:11">
      <c r="A539" s="1"/>
      <c r="B539" s="1"/>
      <c r="C539" s="14"/>
      <c r="D539" s="14"/>
      <c r="E539" s="1"/>
      <c r="F539" s="1"/>
      <c r="G539" s="1"/>
      <c r="H539" s="1"/>
      <c r="I539" s="1"/>
      <c r="J539" s="1"/>
      <c r="K539" s="1"/>
    </row>
    <row r="540" spans="1:11">
      <c r="A540" s="1"/>
      <c r="B540" s="1"/>
      <c r="C540" s="14"/>
      <c r="D540" s="14"/>
      <c r="E540" s="1"/>
      <c r="F540" s="1"/>
      <c r="G540" s="1"/>
      <c r="H540" s="1"/>
      <c r="I540" s="1"/>
      <c r="J540" s="1"/>
      <c r="K540" s="1"/>
    </row>
    <row r="541" spans="1:11">
      <c r="A541" s="1"/>
      <c r="B541" s="1"/>
      <c r="C541" s="14"/>
      <c r="D541" s="14"/>
      <c r="E541" s="1"/>
      <c r="F541" s="1"/>
      <c r="G541" s="1"/>
      <c r="H541" s="1"/>
      <c r="I541" s="1"/>
      <c r="J541" s="1"/>
      <c r="K541" s="1"/>
    </row>
    <row r="542" spans="1:11">
      <c r="A542" s="1"/>
      <c r="B542" s="1"/>
      <c r="C542" s="14"/>
      <c r="D542" s="14"/>
      <c r="E542" s="1"/>
      <c r="F542" s="1"/>
      <c r="G542" s="1"/>
      <c r="H542" s="1"/>
      <c r="I542" s="1"/>
      <c r="J542" s="1"/>
      <c r="K542" s="1"/>
    </row>
    <row r="543" spans="1:11">
      <c r="A543" s="1"/>
      <c r="B543" s="1"/>
      <c r="C543" s="14"/>
      <c r="D543" s="14"/>
      <c r="E543" s="1"/>
      <c r="F543" s="1"/>
      <c r="G543" s="1"/>
      <c r="H543" s="1"/>
      <c r="I543" s="1"/>
      <c r="J543" s="1"/>
      <c r="K543" s="1"/>
    </row>
    <row r="544" spans="1:11">
      <c r="A544" s="1"/>
      <c r="B544" s="1"/>
      <c r="C544" s="14"/>
      <c r="D544" s="14"/>
      <c r="E544" s="1"/>
      <c r="F544" s="1"/>
      <c r="G544" s="1"/>
      <c r="H544" s="1"/>
      <c r="I544" s="1"/>
      <c r="J544" s="1"/>
      <c r="K544" s="1"/>
    </row>
    <row r="545" spans="1:11">
      <c r="A545" s="1"/>
      <c r="B545" s="1"/>
      <c r="C545" s="14"/>
      <c r="D545" s="14"/>
      <c r="E545" s="1"/>
      <c r="F545" s="1"/>
      <c r="G545" s="1"/>
      <c r="H545" s="1"/>
      <c r="I545" s="1"/>
      <c r="J545" s="1"/>
      <c r="K545" s="1"/>
    </row>
    <row r="546" spans="1:11">
      <c r="A546" s="1"/>
      <c r="B546" s="1"/>
      <c r="C546" s="14"/>
      <c r="D546" s="14"/>
      <c r="E546" s="1"/>
      <c r="F546" s="1"/>
      <c r="G546" s="1"/>
      <c r="H546" s="1"/>
      <c r="I546" s="1"/>
      <c r="J546" s="1"/>
      <c r="K546" s="1"/>
    </row>
    <row r="547" spans="1:11">
      <c r="A547" s="1"/>
      <c r="B547" s="1"/>
      <c r="C547" s="14"/>
      <c r="D547" s="14"/>
      <c r="E547" s="1"/>
      <c r="F547" s="1"/>
      <c r="G547" s="1"/>
      <c r="H547" s="1"/>
      <c r="I547" s="1"/>
      <c r="J547" s="1"/>
      <c r="K547" s="1"/>
    </row>
    <row r="548" spans="1:11">
      <c r="A548" s="1"/>
      <c r="B548" s="1"/>
      <c r="C548" s="14"/>
      <c r="D548" s="14"/>
      <c r="E548" s="1"/>
      <c r="F548" s="1"/>
      <c r="G548" s="1"/>
      <c r="H548" s="1"/>
      <c r="I548" s="1"/>
      <c r="J548" s="1"/>
      <c r="K548" s="1"/>
    </row>
    <row r="549" spans="1:11">
      <c r="A549" s="1"/>
      <c r="B549" s="1"/>
      <c r="C549" s="14"/>
      <c r="D549" s="14"/>
      <c r="E549" s="1"/>
      <c r="F549" s="1"/>
      <c r="G549" s="1"/>
      <c r="H549" s="1"/>
      <c r="I549" s="1"/>
      <c r="J549" s="1"/>
      <c r="K549" s="1"/>
    </row>
    <row r="550" spans="1:11">
      <c r="A550" s="1"/>
      <c r="B550" s="1"/>
      <c r="C550" s="14"/>
      <c r="D550" s="14"/>
      <c r="E550" s="1"/>
      <c r="F550" s="1"/>
      <c r="G550" s="1"/>
      <c r="H550" s="1"/>
      <c r="I550" s="1"/>
      <c r="J550" s="1"/>
      <c r="K550" s="1"/>
    </row>
    <row r="551" spans="1:11">
      <c r="A551" s="1"/>
      <c r="B551" s="1"/>
      <c r="C551" s="14"/>
      <c r="D551" s="14"/>
      <c r="E551" s="1"/>
      <c r="F551" s="1"/>
      <c r="G551" s="1"/>
      <c r="H551" s="1"/>
      <c r="I551" s="1"/>
      <c r="J551" s="1"/>
      <c r="K551" s="1"/>
    </row>
    <row r="552" spans="1:11">
      <c r="A552" s="1"/>
      <c r="B552" s="1"/>
      <c r="C552" s="14"/>
      <c r="D552" s="14"/>
      <c r="E552" s="1"/>
      <c r="F552" s="1"/>
      <c r="G552" s="1"/>
      <c r="H552" s="1"/>
      <c r="I552" s="1"/>
      <c r="J552" s="1"/>
      <c r="K552" s="1"/>
    </row>
    <row r="553" spans="1:11">
      <c r="A553" s="1"/>
      <c r="B553" s="1"/>
      <c r="C553" s="14"/>
      <c r="D553" s="14"/>
      <c r="E553" s="1"/>
      <c r="F553" s="1"/>
      <c r="G553" s="1"/>
      <c r="H553" s="1"/>
      <c r="I553" s="1"/>
      <c r="J553" s="1"/>
      <c r="K553" s="1"/>
    </row>
    <row r="554" spans="1:11">
      <c r="A554" s="1"/>
      <c r="B554" s="1"/>
      <c r="C554" s="14"/>
      <c r="D554" s="14"/>
      <c r="E554" s="1"/>
      <c r="F554" s="1"/>
      <c r="G554" s="1"/>
      <c r="H554" s="1"/>
      <c r="I554" s="1"/>
      <c r="J554" s="1"/>
      <c r="K554" s="1"/>
    </row>
    <row r="555" spans="1:11">
      <c r="A555" s="1"/>
      <c r="B555" s="1"/>
      <c r="C555" s="14"/>
      <c r="D555" s="14"/>
      <c r="E555" s="1"/>
      <c r="F555" s="1"/>
      <c r="G555" s="1"/>
      <c r="H555" s="1"/>
      <c r="I555" s="1"/>
      <c r="J555" s="1"/>
      <c r="K555" s="1"/>
    </row>
    <row r="556" spans="1:11">
      <c r="A556" s="1"/>
      <c r="B556" s="1"/>
      <c r="C556" s="14"/>
      <c r="D556" s="14"/>
      <c r="E556" s="1"/>
      <c r="F556" s="1"/>
      <c r="G556" s="1"/>
      <c r="H556" s="1"/>
      <c r="I556" s="1"/>
      <c r="J556" s="1"/>
      <c r="K556" s="1"/>
    </row>
    <row r="557" spans="1:11">
      <c r="A557" s="1"/>
      <c r="B557" s="1"/>
      <c r="C557" s="14"/>
      <c r="D557" s="14"/>
      <c r="E557" s="1"/>
      <c r="F557" s="1"/>
      <c r="G557" s="1"/>
      <c r="H557" s="1"/>
      <c r="I557" s="1"/>
      <c r="J557" s="1"/>
      <c r="K557" s="1"/>
    </row>
    <row r="558" spans="1:11">
      <c r="A558" s="1"/>
      <c r="B558" s="1"/>
      <c r="C558" s="14"/>
      <c r="D558" s="14"/>
      <c r="E558" s="1"/>
      <c r="F558" s="1"/>
      <c r="G558" s="1"/>
      <c r="H558" s="1"/>
      <c r="I558" s="1"/>
      <c r="J558" s="1"/>
      <c r="K558" s="1"/>
    </row>
    <row r="559" spans="1:11">
      <c r="A559" s="1"/>
      <c r="B559" s="1"/>
      <c r="C559" s="14"/>
      <c r="D559" s="14"/>
      <c r="E559" s="1"/>
      <c r="F559" s="1"/>
      <c r="G559" s="1"/>
      <c r="H559" s="1"/>
      <c r="I559" s="1"/>
      <c r="J559" s="1"/>
      <c r="K559" s="1"/>
    </row>
    <row r="560" spans="1:11">
      <c r="A560" s="1"/>
      <c r="B560" s="1"/>
      <c r="C560" s="14"/>
      <c r="D560" s="14"/>
      <c r="E560" s="1"/>
      <c r="F560" s="1"/>
      <c r="G560" s="1"/>
      <c r="H560" s="1"/>
      <c r="I560" s="1"/>
      <c r="J560" s="1"/>
      <c r="K560" s="1"/>
    </row>
    <row r="561" spans="1:11">
      <c r="A561" s="1"/>
      <c r="B561" s="1"/>
      <c r="C561" s="14"/>
      <c r="D561" s="14"/>
      <c r="E561" s="1"/>
      <c r="F561" s="1"/>
      <c r="G561" s="1"/>
      <c r="H561" s="1"/>
      <c r="I561" s="1"/>
      <c r="J561" s="1"/>
      <c r="K561" s="1"/>
    </row>
    <row r="562" spans="1:11">
      <c r="A562" s="1"/>
      <c r="B562" s="1"/>
      <c r="C562" s="14"/>
      <c r="D562" s="14"/>
      <c r="E562" s="1"/>
      <c r="F562" s="1"/>
      <c r="G562" s="1"/>
      <c r="H562" s="1"/>
      <c r="I562" s="1"/>
      <c r="J562" s="1"/>
      <c r="K562" s="1"/>
    </row>
    <row r="563" spans="1:11">
      <c r="A563" s="1"/>
      <c r="B563" s="1"/>
      <c r="C563" s="14"/>
      <c r="D563" s="14"/>
      <c r="E563" s="1"/>
      <c r="F563" s="1"/>
      <c r="G563" s="1"/>
      <c r="H563" s="1"/>
      <c r="I563" s="1"/>
      <c r="J563" s="1"/>
      <c r="K563" s="1"/>
    </row>
    <row r="564" spans="1:11">
      <c r="A564" s="1"/>
      <c r="B564" s="1"/>
      <c r="C564" s="14"/>
      <c r="D564" s="14"/>
      <c r="E564" s="1"/>
      <c r="F564" s="1"/>
      <c r="G564" s="1"/>
      <c r="H564" s="1"/>
      <c r="I564" s="1"/>
      <c r="J564" s="1"/>
      <c r="K564" s="1"/>
    </row>
    <row r="565" spans="1:11">
      <c r="A565" s="1"/>
      <c r="B565" s="1"/>
      <c r="C565" s="14"/>
      <c r="D565" s="14"/>
      <c r="E565" s="1"/>
      <c r="F565" s="1"/>
      <c r="G565" s="1"/>
      <c r="H565" s="1"/>
      <c r="I565" s="1"/>
      <c r="J565" s="1"/>
      <c r="K565" s="1"/>
    </row>
    <row r="566" spans="1:11">
      <c r="A566" s="1"/>
      <c r="B566" s="1"/>
      <c r="C566" s="14"/>
      <c r="D566" s="14"/>
      <c r="E566" s="1"/>
      <c r="F566" s="1"/>
      <c r="G566" s="1"/>
      <c r="H566" s="1"/>
      <c r="I566" s="1"/>
      <c r="J566" s="1"/>
      <c r="K566" s="1"/>
    </row>
    <row r="567" spans="1:11">
      <c r="A567" s="1"/>
      <c r="B567" s="1"/>
      <c r="C567" s="14"/>
      <c r="D567" s="14"/>
      <c r="E567" s="1"/>
      <c r="F567" s="1"/>
      <c r="G567" s="1"/>
      <c r="H567" s="1"/>
      <c r="I567" s="1"/>
      <c r="J567" s="1"/>
      <c r="K567" s="1"/>
    </row>
    <row r="568" spans="1:11">
      <c r="A568" s="1"/>
      <c r="B568" s="1"/>
      <c r="C568" s="14"/>
      <c r="D568" s="14"/>
      <c r="E568" s="1"/>
      <c r="F568" s="1"/>
      <c r="G568" s="1"/>
      <c r="H568" s="1"/>
      <c r="I568" s="1"/>
      <c r="J568" s="1"/>
      <c r="K568" s="1"/>
    </row>
    <row r="569" spans="1:11">
      <c r="A569" s="1"/>
      <c r="B569" s="1"/>
      <c r="C569" s="14"/>
      <c r="D569" s="14"/>
      <c r="E569" s="1"/>
      <c r="F569" s="1"/>
      <c r="G569" s="1"/>
      <c r="H569" s="1"/>
      <c r="I569" s="1"/>
      <c r="J569" s="1"/>
      <c r="K569" s="1"/>
    </row>
    <row r="570" spans="1:11">
      <c r="A570" s="1"/>
      <c r="B570" s="1"/>
      <c r="C570" s="14"/>
      <c r="D570" s="14"/>
      <c r="E570" s="1"/>
      <c r="F570" s="1"/>
      <c r="G570" s="1"/>
      <c r="H570" s="1"/>
      <c r="I570" s="1"/>
      <c r="J570" s="1"/>
      <c r="K570" s="1"/>
    </row>
    <row r="571" spans="1:11">
      <c r="A571" s="1"/>
      <c r="B571" s="1"/>
      <c r="C571" s="14"/>
      <c r="D571" s="14"/>
      <c r="E571" s="1"/>
      <c r="F571" s="1"/>
      <c r="G571" s="1"/>
      <c r="H571" s="1"/>
      <c r="I571" s="1"/>
      <c r="J571" s="1"/>
      <c r="K571" s="1"/>
    </row>
    <row r="572" spans="1:11">
      <c r="A572" s="1"/>
      <c r="B572" s="1"/>
      <c r="C572" s="14"/>
      <c r="D572" s="14"/>
      <c r="E572" s="1"/>
      <c r="F572" s="1"/>
      <c r="G572" s="1"/>
      <c r="H572" s="1"/>
      <c r="I572" s="1"/>
      <c r="J572" s="1"/>
      <c r="K572" s="1"/>
    </row>
    <row r="573" spans="1:11">
      <c r="A573" s="1"/>
      <c r="B573" s="1"/>
      <c r="C573" s="14"/>
      <c r="D573" s="14"/>
      <c r="E573" s="1"/>
      <c r="F573" s="1"/>
      <c r="G573" s="1"/>
      <c r="H573" s="1"/>
      <c r="I573" s="1"/>
      <c r="J573" s="1"/>
      <c r="K573" s="1"/>
    </row>
    <row r="574" spans="1:11">
      <c r="A574" s="1"/>
      <c r="B574" s="1"/>
      <c r="C574" s="14"/>
      <c r="D574" s="14"/>
      <c r="E574" s="1"/>
      <c r="F574" s="1"/>
      <c r="G574" s="1"/>
      <c r="H574" s="1"/>
      <c r="I574" s="1"/>
      <c r="J574" s="1"/>
      <c r="K574" s="1"/>
    </row>
    <row r="575" spans="1:11">
      <c r="A575" s="1"/>
      <c r="B575" s="1"/>
      <c r="C575" s="14"/>
      <c r="D575" s="14"/>
      <c r="E575" s="1"/>
      <c r="F575" s="1"/>
      <c r="G575" s="1"/>
      <c r="H575" s="1"/>
      <c r="I575" s="1"/>
      <c r="J575" s="1"/>
      <c r="K575" s="1"/>
    </row>
    <row r="576" spans="1:11">
      <c r="A576" s="1"/>
      <c r="B576" s="1"/>
      <c r="C576" s="14"/>
      <c r="D576" s="14"/>
      <c r="E576" s="1"/>
      <c r="F576" s="1"/>
      <c r="G576" s="1"/>
      <c r="H576" s="1"/>
      <c r="I576" s="1"/>
      <c r="J576" s="1"/>
      <c r="K576" s="1"/>
    </row>
    <row r="577" spans="1:11">
      <c r="A577" s="1"/>
      <c r="B577" s="1"/>
      <c r="C577" s="14"/>
      <c r="D577" s="14"/>
      <c r="E577" s="1"/>
      <c r="F577" s="1"/>
      <c r="G577" s="1"/>
      <c r="H577" s="1"/>
      <c r="I577" s="1"/>
      <c r="J577" s="1"/>
      <c r="K577" s="1"/>
    </row>
    <row r="578" spans="1:11">
      <c r="A578" s="1"/>
      <c r="B578" s="1"/>
      <c r="C578" s="14"/>
      <c r="D578" s="14"/>
      <c r="E578" s="1"/>
      <c r="F578" s="1"/>
      <c r="G578" s="1"/>
      <c r="H578" s="1"/>
      <c r="I578" s="1"/>
      <c r="J578" s="1"/>
      <c r="K578" s="1"/>
    </row>
    <row r="579" spans="1:11">
      <c r="A579" s="1"/>
      <c r="B579" s="1"/>
      <c r="C579" s="14"/>
      <c r="D579" s="14"/>
      <c r="E579" s="1"/>
      <c r="F579" s="1"/>
      <c r="G579" s="1"/>
      <c r="H579" s="1"/>
      <c r="I579" s="1"/>
      <c r="J579" s="1"/>
      <c r="K579" s="1"/>
    </row>
    <row r="580" spans="1:11">
      <c r="A580" s="1"/>
      <c r="B580" s="1"/>
      <c r="C580" s="14"/>
      <c r="D580" s="14"/>
      <c r="E580" s="1"/>
      <c r="F580" s="1"/>
      <c r="G580" s="1"/>
      <c r="H580" s="1"/>
      <c r="I580" s="1"/>
      <c r="J580" s="1"/>
      <c r="K580" s="1"/>
    </row>
    <row r="581" spans="1:11">
      <c r="A581" s="1"/>
      <c r="B581" s="1"/>
      <c r="C581" s="14"/>
      <c r="D581" s="14"/>
      <c r="E581" s="1"/>
      <c r="F581" s="1"/>
      <c r="G581" s="1"/>
      <c r="H581" s="1"/>
      <c r="I581" s="1"/>
      <c r="J581" s="1"/>
      <c r="K581" s="1"/>
    </row>
    <row r="582" spans="1:11">
      <c r="A582" s="1"/>
      <c r="B582" s="1"/>
      <c r="C582" s="14"/>
      <c r="D582" s="14"/>
      <c r="E582" s="1"/>
      <c r="F582" s="1"/>
      <c r="G582" s="1"/>
      <c r="H582" s="1"/>
      <c r="I582" s="1"/>
      <c r="J582" s="1"/>
      <c r="K582" s="1"/>
    </row>
    <row r="583" spans="1:11">
      <c r="A583" s="1"/>
      <c r="B583" s="1"/>
      <c r="C583" s="14"/>
      <c r="D583" s="14"/>
      <c r="E583" s="1"/>
      <c r="F583" s="1"/>
      <c r="G583" s="1"/>
      <c r="H583" s="1"/>
      <c r="I583" s="1"/>
      <c r="J583" s="1"/>
      <c r="K583" s="1"/>
    </row>
    <row r="584" spans="1:11">
      <c r="A584" s="1"/>
      <c r="B584" s="1"/>
      <c r="C584" s="14"/>
      <c r="D584" s="14"/>
      <c r="E584" s="1"/>
      <c r="F584" s="1"/>
      <c r="G584" s="1"/>
      <c r="H584" s="1"/>
      <c r="I584" s="1"/>
      <c r="J584" s="1"/>
      <c r="K584" s="1"/>
    </row>
    <row r="585" spans="1:11">
      <c r="A585" s="1"/>
      <c r="B585" s="1"/>
      <c r="C585" s="14"/>
      <c r="D585" s="14"/>
      <c r="E585" s="1"/>
      <c r="F585" s="1"/>
      <c r="G585" s="1"/>
      <c r="H585" s="1"/>
      <c r="I585" s="1"/>
      <c r="J585" s="1"/>
      <c r="K585" s="1"/>
    </row>
    <row r="586" spans="1:11">
      <c r="A586" s="1"/>
      <c r="B586" s="1"/>
      <c r="C586" s="14"/>
      <c r="D586" s="14"/>
      <c r="E586" s="1"/>
      <c r="F586" s="1"/>
      <c r="G586" s="1"/>
      <c r="H586" s="1"/>
      <c r="I586" s="1"/>
      <c r="J586" s="1"/>
      <c r="K586" s="1"/>
    </row>
    <row r="587" spans="1:11">
      <c r="A587" s="1"/>
      <c r="B587" s="1"/>
      <c r="C587" s="14"/>
      <c r="D587" s="14"/>
      <c r="E587" s="1"/>
      <c r="F587" s="1"/>
      <c r="G587" s="1"/>
      <c r="H587" s="1"/>
      <c r="I587" s="1"/>
      <c r="J587" s="1"/>
      <c r="K587" s="1"/>
    </row>
    <row r="588" spans="1:11">
      <c r="A588" s="1"/>
      <c r="B588" s="1"/>
      <c r="C588" s="14"/>
      <c r="D588" s="14"/>
      <c r="E588" s="1"/>
      <c r="F588" s="1"/>
      <c r="G588" s="1"/>
      <c r="H588" s="1"/>
      <c r="I588" s="1"/>
      <c r="J588" s="1"/>
      <c r="K588" s="1"/>
    </row>
    <row r="589" spans="1:11">
      <c r="A589" s="1"/>
      <c r="B589" s="1"/>
      <c r="C589" s="14"/>
      <c r="D589" s="14"/>
      <c r="E589" s="1"/>
      <c r="F589" s="1"/>
      <c r="G589" s="1"/>
      <c r="H589" s="1"/>
      <c r="I589" s="1"/>
      <c r="J589" s="1"/>
      <c r="K589" s="1"/>
    </row>
    <row r="590" spans="1:11">
      <c r="A590" s="1"/>
      <c r="B590" s="1"/>
      <c r="C590" s="14"/>
      <c r="D590" s="14"/>
      <c r="E590" s="1"/>
      <c r="F590" s="1"/>
      <c r="G590" s="1"/>
      <c r="H590" s="1"/>
      <c r="I590" s="1"/>
      <c r="J590" s="1"/>
      <c r="K590" s="1"/>
    </row>
    <row r="591" spans="1:11">
      <c r="A591" s="1"/>
      <c r="B591" s="1"/>
      <c r="C591" s="14"/>
      <c r="D591" s="14"/>
      <c r="E591" s="1"/>
      <c r="F591" s="1"/>
      <c r="G591" s="1"/>
      <c r="H591" s="1"/>
      <c r="I591" s="1"/>
      <c r="J591" s="1"/>
      <c r="K591" s="1"/>
    </row>
    <row r="592" spans="1:11">
      <c r="A592" s="1"/>
      <c r="B592" s="1"/>
      <c r="C592" s="14"/>
      <c r="D592" s="14"/>
      <c r="E592" s="1"/>
      <c r="F592" s="1"/>
      <c r="G592" s="1"/>
      <c r="H592" s="1"/>
      <c r="I592" s="1"/>
      <c r="J592" s="1"/>
      <c r="K592" s="1"/>
    </row>
    <row r="593" spans="1:11">
      <c r="A593" s="1"/>
      <c r="B593" s="1"/>
      <c r="C593" s="14"/>
      <c r="D593" s="14"/>
      <c r="E593" s="1"/>
      <c r="F593" s="1"/>
      <c r="G593" s="1"/>
      <c r="H593" s="1"/>
      <c r="I593" s="1"/>
      <c r="J593" s="1"/>
      <c r="K593" s="1"/>
    </row>
    <row r="594" spans="1:11">
      <c r="A594" s="1"/>
      <c r="B594" s="1"/>
      <c r="C594" s="14"/>
      <c r="D594" s="14"/>
      <c r="E594" s="1"/>
      <c r="F594" s="1"/>
      <c r="G594" s="1"/>
      <c r="H594" s="1"/>
      <c r="I594" s="1"/>
      <c r="J594" s="1"/>
      <c r="K594" s="1"/>
    </row>
    <row r="595" spans="1:11">
      <c r="A595" s="1"/>
      <c r="B595" s="1"/>
      <c r="C595" s="14"/>
      <c r="D595" s="14"/>
      <c r="E595" s="1"/>
      <c r="F595" s="1"/>
      <c r="G595" s="1"/>
      <c r="H595" s="1"/>
      <c r="I595" s="1"/>
      <c r="J595" s="1"/>
      <c r="K595" s="1"/>
    </row>
    <row r="596" spans="1:11">
      <c r="A596" s="1"/>
      <c r="B596" s="1"/>
      <c r="C596" s="14"/>
      <c r="D596" s="14"/>
      <c r="E596" s="1"/>
      <c r="F596" s="1"/>
      <c r="G596" s="1"/>
      <c r="H596" s="1"/>
      <c r="I596" s="1"/>
      <c r="J596" s="1"/>
      <c r="K596" s="1"/>
    </row>
    <row r="597" spans="1:11">
      <c r="A597" s="1"/>
      <c r="B597" s="1"/>
      <c r="C597" s="14"/>
      <c r="D597" s="14"/>
      <c r="E597" s="1"/>
      <c r="F597" s="1"/>
      <c r="G597" s="1"/>
      <c r="H597" s="1"/>
      <c r="I597" s="1"/>
      <c r="J597" s="1"/>
      <c r="K597" s="1"/>
    </row>
    <row r="598" spans="1:11">
      <c r="A598" s="1"/>
      <c r="B598" s="1"/>
      <c r="C598" s="14"/>
      <c r="D598" s="14"/>
      <c r="E598" s="1"/>
      <c r="F598" s="1"/>
      <c r="G598" s="1"/>
      <c r="H598" s="1"/>
      <c r="I598" s="1"/>
      <c r="J598" s="1"/>
      <c r="K598" s="1"/>
    </row>
    <row r="599" spans="1:11">
      <c r="A599" s="1"/>
      <c r="B599" s="1"/>
      <c r="C599" s="14"/>
      <c r="D599" s="14"/>
      <c r="E599" s="1"/>
      <c r="F599" s="1"/>
      <c r="G599" s="1"/>
      <c r="H599" s="1"/>
      <c r="I599" s="1"/>
      <c r="J599" s="1"/>
      <c r="K599" s="1"/>
    </row>
    <row r="600" spans="1:11">
      <c r="A600" s="1"/>
      <c r="B600" s="1"/>
      <c r="C600" s="14"/>
      <c r="D600" s="14"/>
      <c r="E600" s="1"/>
      <c r="F600" s="1"/>
      <c r="G600" s="1"/>
      <c r="H600" s="1"/>
      <c r="I600" s="1"/>
      <c r="J600" s="1"/>
      <c r="K600" s="1"/>
    </row>
    <row r="601" spans="1:11">
      <c r="A601" s="1"/>
      <c r="B601" s="1"/>
      <c r="C601" s="14"/>
      <c r="D601" s="14"/>
      <c r="E601" s="1"/>
      <c r="F601" s="1"/>
      <c r="G601" s="1"/>
      <c r="H601" s="1"/>
      <c r="I601" s="1"/>
      <c r="J601" s="1"/>
      <c r="K601" s="1"/>
    </row>
    <row r="602" spans="1:11">
      <c r="A602" s="1"/>
      <c r="B602" s="1"/>
      <c r="C602" s="14"/>
      <c r="D602" s="14"/>
      <c r="E602" s="1"/>
      <c r="F602" s="1"/>
      <c r="G602" s="1"/>
      <c r="H602" s="1"/>
      <c r="I602" s="1"/>
      <c r="J602" s="1"/>
      <c r="K602" s="1"/>
    </row>
    <row r="603" spans="1:11">
      <c r="A603" s="1"/>
      <c r="B603" s="1"/>
      <c r="C603" s="14"/>
      <c r="D603" s="14"/>
      <c r="E603" s="1"/>
      <c r="F603" s="1"/>
      <c r="G603" s="1"/>
      <c r="H603" s="1"/>
      <c r="I603" s="1"/>
      <c r="J603" s="1"/>
      <c r="K603" s="1"/>
    </row>
    <row r="604" spans="1:11">
      <c r="A604" s="1"/>
      <c r="B604" s="1"/>
      <c r="C604" s="14"/>
      <c r="D604" s="14"/>
      <c r="E604" s="1"/>
      <c r="F604" s="1"/>
      <c r="G604" s="1"/>
      <c r="H604" s="1"/>
      <c r="I604" s="1"/>
      <c r="J604" s="1"/>
      <c r="K604" s="1"/>
    </row>
    <row r="605" spans="1:11">
      <c r="A605" s="1"/>
      <c r="B605" s="1"/>
      <c r="C605" s="14"/>
      <c r="D605" s="14"/>
      <c r="E605" s="1"/>
      <c r="F605" s="1"/>
      <c r="G605" s="1"/>
      <c r="H605" s="1"/>
      <c r="I605" s="1"/>
      <c r="J605" s="1"/>
      <c r="K605" s="1"/>
    </row>
    <row r="606" spans="1:11">
      <c r="A606" s="1"/>
      <c r="B606" s="1"/>
      <c r="C606" s="14"/>
      <c r="D606" s="14"/>
      <c r="E606" s="1"/>
      <c r="F606" s="1"/>
      <c r="G606" s="1"/>
      <c r="H606" s="1"/>
      <c r="I606" s="1"/>
      <c r="J606" s="1"/>
      <c r="K606" s="1"/>
    </row>
    <row r="607" spans="1:11">
      <c r="A607" s="1"/>
      <c r="B607" s="1"/>
      <c r="C607" s="14"/>
      <c r="D607" s="14"/>
      <c r="E607" s="1"/>
      <c r="F607" s="1"/>
      <c r="G607" s="1"/>
      <c r="H607" s="1"/>
      <c r="I607" s="1"/>
      <c r="J607" s="1"/>
      <c r="K607" s="1"/>
    </row>
    <row r="608" spans="1:11">
      <c r="A608" s="1"/>
      <c r="B608" s="1"/>
      <c r="C608" s="14"/>
      <c r="D608" s="14"/>
      <c r="E608" s="1"/>
      <c r="F608" s="1"/>
      <c r="G608" s="1"/>
      <c r="H608" s="1"/>
      <c r="I608" s="1"/>
      <c r="J608" s="1"/>
      <c r="K608" s="1"/>
    </row>
    <row r="609" spans="1:11">
      <c r="A609" s="1"/>
      <c r="B609" s="1"/>
      <c r="C609" s="14"/>
      <c r="D609" s="14"/>
      <c r="E609" s="1"/>
      <c r="F609" s="1"/>
      <c r="G609" s="1"/>
      <c r="H609" s="1"/>
      <c r="I609" s="1"/>
      <c r="J609" s="1"/>
      <c r="K609" s="1"/>
    </row>
    <row r="610" spans="1:11">
      <c r="A610" s="1"/>
      <c r="B610" s="1"/>
      <c r="C610" s="14"/>
      <c r="D610" s="14"/>
      <c r="E610" s="1"/>
      <c r="F610" s="1"/>
      <c r="G610" s="1"/>
      <c r="H610" s="1"/>
      <c r="I610" s="1"/>
      <c r="J610" s="1"/>
      <c r="K610" s="1"/>
    </row>
    <row r="611" spans="1:11">
      <c r="A611" s="1"/>
      <c r="B611" s="1"/>
      <c r="C611" s="14"/>
      <c r="D611" s="14"/>
      <c r="E611" s="1"/>
      <c r="F611" s="1"/>
      <c r="G611" s="1"/>
      <c r="H611" s="1"/>
      <c r="I611" s="1"/>
      <c r="J611" s="1"/>
      <c r="K611" s="1"/>
    </row>
    <row r="612" spans="1:11">
      <c r="A612" s="1"/>
      <c r="B612" s="1"/>
      <c r="C612" s="14"/>
      <c r="D612" s="14"/>
      <c r="E612" s="1"/>
      <c r="F612" s="1"/>
      <c r="G612" s="1"/>
      <c r="H612" s="1"/>
      <c r="I612" s="1"/>
      <c r="J612" s="1"/>
      <c r="K612" s="1"/>
    </row>
    <row r="613" spans="1:11">
      <c r="A613" s="1"/>
      <c r="B613" s="1"/>
      <c r="C613" s="14"/>
      <c r="D613" s="14"/>
      <c r="E613" s="1"/>
      <c r="F613" s="1"/>
      <c r="G613" s="1"/>
      <c r="H613" s="1"/>
      <c r="I613" s="1"/>
      <c r="J613" s="1"/>
      <c r="K613" s="1"/>
    </row>
    <row r="614" spans="1:11">
      <c r="A614" s="1"/>
      <c r="B614" s="1"/>
      <c r="C614" s="14"/>
      <c r="D614" s="14"/>
      <c r="E614" s="1"/>
      <c r="F614" s="1"/>
      <c r="G614" s="1"/>
      <c r="H614" s="1"/>
      <c r="I614" s="1"/>
      <c r="J614" s="1"/>
      <c r="K614" s="1"/>
    </row>
    <row r="615" spans="1:11">
      <c r="A615" s="1"/>
      <c r="B615" s="1"/>
      <c r="C615" s="14"/>
      <c r="D615" s="14"/>
      <c r="E615" s="1"/>
      <c r="F615" s="1"/>
      <c r="G615" s="1"/>
      <c r="H615" s="1"/>
      <c r="I615" s="1"/>
      <c r="J615" s="1"/>
      <c r="K615" s="1"/>
    </row>
    <row r="616" spans="1:11">
      <c r="A616" s="1"/>
      <c r="B616" s="1"/>
      <c r="C616" s="14"/>
      <c r="D616" s="14"/>
      <c r="E616" s="1"/>
      <c r="F616" s="1"/>
      <c r="G616" s="1"/>
      <c r="H616" s="1"/>
      <c r="I616" s="1"/>
      <c r="J616" s="1"/>
      <c r="K616" s="1"/>
    </row>
    <row r="617" spans="1:11">
      <c r="A617" s="1"/>
      <c r="B617" s="1"/>
      <c r="C617" s="14"/>
      <c r="D617" s="14"/>
      <c r="E617" s="1"/>
      <c r="F617" s="1"/>
      <c r="G617" s="1"/>
      <c r="H617" s="1"/>
      <c r="I617" s="1"/>
      <c r="J617" s="1"/>
      <c r="K617" s="1"/>
    </row>
    <row r="618" spans="1:11">
      <c r="A618" s="1"/>
      <c r="B618" s="1"/>
      <c r="C618" s="14"/>
      <c r="D618" s="14"/>
      <c r="E618" s="1"/>
      <c r="F618" s="1"/>
      <c r="G618" s="1"/>
      <c r="H618" s="1"/>
      <c r="I618" s="1"/>
      <c r="J618" s="1"/>
      <c r="K618" s="1"/>
    </row>
    <row r="619" spans="1:11">
      <c r="A619" s="1"/>
      <c r="B619" s="1"/>
      <c r="C619" s="14"/>
      <c r="D619" s="14"/>
      <c r="E619" s="1"/>
      <c r="F619" s="1"/>
      <c r="G619" s="1"/>
      <c r="H619" s="1"/>
      <c r="I619" s="1"/>
      <c r="J619" s="1"/>
      <c r="K619" s="1"/>
    </row>
    <row r="620" spans="1:11">
      <c r="A620" s="1"/>
      <c r="B620" s="1"/>
      <c r="C620" s="14"/>
      <c r="D620" s="14"/>
      <c r="E620" s="1"/>
      <c r="F620" s="1"/>
      <c r="G620" s="1"/>
      <c r="H620" s="1"/>
      <c r="I620" s="1"/>
      <c r="J620" s="1"/>
      <c r="K620" s="1"/>
    </row>
    <row r="621" spans="1:11">
      <c r="A621" s="1"/>
      <c r="B621" s="1"/>
      <c r="C621" s="14"/>
      <c r="D621" s="14"/>
      <c r="E621" s="1"/>
      <c r="F621" s="1"/>
      <c r="G621" s="1"/>
      <c r="H621" s="1"/>
      <c r="I621" s="1"/>
      <c r="J621" s="1"/>
      <c r="K621" s="1"/>
    </row>
    <row r="622" spans="1:11">
      <c r="A622" s="1"/>
      <c r="B622" s="1"/>
      <c r="C622" s="14"/>
      <c r="D622" s="14"/>
      <c r="E622" s="1"/>
      <c r="F622" s="1"/>
      <c r="G622" s="1"/>
      <c r="H622" s="1"/>
      <c r="I622" s="1"/>
      <c r="J622" s="1"/>
      <c r="K622" s="1"/>
    </row>
    <row r="623" spans="1:11">
      <c r="A623" s="1"/>
      <c r="B623" s="1"/>
      <c r="C623" s="14"/>
      <c r="D623" s="14"/>
      <c r="E623" s="1"/>
      <c r="F623" s="1"/>
      <c r="G623" s="1"/>
      <c r="H623" s="1"/>
      <c r="I623" s="1"/>
      <c r="J623" s="1"/>
      <c r="K623" s="1"/>
    </row>
    <row r="624" spans="1:11">
      <c r="A624" s="1"/>
      <c r="B624" s="1"/>
      <c r="C624" s="14"/>
      <c r="D624" s="14"/>
      <c r="E624" s="1"/>
      <c r="F624" s="1"/>
      <c r="G624" s="1"/>
      <c r="H624" s="1"/>
      <c r="I624" s="1"/>
      <c r="J624" s="1"/>
      <c r="K624" s="1"/>
    </row>
    <row r="625" spans="1:11">
      <c r="A625" s="1"/>
      <c r="B625" s="1"/>
      <c r="C625" s="14"/>
      <c r="D625" s="14"/>
      <c r="E625" s="1"/>
      <c r="F625" s="1"/>
      <c r="G625" s="1"/>
      <c r="H625" s="1"/>
      <c r="I625" s="1"/>
      <c r="J625" s="1"/>
      <c r="K625" s="1"/>
    </row>
    <row r="626" spans="1:11">
      <c r="A626" s="1"/>
      <c r="B626" s="1"/>
      <c r="C626" s="14"/>
      <c r="D626" s="14"/>
      <c r="E626" s="1"/>
      <c r="F626" s="1"/>
      <c r="G626" s="1"/>
      <c r="H626" s="1"/>
      <c r="I626" s="1"/>
      <c r="J626" s="1"/>
      <c r="K626" s="1"/>
    </row>
    <row r="627" spans="1:11">
      <c r="A627" s="1"/>
      <c r="B627" s="1"/>
      <c r="C627" s="14"/>
      <c r="D627" s="14"/>
      <c r="E627" s="1"/>
      <c r="F627" s="1"/>
      <c r="G627" s="1"/>
      <c r="H627" s="1"/>
      <c r="I627" s="1"/>
      <c r="J627" s="1"/>
      <c r="K627" s="1"/>
    </row>
    <row r="628" spans="1:11">
      <c r="A628" s="1"/>
      <c r="B628" s="1"/>
      <c r="C628" s="14"/>
      <c r="D628" s="14"/>
      <c r="E628" s="1"/>
      <c r="F628" s="1"/>
      <c r="G628" s="1"/>
      <c r="H628" s="1"/>
      <c r="I628" s="1"/>
      <c r="J628" s="1"/>
      <c r="K628" s="1"/>
    </row>
    <row r="629" spans="1:11">
      <c r="A629" s="1"/>
      <c r="B629" s="1"/>
      <c r="C629" s="14"/>
      <c r="D629" s="14"/>
      <c r="E629" s="1"/>
      <c r="F629" s="1"/>
      <c r="G629" s="1"/>
      <c r="H629" s="1"/>
      <c r="I629" s="1"/>
      <c r="J629" s="1"/>
      <c r="K629" s="1"/>
    </row>
    <row r="630" spans="1:11">
      <c r="A630" s="1"/>
      <c r="B630" s="1"/>
      <c r="C630" s="14"/>
      <c r="D630" s="14"/>
      <c r="E630" s="1"/>
      <c r="F630" s="1"/>
      <c r="G630" s="1"/>
      <c r="H630" s="1"/>
      <c r="I630" s="1"/>
      <c r="J630" s="1"/>
      <c r="K630" s="1"/>
    </row>
    <row r="631" spans="1:11">
      <c r="A631" s="1"/>
      <c r="B631" s="1"/>
      <c r="C631" s="14"/>
      <c r="D631" s="14"/>
      <c r="E631" s="1"/>
      <c r="F631" s="1"/>
      <c r="G631" s="1"/>
      <c r="H631" s="1"/>
      <c r="I631" s="1"/>
      <c r="J631" s="1"/>
      <c r="K631" s="1"/>
    </row>
    <row r="632" spans="1:11">
      <c r="A632" s="1"/>
      <c r="B632" s="1"/>
      <c r="C632" s="14"/>
      <c r="D632" s="14"/>
      <c r="E632" s="1"/>
      <c r="F632" s="1"/>
      <c r="G632" s="1"/>
      <c r="H632" s="1"/>
      <c r="I632" s="1"/>
      <c r="J632" s="1"/>
      <c r="K632" s="1"/>
    </row>
    <row r="633" spans="1:11">
      <c r="A633" s="1"/>
      <c r="B633" s="1"/>
      <c r="C633" s="14"/>
      <c r="D633" s="14"/>
      <c r="E633" s="1"/>
      <c r="F633" s="1"/>
      <c r="G633" s="1"/>
      <c r="H633" s="1"/>
      <c r="I633" s="1"/>
      <c r="J633" s="1"/>
      <c r="K633" s="1"/>
    </row>
    <row r="634" spans="1:11">
      <c r="A634" s="1"/>
      <c r="B634" s="1"/>
      <c r="C634" s="14"/>
      <c r="D634" s="14"/>
      <c r="E634" s="1"/>
      <c r="F634" s="1"/>
      <c r="G634" s="1"/>
      <c r="H634" s="1"/>
      <c r="I634" s="1"/>
      <c r="J634" s="1"/>
      <c r="K634" s="1"/>
    </row>
    <row r="635" spans="1:11">
      <c r="A635" s="1"/>
      <c r="B635" s="1"/>
      <c r="C635" s="14"/>
      <c r="D635" s="14"/>
      <c r="E635" s="1"/>
      <c r="F635" s="1"/>
      <c r="G635" s="1"/>
      <c r="H635" s="1"/>
      <c r="I635" s="1"/>
      <c r="J635" s="1"/>
      <c r="K635" s="1"/>
    </row>
    <row r="636" spans="1:11">
      <c r="A636" s="1"/>
      <c r="B636" s="1"/>
      <c r="C636" s="14"/>
      <c r="D636" s="14"/>
      <c r="E636" s="1"/>
      <c r="F636" s="1"/>
      <c r="G636" s="1"/>
      <c r="H636" s="1"/>
      <c r="I636" s="1"/>
      <c r="J636" s="1"/>
      <c r="K636" s="1"/>
    </row>
    <row r="637" spans="1:11">
      <c r="A637" s="1"/>
      <c r="B637" s="1"/>
      <c r="C637" s="14"/>
      <c r="D637" s="14"/>
      <c r="E637" s="1"/>
      <c r="F637" s="1"/>
      <c r="G637" s="1"/>
      <c r="H637" s="1"/>
      <c r="I637" s="1"/>
      <c r="J637" s="1"/>
      <c r="K637" s="1"/>
    </row>
    <row r="638" spans="1:11">
      <c r="A638" s="1"/>
      <c r="B638" s="1"/>
      <c r="C638" s="14"/>
      <c r="D638" s="14"/>
      <c r="E638" s="1"/>
      <c r="F638" s="1"/>
      <c r="G638" s="1"/>
      <c r="H638" s="1"/>
      <c r="I638" s="1"/>
      <c r="J638" s="1"/>
      <c r="K638" s="1"/>
    </row>
    <row r="639" spans="1:11">
      <c r="A639" s="1"/>
      <c r="B639" s="1"/>
      <c r="C639" s="14"/>
      <c r="D639" s="14"/>
      <c r="E639" s="1"/>
      <c r="F639" s="1"/>
      <c r="G639" s="1"/>
      <c r="H639" s="1"/>
      <c r="I639" s="1"/>
      <c r="J639" s="1"/>
      <c r="K639" s="1"/>
    </row>
    <row r="640" spans="1:11">
      <c r="A640" s="1"/>
      <c r="B640" s="1"/>
      <c r="C640" s="14"/>
      <c r="D640" s="14"/>
      <c r="E640" s="1"/>
      <c r="F640" s="1"/>
      <c r="G640" s="1"/>
      <c r="H640" s="1"/>
      <c r="I640" s="1"/>
      <c r="J640" s="1"/>
      <c r="K640" s="1"/>
    </row>
    <row r="641" spans="1:11">
      <c r="A641" s="1"/>
      <c r="B641" s="1"/>
      <c r="C641" s="14"/>
      <c r="D641" s="14"/>
      <c r="E641" s="1"/>
      <c r="F641" s="1"/>
      <c r="G641" s="1"/>
      <c r="H641" s="1"/>
      <c r="I641" s="1"/>
      <c r="J641" s="1"/>
      <c r="K641" s="1"/>
    </row>
    <row r="642" spans="1:11">
      <c r="A642" s="1"/>
      <c r="B642" s="1"/>
      <c r="C642" s="14"/>
      <c r="D642" s="14"/>
      <c r="E642" s="1"/>
      <c r="F642" s="1"/>
      <c r="G642" s="1"/>
      <c r="H642" s="1"/>
      <c r="I642" s="1"/>
      <c r="J642" s="1"/>
      <c r="K642" s="1"/>
    </row>
    <row r="643" spans="1:11">
      <c r="A643" s="1"/>
      <c r="B643" s="1"/>
      <c r="C643" s="14"/>
      <c r="D643" s="14"/>
      <c r="E643" s="1"/>
      <c r="F643" s="1"/>
      <c r="G643" s="1"/>
      <c r="H643" s="1"/>
      <c r="I643" s="1"/>
      <c r="J643" s="1"/>
      <c r="K643" s="1"/>
    </row>
    <row r="644" spans="1:11">
      <c r="A644" s="1"/>
      <c r="B644" s="1"/>
      <c r="C644" s="14"/>
      <c r="D644" s="14"/>
      <c r="E644" s="1"/>
      <c r="F644" s="1"/>
      <c r="G644" s="1"/>
      <c r="H644" s="1"/>
      <c r="I644" s="1"/>
      <c r="J644" s="1"/>
      <c r="K644" s="1"/>
    </row>
    <row r="645" spans="1:11">
      <c r="A645" s="1"/>
      <c r="B645" s="1"/>
      <c r="C645" s="14"/>
      <c r="D645" s="14"/>
      <c r="E645" s="1"/>
      <c r="F645" s="1"/>
      <c r="G645" s="1"/>
      <c r="H645" s="1"/>
      <c r="I645" s="1"/>
      <c r="J645" s="1"/>
      <c r="K645" s="1"/>
    </row>
    <row r="646" spans="1:11">
      <c r="A646" s="1"/>
      <c r="B646" s="1"/>
      <c r="C646" s="14"/>
      <c r="D646" s="14"/>
      <c r="E646" s="1"/>
      <c r="F646" s="1"/>
      <c r="G646" s="1"/>
      <c r="H646" s="1"/>
      <c r="I646" s="1"/>
      <c r="J646" s="1"/>
      <c r="K646" s="1"/>
    </row>
    <row r="647" spans="1:11">
      <c r="A647" s="1"/>
      <c r="B647" s="1"/>
      <c r="C647" s="14"/>
      <c r="D647" s="14"/>
      <c r="E647" s="1"/>
      <c r="F647" s="1"/>
      <c r="G647" s="1"/>
      <c r="H647" s="1"/>
      <c r="I647" s="1"/>
      <c r="J647" s="1"/>
      <c r="K647" s="1"/>
    </row>
    <row r="648" spans="1:11">
      <c r="A648" s="1"/>
      <c r="B648" s="1"/>
      <c r="C648" s="14"/>
      <c r="D648" s="14"/>
      <c r="E648" s="1"/>
      <c r="F648" s="1"/>
      <c r="G648" s="1"/>
      <c r="H648" s="1"/>
      <c r="I648" s="1"/>
      <c r="J648" s="1"/>
      <c r="K648" s="1"/>
    </row>
    <row r="649" spans="1:11">
      <c r="A649" s="1"/>
      <c r="B649" s="1"/>
      <c r="C649" s="14"/>
      <c r="D649" s="14"/>
      <c r="E649" s="1"/>
      <c r="F649" s="1"/>
      <c r="G649" s="1"/>
      <c r="H649" s="1"/>
      <c r="I649" s="1"/>
      <c r="J649" s="1"/>
      <c r="K649" s="1"/>
    </row>
    <row r="650" spans="1:11">
      <c r="A650" s="1"/>
      <c r="B650" s="1"/>
      <c r="C650" s="14"/>
      <c r="D650" s="14"/>
      <c r="E650" s="1"/>
      <c r="F650" s="1"/>
      <c r="G650" s="1"/>
      <c r="H650" s="1"/>
      <c r="I650" s="1"/>
      <c r="J650" s="1"/>
      <c r="K650" s="1"/>
    </row>
    <row r="651" spans="1:11">
      <c r="A651" s="1"/>
      <c r="B651" s="1"/>
      <c r="C651" s="14"/>
      <c r="D651" s="14"/>
      <c r="E651" s="1"/>
      <c r="F651" s="1"/>
      <c r="G651" s="1"/>
      <c r="H651" s="1"/>
      <c r="I651" s="1"/>
      <c r="J651" s="1"/>
      <c r="K651" s="1"/>
    </row>
    <row r="652" spans="1:11">
      <c r="A652" s="1"/>
      <c r="B652" s="1"/>
      <c r="C652" s="14"/>
      <c r="D652" s="14"/>
      <c r="E652" s="1"/>
      <c r="F652" s="1"/>
      <c r="G652" s="1"/>
      <c r="H652" s="1"/>
      <c r="I652" s="1"/>
      <c r="J652" s="1"/>
      <c r="K652" s="1"/>
    </row>
    <row r="653" spans="1:11">
      <c r="A653" s="1"/>
      <c r="B653" s="1"/>
      <c r="C653" s="14"/>
      <c r="D653" s="14"/>
      <c r="E653" s="1"/>
      <c r="F653" s="1"/>
      <c r="G653" s="1"/>
      <c r="H653" s="1"/>
      <c r="I653" s="1"/>
      <c r="J653" s="1"/>
      <c r="K653" s="1"/>
    </row>
    <row r="654" spans="1:11">
      <c r="A654" s="1"/>
      <c r="B654" s="1"/>
      <c r="C654" s="14"/>
      <c r="D654" s="14"/>
      <c r="E654" s="1"/>
      <c r="F654" s="1"/>
      <c r="G654" s="1"/>
      <c r="H654" s="1"/>
      <c r="I654" s="1"/>
      <c r="J654" s="1"/>
      <c r="K654" s="1"/>
    </row>
    <row r="655" spans="1:11">
      <c r="A655" s="1"/>
      <c r="B655" s="1"/>
      <c r="C655" s="14"/>
      <c r="D655" s="14"/>
      <c r="E655" s="1"/>
      <c r="F655" s="1"/>
      <c r="G655" s="1"/>
      <c r="H655" s="1"/>
      <c r="I655" s="1"/>
      <c r="J655" s="1"/>
      <c r="K655" s="1"/>
    </row>
    <row r="656" spans="1:11">
      <c r="A656" s="1"/>
      <c r="B656" s="1"/>
      <c r="C656" s="14"/>
      <c r="D656" s="14"/>
      <c r="E656" s="1"/>
      <c r="F656" s="1"/>
      <c r="G656" s="1"/>
      <c r="H656" s="1"/>
      <c r="I656" s="1"/>
      <c r="J656" s="1"/>
      <c r="K656" s="1"/>
    </row>
    <row r="657" spans="1:11">
      <c r="A657" s="1"/>
      <c r="B657" s="1"/>
      <c r="C657" s="14"/>
      <c r="D657" s="14"/>
      <c r="E657" s="1"/>
      <c r="F657" s="1"/>
      <c r="G657" s="1"/>
      <c r="H657" s="1"/>
      <c r="I657" s="1"/>
      <c r="J657" s="1"/>
      <c r="K657" s="1"/>
    </row>
    <row r="658" spans="1:11">
      <c r="A658" s="1"/>
      <c r="B658" s="1"/>
      <c r="C658" s="14"/>
      <c r="D658" s="14"/>
      <c r="E658" s="1"/>
      <c r="F658" s="1"/>
      <c r="G658" s="1"/>
      <c r="H658" s="1"/>
      <c r="I658" s="1"/>
      <c r="J658" s="1"/>
      <c r="K658" s="1"/>
    </row>
    <row r="659" spans="1:11">
      <c r="A659" s="1"/>
      <c r="B659" s="1"/>
      <c r="C659" s="14"/>
      <c r="D659" s="14"/>
      <c r="E659" s="1"/>
      <c r="F659" s="1"/>
      <c r="G659" s="1"/>
      <c r="H659" s="1"/>
      <c r="I659" s="1"/>
      <c r="J659" s="1"/>
      <c r="K659" s="1"/>
    </row>
    <row r="660" spans="1:11">
      <c r="A660" s="1"/>
      <c r="B660" s="1"/>
      <c r="C660" s="14"/>
      <c r="D660" s="14"/>
      <c r="E660" s="1"/>
      <c r="F660" s="1"/>
      <c r="G660" s="1"/>
      <c r="H660" s="1"/>
      <c r="I660" s="1"/>
      <c r="J660" s="1"/>
      <c r="K660" s="1"/>
    </row>
    <row r="661" spans="1:11">
      <c r="A661" s="1"/>
      <c r="B661" s="1"/>
      <c r="C661" s="14"/>
      <c r="D661" s="14"/>
      <c r="E661" s="1"/>
      <c r="F661" s="1"/>
      <c r="G661" s="1"/>
      <c r="H661" s="1"/>
      <c r="I661" s="1"/>
      <c r="J661" s="1"/>
      <c r="K661" s="1"/>
    </row>
    <row r="662" spans="1:11">
      <c r="A662" s="1"/>
      <c r="B662" s="1"/>
      <c r="C662" s="14"/>
      <c r="D662" s="14"/>
      <c r="E662" s="1"/>
      <c r="F662" s="1"/>
      <c r="G662" s="1"/>
      <c r="H662" s="1"/>
      <c r="I662" s="1"/>
      <c r="J662" s="1"/>
      <c r="K662" s="1"/>
    </row>
    <row r="663" spans="1:11">
      <c r="A663" s="1"/>
      <c r="B663" s="1"/>
      <c r="C663" s="14"/>
      <c r="D663" s="14"/>
      <c r="E663" s="1"/>
      <c r="F663" s="1"/>
      <c r="G663" s="1"/>
      <c r="H663" s="1"/>
      <c r="I663" s="1"/>
      <c r="J663" s="1"/>
      <c r="K663" s="1"/>
    </row>
    <row r="664" spans="1:11">
      <c r="A664" s="1"/>
      <c r="B664" s="1"/>
      <c r="C664" s="14"/>
      <c r="D664" s="14"/>
      <c r="E664" s="1"/>
      <c r="F664" s="1"/>
      <c r="G664" s="1"/>
      <c r="H664" s="1"/>
      <c r="I664" s="1"/>
      <c r="J664" s="1"/>
      <c r="K664" s="1"/>
    </row>
    <row r="665" spans="1:11">
      <c r="A665" s="1"/>
      <c r="B665" s="1"/>
      <c r="C665" s="14"/>
      <c r="D665" s="14"/>
      <c r="E665" s="1"/>
      <c r="F665" s="1"/>
      <c r="G665" s="1"/>
      <c r="H665" s="1"/>
      <c r="I665" s="1"/>
      <c r="J665" s="1"/>
      <c r="K665" s="1"/>
    </row>
    <row r="666" spans="1:11">
      <c r="A666" s="1"/>
      <c r="B666" s="1"/>
      <c r="C666" s="14"/>
      <c r="D666" s="14"/>
      <c r="E666" s="1"/>
      <c r="F666" s="1"/>
      <c r="G666" s="1"/>
      <c r="H666" s="1"/>
      <c r="I666" s="1"/>
      <c r="J666" s="1"/>
      <c r="K666" s="1"/>
    </row>
    <row r="667" spans="1:11">
      <c r="A667" s="1"/>
      <c r="B667" s="1"/>
      <c r="C667" s="14"/>
      <c r="D667" s="14"/>
      <c r="E667" s="1"/>
      <c r="F667" s="1"/>
      <c r="G667" s="1"/>
      <c r="H667" s="1"/>
      <c r="I667" s="1"/>
      <c r="J667" s="1"/>
      <c r="K667" s="1"/>
    </row>
    <row r="668" spans="1:11">
      <c r="A668" s="1"/>
      <c r="B668" s="1"/>
      <c r="C668" s="14"/>
      <c r="D668" s="14"/>
      <c r="E668" s="1"/>
      <c r="F668" s="1"/>
      <c r="G668" s="1"/>
      <c r="H668" s="1"/>
      <c r="I668" s="1"/>
      <c r="J668" s="1"/>
      <c r="K668" s="1"/>
    </row>
    <row r="669" spans="1:11">
      <c r="A669" s="1"/>
      <c r="B669" s="1"/>
      <c r="C669" s="14"/>
      <c r="D669" s="14"/>
      <c r="E669" s="1"/>
      <c r="F669" s="1"/>
      <c r="G669" s="1"/>
      <c r="H669" s="1"/>
      <c r="I669" s="1"/>
      <c r="J669" s="1"/>
      <c r="K669" s="1"/>
    </row>
    <row r="670" spans="1:11">
      <c r="A670" s="1"/>
      <c r="B670" s="1"/>
      <c r="C670" s="14"/>
      <c r="D670" s="14"/>
      <c r="E670" s="1"/>
      <c r="F670" s="1"/>
      <c r="G670" s="1"/>
      <c r="H670" s="1"/>
      <c r="I670" s="1"/>
      <c r="J670" s="1"/>
      <c r="K670" s="1"/>
    </row>
    <row r="671" spans="1:11">
      <c r="A671" s="1"/>
      <c r="B671" s="1"/>
      <c r="C671" s="14"/>
      <c r="D671" s="14"/>
      <c r="E671" s="1"/>
      <c r="F671" s="1"/>
      <c r="G671" s="1"/>
      <c r="H671" s="1"/>
      <c r="I671" s="1"/>
      <c r="J671" s="1"/>
      <c r="K671" s="1"/>
    </row>
    <row r="672" spans="1:11">
      <c r="A672" s="1"/>
      <c r="B672" s="1"/>
      <c r="C672" s="14"/>
      <c r="D672" s="14"/>
      <c r="E672" s="1"/>
      <c r="F672" s="1"/>
      <c r="G672" s="1"/>
      <c r="H672" s="1"/>
      <c r="I672" s="1"/>
      <c r="J672" s="1"/>
      <c r="K672" s="1"/>
    </row>
    <row r="673" spans="1:11">
      <c r="A673" s="1"/>
      <c r="B673" s="1"/>
      <c r="C673" s="14"/>
      <c r="D673" s="14"/>
      <c r="E673" s="1"/>
      <c r="F673" s="1"/>
      <c r="G673" s="1"/>
      <c r="H673" s="1"/>
      <c r="I673" s="1"/>
      <c r="J673" s="1"/>
      <c r="K673" s="1"/>
    </row>
    <row r="674" spans="1:11">
      <c r="A674" s="1"/>
      <c r="B674" s="1"/>
      <c r="C674" s="14"/>
      <c r="D674" s="14"/>
      <c r="E674" s="1"/>
      <c r="F674" s="1"/>
      <c r="G674" s="1"/>
      <c r="H674" s="1"/>
      <c r="I674" s="1"/>
      <c r="J674" s="1"/>
      <c r="K674" s="1"/>
    </row>
    <row r="675" spans="1:11">
      <c r="A675" s="1"/>
      <c r="B675" s="1"/>
      <c r="C675" s="14"/>
      <c r="D675" s="14"/>
      <c r="E675" s="1"/>
      <c r="F675" s="1"/>
      <c r="G675" s="1"/>
      <c r="H675" s="1"/>
      <c r="I675" s="1"/>
      <c r="J675" s="1"/>
      <c r="K675" s="1"/>
    </row>
    <row r="676" spans="1:11">
      <c r="A676" s="1"/>
      <c r="B676" s="1"/>
      <c r="C676" s="14"/>
      <c r="D676" s="14"/>
      <c r="E676" s="1"/>
      <c r="F676" s="1"/>
      <c r="G676" s="1"/>
      <c r="H676" s="1"/>
      <c r="I676" s="1"/>
      <c r="J676" s="1"/>
      <c r="K676" s="1"/>
    </row>
    <row r="677" spans="1:11">
      <c r="A677" s="1"/>
      <c r="B677" s="1"/>
      <c r="C677" s="14"/>
      <c r="D677" s="14"/>
      <c r="E677" s="1"/>
      <c r="F677" s="1"/>
      <c r="G677" s="1"/>
      <c r="H677" s="1"/>
      <c r="I677" s="1"/>
      <c r="J677" s="1"/>
      <c r="K677" s="1"/>
    </row>
    <row r="678" spans="1:11">
      <c r="A678" s="1"/>
      <c r="B678" s="1"/>
      <c r="C678" s="14"/>
      <c r="D678" s="14"/>
      <c r="E678" s="1"/>
      <c r="F678" s="1"/>
      <c r="G678" s="1"/>
      <c r="H678" s="1"/>
      <c r="I678" s="1"/>
      <c r="J678" s="1"/>
      <c r="K678" s="1"/>
    </row>
    <row r="679" spans="1:11">
      <c r="A679" s="1"/>
      <c r="B679" s="1"/>
      <c r="C679" s="14"/>
      <c r="D679" s="14"/>
      <c r="E679" s="1"/>
      <c r="F679" s="1"/>
      <c r="G679" s="1"/>
      <c r="H679" s="1"/>
      <c r="I679" s="1"/>
      <c r="J679" s="1"/>
      <c r="K679" s="1"/>
    </row>
    <row r="680" spans="1:11">
      <c r="A680" s="1"/>
      <c r="B680" s="1"/>
      <c r="C680" s="14"/>
      <c r="D680" s="14"/>
      <c r="E680" s="1"/>
      <c r="F680" s="1"/>
      <c r="G680" s="1"/>
      <c r="H680" s="1"/>
      <c r="I680" s="1"/>
      <c r="J680" s="1"/>
      <c r="K680" s="1"/>
    </row>
    <row r="681" spans="1:11">
      <c r="A681" s="1"/>
      <c r="B681" s="1"/>
      <c r="C681" s="14"/>
      <c r="D681" s="14"/>
      <c r="E681" s="1"/>
      <c r="F681" s="1"/>
      <c r="G681" s="1"/>
      <c r="H681" s="1"/>
      <c r="I681" s="1"/>
      <c r="J681" s="1"/>
      <c r="K681" s="1"/>
    </row>
    <row r="682" spans="1:11">
      <c r="A682" s="1"/>
      <c r="B682" s="1"/>
      <c r="C682" s="14"/>
      <c r="D682" s="14"/>
      <c r="E682" s="1"/>
      <c r="F682" s="1"/>
      <c r="G682" s="1"/>
      <c r="H682" s="1"/>
      <c r="I682" s="1"/>
      <c r="J682" s="1"/>
      <c r="K682" s="1"/>
    </row>
    <row r="683" spans="1:11">
      <c r="A683" s="1"/>
      <c r="B683" s="1"/>
      <c r="C683" s="14"/>
      <c r="D683" s="14"/>
      <c r="E683" s="1"/>
      <c r="F683" s="1"/>
      <c r="G683" s="1"/>
      <c r="H683" s="1"/>
      <c r="I683" s="1"/>
      <c r="J683" s="1"/>
      <c r="K683" s="1"/>
    </row>
    <row r="684" spans="1:11">
      <c r="A684" s="1"/>
      <c r="B684" s="1"/>
      <c r="C684" s="14"/>
      <c r="D684" s="14"/>
      <c r="E684" s="1"/>
      <c r="F684" s="1"/>
      <c r="G684" s="1"/>
      <c r="H684" s="1"/>
      <c r="I684" s="1"/>
      <c r="J684" s="1"/>
      <c r="K684" s="1"/>
    </row>
    <row r="685" spans="1:11">
      <c r="A685" s="1"/>
      <c r="B685" s="1"/>
      <c r="C685" s="14"/>
      <c r="D685" s="14"/>
      <c r="E685" s="1"/>
      <c r="F685" s="1"/>
      <c r="G685" s="1"/>
      <c r="H685" s="1"/>
      <c r="I685" s="1"/>
      <c r="J685" s="1"/>
      <c r="K685" s="1"/>
    </row>
    <row r="686" spans="1:11">
      <c r="A686" s="1"/>
      <c r="B686" s="1"/>
      <c r="C686" s="14"/>
      <c r="D686" s="14"/>
      <c r="E686" s="1"/>
      <c r="F686" s="1"/>
      <c r="G686" s="1"/>
      <c r="H686" s="1"/>
      <c r="I686" s="1"/>
      <c r="J686" s="1"/>
      <c r="K686" s="1"/>
    </row>
    <row r="687" spans="1:11">
      <c r="A687" s="1"/>
      <c r="B687" s="1"/>
      <c r="C687" s="14"/>
      <c r="D687" s="14"/>
      <c r="E687" s="1"/>
      <c r="F687" s="1"/>
      <c r="G687" s="1"/>
      <c r="H687" s="1"/>
      <c r="I687" s="1"/>
      <c r="J687" s="1"/>
      <c r="K687" s="1"/>
    </row>
    <row r="688" spans="1:11">
      <c r="A688" s="1"/>
      <c r="B688" s="1"/>
      <c r="C688" s="14"/>
      <c r="D688" s="14"/>
      <c r="E688" s="1"/>
      <c r="F688" s="1"/>
      <c r="G688" s="1"/>
      <c r="H688" s="1"/>
      <c r="I688" s="1"/>
      <c r="J688" s="1"/>
      <c r="K688" s="1"/>
    </row>
    <row r="689" spans="1:11">
      <c r="A689" s="1"/>
      <c r="B689" s="1"/>
      <c r="C689" s="14"/>
      <c r="D689" s="14"/>
      <c r="E689" s="1"/>
      <c r="F689" s="1"/>
      <c r="G689" s="1"/>
      <c r="H689" s="1"/>
      <c r="I689" s="1"/>
      <c r="J689" s="1"/>
      <c r="K689" s="1"/>
    </row>
    <row r="690" spans="1:11">
      <c r="A690" s="1"/>
      <c r="B690" s="1"/>
      <c r="C690" s="14"/>
      <c r="D690" s="14"/>
      <c r="E690" s="1"/>
      <c r="F690" s="1"/>
      <c r="G690" s="1"/>
      <c r="H690" s="1"/>
      <c r="I690" s="1"/>
      <c r="J690" s="1"/>
      <c r="K690" s="1"/>
    </row>
    <row r="691" spans="1:11">
      <c r="A691" s="1"/>
      <c r="B691" s="1"/>
      <c r="C691" s="13"/>
      <c r="D691" s="14"/>
      <c r="E691" s="1"/>
      <c r="F691" s="1"/>
      <c r="G691" s="1"/>
      <c r="H691" s="1"/>
      <c r="I691" s="1"/>
      <c r="J691" s="1"/>
      <c r="K691" s="1"/>
    </row>
    <row r="692" spans="1:11">
      <c r="A692" s="1"/>
      <c r="B692" s="1"/>
      <c r="C692" s="13"/>
      <c r="D692" s="14"/>
      <c r="E692" s="1"/>
      <c r="F692" s="1"/>
      <c r="G692" s="1"/>
      <c r="H692" s="1"/>
      <c r="I692" s="1"/>
      <c r="J692" s="1"/>
      <c r="K692" s="1"/>
    </row>
    <row r="693" spans="1:11">
      <c r="A693" s="1"/>
      <c r="B693" s="1"/>
      <c r="C693" s="13"/>
      <c r="D693" s="14"/>
      <c r="E693" s="1"/>
      <c r="F693" s="1"/>
      <c r="G693" s="1"/>
      <c r="H693" s="1"/>
      <c r="I693" s="1"/>
      <c r="J693" s="1"/>
      <c r="K693" s="1"/>
    </row>
    <row r="694" spans="1:11">
      <c r="A694" s="1"/>
      <c r="B694" s="1"/>
      <c r="C694" s="13"/>
      <c r="D694" s="14"/>
      <c r="E694" s="1"/>
      <c r="F694" s="1"/>
      <c r="G694" s="1"/>
      <c r="H694" s="1"/>
      <c r="I694" s="1"/>
      <c r="J694" s="1"/>
      <c r="K694" s="1"/>
    </row>
    <row r="695" spans="1:11">
      <c r="A695" s="1"/>
      <c r="B695" s="1"/>
      <c r="C695" s="13"/>
      <c r="D695" s="14"/>
      <c r="E695" s="1"/>
      <c r="F695" s="1"/>
      <c r="G695" s="1"/>
      <c r="H695" s="1"/>
      <c r="I695" s="1"/>
      <c r="J695" s="1"/>
      <c r="K695" s="1"/>
    </row>
    <row r="696" spans="1:11">
      <c r="A696" s="1"/>
      <c r="B696" s="1"/>
      <c r="C696" s="13"/>
      <c r="D696" s="14"/>
      <c r="E696" s="1"/>
      <c r="F696" s="1"/>
      <c r="G696" s="1"/>
      <c r="H696" s="1"/>
      <c r="I696" s="1"/>
      <c r="J696" s="1"/>
      <c r="K696" s="1"/>
    </row>
    <row r="697" spans="1:11">
      <c r="A697" s="1"/>
      <c r="B697" s="1"/>
      <c r="C697" s="13"/>
      <c r="D697" s="14"/>
      <c r="E697" s="1"/>
      <c r="F697" s="1"/>
      <c r="G697" s="1"/>
      <c r="H697" s="1"/>
      <c r="I697" s="1"/>
      <c r="J697" s="1"/>
      <c r="K697" s="1"/>
    </row>
    <row r="698" spans="1:11">
      <c r="A698" s="1"/>
      <c r="B698" s="1"/>
      <c r="C698" s="13"/>
      <c r="D698" s="14"/>
      <c r="E698" s="1"/>
      <c r="F698" s="1"/>
      <c r="G698" s="1"/>
      <c r="H698" s="1"/>
      <c r="I698" s="1"/>
      <c r="J698" s="1"/>
      <c r="K698" s="1"/>
    </row>
    <row r="699" spans="1:11">
      <c r="A699" s="1"/>
      <c r="B699" s="1"/>
      <c r="C699" s="13"/>
      <c r="D699" s="14"/>
      <c r="E699" s="1"/>
      <c r="F699" s="1"/>
      <c r="G699" s="1"/>
      <c r="H699" s="1"/>
      <c r="I699" s="1"/>
      <c r="J699" s="1"/>
      <c r="K699" s="1"/>
    </row>
    <row r="700" spans="1:11">
      <c r="A700" s="1"/>
      <c r="B700" s="1"/>
      <c r="C700" s="13"/>
      <c r="D700" s="14"/>
      <c r="E700" s="1"/>
      <c r="F700" s="1"/>
      <c r="G700" s="1"/>
      <c r="H700" s="1"/>
      <c r="I700" s="1"/>
      <c r="J700" s="1"/>
      <c r="K700" s="1"/>
    </row>
    <row r="701" spans="1:11">
      <c r="A701" s="1"/>
      <c r="B701" s="1"/>
      <c r="C701" s="13"/>
      <c r="D701" s="14"/>
      <c r="E701" s="1"/>
      <c r="F701" s="1"/>
      <c r="G701" s="1"/>
      <c r="H701" s="1"/>
      <c r="I701" s="1"/>
      <c r="J701" s="1"/>
      <c r="K701" s="1"/>
    </row>
    <row r="702" spans="1:11">
      <c r="A702" s="1"/>
      <c r="B702" s="1"/>
      <c r="C702" s="13"/>
      <c r="D702" s="14"/>
      <c r="E702" s="1"/>
      <c r="F702" s="1"/>
      <c r="G702" s="1"/>
      <c r="H702" s="1"/>
      <c r="I702" s="1"/>
      <c r="J702" s="1"/>
      <c r="K702" s="1"/>
    </row>
    <row r="703" spans="1:11">
      <c r="A703" s="1"/>
      <c r="B703" s="1"/>
      <c r="C703" s="13"/>
      <c r="D703" s="14"/>
      <c r="E703" s="1"/>
      <c r="F703" s="1"/>
      <c r="G703" s="1"/>
      <c r="H703" s="1"/>
      <c r="I703" s="1"/>
      <c r="J703" s="1"/>
      <c r="K703" s="1"/>
    </row>
    <row r="704" spans="1:11">
      <c r="A704" s="1"/>
      <c r="B704" s="1"/>
      <c r="C704" s="13"/>
      <c r="D704" s="14"/>
      <c r="E704" s="1"/>
      <c r="F704" s="1"/>
      <c r="G704" s="1"/>
      <c r="H704" s="1"/>
      <c r="I704" s="1"/>
      <c r="J704" s="1"/>
      <c r="K704" s="1"/>
    </row>
    <row r="705" spans="1:11">
      <c r="A705" s="1"/>
      <c r="B705" s="1"/>
      <c r="C705" s="13"/>
      <c r="D705" s="14"/>
      <c r="E705" s="1"/>
      <c r="F705" s="1"/>
      <c r="G705" s="1"/>
      <c r="H705" s="1"/>
      <c r="I705" s="1"/>
      <c r="J705" s="1"/>
      <c r="K705" s="1"/>
    </row>
    <row r="706" spans="1:11">
      <c r="A706" s="1"/>
      <c r="B706" s="1"/>
      <c r="C706" s="13"/>
      <c r="D706" s="14"/>
      <c r="E706" s="1"/>
      <c r="F706" s="1"/>
      <c r="G706" s="1"/>
      <c r="H706" s="1"/>
      <c r="I706" s="1"/>
      <c r="J706" s="1"/>
      <c r="K706" s="1"/>
    </row>
    <row r="707" spans="1:11">
      <c r="A707" s="1"/>
      <c r="B707" s="1"/>
      <c r="C707" s="13"/>
      <c r="D707" s="14"/>
      <c r="E707" s="1"/>
      <c r="F707" s="1"/>
      <c r="G707" s="1"/>
      <c r="H707" s="1"/>
      <c r="I707" s="1"/>
      <c r="J707" s="1"/>
      <c r="K707" s="1"/>
    </row>
    <row r="708" spans="1:11">
      <c r="A708" s="1"/>
      <c r="B708" s="1"/>
      <c r="C708" s="13"/>
      <c r="D708" s="14"/>
      <c r="E708" s="1"/>
      <c r="F708" s="1"/>
      <c r="G708" s="1"/>
      <c r="H708" s="1"/>
      <c r="I708" s="1"/>
      <c r="J708" s="1"/>
      <c r="K708" s="1"/>
    </row>
    <row r="709" spans="1:11">
      <c r="A709" s="1"/>
      <c r="B709" s="1"/>
      <c r="C709" s="13"/>
      <c r="D709" s="14"/>
      <c r="E709" s="1"/>
      <c r="F709" s="1"/>
      <c r="G709" s="1"/>
      <c r="H709" s="1"/>
      <c r="I709" s="1"/>
      <c r="J709" s="1"/>
      <c r="K709" s="1"/>
    </row>
    <row r="710" spans="1:11">
      <c r="A710" s="1"/>
      <c r="B710" s="1"/>
      <c r="C710" s="13"/>
      <c r="D710" s="14"/>
      <c r="E710" s="1"/>
      <c r="F710" s="1"/>
      <c r="G710" s="1"/>
      <c r="H710" s="1"/>
      <c r="I710" s="1"/>
      <c r="J710" s="1"/>
      <c r="K710" s="1"/>
    </row>
  </sheetData>
  <mergeCells count="1">
    <mergeCell ref="E364:F364"/>
  </mergeCells>
  <dataValidations count="4">
    <dataValidation type="list" allowBlank="1" showInputMessage="1" showErrorMessage="1" sqref="D2:D38 D191:D363 D40:D188" xr:uid="{00000000-0002-0000-0600-000000000000}">
      <formula1>$D$365:$D$472</formula1>
    </dataValidation>
    <dataValidation type="list" allowBlank="1" showInputMessage="1" showErrorMessage="1" sqref="K363 K2:K361" xr:uid="{00000000-0002-0000-0600-000001000000}">
      <formula1>$K$365:$K$429</formula1>
    </dataValidation>
    <dataValidation type="list" allowBlank="1" showInputMessage="1" showErrorMessage="1" sqref="H2:H363" xr:uid="{00000000-0002-0000-0600-000002000000}">
      <formula1>$H$365:$H$367</formula1>
    </dataValidation>
    <dataValidation type="list" allowBlank="1" showInputMessage="1" showErrorMessage="1" sqref="C2:C38 C191:C359 C40:C188" xr:uid="{00000000-0002-0000-0600-000003000000}">
      <formula1>$C$365:$C$383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710"/>
  <sheetViews>
    <sheetView workbookViewId="0">
      <pane xSplit="2" ySplit="1" topLeftCell="C2" activePane="bottomRight" state="frozen"/>
      <selection pane="bottomRight" activeCell="K217" sqref="A2:K217"/>
      <selection pane="bottomLeft" activeCell="A2" sqref="A2"/>
      <selection pane="topRight" activeCell="C1" sqref="C1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247</v>
      </c>
      <c r="B2" s="2">
        <v>1</v>
      </c>
      <c r="C2" s="13" t="s">
        <v>14</v>
      </c>
      <c r="D2" s="3" t="s">
        <v>36</v>
      </c>
      <c r="E2" s="13">
        <v>0</v>
      </c>
      <c r="F2" s="13">
        <v>5</v>
      </c>
      <c r="G2" s="13" t="s">
        <v>23</v>
      </c>
      <c r="H2" s="13"/>
      <c r="I2" s="13">
        <f t="shared" ref="I2:I66" si="0">IF(OR(J2=$J$378,J2=$J$385,J2=$J$368),$I$365,IF(OR(J2=$J$367,J2=$J$371,J2=$J$373,J2=$J$374,J2=$J$377,J2=$J$381,J2=$J$382,J2=$J$379),$I$370,IF(OR(J2=$J$366,J2=$J$370),$I$366,IF(OR(J2=$J$372,J2=$J$383,J2=$J$384),$I$367,IF(OR(J2=$J$365,J2=$J$380,J2=$J$386),$I$368,IF(OR(J2=$J$369,J2=$J$387,J2=$J$375,J2=$J$376),$I$369,0))))))</f>
        <v>0</v>
      </c>
      <c r="J2" s="13">
        <f t="shared" ref="J2:J66" si="1">IF(OR(K2=$K$365,K2=$K$366,K2=$K$367,K2=$K$368),$J$365,IF(OR(K2=$K$372,K2=$K$373,K2=$K$374,K2=$K$375),$J$366,IF(OR(K2=$K$376),$J$367,IF(OR(K2=$K$377),$J$368,IF(OR(K2=$K$378),$J$369,IF(OR(K2=$K$379),$J$370,IF(OR(K2=$K$385,K2=$K$395,K2=$K$386),$J$371,IF(OR(K2=$K$381,K2=$K$382,K2=$K$383,K2=$K$384),$J$372,IF(OR(K2=$K$380,K2=$K$424,K2=$K$426,K2=$K$428),$J$373,IF(OR(K2=$K$387,K2=$K$389,K2=$K$388),$J$374,IF(OR(K2=$K$390),$J$375,IF(OR(K2=$K$391),$J$376,IF(OR(K2=$K$392),$J$377,IF(OR(K2=$K$396),$J$378,IF(OR(K2=$K$397,K2=$K$398),$J$379,IF(OR(K2=$K$399,K2=$K$400),$J$380,IF(OR(K2=$K$401,K2=$K$402),$J$381,IF(OR(K2=$K$403,K2=$K$404),$J$382,IF(OR(K2=$K$406,K2=$K$407,K2=$K$408,K2=$K$409,K2=$K$410,K2=$K$411,K2=$K$412,K2=$K$413,K2=$K$414),$J$383,IF(OR(K2=$K$418,K2=$K$419,K2=$K$420,K2=$K$421,K2=$K$417,K2=$K$416,K2=$K$425,K2=$K$427),$J$384,IF(OR(K2=$K$422,K2=$K$423),$J$385,IF(OR(K2=$K$369,K2=$K$370,K2=$K$371,K2=$K$393,K2=$K$394,K2=$K$405,K2=$K$415),$J$386,IF(OR(K2=$K$429),$J$387,0)))))))))))))))))))))))</f>
        <v>0</v>
      </c>
      <c r="K2" s="13"/>
    </row>
    <row r="3" spans="1:11">
      <c r="A3" s="13" t="s">
        <v>247</v>
      </c>
      <c r="B3" s="2">
        <v>2</v>
      </c>
      <c r="C3" s="13" t="s">
        <v>21</v>
      </c>
      <c r="D3" s="3" t="s">
        <v>25</v>
      </c>
      <c r="E3" s="13">
        <v>0</v>
      </c>
      <c r="F3" s="13">
        <v>3</v>
      </c>
      <c r="G3" s="13" t="s">
        <v>23</v>
      </c>
      <c r="H3" s="13"/>
      <c r="I3" s="13" t="str">
        <f t="shared" si="0"/>
        <v>Энеробактерии</v>
      </c>
      <c r="J3" s="13" t="str">
        <f t="shared" si="1"/>
        <v>Proteus</v>
      </c>
      <c r="K3" s="13" t="s">
        <v>159</v>
      </c>
    </row>
    <row r="4" spans="1:11">
      <c r="A4" s="13" t="s">
        <v>247</v>
      </c>
      <c r="B4" s="2">
        <v>3</v>
      </c>
      <c r="C4" s="13" t="s">
        <v>138</v>
      </c>
      <c r="D4" s="3" t="s">
        <v>35</v>
      </c>
      <c r="E4" s="13">
        <v>0</v>
      </c>
      <c r="F4" s="13">
        <v>5</v>
      </c>
      <c r="G4" s="13" t="s">
        <v>23</v>
      </c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247</v>
      </c>
      <c r="B5" s="2">
        <v>4</v>
      </c>
      <c r="C5" s="13" t="s">
        <v>21</v>
      </c>
      <c r="D5" s="3" t="s">
        <v>64</v>
      </c>
      <c r="E5" s="13">
        <v>0</v>
      </c>
      <c r="F5" s="13">
        <v>4</v>
      </c>
      <c r="G5" s="13" t="s">
        <v>23</v>
      </c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247</v>
      </c>
      <c r="B6" s="2">
        <v>5</v>
      </c>
      <c r="C6" s="13" t="s">
        <v>44</v>
      </c>
      <c r="D6" s="3" t="s">
        <v>135</v>
      </c>
      <c r="E6" s="13">
        <v>0</v>
      </c>
      <c r="F6" s="13">
        <v>2</v>
      </c>
      <c r="G6" s="13" t="s">
        <v>23</v>
      </c>
      <c r="H6" s="13"/>
      <c r="I6" s="13" t="str">
        <f t="shared" si="0"/>
        <v>Энеробактерии</v>
      </c>
      <c r="J6" s="13" t="str">
        <f t="shared" si="1"/>
        <v>Klebsiella</v>
      </c>
      <c r="K6" s="13" t="s">
        <v>75</v>
      </c>
    </row>
    <row r="7" spans="1:11">
      <c r="A7" s="13" t="s">
        <v>247</v>
      </c>
      <c r="B7" s="2">
        <v>6</v>
      </c>
      <c r="C7" s="13" t="s">
        <v>16</v>
      </c>
      <c r="D7" s="3" t="s">
        <v>33</v>
      </c>
      <c r="E7" s="13">
        <v>0</v>
      </c>
      <c r="F7" s="13">
        <v>5</v>
      </c>
      <c r="G7" s="13" t="s">
        <v>23</v>
      </c>
      <c r="H7" s="13"/>
      <c r="I7" s="13">
        <f t="shared" si="0"/>
        <v>0</v>
      </c>
      <c r="J7" s="13">
        <f t="shared" si="1"/>
        <v>0</v>
      </c>
      <c r="K7" s="13"/>
    </row>
    <row r="8" spans="1:11">
      <c r="A8" s="13" t="s">
        <v>247</v>
      </c>
      <c r="B8" s="2">
        <v>7</v>
      </c>
      <c r="C8" s="13" t="s">
        <v>138</v>
      </c>
      <c r="D8" s="3" t="s">
        <v>56</v>
      </c>
      <c r="E8" s="13">
        <v>0</v>
      </c>
      <c r="F8" s="13">
        <v>5</v>
      </c>
      <c r="G8" s="13" t="s">
        <v>23</v>
      </c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247</v>
      </c>
      <c r="B9" s="2">
        <v>8</v>
      </c>
      <c r="C9" s="13" t="s">
        <v>16</v>
      </c>
      <c r="D9" s="3" t="s">
        <v>33</v>
      </c>
      <c r="E9" s="13">
        <v>1</v>
      </c>
      <c r="F9" s="13">
        <v>5</v>
      </c>
      <c r="G9" s="13" t="s">
        <v>23</v>
      </c>
      <c r="H9" s="13"/>
      <c r="I9" s="13">
        <f t="shared" si="0"/>
        <v>0</v>
      </c>
      <c r="J9" s="13">
        <f t="shared" si="1"/>
        <v>0</v>
      </c>
      <c r="K9" s="13"/>
    </row>
    <row r="10" spans="1:11">
      <c r="A10" s="13" t="s">
        <v>247</v>
      </c>
      <c r="B10" s="2">
        <v>9</v>
      </c>
      <c r="C10" s="13" t="s">
        <v>21</v>
      </c>
      <c r="D10" s="3" t="s">
        <v>33</v>
      </c>
      <c r="E10" s="13">
        <v>0</v>
      </c>
      <c r="F10" s="13">
        <v>5</v>
      </c>
      <c r="G10" s="13" t="s">
        <v>23</v>
      </c>
      <c r="H10" s="13"/>
      <c r="I10" s="13" t="str">
        <f t="shared" si="0"/>
        <v>НГОБ</v>
      </c>
      <c r="J10" s="13" t="str">
        <f t="shared" si="1"/>
        <v>Acinetobacter</v>
      </c>
      <c r="K10" s="13" t="s">
        <v>98</v>
      </c>
    </row>
    <row r="11" spans="1:11">
      <c r="A11" s="13" t="s">
        <v>247</v>
      </c>
      <c r="B11" s="2">
        <v>10</v>
      </c>
      <c r="C11" s="13" t="s">
        <v>14</v>
      </c>
      <c r="D11" s="3" t="s">
        <v>36</v>
      </c>
      <c r="E11" s="13">
        <v>0</v>
      </c>
      <c r="F11" s="13">
        <v>6</v>
      </c>
      <c r="G11" s="13" t="s">
        <v>23</v>
      </c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247</v>
      </c>
      <c r="B12" s="2">
        <v>11</v>
      </c>
      <c r="C12" s="13" t="s">
        <v>44</v>
      </c>
      <c r="D12" s="3" t="s">
        <v>135</v>
      </c>
      <c r="E12" s="13">
        <v>1</v>
      </c>
      <c r="F12" s="13">
        <v>3</v>
      </c>
      <c r="G12" s="13" t="s">
        <v>23</v>
      </c>
      <c r="H12" s="13"/>
      <c r="I12" s="13" t="str">
        <f t="shared" si="0"/>
        <v>Энеробактерии</v>
      </c>
      <c r="J12" s="13" t="str">
        <f t="shared" si="1"/>
        <v>Klebsiella</v>
      </c>
      <c r="K12" s="13" t="s">
        <v>75</v>
      </c>
    </row>
    <row r="13" spans="1:11">
      <c r="A13" s="13" t="s">
        <v>247</v>
      </c>
      <c r="B13" s="2">
        <v>12</v>
      </c>
      <c r="C13" s="13" t="s">
        <v>128</v>
      </c>
      <c r="D13" s="3" t="s">
        <v>88</v>
      </c>
      <c r="E13" s="13">
        <v>0</v>
      </c>
      <c r="F13" s="13">
        <v>5</v>
      </c>
      <c r="G13" s="13" t="s">
        <v>23</v>
      </c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247</v>
      </c>
      <c r="B14" s="2">
        <v>13</v>
      </c>
      <c r="C14" s="13" t="s">
        <v>138</v>
      </c>
      <c r="D14" s="3" t="s">
        <v>35</v>
      </c>
      <c r="E14" s="13">
        <v>0</v>
      </c>
      <c r="F14" s="13">
        <v>5</v>
      </c>
      <c r="G14" s="13" t="s">
        <v>23</v>
      </c>
      <c r="H14" s="13"/>
      <c r="I14" s="13">
        <f t="shared" si="0"/>
        <v>0</v>
      </c>
      <c r="J14" s="13">
        <f t="shared" si="1"/>
        <v>0</v>
      </c>
      <c r="K14" s="13"/>
    </row>
    <row r="15" spans="1:11">
      <c r="A15" s="13" t="s">
        <v>247</v>
      </c>
      <c r="B15" s="2">
        <v>14</v>
      </c>
      <c r="C15" s="13" t="s">
        <v>16</v>
      </c>
      <c r="D15" s="3" t="s">
        <v>33</v>
      </c>
      <c r="E15" s="13">
        <v>0</v>
      </c>
      <c r="F15" s="13">
        <v>5</v>
      </c>
      <c r="G15" s="13" t="s">
        <v>23</v>
      </c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247</v>
      </c>
      <c r="B16" s="2">
        <v>15</v>
      </c>
      <c r="C16" s="13" t="s">
        <v>14</v>
      </c>
      <c r="D16" s="3" t="s">
        <v>190</v>
      </c>
      <c r="E16" s="13">
        <v>0</v>
      </c>
      <c r="F16" s="13">
        <v>5</v>
      </c>
      <c r="G16" s="13" t="s">
        <v>23</v>
      </c>
      <c r="H16" s="13"/>
      <c r="I16" s="13">
        <f t="shared" si="0"/>
        <v>0</v>
      </c>
      <c r="J16" s="13">
        <f t="shared" si="1"/>
        <v>0</v>
      </c>
      <c r="K16" s="13"/>
    </row>
    <row r="17" spans="1:11">
      <c r="A17" s="13" t="s">
        <v>247</v>
      </c>
      <c r="B17" s="2">
        <v>16</v>
      </c>
      <c r="C17" s="13" t="s">
        <v>14</v>
      </c>
      <c r="D17" s="3" t="s">
        <v>190</v>
      </c>
      <c r="E17" s="13">
        <v>0</v>
      </c>
      <c r="F17" s="13">
        <v>5</v>
      </c>
      <c r="G17" s="13" t="s">
        <v>23</v>
      </c>
      <c r="H17" s="13"/>
      <c r="I17" s="13">
        <f t="shared" si="0"/>
        <v>0</v>
      </c>
      <c r="J17" s="13">
        <f t="shared" si="1"/>
        <v>0</v>
      </c>
      <c r="K17" s="1"/>
    </row>
    <row r="18" spans="1:11">
      <c r="A18" s="13" t="s">
        <v>247</v>
      </c>
      <c r="B18" s="2">
        <v>17</v>
      </c>
      <c r="C18" s="13" t="s">
        <v>90</v>
      </c>
      <c r="D18" s="3" t="s">
        <v>28</v>
      </c>
      <c r="E18" s="13">
        <v>0</v>
      </c>
      <c r="F18" s="13">
        <v>5</v>
      </c>
      <c r="G18" s="13" t="s">
        <v>23</v>
      </c>
      <c r="H18" s="13"/>
      <c r="I18" s="13">
        <f t="shared" si="0"/>
        <v>0</v>
      </c>
      <c r="J18" s="13">
        <f t="shared" si="1"/>
        <v>0</v>
      </c>
      <c r="K18" s="1"/>
    </row>
    <row r="19" spans="1:11">
      <c r="A19" s="13" t="s">
        <v>247</v>
      </c>
      <c r="B19" s="2">
        <v>18</v>
      </c>
      <c r="C19" s="13" t="s">
        <v>44</v>
      </c>
      <c r="D19" s="3" t="s">
        <v>135</v>
      </c>
      <c r="E19" s="13">
        <v>0</v>
      </c>
      <c r="F19" s="13">
        <v>4</v>
      </c>
      <c r="G19" s="13" t="s">
        <v>23</v>
      </c>
      <c r="H19" s="13"/>
      <c r="I19" s="13" t="str">
        <f t="shared" si="0"/>
        <v>Энеробактерии</v>
      </c>
      <c r="J19" s="13" t="str">
        <f t="shared" si="1"/>
        <v>Klebsiella</v>
      </c>
      <c r="K19" s="1" t="s">
        <v>75</v>
      </c>
    </row>
    <row r="20" spans="1:11">
      <c r="A20" s="13" t="s">
        <v>247</v>
      </c>
      <c r="B20" s="2">
        <v>19</v>
      </c>
      <c r="C20" s="13" t="s">
        <v>21</v>
      </c>
      <c r="D20" s="3" t="s">
        <v>84</v>
      </c>
      <c r="E20" s="13">
        <v>0</v>
      </c>
      <c r="F20" s="13">
        <v>7</v>
      </c>
      <c r="G20" s="13" t="s">
        <v>23</v>
      </c>
      <c r="H20" s="13"/>
      <c r="I20" s="13">
        <f t="shared" si="0"/>
        <v>0</v>
      </c>
      <c r="J20" s="13">
        <f t="shared" si="1"/>
        <v>0</v>
      </c>
      <c r="K20" s="1"/>
    </row>
    <row r="21" spans="1:11">
      <c r="A21" s="13" t="s">
        <v>247</v>
      </c>
      <c r="B21" s="2">
        <v>20</v>
      </c>
      <c r="C21" s="13" t="s">
        <v>71</v>
      </c>
      <c r="D21" s="3" t="s">
        <v>36</v>
      </c>
      <c r="E21" s="13">
        <v>0</v>
      </c>
      <c r="F21" s="13">
        <v>14</v>
      </c>
      <c r="G21" s="13" t="s">
        <v>23</v>
      </c>
      <c r="H21" s="13"/>
      <c r="I21" s="13">
        <f t="shared" si="0"/>
        <v>0</v>
      </c>
      <c r="J21" s="13">
        <f t="shared" si="1"/>
        <v>0</v>
      </c>
      <c r="K21" s="1"/>
    </row>
    <row r="22" spans="1:11">
      <c r="A22" s="13" t="s">
        <v>247</v>
      </c>
      <c r="B22" s="2">
        <v>21</v>
      </c>
      <c r="C22" s="13" t="s">
        <v>71</v>
      </c>
      <c r="D22" s="3" t="s">
        <v>36</v>
      </c>
      <c r="E22" s="13">
        <v>0</v>
      </c>
      <c r="F22" s="13">
        <v>7</v>
      </c>
      <c r="G22" s="13" t="s">
        <v>23</v>
      </c>
      <c r="H22" s="13"/>
      <c r="I22" s="13">
        <f t="shared" si="0"/>
        <v>0</v>
      </c>
      <c r="J22" s="13">
        <f t="shared" si="1"/>
        <v>0</v>
      </c>
      <c r="K22" s="1"/>
    </row>
    <row r="23" spans="1:11">
      <c r="A23" s="13" t="s">
        <v>247</v>
      </c>
      <c r="B23" s="2">
        <v>22</v>
      </c>
      <c r="C23" s="13" t="s">
        <v>14</v>
      </c>
      <c r="D23" s="3" t="s">
        <v>36</v>
      </c>
      <c r="E23" s="13">
        <v>0</v>
      </c>
      <c r="F23" s="13">
        <v>7</v>
      </c>
      <c r="G23" s="13" t="s">
        <v>23</v>
      </c>
      <c r="H23" s="13"/>
      <c r="I23" s="13">
        <f t="shared" si="0"/>
        <v>0</v>
      </c>
      <c r="J23" s="13">
        <f t="shared" si="1"/>
        <v>0</v>
      </c>
      <c r="K23" s="1"/>
    </row>
    <row r="24" spans="1:11">
      <c r="A24" s="13" t="s">
        <v>247</v>
      </c>
      <c r="B24" s="2">
        <v>23</v>
      </c>
      <c r="C24" s="13" t="s">
        <v>14</v>
      </c>
      <c r="D24" s="3" t="s">
        <v>36</v>
      </c>
      <c r="E24" s="13">
        <v>0</v>
      </c>
      <c r="F24" s="13">
        <v>7</v>
      </c>
      <c r="G24" s="13" t="s">
        <v>23</v>
      </c>
      <c r="H24" s="13"/>
      <c r="I24" s="13">
        <f t="shared" si="0"/>
        <v>0</v>
      </c>
      <c r="J24" s="13">
        <f t="shared" si="1"/>
        <v>0</v>
      </c>
      <c r="K24" s="1"/>
    </row>
    <row r="25" spans="1:11">
      <c r="A25" s="13" t="s">
        <v>247</v>
      </c>
      <c r="B25" s="2">
        <v>24</v>
      </c>
      <c r="C25" s="13" t="s">
        <v>14</v>
      </c>
      <c r="D25" s="3" t="s">
        <v>36</v>
      </c>
      <c r="E25" s="13">
        <v>0</v>
      </c>
      <c r="F25" s="13">
        <v>7</v>
      </c>
      <c r="G25" s="13" t="s">
        <v>23</v>
      </c>
      <c r="H25" s="13"/>
      <c r="I25" s="13">
        <f t="shared" si="0"/>
        <v>0</v>
      </c>
      <c r="J25" s="13">
        <f t="shared" si="1"/>
        <v>0</v>
      </c>
      <c r="K25" s="1"/>
    </row>
    <row r="26" spans="1:11">
      <c r="A26" s="13" t="s">
        <v>247</v>
      </c>
      <c r="B26" s="2">
        <v>25</v>
      </c>
      <c r="C26" s="13" t="s">
        <v>21</v>
      </c>
      <c r="D26" s="3" t="s">
        <v>30</v>
      </c>
      <c r="E26" s="13">
        <v>0</v>
      </c>
      <c r="F26" s="13">
        <v>7</v>
      </c>
      <c r="G26" s="13" t="s">
        <v>23</v>
      </c>
      <c r="H26" s="13"/>
      <c r="I26" s="13">
        <f t="shared" si="0"/>
        <v>0</v>
      </c>
      <c r="J26" s="13">
        <f t="shared" si="1"/>
        <v>0</v>
      </c>
      <c r="K26" s="1"/>
    </row>
    <row r="27" spans="1:11">
      <c r="A27" s="13" t="s">
        <v>247</v>
      </c>
      <c r="B27" s="2">
        <v>26</v>
      </c>
      <c r="C27" s="13" t="s">
        <v>90</v>
      </c>
      <c r="D27" s="3" t="s">
        <v>28</v>
      </c>
      <c r="E27" s="13">
        <v>0</v>
      </c>
      <c r="F27" s="13">
        <v>7</v>
      </c>
      <c r="G27" s="13" t="s">
        <v>23</v>
      </c>
      <c r="H27" s="13"/>
      <c r="I27" s="13">
        <f t="shared" si="0"/>
        <v>0</v>
      </c>
      <c r="J27" s="13">
        <f t="shared" si="1"/>
        <v>0</v>
      </c>
      <c r="K27" s="1"/>
    </row>
    <row r="28" spans="1:11">
      <c r="A28" s="13" t="s">
        <v>247</v>
      </c>
      <c r="B28" s="2">
        <v>27</v>
      </c>
      <c r="C28" s="13" t="s">
        <v>44</v>
      </c>
      <c r="D28" s="3" t="s">
        <v>135</v>
      </c>
      <c r="E28" s="13">
        <v>1</v>
      </c>
      <c r="F28" s="13">
        <v>3</v>
      </c>
      <c r="G28" s="13" t="s">
        <v>23</v>
      </c>
      <c r="H28" s="13"/>
      <c r="I28" s="13" t="str">
        <f t="shared" si="0"/>
        <v>Энеробактерии</v>
      </c>
      <c r="J28" s="13" t="str">
        <f t="shared" si="1"/>
        <v>Klebsiella</v>
      </c>
      <c r="K28" s="1" t="s">
        <v>75</v>
      </c>
    </row>
    <row r="29" spans="1:11">
      <c r="A29" s="13" t="s">
        <v>247</v>
      </c>
      <c r="B29" s="2">
        <v>28</v>
      </c>
      <c r="C29" s="13" t="s">
        <v>114</v>
      </c>
      <c r="D29" s="3" t="s">
        <v>74</v>
      </c>
      <c r="E29" s="13">
        <v>1</v>
      </c>
      <c r="F29" s="13">
        <v>3</v>
      </c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>
      <c r="A30" s="13" t="s">
        <v>247</v>
      </c>
      <c r="B30" s="2">
        <v>29</v>
      </c>
      <c r="C30" s="13" t="s">
        <v>90</v>
      </c>
      <c r="D30" s="3" t="s">
        <v>28</v>
      </c>
      <c r="E30" s="13">
        <v>1</v>
      </c>
      <c r="F30" s="13">
        <v>6</v>
      </c>
      <c r="G30" s="13" t="s">
        <v>23</v>
      </c>
      <c r="H30" s="13"/>
      <c r="I30" s="13">
        <f t="shared" si="0"/>
        <v>0</v>
      </c>
      <c r="J30" s="13">
        <f t="shared" si="1"/>
        <v>0</v>
      </c>
      <c r="K30" s="1"/>
    </row>
    <row r="31" spans="1:11">
      <c r="A31" s="13" t="s">
        <v>247</v>
      </c>
      <c r="B31" s="2">
        <v>30</v>
      </c>
      <c r="C31" s="13" t="s">
        <v>79</v>
      </c>
      <c r="D31" s="3" t="s">
        <v>62</v>
      </c>
      <c r="E31" s="13">
        <v>0</v>
      </c>
      <c r="F31" s="13">
        <v>6</v>
      </c>
      <c r="G31" s="13" t="s">
        <v>23</v>
      </c>
      <c r="H31" s="13"/>
      <c r="I31" s="13">
        <f t="shared" si="0"/>
        <v>0</v>
      </c>
      <c r="J31" s="13">
        <f t="shared" si="1"/>
        <v>0</v>
      </c>
      <c r="K31" s="1"/>
    </row>
    <row r="32" spans="1:11">
      <c r="A32" s="13" t="s">
        <v>247</v>
      </c>
      <c r="B32" s="2">
        <v>31</v>
      </c>
      <c r="C32" s="13" t="s">
        <v>21</v>
      </c>
      <c r="D32" s="3" t="s">
        <v>41</v>
      </c>
      <c r="E32" s="13">
        <v>0</v>
      </c>
      <c r="F32" s="13">
        <v>6</v>
      </c>
      <c r="G32" s="13" t="s">
        <v>23</v>
      </c>
      <c r="H32" s="13"/>
      <c r="I32" s="13">
        <f t="shared" si="0"/>
        <v>0</v>
      </c>
      <c r="J32" s="13">
        <f t="shared" si="1"/>
        <v>0</v>
      </c>
      <c r="K32" s="1"/>
    </row>
    <row r="33" spans="1:11">
      <c r="A33" s="13" t="s">
        <v>247</v>
      </c>
      <c r="B33" s="2">
        <v>32</v>
      </c>
      <c r="C33" s="13" t="s">
        <v>21</v>
      </c>
      <c r="D33" s="3" t="s">
        <v>33</v>
      </c>
      <c r="E33" s="13">
        <v>0</v>
      </c>
      <c r="F33" s="13">
        <v>6</v>
      </c>
      <c r="G33" s="13" t="s">
        <v>23</v>
      </c>
      <c r="H33" s="13"/>
      <c r="I33" s="13">
        <f t="shared" si="0"/>
        <v>0</v>
      </c>
      <c r="J33" s="13">
        <f t="shared" si="1"/>
        <v>0</v>
      </c>
      <c r="K33" s="1"/>
    </row>
    <row r="34" spans="1:11">
      <c r="A34" s="13" t="s">
        <v>247</v>
      </c>
      <c r="B34" s="2">
        <v>33</v>
      </c>
      <c r="C34" s="13" t="s">
        <v>14</v>
      </c>
      <c r="D34" s="3" t="s">
        <v>36</v>
      </c>
      <c r="E34" s="13">
        <v>0</v>
      </c>
      <c r="F34" s="13">
        <v>6</v>
      </c>
      <c r="G34" s="13" t="s">
        <v>23</v>
      </c>
      <c r="H34" s="13"/>
      <c r="I34" s="13">
        <f t="shared" si="0"/>
        <v>0</v>
      </c>
      <c r="J34" s="13">
        <f t="shared" si="1"/>
        <v>0</v>
      </c>
      <c r="K34" s="1"/>
    </row>
    <row r="35" spans="1:11">
      <c r="A35" s="13" t="s">
        <v>247</v>
      </c>
      <c r="B35" s="2">
        <v>34</v>
      </c>
      <c r="C35" s="13" t="s">
        <v>14</v>
      </c>
      <c r="D35" s="3" t="s">
        <v>36</v>
      </c>
      <c r="E35" s="13">
        <v>0</v>
      </c>
      <c r="F35" s="13">
        <v>6</v>
      </c>
      <c r="G35" s="13" t="s">
        <v>23</v>
      </c>
      <c r="H35" s="13"/>
      <c r="I35" s="13">
        <f t="shared" si="0"/>
        <v>0</v>
      </c>
      <c r="J35" s="13">
        <f t="shared" si="1"/>
        <v>0</v>
      </c>
      <c r="K35" s="1"/>
    </row>
    <row r="36" spans="1:11">
      <c r="A36" s="13" t="s">
        <v>247</v>
      </c>
      <c r="B36" s="2">
        <v>35</v>
      </c>
      <c r="C36" s="13" t="s">
        <v>71</v>
      </c>
      <c r="D36" s="3" t="s">
        <v>36</v>
      </c>
      <c r="E36" s="13">
        <v>0</v>
      </c>
      <c r="F36" s="13">
        <v>6</v>
      </c>
      <c r="G36" s="13" t="s">
        <v>23</v>
      </c>
      <c r="H36" s="13"/>
      <c r="I36" s="13">
        <f t="shared" si="0"/>
        <v>0</v>
      </c>
      <c r="J36" s="13">
        <f t="shared" si="1"/>
        <v>0</v>
      </c>
      <c r="K36" s="1"/>
    </row>
    <row r="37" spans="1:11">
      <c r="A37" s="13" t="s">
        <v>247</v>
      </c>
      <c r="B37" s="2">
        <v>36</v>
      </c>
      <c r="C37" s="13" t="s">
        <v>16</v>
      </c>
      <c r="D37" s="3" t="s">
        <v>33</v>
      </c>
      <c r="E37" s="13">
        <v>0</v>
      </c>
      <c r="F37" s="13">
        <v>6</v>
      </c>
      <c r="G37" s="13" t="s">
        <v>23</v>
      </c>
      <c r="H37" s="13"/>
      <c r="I37" s="13">
        <f t="shared" si="0"/>
        <v>0</v>
      </c>
      <c r="J37" s="13">
        <f t="shared" si="1"/>
        <v>0</v>
      </c>
      <c r="K37" s="1"/>
    </row>
    <row r="38" spans="1:11">
      <c r="A38" s="13" t="s">
        <v>247</v>
      </c>
      <c r="B38" s="2">
        <v>37</v>
      </c>
      <c r="C38" s="13" t="s">
        <v>114</v>
      </c>
      <c r="D38" s="3" t="s">
        <v>74</v>
      </c>
      <c r="E38" s="13">
        <v>1</v>
      </c>
      <c r="F38" s="13">
        <v>2</v>
      </c>
      <c r="G38" s="13"/>
      <c r="H38" s="13"/>
      <c r="I38" s="13">
        <f t="shared" si="0"/>
        <v>0</v>
      </c>
      <c r="J38" s="13">
        <f t="shared" si="1"/>
        <v>0</v>
      </c>
      <c r="K38" s="1"/>
    </row>
    <row r="39" spans="1:11">
      <c r="A39" s="13" t="s">
        <v>247</v>
      </c>
      <c r="B39" s="2">
        <v>38</v>
      </c>
      <c r="C39" s="1" t="s">
        <v>79</v>
      </c>
      <c r="D39" s="1" t="s">
        <v>62</v>
      </c>
      <c r="E39" s="13">
        <v>0</v>
      </c>
      <c r="F39" s="13">
        <v>5</v>
      </c>
      <c r="G39" s="13" t="s">
        <v>23</v>
      </c>
      <c r="H39" s="13"/>
      <c r="I39" s="13">
        <f t="shared" si="0"/>
        <v>0</v>
      </c>
      <c r="J39" s="13">
        <f t="shared" si="1"/>
        <v>0</v>
      </c>
      <c r="K39" s="1"/>
    </row>
    <row r="40" spans="1:11">
      <c r="A40" s="13" t="s">
        <v>247</v>
      </c>
      <c r="B40" s="2">
        <v>39</v>
      </c>
      <c r="C40" s="13" t="s">
        <v>44</v>
      </c>
      <c r="D40" s="3" t="s">
        <v>135</v>
      </c>
      <c r="E40" s="13">
        <v>0</v>
      </c>
      <c r="F40" s="13">
        <v>3</v>
      </c>
      <c r="G40" s="13" t="s">
        <v>23</v>
      </c>
      <c r="H40" s="13"/>
      <c r="I40" s="13" t="str">
        <f t="shared" si="0"/>
        <v>Энеробактерии</v>
      </c>
      <c r="J40" s="13" t="str">
        <f t="shared" si="1"/>
        <v>Klebsiella</v>
      </c>
      <c r="K40" s="1" t="s">
        <v>75</v>
      </c>
    </row>
    <row r="41" spans="1:11">
      <c r="A41" s="13" t="s">
        <v>247</v>
      </c>
      <c r="B41" s="2">
        <v>40</v>
      </c>
      <c r="C41" s="13" t="s">
        <v>16</v>
      </c>
      <c r="D41" s="3" t="s">
        <v>33</v>
      </c>
      <c r="E41" s="13">
        <v>1</v>
      </c>
      <c r="F41" s="13">
        <v>5</v>
      </c>
      <c r="G41" s="13" t="s">
        <v>23</v>
      </c>
      <c r="H41" s="13"/>
      <c r="I41" s="13">
        <f t="shared" si="0"/>
        <v>0</v>
      </c>
      <c r="J41" s="13">
        <f t="shared" si="1"/>
        <v>0</v>
      </c>
      <c r="K41" s="1"/>
    </row>
    <row r="42" spans="1:11">
      <c r="A42" s="13" t="s">
        <v>247</v>
      </c>
      <c r="B42" s="2">
        <v>41</v>
      </c>
      <c r="C42" s="13" t="s">
        <v>16</v>
      </c>
      <c r="D42" s="3" t="s">
        <v>33</v>
      </c>
      <c r="E42" s="13">
        <v>0</v>
      </c>
      <c r="F42" s="13">
        <v>5</v>
      </c>
      <c r="G42" s="13" t="s">
        <v>23</v>
      </c>
      <c r="H42" s="13"/>
      <c r="I42" s="13">
        <f t="shared" si="0"/>
        <v>0</v>
      </c>
      <c r="J42" s="13">
        <f t="shared" si="1"/>
        <v>0</v>
      </c>
      <c r="K42" s="1"/>
    </row>
    <row r="43" spans="1:11">
      <c r="A43" s="13" t="s">
        <v>247</v>
      </c>
      <c r="B43" s="2">
        <v>42</v>
      </c>
      <c r="C43" s="13" t="s">
        <v>71</v>
      </c>
      <c r="D43" s="3" t="s">
        <v>36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"/>
    </row>
    <row r="44" spans="1:11">
      <c r="A44" s="13" t="s">
        <v>247</v>
      </c>
      <c r="B44" s="2">
        <v>43</v>
      </c>
      <c r="C44" s="13" t="s">
        <v>21</v>
      </c>
      <c r="D44" s="3" t="s">
        <v>33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"/>
    </row>
    <row r="45" spans="1:11">
      <c r="A45" s="13" t="s">
        <v>247</v>
      </c>
      <c r="B45" s="2">
        <v>44</v>
      </c>
      <c r="C45" s="13" t="s">
        <v>21</v>
      </c>
      <c r="D45" s="3" t="s">
        <v>25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"/>
    </row>
    <row r="46" spans="1:11">
      <c r="A46" s="13" t="s">
        <v>247</v>
      </c>
      <c r="B46" s="2">
        <v>45</v>
      </c>
      <c r="C46" s="13" t="s">
        <v>21</v>
      </c>
      <c r="D46" s="3" t="s">
        <v>248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"/>
    </row>
    <row r="47" spans="1:11">
      <c r="A47" s="13" t="s">
        <v>247</v>
      </c>
      <c r="B47" s="2">
        <v>46</v>
      </c>
      <c r="C47" s="13" t="s">
        <v>114</v>
      </c>
      <c r="D47" s="3" t="s">
        <v>74</v>
      </c>
      <c r="E47" s="13">
        <v>1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"/>
    </row>
    <row r="48" spans="1:11">
      <c r="A48" s="13" t="s">
        <v>247</v>
      </c>
      <c r="B48" s="2">
        <v>47</v>
      </c>
      <c r="C48" s="13" t="s">
        <v>90</v>
      </c>
      <c r="D48" s="3" t="s">
        <v>36</v>
      </c>
      <c r="E48" s="13">
        <v>0</v>
      </c>
      <c r="F48" s="13">
        <v>5</v>
      </c>
      <c r="G48" s="13" t="s">
        <v>23</v>
      </c>
      <c r="H48" s="13"/>
      <c r="I48" s="13">
        <f t="shared" si="0"/>
        <v>0</v>
      </c>
      <c r="J48" s="13">
        <f t="shared" si="1"/>
        <v>0</v>
      </c>
      <c r="K48" s="1"/>
    </row>
    <row r="49" spans="1:11">
      <c r="A49" s="13" t="s">
        <v>247</v>
      </c>
      <c r="B49" s="2">
        <v>48</v>
      </c>
      <c r="C49" s="13" t="s">
        <v>21</v>
      </c>
      <c r="D49" s="3" t="s">
        <v>43</v>
      </c>
      <c r="E49" s="13">
        <v>0</v>
      </c>
      <c r="F49" s="13">
        <v>4</v>
      </c>
      <c r="G49" s="13" t="s">
        <v>23</v>
      </c>
      <c r="H49" s="13"/>
      <c r="I49" s="13" t="str">
        <f t="shared" si="0"/>
        <v>НГОБ</v>
      </c>
      <c r="J49" s="13" t="str">
        <f t="shared" si="1"/>
        <v>Pseudomonas</v>
      </c>
      <c r="K49" s="1" t="s">
        <v>162</v>
      </c>
    </row>
    <row r="50" spans="1:11">
      <c r="A50" s="13" t="s">
        <v>247</v>
      </c>
      <c r="B50" s="2">
        <v>49</v>
      </c>
      <c r="C50" s="13" t="s">
        <v>79</v>
      </c>
      <c r="D50" s="3" t="s">
        <v>62</v>
      </c>
      <c r="E50" s="13">
        <v>0</v>
      </c>
      <c r="F50" s="13">
        <v>5</v>
      </c>
      <c r="G50" s="13" t="s">
        <v>23</v>
      </c>
      <c r="H50" s="13"/>
      <c r="I50" s="13">
        <f t="shared" si="0"/>
        <v>0</v>
      </c>
      <c r="J50" s="13">
        <f t="shared" si="1"/>
        <v>0</v>
      </c>
      <c r="K50" s="1"/>
    </row>
    <row r="51" spans="1:11">
      <c r="A51" s="13" t="s">
        <v>247</v>
      </c>
      <c r="B51" s="2">
        <v>50</v>
      </c>
      <c r="C51" s="13" t="s">
        <v>44</v>
      </c>
      <c r="D51" s="3" t="s">
        <v>135</v>
      </c>
      <c r="E51" s="13">
        <v>1</v>
      </c>
      <c r="F51" s="13">
        <v>5</v>
      </c>
      <c r="G51" s="13" t="s">
        <v>23</v>
      </c>
      <c r="H51" s="13"/>
      <c r="I51" s="13">
        <f t="shared" si="0"/>
        <v>0</v>
      </c>
      <c r="J51" s="13">
        <f t="shared" si="1"/>
        <v>0</v>
      </c>
      <c r="K51" s="1"/>
    </row>
    <row r="52" spans="1:11">
      <c r="A52" s="13" t="s">
        <v>247</v>
      </c>
      <c r="B52" s="2">
        <v>51</v>
      </c>
      <c r="C52" s="13" t="s">
        <v>21</v>
      </c>
      <c r="D52" s="3" t="s">
        <v>40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"/>
    </row>
    <row r="53" spans="1:11">
      <c r="A53" s="13" t="s">
        <v>247</v>
      </c>
      <c r="B53" s="2">
        <v>52</v>
      </c>
      <c r="C53" s="13" t="s">
        <v>16</v>
      </c>
      <c r="D53" s="3" t="s">
        <v>18</v>
      </c>
      <c r="E53" s="13">
        <v>0</v>
      </c>
      <c r="F53" s="13">
        <v>6</v>
      </c>
      <c r="G53" s="13" t="s">
        <v>23</v>
      </c>
      <c r="H53" s="13"/>
      <c r="I53" s="13">
        <f t="shared" si="0"/>
        <v>0</v>
      </c>
      <c r="J53" s="13">
        <f t="shared" si="1"/>
        <v>0</v>
      </c>
      <c r="K53" s="1"/>
    </row>
    <row r="54" spans="1:11">
      <c r="A54" s="13" t="s">
        <v>247</v>
      </c>
      <c r="B54" s="2">
        <v>53</v>
      </c>
      <c r="C54" s="13" t="s">
        <v>16</v>
      </c>
      <c r="D54" s="3" t="s">
        <v>33</v>
      </c>
      <c r="E54" s="13">
        <v>0</v>
      </c>
      <c r="F54" s="13">
        <v>6</v>
      </c>
      <c r="G54" s="13" t="s">
        <v>23</v>
      </c>
      <c r="H54" s="13"/>
      <c r="I54" s="13">
        <f t="shared" si="0"/>
        <v>0</v>
      </c>
      <c r="J54" s="13">
        <f t="shared" si="1"/>
        <v>0</v>
      </c>
      <c r="K54" s="1"/>
    </row>
    <row r="55" spans="1:11">
      <c r="A55" s="13" t="s">
        <v>247</v>
      </c>
      <c r="B55" s="2">
        <v>54</v>
      </c>
      <c r="C55" s="13" t="s">
        <v>14</v>
      </c>
      <c r="D55" s="3" t="s">
        <v>36</v>
      </c>
      <c r="E55" s="13">
        <v>0</v>
      </c>
      <c r="F55" s="13">
        <v>6</v>
      </c>
      <c r="G55" s="13" t="s">
        <v>23</v>
      </c>
      <c r="H55" s="13"/>
      <c r="I55" s="13">
        <f t="shared" si="0"/>
        <v>0</v>
      </c>
      <c r="J55" s="13">
        <f t="shared" si="1"/>
        <v>0</v>
      </c>
      <c r="K55" s="1"/>
    </row>
    <row r="56" spans="1:11">
      <c r="A56" s="13" t="s">
        <v>247</v>
      </c>
      <c r="B56" s="2">
        <v>55</v>
      </c>
      <c r="C56" s="13" t="s">
        <v>16</v>
      </c>
      <c r="D56" s="3" t="s">
        <v>18</v>
      </c>
      <c r="E56" s="13">
        <v>0</v>
      </c>
      <c r="F56" s="13">
        <v>6</v>
      </c>
      <c r="G56" s="13" t="s">
        <v>23</v>
      </c>
      <c r="H56" s="13"/>
      <c r="I56" s="13">
        <f t="shared" si="0"/>
        <v>0</v>
      </c>
      <c r="J56" s="13">
        <f t="shared" si="1"/>
        <v>0</v>
      </c>
      <c r="K56" s="1"/>
    </row>
    <row r="57" spans="1:11">
      <c r="A57" s="13" t="s">
        <v>247</v>
      </c>
      <c r="B57" s="2">
        <v>56</v>
      </c>
      <c r="C57" s="13" t="s">
        <v>84</v>
      </c>
      <c r="D57" s="3" t="s">
        <v>84</v>
      </c>
      <c r="E57" s="13">
        <v>0</v>
      </c>
      <c r="F57" s="13">
        <v>5</v>
      </c>
      <c r="G57" s="13"/>
      <c r="H57" s="13"/>
      <c r="I57" s="13">
        <f t="shared" si="0"/>
        <v>0</v>
      </c>
      <c r="J57" s="13">
        <f t="shared" si="1"/>
        <v>0</v>
      </c>
      <c r="K57" s="1"/>
    </row>
    <row r="58" spans="1:11">
      <c r="A58" s="13" t="s">
        <v>247</v>
      </c>
      <c r="B58" s="2">
        <v>57</v>
      </c>
      <c r="C58" s="13" t="s">
        <v>84</v>
      </c>
      <c r="D58" s="3" t="s">
        <v>84</v>
      </c>
      <c r="E58" s="13">
        <v>0</v>
      </c>
      <c r="F58" s="13">
        <v>6</v>
      </c>
      <c r="G58" s="13" t="s">
        <v>23</v>
      </c>
      <c r="H58" s="13"/>
      <c r="I58" s="13" t="str">
        <f t="shared" si="0"/>
        <v>Кокки</v>
      </c>
      <c r="J58" s="13" t="str">
        <f t="shared" si="1"/>
        <v>Enterococcus</v>
      </c>
      <c r="K58" s="1" t="s">
        <v>66</v>
      </c>
    </row>
    <row r="59" spans="1:11">
      <c r="A59" s="13"/>
      <c r="C59" s="13"/>
      <c r="E59" s="13"/>
      <c r="F59" s="13"/>
      <c r="G59" s="13"/>
      <c r="H59" s="13"/>
      <c r="I59" s="13" t="str">
        <f t="shared" ref="I59" si="2">IF(OR(J59=$J$378,J59=$J$385,J59=$J$368),$I$365,IF(OR(J59=$J$367,J59=$J$371,J59=$J$373,J59=$J$374,J59=$J$377,J59=$J$381,J59=$J$382,J59=$J$379),$I$370,IF(OR(J59=$J$366,J59=$J$370),$I$366,IF(OR(J59=$J$372,J59=$J$383,J59=$J$384),$I$367,IF(OR(J59=$J$365,J59=$J$380,J59=$J$386),$I$368,IF(OR(J59=$J$369,J59=$J$387,J59=$J$375,J59=$J$376),$I$369,0))))))</f>
        <v>НГОБ</v>
      </c>
      <c r="J59" s="13" t="str">
        <f t="shared" ref="J59" si="3">IF(OR(K59=$K$365,K59=$K$366,K59=$K$367,K59=$K$368),$J$365,IF(OR(K59=$K$372,K59=$K$373,K59=$K$374,K59=$K$375),$J$366,IF(OR(K59=$K$376),$J$367,IF(OR(K59=$K$377),$J$368,IF(OR(K59=$K$378),$J$369,IF(OR(K59=$K$379),$J$370,IF(OR(K59=$K$385,K59=$K$395,K59=$K$386),$J$371,IF(OR(K59=$K$381,K59=$K$382,K59=$K$383,K59=$K$384),$J$372,IF(OR(K59=$K$380,K59=$K$424,K59=$K$426,K59=$K$428),$J$373,IF(OR(K59=$K$387,K59=$K$389,K59=$K$388),$J$374,IF(OR(K59=$K$390),$J$375,IF(OR(K59=$K$391),$J$376,IF(OR(K59=$K$392),$J$377,IF(OR(K59=$K$396),$J$378,IF(OR(K59=$K$397,K59=$K$398),$J$379,IF(OR(K59=$K$399,K59=$K$400),$J$380,IF(OR(K59=$K$401,K59=$K$402),$J$381,IF(OR(K59=$K$403,K59=$K$404),$J$382,IF(OR(K59=$K$406,K59=$K$407,K59=$K$408,K59=$K$409,K59=$K$410,K59=$K$411,K59=$K$412,K59=$K$413,K59=$K$414),$J$383,IF(OR(K59=$K$418,K59=$K$419,K59=$K$420,K59=$K$421,K59=$K$417,K59=$K$416,K59=$K$425,K59=$K$427),$J$384,IF(OR(K59=$K$422,K59=$K$423),$J$385,IF(OR(K59=$K$369,K59=$K$370,K59=$K$371,K59=$K$393,K59=$K$394,K59=$K$405,K59=$K$415),$J$386,IF(OR(K59=$K$429),$J$387,0)))))))))))))))))))))))</f>
        <v>Acinetobacter</v>
      </c>
      <c r="K59" s="1" t="s">
        <v>95</v>
      </c>
    </row>
    <row r="60" spans="1:11">
      <c r="A60" s="13" t="s">
        <v>247</v>
      </c>
      <c r="B60" s="2">
        <v>58</v>
      </c>
      <c r="C60" s="13" t="s">
        <v>16</v>
      </c>
      <c r="D60" s="3" t="s">
        <v>18</v>
      </c>
      <c r="E60" s="13">
        <v>0</v>
      </c>
      <c r="F60" s="13">
        <v>5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"/>
    </row>
    <row r="61" spans="1:11">
      <c r="A61" s="13" t="s">
        <v>247</v>
      </c>
      <c r="B61" s="2">
        <v>59</v>
      </c>
      <c r="C61" s="13" t="s">
        <v>16</v>
      </c>
      <c r="D61" s="3" t="s">
        <v>33</v>
      </c>
      <c r="E61" s="13">
        <v>0</v>
      </c>
      <c r="F61" s="13">
        <v>4</v>
      </c>
      <c r="G61" s="13" t="s">
        <v>23</v>
      </c>
      <c r="H61" s="13"/>
      <c r="I61" s="13" t="str">
        <f t="shared" si="0"/>
        <v>Кокки</v>
      </c>
      <c r="J61" s="13" t="str">
        <f t="shared" si="1"/>
        <v>Staphylococcus</v>
      </c>
      <c r="K61" s="1" t="s">
        <v>169</v>
      </c>
    </row>
    <row r="62" spans="1:11">
      <c r="A62" s="13" t="s">
        <v>247</v>
      </c>
      <c r="B62" s="2">
        <v>60</v>
      </c>
      <c r="C62" s="13" t="s">
        <v>14</v>
      </c>
      <c r="D62" s="3" t="s">
        <v>36</v>
      </c>
      <c r="E62" s="13">
        <v>0</v>
      </c>
      <c r="F62" s="13">
        <v>5</v>
      </c>
      <c r="G62" s="13" t="s">
        <v>23</v>
      </c>
      <c r="H62" s="13"/>
      <c r="I62" s="13">
        <f t="shared" si="0"/>
        <v>0</v>
      </c>
      <c r="J62" s="13">
        <f t="shared" si="1"/>
        <v>0</v>
      </c>
      <c r="K62" s="1"/>
    </row>
    <row r="63" spans="1:11">
      <c r="A63" s="13" t="s">
        <v>247</v>
      </c>
      <c r="B63" s="2">
        <v>61</v>
      </c>
      <c r="C63" s="13" t="s">
        <v>14</v>
      </c>
      <c r="D63" s="3" t="s">
        <v>36</v>
      </c>
      <c r="E63" s="13">
        <v>0</v>
      </c>
      <c r="F63" s="13">
        <v>5</v>
      </c>
      <c r="G63" s="13" t="s">
        <v>23</v>
      </c>
      <c r="H63" s="13"/>
      <c r="I63" s="13">
        <f t="shared" si="0"/>
        <v>0</v>
      </c>
      <c r="J63" s="13">
        <f t="shared" si="1"/>
        <v>0</v>
      </c>
      <c r="K63" s="1"/>
    </row>
    <row r="64" spans="1:11">
      <c r="A64" s="13" t="s">
        <v>247</v>
      </c>
      <c r="B64" s="2">
        <v>62</v>
      </c>
      <c r="C64" s="13" t="s">
        <v>21</v>
      </c>
      <c r="D64" s="3" t="s">
        <v>33</v>
      </c>
      <c r="E64" s="13">
        <v>0</v>
      </c>
      <c r="F64" s="13">
        <v>5</v>
      </c>
      <c r="G64" s="13" t="s">
        <v>23</v>
      </c>
      <c r="H64" s="13"/>
      <c r="I64" s="13">
        <f t="shared" si="0"/>
        <v>0</v>
      </c>
      <c r="J64" s="13">
        <f t="shared" si="1"/>
        <v>0</v>
      </c>
      <c r="K64" s="1"/>
    </row>
    <row r="65" spans="1:11">
      <c r="A65" s="13" t="s">
        <v>247</v>
      </c>
      <c r="B65" s="2">
        <v>63</v>
      </c>
      <c r="C65" s="13" t="s">
        <v>138</v>
      </c>
      <c r="D65" s="3" t="s">
        <v>35</v>
      </c>
      <c r="E65" s="13">
        <v>0</v>
      </c>
      <c r="F65" s="13">
        <v>6</v>
      </c>
      <c r="G65" s="13"/>
      <c r="H65" s="13"/>
      <c r="I65" s="13" t="str">
        <f t="shared" si="0"/>
        <v>Кокки</v>
      </c>
      <c r="J65" s="13" t="str">
        <f t="shared" si="1"/>
        <v>Staphylococcus</v>
      </c>
      <c r="K65" s="1" t="s">
        <v>49</v>
      </c>
    </row>
    <row r="66" spans="1:11">
      <c r="A66" s="13" t="s">
        <v>247</v>
      </c>
      <c r="B66" s="2">
        <v>64</v>
      </c>
      <c r="C66" s="13" t="s">
        <v>16</v>
      </c>
      <c r="D66" s="3" t="s">
        <v>33</v>
      </c>
      <c r="E66" s="13">
        <v>0</v>
      </c>
      <c r="F66" s="13">
        <v>6</v>
      </c>
      <c r="G66" s="13" t="s">
        <v>23</v>
      </c>
      <c r="H66" s="13">
        <v>444</v>
      </c>
      <c r="I66" s="13">
        <f t="shared" si="0"/>
        <v>0</v>
      </c>
      <c r="J66" s="13">
        <f t="shared" si="1"/>
        <v>0</v>
      </c>
      <c r="K66" s="1"/>
    </row>
    <row r="67" spans="1:11">
      <c r="A67" s="13" t="s">
        <v>247</v>
      </c>
      <c r="B67" s="2">
        <v>65</v>
      </c>
      <c r="C67" s="13" t="s">
        <v>16</v>
      </c>
      <c r="D67" s="3" t="s">
        <v>33</v>
      </c>
      <c r="E67" s="13">
        <v>0</v>
      </c>
      <c r="F67" s="13">
        <v>6</v>
      </c>
      <c r="G67" s="13" t="s">
        <v>23</v>
      </c>
      <c r="H67" s="13"/>
      <c r="I67" s="13">
        <f t="shared" ref="I67:I130" si="4">IF(OR(J67=$J$378,J67=$J$385,J67=$J$368),$I$365,IF(OR(J67=$J$367,J67=$J$371,J67=$J$373,J67=$J$374,J67=$J$377,J67=$J$381,J67=$J$382,J67=$J$379),$I$370,IF(OR(J67=$J$366,J67=$J$370),$I$366,IF(OR(J67=$J$372,J67=$J$383,J67=$J$384),$I$367,IF(OR(J67=$J$365,J67=$J$380,J67=$J$386),$I$368,IF(OR(J67=$J$369,J67=$J$387,J67=$J$375,J67=$J$376),$I$369,0))))))</f>
        <v>0</v>
      </c>
      <c r="J67" s="13">
        <f t="shared" ref="J67:J130" si="5">IF(OR(K67=$K$365,K67=$K$366,K67=$K$367,K67=$K$368),$J$365,IF(OR(K67=$K$372,K67=$K$373,K67=$K$374,K67=$K$375),$J$366,IF(OR(K67=$K$376),$J$367,IF(OR(K67=$K$377),$J$368,IF(OR(K67=$K$378),$J$369,IF(OR(K67=$K$379),$J$370,IF(OR(K67=$K$385,K67=$K$395,K67=$K$386),$J$371,IF(OR(K67=$K$381,K67=$K$382,K67=$K$383,K67=$K$384),$J$372,IF(OR(K67=$K$380,K67=$K$424,K67=$K$426,K67=$K$428),$J$373,IF(OR(K67=$K$387,K67=$K$389,K67=$K$388),$J$374,IF(OR(K67=$K$390),$J$375,IF(OR(K67=$K$391),$J$376,IF(OR(K67=$K$392),$J$377,IF(OR(K67=$K$396),$J$378,IF(OR(K67=$K$397,K67=$K$398),$J$379,IF(OR(K67=$K$399,K67=$K$400),$J$380,IF(OR(K67=$K$401,K67=$K$402),$J$381,IF(OR(K67=$K$403,K67=$K$404),$J$382,IF(OR(K67=$K$406,K67=$K$407,K67=$K$408,K67=$K$409,K67=$K$410,K67=$K$411,K67=$K$412,K67=$K$413,K67=$K$414),$J$383,IF(OR(K67=$K$418,K67=$K$419,K67=$K$420,K67=$K$421,K67=$K$417,K67=$K$416,K67=$K$425,K67=$K$427),$J$384,IF(OR(K67=$K$422,K67=$K$423),$J$385,IF(OR(K67=$K$369,K67=$K$370,K67=$K$371,K67=$K$393,K67=$K$394,K67=$K$405,K67=$K$415),$J$386,IF(OR(K67=$K$429),$J$387,0)))))))))))))))))))))))</f>
        <v>0</v>
      </c>
      <c r="K67" s="1"/>
    </row>
    <row r="68" spans="1:11">
      <c r="A68" s="13" t="s">
        <v>247</v>
      </c>
      <c r="B68" s="2">
        <v>66</v>
      </c>
      <c r="C68" s="13" t="s">
        <v>16</v>
      </c>
      <c r="D68" s="3" t="s">
        <v>33</v>
      </c>
      <c r="E68" s="13">
        <v>0</v>
      </c>
      <c r="F68" s="13">
        <v>4</v>
      </c>
      <c r="G68" s="13" t="s">
        <v>23</v>
      </c>
      <c r="H68" s="13"/>
      <c r="I68" s="13">
        <f t="shared" si="4"/>
        <v>0</v>
      </c>
      <c r="J68" s="13">
        <f t="shared" si="5"/>
        <v>0</v>
      </c>
      <c r="K68" s="1"/>
    </row>
    <row r="69" spans="1:11">
      <c r="A69" s="13" t="s">
        <v>247</v>
      </c>
      <c r="B69" s="2">
        <v>67</v>
      </c>
      <c r="C69" s="13" t="s">
        <v>16</v>
      </c>
      <c r="D69" s="3" t="s">
        <v>33</v>
      </c>
      <c r="E69" s="13">
        <v>0</v>
      </c>
      <c r="F69" s="13">
        <v>3</v>
      </c>
      <c r="G69" s="13" t="s">
        <v>23</v>
      </c>
      <c r="H69" s="13"/>
      <c r="I69" s="13" t="str">
        <f t="shared" si="4"/>
        <v>Кокки</v>
      </c>
      <c r="J69" s="13" t="str">
        <f t="shared" si="5"/>
        <v>Staphylococcus</v>
      </c>
      <c r="K69" s="1" t="s">
        <v>169</v>
      </c>
    </row>
    <row r="70" spans="1:11">
      <c r="A70" s="13" t="s">
        <v>247</v>
      </c>
      <c r="B70" s="2">
        <v>68</v>
      </c>
      <c r="C70" s="13" t="s">
        <v>138</v>
      </c>
      <c r="D70" s="3" t="s">
        <v>56</v>
      </c>
      <c r="E70" s="13">
        <v>0</v>
      </c>
      <c r="F70" s="13">
        <v>4</v>
      </c>
      <c r="G70" s="13"/>
      <c r="H70" s="13"/>
      <c r="I70" s="13">
        <f t="shared" si="4"/>
        <v>0</v>
      </c>
      <c r="J70" s="13">
        <f t="shared" si="5"/>
        <v>0</v>
      </c>
      <c r="K70" s="1"/>
    </row>
    <row r="71" spans="1:11">
      <c r="A71" s="13" t="s">
        <v>247</v>
      </c>
      <c r="B71" s="2">
        <v>69</v>
      </c>
      <c r="C71" s="13" t="s">
        <v>14</v>
      </c>
      <c r="D71" s="3" t="s">
        <v>36</v>
      </c>
      <c r="E71" s="13">
        <v>1</v>
      </c>
      <c r="F71" s="13">
        <v>2</v>
      </c>
      <c r="G71" s="13"/>
      <c r="H71" s="13"/>
      <c r="I71" s="13">
        <f t="shared" si="4"/>
        <v>0</v>
      </c>
      <c r="J71" s="13">
        <f t="shared" si="5"/>
        <v>0</v>
      </c>
      <c r="K71" s="1"/>
    </row>
    <row r="72" spans="1:11">
      <c r="A72" s="13" t="s">
        <v>247</v>
      </c>
      <c r="B72" s="2">
        <v>70</v>
      </c>
      <c r="C72" s="13" t="s">
        <v>14</v>
      </c>
      <c r="D72" s="3" t="s">
        <v>36</v>
      </c>
      <c r="E72" s="13">
        <v>1</v>
      </c>
      <c r="F72" s="13">
        <v>2</v>
      </c>
      <c r="G72" s="13"/>
      <c r="H72" s="13"/>
      <c r="I72" s="13">
        <f t="shared" si="4"/>
        <v>0</v>
      </c>
      <c r="J72" s="13">
        <f t="shared" si="5"/>
        <v>0</v>
      </c>
      <c r="K72" s="1"/>
    </row>
    <row r="73" spans="1:11">
      <c r="A73" s="13" t="s">
        <v>247</v>
      </c>
      <c r="B73" s="2">
        <v>71</v>
      </c>
      <c r="C73" s="13" t="s">
        <v>16</v>
      </c>
      <c r="D73" s="3" t="s">
        <v>33</v>
      </c>
      <c r="E73" s="13">
        <v>1</v>
      </c>
      <c r="F73" s="13">
        <v>2</v>
      </c>
      <c r="G73" s="13"/>
      <c r="H73" s="13"/>
      <c r="I73" s="13" t="str">
        <f t="shared" si="4"/>
        <v>Кокки</v>
      </c>
      <c r="J73" s="13" t="str">
        <f t="shared" si="5"/>
        <v>Staphylococcus</v>
      </c>
      <c r="K73" s="1" t="s">
        <v>169</v>
      </c>
    </row>
    <row r="74" spans="1:11">
      <c r="A74" s="13" t="s">
        <v>247</v>
      </c>
      <c r="B74" s="2">
        <v>72</v>
      </c>
      <c r="C74" s="13" t="s">
        <v>16</v>
      </c>
      <c r="D74" s="3" t="s">
        <v>33</v>
      </c>
      <c r="E74" s="13">
        <v>1</v>
      </c>
      <c r="F74" s="13">
        <v>3</v>
      </c>
      <c r="G74" s="13"/>
      <c r="H74" s="13"/>
      <c r="I74" s="13" t="str">
        <f t="shared" si="4"/>
        <v>Кокки</v>
      </c>
      <c r="J74" s="13" t="str">
        <f t="shared" si="5"/>
        <v>Staphylococcus</v>
      </c>
      <c r="K74" s="1" t="s">
        <v>169</v>
      </c>
    </row>
    <row r="75" spans="1:11">
      <c r="A75" s="13" t="s">
        <v>247</v>
      </c>
      <c r="B75" s="2">
        <v>73</v>
      </c>
      <c r="C75" s="13" t="s">
        <v>138</v>
      </c>
      <c r="D75" s="3" t="s">
        <v>35</v>
      </c>
      <c r="E75" s="13">
        <v>1</v>
      </c>
      <c r="F75" s="13">
        <v>5</v>
      </c>
      <c r="G75" s="13"/>
      <c r="H75" s="13"/>
      <c r="I75" s="13">
        <f t="shared" si="4"/>
        <v>0</v>
      </c>
      <c r="J75" s="13">
        <f t="shared" si="5"/>
        <v>0</v>
      </c>
      <c r="K75" s="1"/>
    </row>
    <row r="76" spans="1:11">
      <c r="A76" s="13" t="s">
        <v>247</v>
      </c>
      <c r="B76" s="2">
        <v>74</v>
      </c>
      <c r="C76" s="13" t="s">
        <v>21</v>
      </c>
      <c r="D76" s="3" t="s">
        <v>141</v>
      </c>
      <c r="E76" s="13">
        <v>2</v>
      </c>
      <c r="F76" s="13">
        <v>5</v>
      </c>
      <c r="G76" s="13"/>
      <c r="H76" s="13"/>
      <c r="I76" s="13">
        <f t="shared" si="4"/>
        <v>0</v>
      </c>
      <c r="J76" s="13">
        <f t="shared" si="5"/>
        <v>0</v>
      </c>
      <c r="K76" s="1"/>
    </row>
    <row r="77" spans="1:11">
      <c r="A77" s="13" t="s">
        <v>247</v>
      </c>
      <c r="B77" s="2">
        <v>75</v>
      </c>
      <c r="C77" s="13" t="s">
        <v>21</v>
      </c>
      <c r="D77" s="3" t="s">
        <v>25</v>
      </c>
      <c r="E77" s="13">
        <v>2</v>
      </c>
      <c r="F77" s="13">
        <v>5</v>
      </c>
      <c r="G77" s="13" t="s">
        <v>23</v>
      </c>
      <c r="H77" s="13"/>
      <c r="I77" s="13">
        <f t="shared" si="4"/>
        <v>0</v>
      </c>
      <c r="J77" s="13">
        <f t="shared" si="5"/>
        <v>0</v>
      </c>
      <c r="K77" s="1"/>
    </row>
    <row r="78" spans="1:11">
      <c r="A78" s="13" t="s">
        <v>247</v>
      </c>
      <c r="B78" s="2">
        <v>76</v>
      </c>
      <c r="C78" s="13" t="s">
        <v>21</v>
      </c>
      <c r="D78" s="3" t="s">
        <v>41</v>
      </c>
      <c r="E78" s="13">
        <v>2</v>
      </c>
      <c r="F78" s="13">
        <v>5</v>
      </c>
      <c r="G78" s="13" t="s">
        <v>23</v>
      </c>
      <c r="H78" s="13"/>
      <c r="I78" s="13">
        <f t="shared" si="4"/>
        <v>0</v>
      </c>
      <c r="J78" s="13">
        <f t="shared" si="5"/>
        <v>0</v>
      </c>
      <c r="K78" s="1"/>
    </row>
    <row r="79" spans="1:11">
      <c r="A79" s="13" t="s">
        <v>247</v>
      </c>
      <c r="B79" s="2">
        <v>77</v>
      </c>
      <c r="C79" s="13" t="s">
        <v>21</v>
      </c>
      <c r="D79" s="3" t="s">
        <v>152</v>
      </c>
      <c r="E79" s="13">
        <v>0</v>
      </c>
      <c r="F79" s="13">
        <v>3</v>
      </c>
      <c r="G79" s="13" t="s">
        <v>23</v>
      </c>
      <c r="H79" s="13"/>
      <c r="I79" s="13">
        <f t="shared" si="4"/>
        <v>0</v>
      </c>
      <c r="J79" s="13">
        <f t="shared" si="5"/>
        <v>0</v>
      </c>
      <c r="K79" s="1"/>
    </row>
    <row r="80" spans="1:11">
      <c r="A80" s="13" t="s">
        <v>247</v>
      </c>
      <c r="B80" s="2">
        <v>78</v>
      </c>
      <c r="C80" s="13" t="s">
        <v>14</v>
      </c>
      <c r="D80" s="3" t="s">
        <v>190</v>
      </c>
      <c r="E80" s="13">
        <v>0</v>
      </c>
      <c r="F80" s="13">
        <v>4</v>
      </c>
      <c r="G80" s="13" t="s">
        <v>23</v>
      </c>
      <c r="H80" s="13"/>
      <c r="I80" s="13">
        <f t="shared" si="4"/>
        <v>0</v>
      </c>
      <c r="J80" s="13">
        <f t="shared" si="5"/>
        <v>0</v>
      </c>
      <c r="K80" s="1"/>
    </row>
    <row r="81" spans="1:11">
      <c r="A81" s="13" t="s">
        <v>247</v>
      </c>
      <c r="B81" s="2">
        <v>79</v>
      </c>
      <c r="C81" s="13" t="s">
        <v>14</v>
      </c>
      <c r="D81" s="3" t="s">
        <v>36</v>
      </c>
      <c r="E81" s="13">
        <v>0</v>
      </c>
      <c r="F81" s="13">
        <v>5</v>
      </c>
      <c r="G81" s="13" t="s">
        <v>23</v>
      </c>
      <c r="H81" s="13"/>
      <c r="I81" s="13">
        <f t="shared" si="4"/>
        <v>0</v>
      </c>
      <c r="J81" s="13">
        <f t="shared" si="5"/>
        <v>0</v>
      </c>
      <c r="K81" s="1"/>
    </row>
    <row r="82" spans="1:11">
      <c r="A82" s="13" t="s">
        <v>247</v>
      </c>
      <c r="B82" s="2">
        <v>80</v>
      </c>
      <c r="C82" s="13" t="s">
        <v>21</v>
      </c>
      <c r="D82" s="3" t="s">
        <v>56</v>
      </c>
      <c r="E82" s="13">
        <v>0</v>
      </c>
      <c r="F82" s="13">
        <v>5</v>
      </c>
      <c r="G82" s="13" t="s">
        <v>23</v>
      </c>
      <c r="H82" s="13"/>
      <c r="I82" s="13">
        <f t="shared" si="4"/>
        <v>0</v>
      </c>
      <c r="J82" s="13">
        <f t="shared" si="5"/>
        <v>0</v>
      </c>
      <c r="K82" s="1"/>
    </row>
    <row r="83" spans="1:11">
      <c r="A83" s="13" t="s">
        <v>247</v>
      </c>
      <c r="B83" s="2">
        <v>81</v>
      </c>
      <c r="C83" s="13" t="s">
        <v>21</v>
      </c>
      <c r="D83" s="3" t="s">
        <v>25</v>
      </c>
      <c r="E83" s="13">
        <v>0</v>
      </c>
      <c r="F83" s="13">
        <v>5</v>
      </c>
      <c r="G83" s="13" t="s">
        <v>23</v>
      </c>
      <c r="H83" s="13"/>
      <c r="I83" s="13">
        <f t="shared" si="4"/>
        <v>0</v>
      </c>
      <c r="J83" s="13">
        <f t="shared" si="5"/>
        <v>0</v>
      </c>
      <c r="K83" s="1"/>
    </row>
    <row r="84" spans="1:11">
      <c r="A84" s="13" t="s">
        <v>247</v>
      </c>
      <c r="B84" s="2">
        <v>82</v>
      </c>
      <c r="C84" s="13" t="s">
        <v>21</v>
      </c>
      <c r="D84" s="3" t="s">
        <v>25</v>
      </c>
      <c r="E84" s="13">
        <v>0</v>
      </c>
      <c r="F84" s="13">
        <v>5</v>
      </c>
      <c r="G84" s="13" t="s">
        <v>23</v>
      </c>
      <c r="H84" s="13"/>
      <c r="I84" s="13">
        <f t="shared" si="4"/>
        <v>0</v>
      </c>
      <c r="J84" s="13">
        <f t="shared" si="5"/>
        <v>0</v>
      </c>
      <c r="K84" s="1"/>
    </row>
    <row r="85" spans="1:11">
      <c r="A85" s="13" t="s">
        <v>247</v>
      </c>
      <c r="B85" s="2">
        <v>83</v>
      </c>
      <c r="C85" s="13" t="s">
        <v>21</v>
      </c>
      <c r="D85" s="3" t="s">
        <v>25</v>
      </c>
      <c r="E85" s="13">
        <v>0</v>
      </c>
      <c r="F85" s="13">
        <v>14</v>
      </c>
      <c r="G85" s="13" t="s">
        <v>23</v>
      </c>
      <c r="H85" s="13"/>
      <c r="I85" s="13">
        <f t="shared" si="4"/>
        <v>0</v>
      </c>
      <c r="J85" s="13">
        <f t="shared" si="5"/>
        <v>0</v>
      </c>
      <c r="K85" s="1"/>
    </row>
    <row r="86" spans="1:11">
      <c r="A86" s="13" t="s">
        <v>247</v>
      </c>
      <c r="B86" s="2">
        <v>84</v>
      </c>
      <c r="C86" s="13" t="s">
        <v>90</v>
      </c>
      <c r="D86" s="3" t="s">
        <v>28</v>
      </c>
      <c r="E86" s="13">
        <v>0</v>
      </c>
      <c r="F86" s="13">
        <v>5</v>
      </c>
      <c r="G86" s="13" t="s">
        <v>23</v>
      </c>
      <c r="H86" s="13" t="s">
        <v>63</v>
      </c>
      <c r="I86" s="13">
        <f t="shared" si="4"/>
        <v>0</v>
      </c>
      <c r="J86" s="13">
        <f t="shared" si="5"/>
        <v>0</v>
      </c>
      <c r="K86" s="1"/>
    </row>
    <row r="87" spans="1:11">
      <c r="A87" s="13" t="s">
        <v>247</v>
      </c>
      <c r="B87" s="2">
        <v>85</v>
      </c>
      <c r="C87" s="13" t="s">
        <v>16</v>
      </c>
      <c r="D87" s="3" t="s">
        <v>33</v>
      </c>
      <c r="E87" s="13">
        <v>0</v>
      </c>
      <c r="F87" s="13">
        <v>7</v>
      </c>
      <c r="G87" s="13" t="s">
        <v>23</v>
      </c>
      <c r="H87" s="13"/>
      <c r="I87" s="13">
        <f t="shared" si="4"/>
        <v>0</v>
      </c>
      <c r="J87" s="13">
        <f t="shared" si="5"/>
        <v>0</v>
      </c>
      <c r="K87" s="1"/>
    </row>
    <row r="88" spans="1:11">
      <c r="A88" s="13" t="s">
        <v>247</v>
      </c>
      <c r="B88" s="2">
        <v>86</v>
      </c>
      <c r="C88" s="13" t="s">
        <v>16</v>
      </c>
      <c r="D88" s="3" t="s">
        <v>48</v>
      </c>
      <c r="E88" s="13">
        <v>1</v>
      </c>
      <c r="F88" s="13">
        <v>6</v>
      </c>
      <c r="G88" s="13" t="s">
        <v>23</v>
      </c>
      <c r="H88" s="13"/>
      <c r="I88" s="13">
        <f t="shared" si="4"/>
        <v>0</v>
      </c>
      <c r="J88" s="13">
        <f t="shared" si="5"/>
        <v>0</v>
      </c>
      <c r="K88" s="1"/>
    </row>
    <row r="89" spans="1:11">
      <c r="A89" s="13" t="s">
        <v>247</v>
      </c>
      <c r="B89" s="2">
        <v>87</v>
      </c>
      <c r="C89" s="13" t="s">
        <v>21</v>
      </c>
      <c r="D89" s="3" t="s">
        <v>40</v>
      </c>
      <c r="E89" s="13">
        <v>1</v>
      </c>
      <c r="F89" s="13">
        <v>3</v>
      </c>
      <c r="G89" s="13"/>
      <c r="H89" s="13">
        <v>444</v>
      </c>
      <c r="I89" s="13">
        <f t="shared" si="4"/>
        <v>0</v>
      </c>
      <c r="J89" s="13">
        <f t="shared" si="5"/>
        <v>0</v>
      </c>
      <c r="K89" s="1"/>
    </row>
    <row r="90" spans="1:11">
      <c r="A90" s="13" t="s">
        <v>247</v>
      </c>
      <c r="B90" s="2">
        <v>88</v>
      </c>
      <c r="C90" s="13" t="s">
        <v>21</v>
      </c>
      <c r="D90" s="3" t="s">
        <v>40</v>
      </c>
      <c r="E90" s="13">
        <v>1</v>
      </c>
      <c r="F90" s="13">
        <v>3</v>
      </c>
      <c r="G90" s="13"/>
      <c r="H90" s="13">
        <v>444</v>
      </c>
      <c r="I90" s="13">
        <f t="shared" si="4"/>
        <v>0</v>
      </c>
      <c r="J90" s="13">
        <f t="shared" si="5"/>
        <v>0</v>
      </c>
      <c r="K90" s="1"/>
    </row>
    <row r="91" spans="1:11">
      <c r="A91" s="13" t="s">
        <v>247</v>
      </c>
      <c r="B91" s="2">
        <v>89</v>
      </c>
      <c r="C91" s="13" t="s">
        <v>21</v>
      </c>
      <c r="D91" s="3" t="s">
        <v>43</v>
      </c>
      <c r="E91" s="13">
        <v>0</v>
      </c>
      <c r="F91" s="13">
        <v>3</v>
      </c>
      <c r="G91" s="13"/>
      <c r="H91" s="13"/>
      <c r="I91" s="13">
        <f t="shared" si="4"/>
        <v>0</v>
      </c>
      <c r="J91" s="13">
        <f t="shared" si="5"/>
        <v>0</v>
      </c>
      <c r="K91" s="1"/>
    </row>
    <row r="92" spans="1:11">
      <c r="A92" s="13" t="s">
        <v>247</v>
      </c>
      <c r="B92" s="2">
        <v>90</v>
      </c>
      <c r="C92" s="13" t="s">
        <v>14</v>
      </c>
      <c r="D92" s="3" t="s">
        <v>36</v>
      </c>
      <c r="E92" s="13">
        <v>0</v>
      </c>
      <c r="F92" s="13">
        <v>3</v>
      </c>
      <c r="G92" s="13" t="s">
        <v>23</v>
      </c>
      <c r="H92" s="13"/>
      <c r="I92" s="13">
        <f t="shared" si="4"/>
        <v>0</v>
      </c>
      <c r="J92" s="13">
        <f t="shared" si="5"/>
        <v>0</v>
      </c>
      <c r="K92" s="1"/>
    </row>
    <row r="93" spans="1:11">
      <c r="A93" s="13" t="s">
        <v>247</v>
      </c>
      <c r="B93" s="2">
        <v>91</v>
      </c>
      <c r="C93" s="13" t="s">
        <v>14</v>
      </c>
      <c r="D93" s="3" t="s">
        <v>36</v>
      </c>
      <c r="E93" s="13">
        <v>0</v>
      </c>
      <c r="F93" s="13">
        <v>3</v>
      </c>
      <c r="G93" s="13" t="s">
        <v>23</v>
      </c>
      <c r="H93" s="13" t="s">
        <v>63</v>
      </c>
      <c r="I93" s="13">
        <f t="shared" si="4"/>
        <v>0</v>
      </c>
      <c r="J93" s="13">
        <f t="shared" si="5"/>
        <v>0</v>
      </c>
      <c r="K93" s="1"/>
    </row>
    <row r="94" spans="1:11">
      <c r="A94" s="13" t="s">
        <v>247</v>
      </c>
      <c r="B94" s="2">
        <v>92</v>
      </c>
      <c r="C94" s="13" t="s">
        <v>90</v>
      </c>
      <c r="D94" s="3" t="s">
        <v>28</v>
      </c>
      <c r="E94" s="13">
        <v>0</v>
      </c>
      <c r="F94" s="13">
        <v>4</v>
      </c>
      <c r="G94" s="13" t="s">
        <v>23</v>
      </c>
      <c r="H94" s="13"/>
      <c r="I94" s="13" t="str">
        <f t="shared" si="4"/>
        <v>Кокки</v>
      </c>
      <c r="J94" s="13" t="str">
        <f t="shared" si="5"/>
        <v>Staphylococcus</v>
      </c>
      <c r="K94" s="1" t="s">
        <v>49</v>
      </c>
    </row>
    <row r="95" spans="1:11">
      <c r="A95" s="13" t="s">
        <v>247</v>
      </c>
      <c r="B95" s="2">
        <v>93</v>
      </c>
      <c r="C95" s="13" t="s">
        <v>21</v>
      </c>
      <c r="D95" s="3" t="s">
        <v>40</v>
      </c>
      <c r="E95" s="13">
        <v>0</v>
      </c>
      <c r="F95" s="13">
        <v>3</v>
      </c>
      <c r="G95" s="13"/>
      <c r="H95" s="13">
        <v>444</v>
      </c>
      <c r="I95" s="13">
        <f t="shared" si="4"/>
        <v>0</v>
      </c>
      <c r="J95" s="13">
        <f t="shared" si="5"/>
        <v>0</v>
      </c>
      <c r="K95" s="1"/>
    </row>
    <row r="96" spans="1:11">
      <c r="A96" s="13" t="s">
        <v>247</v>
      </c>
      <c r="B96" s="2">
        <v>94</v>
      </c>
      <c r="C96" s="13" t="s">
        <v>21</v>
      </c>
      <c r="D96" s="3" t="s">
        <v>152</v>
      </c>
      <c r="E96" s="13">
        <v>0</v>
      </c>
      <c r="F96" s="13">
        <v>3</v>
      </c>
      <c r="G96" s="13"/>
      <c r="H96" s="13"/>
      <c r="I96" s="13">
        <f t="shared" si="4"/>
        <v>0</v>
      </c>
      <c r="J96" s="13">
        <f t="shared" si="5"/>
        <v>0</v>
      </c>
      <c r="K96" s="1"/>
    </row>
    <row r="97" spans="1:11">
      <c r="A97" s="13" t="s">
        <v>247</v>
      </c>
      <c r="B97" s="2">
        <v>95</v>
      </c>
      <c r="C97" s="13" t="s">
        <v>90</v>
      </c>
      <c r="D97" s="3" t="s">
        <v>28</v>
      </c>
      <c r="E97" s="13">
        <v>0</v>
      </c>
      <c r="F97" s="13">
        <v>3</v>
      </c>
      <c r="G97" s="13" t="s">
        <v>23</v>
      </c>
      <c r="H97" s="13" t="s">
        <v>63</v>
      </c>
      <c r="I97" s="13">
        <f t="shared" si="4"/>
        <v>0</v>
      </c>
      <c r="J97" s="13">
        <f t="shared" si="5"/>
        <v>0</v>
      </c>
      <c r="K97" s="1"/>
    </row>
    <row r="98" spans="1:11">
      <c r="A98" s="13" t="s">
        <v>247</v>
      </c>
      <c r="B98" s="2">
        <v>96</v>
      </c>
      <c r="C98" s="13" t="s">
        <v>79</v>
      </c>
      <c r="D98" s="3" t="s">
        <v>62</v>
      </c>
      <c r="E98" s="13">
        <v>0</v>
      </c>
      <c r="F98" s="13">
        <v>3</v>
      </c>
      <c r="G98" s="13" t="s">
        <v>23</v>
      </c>
      <c r="H98" s="13" t="s">
        <v>63</v>
      </c>
      <c r="I98" s="13">
        <f t="shared" si="4"/>
        <v>0</v>
      </c>
      <c r="J98" s="13">
        <f t="shared" si="5"/>
        <v>0</v>
      </c>
      <c r="K98" s="1"/>
    </row>
    <row r="99" spans="1:11">
      <c r="A99" s="13" t="s">
        <v>247</v>
      </c>
      <c r="B99" s="2">
        <v>97</v>
      </c>
      <c r="C99" s="13" t="s">
        <v>16</v>
      </c>
      <c r="D99" s="3" t="s">
        <v>33</v>
      </c>
      <c r="E99" s="13">
        <v>0</v>
      </c>
      <c r="F99" s="13">
        <v>5</v>
      </c>
      <c r="G99" s="13" t="s">
        <v>23</v>
      </c>
      <c r="H99" s="13"/>
      <c r="I99" s="13">
        <f t="shared" si="4"/>
        <v>0</v>
      </c>
      <c r="J99" s="13">
        <f t="shared" si="5"/>
        <v>0</v>
      </c>
      <c r="K99" s="1"/>
    </row>
    <row r="100" spans="1:11">
      <c r="A100" s="13" t="s">
        <v>247</v>
      </c>
      <c r="B100" s="2">
        <v>98</v>
      </c>
      <c r="C100" s="13" t="s">
        <v>14</v>
      </c>
      <c r="D100" s="3" t="s">
        <v>82</v>
      </c>
      <c r="E100" s="13">
        <v>0</v>
      </c>
      <c r="F100" s="13">
        <v>5</v>
      </c>
      <c r="G100" s="13" t="s">
        <v>23</v>
      </c>
      <c r="H100" s="13"/>
      <c r="I100" s="13">
        <f t="shared" si="4"/>
        <v>0</v>
      </c>
      <c r="J100" s="13">
        <f t="shared" si="5"/>
        <v>0</v>
      </c>
      <c r="K100" s="1"/>
    </row>
    <row r="101" spans="1:11">
      <c r="A101" s="13" t="s">
        <v>247</v>
      </c>
      <c r="B101" s="2">
        <v>99</v>
      </c>
      <c r="C101" s="13" t="s">
        <v>14</v>
      </c>
      <c r="D101" s="3" t="s">
        <v>131</v>
      </c>
      <c r="E101" s="13">
        <v>0</v>
      </c>
      <c r="F101" s="13">
        <v>5</v>
      </c>
      <c r="G101" s="13"/>
      <c r="H101" s="13"/>
      <c r="I101" s="13">
        <f t="shared" si="4"/>
        <v>0</v>
      </c>
      <c r="J101" s="13">
        <f t="shared" si="5"/>
        <v>0</v>
      </c>
      <c r="K101" s="1"/>
    </row>
    <row r="102" spans="1:11">
      <c r="A102" s="13" t="s">
        <v>247</v>
      </c>
      <c r="B102" s="2">
        <v>100</v>
      </c>
      <c r="C102" s="13" t="s">
        <v>19</v>
      </c>
      <c r="D102" s="3" t="s">
        <v>25</v>
      </c>
      <c r="E102" s="13">
        <v>0</v>
      </c>
      <c r="F102" s="13">
        <v>5</v>
      </c>
      <c r="G102" s="13"/>
      <c r="H102" s="13">
        <v>444</v>
      </c>
      <c r="I102" s="13">
        <f t="shared" si="4"/>
        <v>0</v>
      </c>
      <c r="J102" s="13">
        <f t="shared" si="5"/>
        <v>0</v>
      </c>
      <c r="K102" s="1"/>
    </row>
    <row r="103" spans="1:11">
      <c r="A103" s="13" t="s">
        <v>247</v>
      </c>
      <c r="B103" s="2">
        <v>101</v>
      </c>
      <c r="C103" s="13" t="s">
        <v>21</v>
      </c>
      <c r="D103" s="3" t="s">
        <v>220</v>
      </c>
      <c r="E103" s="13">
        <v>0</v>
      </c>
      <c r="F103" s="13">
        <v>5</v>
      </c>
      <c r="G103" s="13"/>
      <c r="H103" s="13"/>
      <c r="I103" s="13">
        <f t="shared" si="4"/>
        <v>0</v>
      </c>
      <c r="J103" s="13">
        <f t="shared" si="5"/>
        <v>0</v>
      </c>
      <c r="K103" s="1"/>
    </row>
    <row r="104" spans="1:11">
      <c r="A104" s="13" t="s">
        <v>247</v>
      </c>
      <c r="B104" s="2">
        <v>102</v>
      </c>
      <c r="C104" s="13" t="s">
        <v>12</v>
      </c>
      <c r="D104" s="3" t="s">
        <v>57</v>
      </c>
      <c r="E104" s="13">
        <v>1</v>
      </c>
      <c r="F104" s="13">
        <v>5</v>
      </c>
      <c r="G104" s="13"/>
      <c r="H104" s="13"/>
      <c r="I104" s="13">
        <f t="shared" si="4"/>
        <v>0</v>
      </c>
      <c r="J104" s="13">
        <f t="shared" si="5"/>
        <v>0</v>
      </c>
      <c r="K104" s="1"/>
    </row>
    <row r="105" spans="1:11">
      <c r="A105" s="13" t="s">
        <v>247</v>
      </c>
      <c r="B105" s="2">
        <v>103</v>
      </c>
      <c r="C105" s="13" t="s">
        <v>12</v>
      </c>
      <c r="D105" s="3" t="s">
        <v>57</v>
      </c>
      <c r="E105" s="13">
        <v>1</v>
      </c>
      <c r="F105" s="13">
        <v>5</v>
      </c>
      <c r="G105" s="13"/>
      <c r="H105" s="13"/>
      <c r="I105" s="13">
        <f t="shared" si="4"/>
        <v>0</v>
      </c>
      <c r="J105" s="13">
        <f t="shared" si="5"/>
        <v>0</v>
      </c>
      <c r="K105" s="1"/>
    </row>
    <row r="106" spans="1:11">
      <c r="A106" s="13" t="s">
        <v>247</v>
      </c>
      <c r="B106" s="2">
        <v>104</v>
      </c>
      <c r="C106" s="13" t="s">
        <v>12</v>
      </c>
      <c r="D106" s="3" t="s">
        <v>57</v>
      </c>
      <c r="E106" s="13">
        <v>1</v>
      </c>
      <c r="F106" s="13">
        <v>5</v>
      </c>
      <c r="G106" s="13"/>
      <c r="H106" s="13"/>
      <c r="I106" s="13">
        <f t="shared" si="4"/>
        <v>0</v>
      </c>
      <c r="J106" s="13">
        <f t="shared" si="5"/>
        <v>0</v>
      </c>
      <c r="K106" s="1"/>
    </row>
    <row r="107" spans="1:11">
      <c r="A107" s="13" t="s">
        <v>247</v>
      </c>
      <c r="B107" s="2">
        <v>105</v>
      </c>
      <c r="C107" s="13" t="s">
        <v>16</v>
      </c>
      <c r="D107" s="3" t="s">
        <v>33</v>
      </c>
      <c r="E107" s="13">
        <v>1</v>
      </c>
      <c r="F107" s="13">
        <v>4</v>
      </c>
      <c r="G107" s="13" t="s">
        <v>23</v>
      </c>
      <c r="H107" s="13"/>
      <c r="I107" s="13">
        <f t="shared" si="4"/>
        <v>0</v>
      </c>
      <c r="J107" s="13">
        <f t="shared" si="5"/>
        <v>0</v>
      </c>
      <c r="K107" s="1"/>
    </row>
    <row r="108" spans="1:11">
      <c r="A108" s="13" t="s">
        <v>247</v>
      </c>
      <c r="B108" s="2">
        <v>106</v>
      </c>
      <c r="C108" s="13" t="s">
        <v>16</v>
      </c>
      <c r="D108" s="3" t="s">
        <v>33</v>
      </c>
      <c r="E108" s="13">
        <v>1</v>
      </c>
      <c r="F108" s="13">
        <v>2</v>
      </c>
      <c r="G108" s="13" t="s">
        <v>23</v>
      </c>
      <c r="H108" s="13" t="s">
        <v>63</v>
      </c>
      <c r="I108" s="13">
        <f t="shared" si="4"/>
        <v>0</v>
      </c>
      <c r="J108" s="13">
        <f t="shared" si="5"/>
        <v>0</v>
      </c>
      <c r="K108" s="1"/>
    </row>
    <row r="109" spans="1:11">
      <c r="A109" s="13" t="s">
        <v>247</v>
      </c>
      <c r="B109" s="2">
        <v>107</v>
      </c>
      <c r="C109" s="13" t="s">
        <v>27</v>
      </c>
      <c r="D109" s="3" t="s">
        <v>58</v>
      </c>
      <c r="E109" s="13">
        <v>1</v>
      </c>
      <c r="F109" s="13">
        <v>4</v>
      </c>
      <c r="G109" s="13" t="s">
        <v>23</v>
      </c>
      <c r="H109" s="13"/>
      <c r="I109" s="13" t="str">
        <f t="shared" si="4"/>
        <v>Энеробактерии</v>
      </c>
      <c r="J109" s="13" t="str">
        <f t="shared" si="5"/>
        <v>Escherichia</v>
      </c>
      <c r="K109" s="1" t="s">
        <v>32</v>
      </c>
    </row>
    <row r="110" spans="1:11">
      <c r="A110" s="13" t="s">
        <v>247</v>
      </c>
      <c r="B110" s="2">
        <v>108</v>
      </c>
      <c r="C110" s="13" t="s">
        <v>19</v>
      </c>
      <c r="D110" s="3" t="s">
        <v>36</v>
      </c>
      <c r="E110" s="13">
        <v>0</v>
      </c>
      <c r="F110" s="13">
        <v>4</v>
      </c>
      <c r="G110" s="13"/>
      <c r="H110" s="13"/>
      <c r="I110" s="13">
        <f t="shared" si="4"/>
        <v>0</v>
      </c>
      <c r="J110" s="13">
        <f t="shared" si="5"/>
        <v>0</v>
      </c>
      <c r="K110" s="1"/>
    </row>
    <row r="111" spans="1:11">
      <c r="A111" s="13" t="s">
        <v>247</v>
      </c>
      <c r="B111" s="2">
        <v>109</v>
      </c>
      <c r="C111" s="13" t="s">
        <v>14</v>
      </c>
      <c r="D111" s="3" t="s">
        <v>36</v>
      </c>
      <c r="E111" s="13">
        <v>0</v>
      </c>
      <c r="F111" s="13">
        <v>5</v>
      </c>
      <c r="G111" s="13" t="s">
        <v>23</v>
      </c>
      <c r="H111" s="13"/>
      <c r="I111" s="13">
        <f t="shared" si="4"/>
        <v>0</v>
      </c>
      <c r="J111" s="13">
        <f t="shared" si="5"/>
        <v>0</v>
      </c>
      <c r="K111" s="1"/>
    </row>
    <row r="112" spans="1:11">
      <c r="A112" s="13" t="s">
        <v>247</v>
      </c>
      <c r="B112" s="2">
        <v>110</v>
      </c>
      <c r="C112" s="13" t="s">
        <v>79</v>
      </c>
      <c r="D112" s="3" t="s">
        <v>62</v>
      </c>
      <c r="E112" s="13">
        <v>0</v>
      </c>
      <c r="F112" s="13">
        <v>5</v>
      </c>
      <c r="G112" s="13" t="s">
        <v>23</v>
      </c>
      <c r="H112" s="13"/>
      <c r="I112" s="13">
        <f t="shared" si="4"/>
        <v>0</v>
      </c>
      <c r="J112" s="13">
        <f t="shared" si="5"/>
        <v>0</v>
      </c>
      <c r="K112" s="1"/>
    </row>
    <row r="113" spans="1:11">
      <c r="A113" s="13" t="s">
        <v>247</v>
      </c>
      <c r="B113" s="2">
        <v>111</v>
      </c>
      <c r="C113" s="13" t="s">
        <v>84</v>
      </c>
      <c r="D113" s="3" t="s">
        <v>84</v>
      </c>
      <c r="E113" s="13">
        <v>0</v>
      </c>
      <c r="F113" s="13">
        <v>4</v>
      </c>
      <c r="G113" s="13"/>
      <c r="H113" s="13"/>
      <c r="I113" s="13">
        <f t="shared" si="4"/>
        <v>0</v>
      </c>
      <c r="J113" s="13">
        <f t="shared" si="5"/>
        <v>0</v>
      </c>
      <c r="K113" s="1"/>
    </row>
    <row r="114" spans="1:11">
      <c r="A114" s="13" t="s">
        <v>247</v>
      </c>
      <c r="B114" s="2">
        <v>112</v>
      </c>
      <c r="C114" s="13" t="s">
        <v>21</v>
      </c>
      <c r="D114" s="3" t="s">
        <v>141</v>
      </c>
      <c r="E114" s="13">
        <v>0</v>
      </c>
      <c r="F114" s="13">
        <v>4</v>
      </c>
      <c r="G114" s="13"/>
      <c r="H114" s="13"/>
      <c r="I114" s="13">
        <f t="shared" si="4"/>
        <v>0</v>
      </c>
      <c r="J114" s="13">
        <f t="shared" si="5"/>
        <v>0</v>
      </c>
      <c r="K114" s="1"/>
    </row>
    <row r="115" spans="1:11">
      <c r="A115" s="13" t="s">
        <v>247</v>
      </c>
      <c r="B115" s="2">
        <v>113</v>
      </c>
      <c r="C115" s="13" t="s">
        <v>27</v>
      </c>
      <c r="D115" s="3" t="s">
        <v>58</v>
      </c>
      <c r="E115" s="13">
        <v>0</v>
      </c>
      <c r="F115" s="13">
        <v>4</v>
      </c>
      <c r="G115" s="13"/>
      <c r="H115" s="13"/>
      <c r="I115" s="13">
        <f t="shared" si="4"/>
        <v>0</v>
      </c>
      <c r="J115" s="13">
        <f t="shared" si="5"/>
        <v>0</v>
      </c>
      <c r="K115" s="1"/>
    </row>
    <row r="116" spans="1:11">
      <c r="A116" s="13" t="s">
        <v>247</v>
      </c>
      <c r="B116" s="2">
        <v>114</v>
      </c>
      <c r="C116" s="13" t="s">
        <v>14</v>
      </c>
      <c r="D116" s="3" t="s">
        <v>36</v>
      </c>
      <c r="E116" s="13">
        <v>0</v>
      </c>
      <c r="F116" s="13">
        <v>5</v>
      </c>
      <c r="G116" s="13" t="s">
        <v>23</v>
      </c>
      <c r="H116" s="13"/>
      <c r="I116" s="13">
        <f t="shared" si="4"/>
        <v>0</v>
      </c>
      <c r="J116" s="13">
        <f t="shared" si="5"/>
        <v>0</v>
      </c>
      <c r="K116" s="1"/>
    </row>
    <row r="117" spans="1:11">
      <c r="A117" s="13" t="s">
        <v>247</v>
      </c>
      <c r="B117" s="2">
        <v>115</v>
      </c>
      <c r="C117" s="13" t="s">
        <v>19</v>
      </c>
      <c r="D117" s="3" t="s">
        <v>25</v>
      </c>
      <c r="E117" s="13">
        <v>1</v>
      </c>
      <c r="F117" s="13">
        <v>4</v>
      </c>
      <c r="G117" s="13"/>
      <c r="H117" s="13"/>
      <c r="I117" s="13">
        <f t="shared" si="4"/>
        <v>0</v>
      </c>
      <c r="J117" s="13">
        <f t="shared" si="5"/>
        <v>0</v>
      </c>
      <c r="K117" s="1"/>
    </row>
    <row r="118" spans="1:11">
      <c r="A118" s="13" t="s">
        <v>247</v>
      </c>
      <c r="B118" s="2">
        <v>116</v>
      </c>
      <c r="C118" s="13" t="s">
        <v>14</v>
      </c>
      <c r="D118" s="3" t="s">
        <v>36</v>
      </c>
      <c r="E118" s="13">
        <v>1</v>
      </c>
      <c r="F118" s="13">
        <v>3</v>
      </c>
      <c r="G118" s="13"/>
      <c r="H118" s="13"/>
      <c r="I118" s="13">
        <f t="shared" si="4"/>
        <v>0</v>
      </c>
      <c r="J118" s="13">
        <f t="shared" si="5"/>
        <v>0</v>
      </c>
      <c r="K118" s="1"/>
    </row>
    <row r="119" spans="1:11">
      <c r="A119" s="13" t="s">
        <v>247</v>
      </c>
      <c r="B119" s="2">
        <v>117</v>
      </c>
      <c r="C119" s="13" t="s">
        <v>16</v>
      </c>
      <c r="D119" s="3" t="s">
        <v>33</v>
      </c>
      <c r="E119" s="13">
        <v>0</v>
      </c>
      <c r="F119" s="13">
        <v>4</v>
      </c>
      <c r="G119" s="13" t="s">
        <v>23</v>
      </c>
      <c r="H119" s="13"/>
      <c r="I119" s="13">
        <f t="shared" si="4"/>
        <v>0</v>
      </c>
      <c r="J119" s="13">
        <f t="shared" si="5"/>
        <v>0</v>
      </c>
      <c r="K119" s="1"/>
    </row>
    <row r="120" spans="1:11">
      <c r="A120" s="13" t="s">
        <v>247</v>
      </c>
      <c r="B120" s="2">
        <v>118</v>
      </c>
      <c r="C120" s="13" t="s">
        <v>44</v>
      </c>
      <c r="D120" s="3" t="s">
        <v>234</v>
      </c>
      <c r="E120" s="13">
        <v>0</v>
      </c>
      <c r="F120" s="13">
        <v>7</v>
      </c>
      <c r="G120" s="13"/>
      <c r="H120" s="13">
        <v>444</v>
      </c>
      <c r="I120" s="13">
        <f t="shared" si="4"/>
        <v>0</v>
      </c>
      <c r="J120" s="13">
        <f t="shared" si="5"/>
        <v>0</v>
      </c>
      <c r="K120" s="1"/>
    </row>
    <row r="121" spans="1:11">
      <c r="A121" s="13" t="s">
        <v>247</v>
      </c>
      <c r="B121" s="2">
        <v>119</v>
      </c>
      <c r="C121" s="13" t="s">
        <v>14</v>
      </c>
      <c r="D121" s="3" t="s">
        <v>36</v>
      </c>
      <c r="E121" s="13">
        <v>0</v>
      </c>
      <c r="F121" s="13">
        <v>4</v>
      </c>
      <c r="G121" s="13"/>
      <c r="H121" s="13"/>
      <c r="I121" s="13">
        <f t="shared" si="4"/>
        <v>0</v>
      </c>
      <c r="J121" s="13">
        <f t="shared" si="5"/>
        <v>0</v>
      </c>
      <c r="K121" s="1"/>
    </row>
    <row r="122" spans="1:11">
      <c r="A122" s="13" t="s">
        <v>247</v>
      </c>
      <c r="B122" s="2">
        <v>120</v>
      </c>
      <c r="C122" s="13" t="s">
        <v>14</v>
      </c>
      <c r="D122" s="3" t="s">
        <v>239</v>
      </c>
      <c r="E122" s="13">
        <v>0</v>
      </c>
      <c r="F122" s="13">
        <v>4</v>
      </c>
      <c r="G122" s="13"/>
      <c r="H122" s="13"/>
      <c r="I122" s="13">
        <f t="shared" si="4"/>
        <v>0</v>
      </c>
      <c r="J122" s="13">
        <f t="shared" si="5"/>
        <v>0</v>
      </c>
      <c r="K122" s="1"/>
    </row>
    <row r="123" spans="1:11">
      <c r="A123" s="13" t="s">
        <v>247</v>
      </c>
      <c r="B123" s="2">
        <v>121</v>
      </c>
      <c r="C123" s="13" t="s">
        <v>21</v>
      </c>
      <c r="D123" s="3" t="s">
        <v>25</v>
      </c>
      <c r="E123" s="13">
        <v>0</v>
      </c>
      <c r="F123" s="13">
        <v>4</v>
      </c>
      <c r="G123" s="13"/>
      <c r="H123" s="13"/>
      <c r="I123" s="13" t="str">
        <f t="shared" si="4"/>
        <v>Кокки</v>
      </c>
      <c r="J123" s="13" t="str">
        <f t="shared" si="5"/>
        <v>Staphylococcus</v>
      </c>
      <c r="K123" s="1" t="s">
        <v>169</v>
      </c>
    </row>
    <row r="124" spans="1:11">
      <c r="A124" s="13" t="s">
        <v>247</v>
      </c>
      <c r="B124" s="2">
        <v>122</v>
      </c>
      <c r="C124" s="13" t="s">
        <v>16</v>
      </c>
      <c r="D124" s="3" t="s">
        <v>33</v>
      </c>
      <c r="E124" s="13">
        <v>0</v>
      </c>
      <c r="F124" s="13">
        <v>4</v>
      </c>
      <c r="G124" s="13" t="s">
        <v>23</v>
      </c>
      <c r="H124" s="13"/>
      <c r="I124" s="13">
        <f t="shared" si="4"/>
        <v>0</v>
      </c>
      <c r="J124" s="13">
        <f t="shared" si="5"/>
        <v>0</v>
      </c>
      <c r="K124" s="1"/>
    </row>
    <row r="125" spans="1:11">
      <c r="A125" s="13" t="s">
        <v>247</v>
      </c>
      <c r="B125" s="2">
        <v>123</v>
      </c>
      <c r="C125" s="13" t="s">
        <v>44</v>
      </c>
      <c r="D125" s="3" t="s">
        <v>215</v>
      </c>
      <c r="E125" s="13">
        <v>0</v>
      </c>
      <c r="F125" s="13">
        <v>4</v>
      </c>
      <c r="G125" s="13"/>
      <c r="H125" s="13"/>
      <c r="I125" s="13">
        <f t="shared" si="4"/>
        <v>0</v>
      </c>
      <c r="J125" s="13">
        <f t="shared" si="5"/>
        <v>0</v>
      </c>
      <c r="K125" s="1"/>
    </row>
    <row r="126" spans="1:11">
      <c r="A126" s="13" t="s">
        <v>247</v>
      </c>
      <c r="B126" s="2">
        <v>124</v>
      </c>
      <c r="C126" s="13" t="s">
        <v>16</v>
      </c>
      <c r="D126" s="3" t="s">
        <v>33</v>
      </c>
      <c r="E126" s="13">
        <v>2</v>
      </c>
      <c r="F126" s="13">
        <v>2</v>
      </c>
      <c r="G126" s="13"/>
      <c r="H126" s="13"/>
      <c r="I126" s="13">
        <f t="shared" si="4"/>
        <v>0</v>
      </c>
      <c r="J126" s="13">
        <f t="shared" si="5"/>
        <v>0</v>
      </c>
      <c r="K126" s="1"/>
    </row>
    <row r="127" spans="1:11">
      <c r="A127" s="13" t="s">
        <v>247</v>
      </c>
      <c r="B127" s="2">
        <v>125</v>
      </c>
      <c r="C127" s="13" t="s">
        <v>44</v>
      </c>
      <c r="D127" s="3" t="s">
        <v>215</v>
      </c>
      <c r="E127" s="13">
        <v>2</v>
      </c>
      <c r="F127" s="13">
        <v>2</v>
      </c>
      <c r="G127" s="13"/>
      <c r="H127" s="13"/>
      <c r="I127" s="13">
        <f t="shared" si="4"/>
        <v>0</v>
      </c>
      <c r="J127" s="13">
        <f t="shared" si="5"/>
        <v>0</v>
      </c>
      <c r="K127" s="1"/>
    </row>
    <row r="128" spans="1:11">
      <c r="A128" s="13" t="s">
        <v>247</v>
      </c>
      <c r="B128" s="2">
        <v>126</v>
      </c>
      <c r="C128" s="13" t="s">
        <v>19</v>
      </c>
      <c r="D128" s="3" t="s">
        <v>20</v>
      </c>
      <c r="E128" s="13">
        <v>0</v>
      </c>
      <c r="F128" s="13">
        <v>3</v>
      </c>
      <c r="G128" s="13"/>
      <c r="H128" s="13"/>
      <c r="I128" s="13">
        <f t="shared" si="4"/>
        <v>0</v>
      </c>
      <c r="J128" s="13">
        <f t="shared" si="5"/>
        <v>0</v>
      </c>
      <c r="K128" s="1"/>
    </row>
    <row r="129" spans="1:11">
      <c r="A129" s="13" t="s">
        <v>247</v>
      </c>
      <c r="B129" s="2">
        <v>127</v>
      </c>
      <c r="C129" s="13" t="s">
        <v>21</v>
      </c>
      <c r="D129" s="3" t="s">
        <v>62</v>
      </c>
      <c r="E129" s="13">
        <v>0</v>
      </c>
      <c r="F129" s="13">
        <v>3</v>
      </c>
      <c r="G129" s="13"/>
      <c r="H129" s="13"/>
      <c r="I129" s="13" t="str">
        <f t="shared" si="4"/>
        <v>Кокки</v>
      </c>
      <c r="J129" s="13" t="str">
        <f t="shared" si="5"/>
        <v>Staphylococcus</v>
      </c>
      <c r="K129" s="1" t="s">
        <v>172</v>
      </c>
    </row>
    <row r="130" spans="1:11">
      <c r="A130" s="13" t="s">
        <v>247</v>
      </c>
      <c r="B130" s="2">
        <v>128</v>
      </c>
      <c r="C130" s="13" t="s">
        <v>21</v>
      </c>
      <c r="D130" s="3" t="s">
        <v>58</v>
      </c>
      <c r="E130" s="13">
        <v>0</v>
      </c>
      <c r="F130" s="13">
        <v>3</v>
      </c>
      <c r="G130" s="13"/>
      <c r="H130" s="13"/>
      <c r="I130" s="13">
        <f t="shared" si="4"/>
        <v>0</v>
      </c>
      <c r="J130" s="13">
        <f t="shared" si="5"/>
        <v>0</v>
      </c>
      <c r="K130" s="1"/>
    </row>
    <row r="131" spans="1:11">
      <c r="A131" s="13" t="s">
        <v>247</v>
      </c>
      <c r="B131" s="2">
        <v>129</v>
      </c>
      <c r="C131" s="13" t="s">
        <v>21</v>
      </c>
      <c r="D131" s="3" t="s">
        <v>152</v>
      </c>
      <c r="E131" s="13">
        <v>0</v>
      </c>
      <c r="F131" s="13">
        <v>3</v>
      </c>
      <c r="G131" s="13"/>
      <c r="H131" s="13"/>
      <c r="I131" s="13">
        <f t="shared" ref="I131:I194" si="6">IF(OR(J131=$J$378,J131=$J$385,J131=$J$368),$I$365,IF(OR(J131=$J$367,J131=$J$371,J131=$J$373,J131=$J$374,J131=$J$377,J131=$J$381,J131=$J$382,J131=$J$379),$I$370,IF(OR(J131=$J$366,J131=$J$370),$I$366,IF(OR(J131=$J$372,J131=$J$383,J131=$J$384),$I$367,IF(OR(J131=$J$365,J131=$J$380,J131=$J$386),$I$368,IF(OR(J131=$J$369,J131=$J$387,J131=$J$375,J131=$J$376),$I$369,0))))))</f>
        <v>0</v>
      </c>
      <c r="J131" s="13">
        <f t="shared" ref="J131:J194" si="7">IF(OR(K131=$K$365,K131=$K$366,K131=$K$367,K131=$K$368),$J$365,IF(OR(K131=$K$372,K131=$K$373,K131=$K$374,K131=$K$375),$J$366,IF(OR(K131=$K$376),$J$367,IF(OR(K131=$K$377),$J$368,IF(OR(K131=$K$378),$J$369,IF(OR(K131=$K$379),$J$370,IF(OR(K131=$K$385,K131=$K$395,K131=$K$386),$J$371,IF(OR(K131=$K$381,K131=$K$382,K131=$K$383,K131=$K$384),$J$372,IF(OR(K131=$K$380,K131=$K$424,K131=$K$426,K131=$K$428),$J$373,IF(OR(K131=$K$387,K131=$K$389,K131=$K$388),$J$374,IF(OR(K131=$K$390),$J$375,IF(OR(K131=$K$391),$J$376,IF(OR(K131=$K$392),$J$377,IF(OR(K131=$K$396),$J$378,IF(OR(K131=$K$397,K131=$K$398),$J$379,IF(OR(K131=$K$399,K131=$K$400),$J$380,IF(OR(K131=$K$401,K131=$K$402),$J$381,IF(OR(K131=$K$403,K131=$K$404),$J$382,IF(OR(K131=$K$406,K131=$K$407,K131=$K$408,K131=$K$409,K131=$K$410,K131=$K$411,K131=$K$412,K131=$K$413,K131=$K$414),$J$383,IF(OR(K131=$K$418,K131=$K$419,K131=$K$420,K131=$K$421,K131=$K$417,K131=$K$416,K131=$K$425,K131=$K$427),$J$384,IF(OR(K131=$K$422,K131=$K$423),$J$385,IF(OR(K131=$K$369,K131=$K$370,K131=$K$371,K131=$K$393,K131=$K$394,K131=$K$405,K131=$K$415),$J$386,IF(OR(K131=$K$429),$J$387,0)))))))))))))))))))))))</f>
        <v>0</v>
      </c>
      <c r="K131" s="1"/>
    </row>
    <row r="132" spans="1:11">
      <c r="A132" s="13" t="s">
        <v>247</v>
      </c>
      <c r="B132" s="2">
        <v>130</v>
      </c>
      <c r="C132" s="13" t="s">
        <v>21</v>
      </c>
      <c r="D132" s="3" t="s">
        <v>36</v>
      </c>
      <c r="E132" s="13">
        <v>0</v>
      </c>
      <c r="F132" s="13">
        <v>3</v>
      </c>
      <c r="G132" s="13"/>
      <c r="H132" s="13"/>
      <c r="I132" s="13">
        <f t="shared" si="6"/>
        <v>0</v>
      </c>
      <c r="J132" s="13">
        <f t="shared" si="7"/>
        <v>0</v>
      </c>
      <c r="K132" s="1"/>
    </row>
    <row r="133" spans="1:11">
      <c r="A133" s="13" t="s">
        <v>247</v>
      </c>
      <c r="B133" s="2">
        <v>131</v>
      </c>
      <c r="C133" s="13" t="s">
        <v>21</v>
      </c>
      <c r="D133" s="3" t="s">
        <v>42</v>
      </c>
      <c r="E133" s="13">
        <v>1</v>
      </c>
      <c r="F133" s="13">
        <v>7</v>
      </c>
      <c r="G133" s="13" t="s">
        <v>23</v>
      </c>
      <c r="H133" s="13"/>
      <c r="I133" s="13">
        <f t="shared" si="6"/>
        <v>0</v>
      </c>
      <c r="J133" s="13">
        <f t="shared" si="7"/>
        <v>0</v>
      </c>
      <c r="K133" s="1"/>
    </row>
    <row r="134" spans="1:11">
      <c r="A134" s="13" t="s">
        <v>247</v>
      </c>
      <c r="B134" s="2">
        <v>132</v>
      </c>
      <c r="C134" s="13" t="s">
        <v>16</v>
      </c>
      <c r="D134" s="3" t="s">
        <v>33</v>
      </c>
      <c r="E134" s="13">
        <v>0</v>
      </c>
      <c r="F134" s="13">
        <v>6</v>
      </c>
      <c r="G134" s="13"/>
      <c r="H134" s="13"/>
      <c r="I134" s="13" t="str">
        <f t="shared" si="6"/>
        <v>Энеробактерии</v>
      </c>
      <c r="J134" s="13" t="str">
        <f t="shared" si="7"/>
        <v>Enterobacter</v>
      </c>
      <c r="K134" s="1" t="s">
        <v>158</v>
      </c>
    </row>
    <row r="135" spans="1:11">
      <c r="A135" s="13" t="s">
        <v>247</v>
      </c>
      <c r="B135" s="2">
        <v>133</v>
      </c>
      <c r="C135" s="13" t="s">
        <v>16</v>
      </c>
      <c r="D135" s="3" t="s">
        <v>33</v>
      </c>
      <c r="E135" s="13">
        <v>0</v>
      </c>
      <c r="F135" s="13">
        <v>14</v>
      </c>
      <c r="G135" s="13" t="s">
        <v>23</v>
      </c>
      <c r="H135" s="13"/>
      <c r="I135" s="13">
        <f t="shared" si="6"/>
        <v>0</v>
      </c>
      <c r="J135" s="13">
        <f t="shared" si="7"/>
        <v>0</v>
      </c>
      <c r="K135" s="1"/>
    </row>
    <row r="136" spans="1:11">
      <c r="A136" s="13" t="s">
        <v>247</v>
      </c>
      <c r="B136" s="2">
        <v>134</v>
      </c>
      <c r="C136" s="13" t="s">
        <v>14</v>
      </c>
      <c r="D136" s="3" t="s">
        <v>35</v>
      </c>
      <c r="E136" s="13">
        <v>0</v>
      </c>
      <c r="F136" s="13">
        <v>3</v>
      </c>
      <c r="G136" s="13"/>
      <c r="H136" s="13"/>
      <c r="I136" s="13">
        <f t="shared" si="6"/>
        <v>0</v>
      </c>
      <c r="J136" s="13">
        <f t="shared" si="7"/>
        <v>0</v>
      </c>
      <c r="K136" s="1"/>
    </row>
    <row r="137" spans="1:11">
      <c r="A137" s="13" t="s">
        <v>247</v>
      </c>
      <c r="B137" s="2">
        <v>135</v>
      </c>
      <c r="C137" s="13" t="s">
        <v>16</v>
      </c>
      <c r="D137" s="3" t="s">
        <v>33</v>
      </c>
      <c r="E137" s="13">
        <v>0</v>
      </c>
      <c r="F137" s="13">
        <v>14</v>
      </c>
      <c r="G137" s="13" t="s">
        <v>23</v>
      </c>
      <c r="H137" s="13"/>
      <c r="I137" s="13">
        <f t="shared" si="6"/>
        <v>0</v>
      </c>
      <c r="J137" s="13">
        <f t="shared" si="7"/>
        <v>0</v>
      </c>
      <c r="K137" s="1"/>
    </row>
    <row r="138" spans="1:11">
      <c r="A138" s="13" t="s">
        <v>247</v>
      </c>
      <c r="B138" s="2">
        <v>136</v>
      </c>
      <c r="C138" s="13" t="s">
        <v>21</v>
      </c>
      <c r="D138" s="3" t="s">
        <v>88</v>
      </c>
      <c r="E138" s="13">
        <v>0</v>
      </c>
      <c r="F138" s="13">
        <v>6</v>
      </c>
      <c r="G138" s="13"/>
      <c r="H138" s="13"/>
      <c r="I138" s="13" t="str">
        <f t="shared" si="6"/>
        <v>НГОБ</v>
      </c>
      <c r="J138" s="13" t="str">
        <f t="shared" si="7"/>
        <v>НГОБ</v>
      </c>
      <c r="K138" s="1" t="s">
        <v>180</v>
      </c>
    </row>
    <row r="139" spans="1:11">
      <c r="A139" s="13" t="s">
        <v>247</v>
      </c>
      <c r="B139" s="2">
        <v>137</v>
      </c>
      <c r="C139" s="13" t="s">
        <v>29</v>
      </c>
      <c r="D139" s="3" t="s">
        <v>42</v>
      </c>
      <c r="E139" s="13">
        <v>0</v>
      </c>
      <c r="F139" s="13">
        <v>6</v>
      </c>
      <c r="G139" s="13" t="s">
        <v>23</v>
      </c>
      <c r="H139" s="13"/>
      <c r="I139" s="13">
        <f t="shared" si="6"/>
        <v>0</v>
      </c>
      <c r="J139" s="13">
        <f t="shared" si="7"/>
        <v>0</v>
      </c>
      <c r="K139" s="1"/>
    </row>
    <row r="140" spans="1:11">
      <c r="A140" s="13" t="s">
        <v>247</v>
      </c>
      <c r="B140" s="2">
        <v>138</v>
      </c>
      <c r="C140" s="13" t="s">
        <v>44</v>
      </c>
      <c r="D140" s="3" t="s">
        <v>135</v>
      </c>
      <c r="E140" s="13">
        <v>1</v>
      </c>
      <c r="F140" s="13">
        <v>6</v>
      </c>
      <c r="G140" s="13"/>
      <c r="H140" s="13">
        <v>444</v>
      </c>
      <c r="I140" s="13">
        <f t="shared" si="6"/>
        <v>0</v>
      </c>
      <c r="J140" s="13">
        <f t="shared" si="7"/>
        <v>0</v>
      </c>
      <c r="K140" s="1"/>
    </row>
    <row r="141" spans="1:11">
      <c r="A141" s="13" t="s">
        <v>247</v>
      </c>
      <c r="B141" s="2">
        <v>139</v>
      </c>
      <c r="C141" s="13" t="s">
        <v>14</v>
      </c>
      <c r="D141" s="3" t="s">
        <v>36</v>
      </c>
      <c r="E141" s="13">
        <v>1</v>
      </c>
      <c r="F141" s="13">
        <v>3</v>
      </c>
      <c r="G141" s="13"/>
      <c r="H141" s="13"/>
      <c r="I141" s="13">
        <f t="shared" si="6"/>
        <v>0</v>
      </c>
      <c r="J141" s="13">
        <f t="shared" si="7"/>
        <v>0</v>
      </c>
      <c r="K141" s="1"/>
    </row>
    <row r="142" spans="1:11">
      <c r="A142" s="13" t="s">
        <v>247</v>
      </c>
      <c r="B142" s="2">
        <v>140</v>
      </c>
      <c r="C142" s="13" t="s">
        <v>14</v>
      </c>
      <c r="D142" s="3" t="s">
        <v>36</v>
      </c>
      <c r="E142" s="13">
        <v>0</v>
      </c>
      <c r="F142" s="13">
        <v>6</v>
      </c>
      <c r="G142" s="13"/>
      <c r="H142" s="13"/>
      <c r="I142" s="13">
        <f t="shared" si="6"/>
        <v>0</v>
      </c>
      <c r="J142" s="13">
        <f t="shared" si="7"/>
        <v>0</v>
      </c>
      <c r="K142" s="1"/>
    </row>
    <row r="143" spans="1:11">
      <c r="A143" s="13" t="s">
        <v>247</v>
      </c>
      <c r="B143" s="2">
        <v>141</v>
      </c>
      <c r="C143" s="13" t="s">
        <v>14</v>
      </c>
      <c r="D143" s="3" t="s">
        <v>239</v>
      </c>
      <c r="E143" s="13">
        <v>0</v>
      </c>
      <c r="F143" s="13">
        <v>6</v>
      </c>
      <c r="G143" s="13"/>
      <c r="H143" s="13"/>
      <c r="I143" s="13">
        <f t="shared" si="6"/>
        <v>0</v>
      </c>
      <c r="J143" s="13">
        <f t="shared" si="7"/>
        <v>0</v>
      </c>
      <c r="K143" s="1"/>
    </row>
    <row r="144" spans="1:11">
      <c r="A144" s="13" t="s">
        <v>247</v>
      </c>
      <c r="B144" s="2">
        <v>142</v>
      </c>
      <c r="C144" s="13" t="s">
        <v>14</v>
      </c>
      <c r="D144" s="3" t="s">
        <v>36</v>
      </c>
      <c r="E144" s="13">
        <v>0</v>
      </c>
      <c r="F144" s="13">
        <v>6</v>
      </c>
      <c r="G144" s="13"/>
      <c r="H144" s="13"/>
      <c r="I144" s="13">
        <f t="shared" si="6"/>
        <v>0</v>
      </c>
      <c r="J144" s="13">
        <f t="shared" si="7"/>
        <v>0</v>
      </c>
      <c r="K144" s="1"/>
    </row>
    <row r="145" spans="1:11">
      <c r="A145" s="13" t="s">
        <v>247</v>
      </c>
      <c r="B145" s="2">
        <v>143</v>
      </c>
      <c r="C145" s="13" t="s">
        <v>14</v>
      </c>
      <c r="D145" s="3" t="s">
        <v>36</v>
      </c>
      <c r="E145" s="13">
        <v>0</v>
      </c>
      <c r="F145" s="13">
        <v>6</v>
      </c>
      <c r="G145" s="13"/>
      <c r="H145" s="13"/>
      <c r="I145" s="13">
        <f t="shared" si="6"/>
        <v>0</v>
      </c>
      <c r="J145" s="13">
        <f t="shared" si="7"/>
        <v>0</v>
      </c>
      <c r="K145" s="1"/>
    </row>
    <row r="146" spans="1:11">
      <c r="A146" s="13" t="s">
        <v>247</v>
      </c>
      <c r="B146" s="2">
        <v>144</v>
      </c>
      <c r="C146" s="13" t="s">
        <v>19</v>
      </c>
      <c r="D146" s="3" t="s">
        <v>249</v>
      </c>
      <c r="E146" s="13">
        <v>0</v>
      </c>
      <c r="F146" s="13">
        <v>6</v>
      </c>
      <c r="G146" s="13"/>
      <c r="H146" s="13"/>
      <c r="I146" s="13">
        <f t="shared" si="6"/>
        <v>0</v>
      </c>
      <c r="J146" s="13">
        <f t="shared" si="7"/>
        <v>0</v>
      </c>
      <c r="K146" s="1"/>
    </row>
    <row r="147" spans="1:11">
      <c r="A147" s="13" t="s">
        <v>247</v>
      </c>
      <c r="B147" s="2">
        <v>145</v>
      </c>
      <c r="C147" s="13" t="s">
        <v>19</v>
      </c>
      <c r="D147" s="3" t="s">
        <v>249</v>
      </c>
      <c r="E147" s="13">
        <v>0</v>
      </c>
      <c r="F147" s="13">
        <v>5</v>
      </c>
      <c r="G147" s="13"/>
      <c r="H147" s="13"/>
      <c r="I147" s="13">
        <f t="shared" si="6"/>
        <v>0</v>
      </c>
      <c r="J147" s="13">
        <f t="shared" si="7"/>
        <v>0</v>
      </c>
      <c r="K147" s="1"/>
    </row>
    <row r="148" spans="1:11">
      <c r="A148" s="13" t="s">
        <v>247</v>
      </c>
      <c r="B148" s="2">
        <v>146</v>
      </c>
      <c r="C148" s="13" t="s">
        <v>29</v>
      </c>
      <c r="D148" s="3" t="s">
        <v>42</v>
      </c>
      <c r="E148" s="13">
        <v>0</v>
      </c>
      <c r="F148" s="13">
        <v>5</v>
      </c>
      <c r="G148" s="13" t="s">
        <v>23</v>
      </c>
      <c r="H148" s="13"/>
      <c r="I148" s="13">
        <f t="shared" si="6"/>
        <v>0</v>
      </c>
      <c r="J148" s="13">
        <f t="shared" si="7"/>
        <v>0</v>
      </c>
      <c r="K148" s="1"/>
    </row>
    <row r="149" spans="1:11">
      <c r="A149" s="13" t="s">
        <v>247</v>
      </c>
      <c r="B149" s="2">
        <v>147</v>
      </c>
      <c r="C149" s="13" t="s">
        <v>46</v>
      </c>
      <c r="D149" s="3" t="s">
        <v>36</v>
      </c>
      <c r="E149" s="13">
        <v>0</v>
      </c>
      <c r="F149" s="13">
        <v>5</v>
      </c>
      <c r="G149" s="13"/>
      <c r="H149" s="13"/>
      <c r="I149" s="13">
        <f t="shared" si="6"/>
        <v>0</v>
      </c>
      <c r="J149" s="13">
        <f t="shared" si="7"/>
        <v>0</v>
      </c>
      <c r="K149" s="1"/>
    </row>
    <row r="150" spans="1:11">
      <c r="A150" s="13" t="s">
        <v>247</v>
      </c>
      <c r="B150" s="2">
        <v>148</v>
      </c>
      <c r="C150" s="13" t="s">
        <v>14</v>
      </c>
      <c r="D150" s="3" t="s">
        <v>36</v>
      </c>
      <c r="E150" s="13">
        <v>0</v>
      </c>
      <c r="F150" s="13">
        <v>5</v>
      </c>
      <c r="G150" s="13"/>
      <c r="H150" s="13"/>
      <c r="I150" s="13">
        <f t="shared" si="6"/>
        <v>0</v>
      </c>
      <c r="J150" s="13">
        <f t="shared" si="7"/>
        <v>0</v>
      </c>
      <c r="K150" s="1"/>
    </row>
    <row r="151" spans="1:11">
      <c r="A151" s="13" t="s">
        <v>247</v>
      </c>
      <c r="B151" s="2">
        <v>149</v>
      </c>
      <c r="C151" s="13" t="s">
        <v>44</v>
      </c>
      <c r="D151" s="3" t="s">
        <v>52</v>
      </c>
      <c r="E151" s="13">
        <v>1</v>
      </c>
      <c r="F151" s="13">
        <v>4</v>
      </c>
      <c r="G151" s="13"/>
      <c r="H151" s="13"/>
      <c r="I151" s="13">
        <f t="shared" si="6"/>
        <v>0</v>
      </c>
      <c r="J151" s="13">
        <f t="shared" si="7"/>
        <v>0</v>
      </c>
      <c r="K151" s="1"/>
    </row>
    <row r="152" spans="1:11">
      <c r="A152" s="13" t="s">
        <v>247</v>
      </c>
      <c r="B152" s="2">
        <v>150</v>
      </c>
      <c r="C152" s="13" t="s">
        <v>14</v>
      </c>
      <c r="D152" s="3" t="s">
        <v>239</v>
      </c>
      <c r="E152" s="13">
        <v>1</v>
      </c>
      <c r="F152" s="13">
        <v>4</v>
      </c>
      <c r="G152" s="13"/>
      <c r="H152" s="13"/>
      <c r="I152" s="13">
        <f t="shared" si="6"/>
        <v>0</v>
      </c>
      <c r="J152" s="13">
        <f t="shared" si="7"/>
        <v>0</v>
      </c>
      <c r="K152" s="1"/>
    </row>
    <row r="153" spans="1:11">
      <c r="A153" s="13" t="s">
        <v>247</v>
      </c>
      <c r="B153" s="2">
        <v>151</v>
      </c>
      <c r="C153" s="13" t="s">
        <v>14</v>
      </c>
      <c r="D153" s="3" t="s">
        <v>35</v>
      </c>
      <c r="E153" s="13">
        <v>1</v>
      </c>
      <c r="F153" s="13">
        <v>4</v>
      </c>
      <c r="G153" s="13"/>
      <c r="H153" s="13"/>
      <c r="I153" s="13">
        <f t="shared" si="6"/>
        <v>0</v>
      </c>
      <c r="J153" s="13">
        <f t="shared" si="7"/>
        <v>0</v>
      </c>
      <c r="K153" s="1"/>
    </row>
    <row r="154" spans="1:11">
      <c r="A154" s="13" t="s">
        <v>247</v>
      </c>
      <c r="B154" s="2">
        <v>152</v>
      </c>
      <c r="C154" s="13" t="s">
        <v>29</v>
      </c>
      <c r="D154" s="3" t="s">
        <v>42</v>
      </c>
      <c r="E154" s="13">
        <v>0</v>
      </c>
      <c r="F154" s="13">
        <v>4</v>
      </c>
      <c r="G154" s="13"/>
      <c r="H154" s="13"/>
      <c r="I154" s="13">
        <f t="shared" si="6"/>
        <v>0</v>
      </c>
      <c r="J154" s="13">
        <f t="shared" si="7"/>
        <v>0</v>
      </c>
      <c r="K154" s="1"/>
    </row>
    <row r="155" spans="1:11">
      <c r="A155" s="13" t="s">
        <v>247</v>
      </c>
      <c r="B155" s="2">
        <v>153</v>
      </c>
      <c r="C155" s="13" t="s">
        <v>79</v>
      </c>
      <c r="D155" s="3" t="s">
        <v>202</v>
      </c>
      <c r="E155" s="13">
        <v>0</v>
      </c>
      <c r="F155" s="13">
        <v>4</v>
      </c>
      <c r="G155" s="13"/>
      <c r="H155" s="13"/>
      <c r="I155" s="13">
        <f t="shared" si="6"/>
        <v>0</v>
      </c>
      <c r="J155" s="13">
        <f t="shared" si="7"/>
        <v>0</v>
      </c>
      <c r="K155" s="1"/>
    </row>
    <row r="156" spans="1:11">
      <c r="A156" s="13" t="s">
        <v>247</v>
      </c>
      <c r="B156" s="2">
        <v>154</v>
      </c>
      <c r="C156" s="13" t="s">
        <v>138</v>
      </c>
      <c r="D156" s="3" t="s">
        <v>35</v>
      </c>
      <c r="E156" s="13">
        <v>0</v>
      </c>
      <c r="F156" s="13">
        <v>5</v>
      </c>
      <c r="G156" s="13"/>
      <c r="H156" s="13"/>
      <c r="I156" s="13" t="str">
        <f t="shared" si="6"/>
        <v>Кокки</v>
      </c>
      <c r="J156" s="13" t="str">
        <f t="shared" si="7"/>
        <v>Staphylococcus</v>
      </c>
      <c r="K156" s="1" t="s">
        <v>49</v>
      </c>
    </row>
    <row r="157" spans="1:11">
      <c r="A157" s="13" t="s">
        <v>247</v>
      </c>
      <c r="B157" s="2">
        <v>155</v>
      </c>
      <c r="C157" s="13" t="s">
        <v>19</v>
      </c>
      <c r="D157" s="3" t="s">
        <v>25</v>
      </c>
      <c r="E157" s="13">
        <v>0</v>
      </c>
      <c r="F157" s="13">
        <v>4</v>
      </c>
      <c r="G157" s="13"/>
      <c r="H157" s="13"/>
      <c r="I157" s="13">
        <f t="shared" si="6"/>
        <v>0</v>
      </c>
      <c r="J157" s="13">
        <f t="shared" si="7"/>
        <v>0</v>
      </c>
      <c r="K157" s="1"/>
    </row>
    <row r="158" spans="1:11">
      <c r="A158" s="13" t="s">
        <v>247</v>
      </c>
      <c r="B158" s="2">
        <v>156</v>
      </c>
      <c r="C158" s="13" t="s">
        <v>46</v>
      </c>
      <c r="D158" s="3" t="s">
        <v>36</v>
      </c>
      <c r="E158" s="13">
        <v>0</v>
      </c>
      <c r="F158" s="13">
        <v>4</v>
      </c>
      <c r="G158" s="13"/>
      <c r="H158" s="13"/>
      <c r="I158" s="13">
        <f t="shared" si="6"/>
        <v>0</v>
      </c>
      <c r="J158" s="13">
        <f t="shared" si="7"/>
        <v>0</v>
      </c>
      <c r="K158" s="1"/>
    </row>
    <row r="159" spans="1:11">
      <c r="A159" s="13" t="s">
        <v>247</v>
      </c>
      <c r="B159" s="2">
        <v>157</v>
      </c>
      <c r="C159" s="13" t="s">
        <v>14</v>
      </c>
      <c r="D159" s="3" t="s">
        <v>190</v>
      </c>
      <c r="E159" s="13">
        <v>0</v>
      </c>
      <c r="F159" s="13">
        <v>4</v>
      </c>
      <c r="G159" s="13"/>
      <c r="H159" s="13"/>
      <c r="I159" s="13">
        <f t="shared" si="6"/>
        <v>0</v>
      </c>
      <c r="J159" s="13">
        <f t="shared" si="7"/>
        <v>0</v>
      </c>
      <c r="K159" s="1"/>
    </row>
    <row r="160" spans="1:11">
      <c r="A160" s="13" t="s">
        <v>247</v>
      </c>
      <c r="B160" s="2">
        <v>158</v>
      </c>
      <c r="C160" s="13" t="s">
        <v>14</v>
      </c>
      <c r="D160" s="3" t="s">
        <v>35</v>
      </c>
      <c r="E160" s="13">
        <v>0</v>
      </c>
      <c r="F160" s="13">
        <v>4</v>
      </c>
      <c r="G160" s="13"/>
      <c r="H160" s="13"/>
      <c r="I160" s="13">
        <f t="shared" si="6"/>
        <v>0</v>
      </c>
      <c r="J160" s="13">
        <f t="shared" si="7"/>
        <v>0</v>
      </c>
      <c r="K160" s="1"/>
    </row>
    <row r="161" spans="1:11">
      <c r="A161" s="13" t="s">
        <v>247</v>
      </c>
      <c r="B161" s="2">
        <v>159</v>
      </c>
      <c r="C161" s="13" t="s">
        <v>21</v>
      </c>
      <c r="D161" s="3" t="s">
        <v>20</v>
      </c>
      <c r="E161" s="13">
        <v>0</v>
      </c>
      <c r="F161" s="13">
        <v>4</v>
      </c>
      <c r="G161" s="13"/>
      <c r="H161" s="13"/>
      <c r="I161" s="13">
        <f t="shared" si="6"/>
        <v>0</v>
      </c>
      <c r="J161" s="13">
        <f t="shared" si="7"/>
        <v>0</v>
      </c>
      <c r="K161" s="1"/>
    </row>
    <row r="162" spans="1:11">
      <c r="A162" s="13" t="s">
        <v>247</v>
      </c>
      <c r="B162" s="2">
        <v>160</v>
      </c>
      <c r="C162" s="13" t="s">
        <v>21</v>
      </c>
      <c r="D162" s="3" t="s">
        <v>31</v>
      </c>
      <c r="E162" s="13">
        <v>0</v>
      </c>
      <c r="F162" s="13">
        <v>4</v>
      </c>
      <c r="G162" s="13"/>
      <c r="H162" s="13"/>
      <c r="I162" s="13">
        <f t="shared" si="6"/>
        <v>0</v>
      </c>
      <c r="J162" s="13">
        <f t="shared" si="7"/>
        <v>0</v>
      </c>
      <c r="K162" s="1"/>
    </row>
    <row r="163" spans="1:11">
      <c r="A163" s="13" t="s">
        <v>247</v>
      </c>
      <c r="B163" s="2">
        <v>161</v>
      </c>
      <c r="C163" s="13" t="s">
        <v>21</v>
      </c>
      <c r="D163" s="3" t="s">
        <v>61</v>
      </c>
      <c r="E163" s="13">
        <v>0</v>
      </c>
      <c r="F163" s="13">
        <v>4</v>
      </c>
      <c r="G163" s="13"/>
      <c r="H163" s="13"/>
      <c r="I163" s="13">
        <f t="shared" si="6"/>
        <v>0</v>
      </c>
      <c r="J163" s="13">
        <f t="shared" si="7"/>
        <v>0</v>
      </c>
      <c r="K163" s="1"/>
    </row>
    <row r="164" spans="1:11">
      <c r="A164" s="13" t="s">
        <v>247</v>
      </c>
      <c r="B164" s="2">
        <v>162</v>
      </c>
      <c r="C164" s="13" t="s">
        <v>44</v>
      </c>
      <c r="D164" s="3" t="s">
        <v>50</v>
      </c>
      <c r="E164" s="13">
        <v>1</v>
      </c>
      <c r="F164" s="13">
        <v>4</v>
      </c>
      <c r="G164" s="13"/>
      <c r="H164" s="13"/>
      <c r="I164" s="13" t="str">
        <f t="shared" si="6"/>
        <v>Кокки</v>
      </c>
      <c r="J164" s="13" t="str">
        <f t="shared" si="7"/>
        <v>Streptococcus</v>
      </c>
      <c r="K164" s="1" t="s">
        <v>186</v>
      </c>
    </row>
    <row r="165" spans="1:11">
      <c r="A165" s="13" t="s">
        <v>247</v>
      </c>
      <c r="B165" s="2">
        <v>163</v>
      </c>
      <c r="C165" s="13" t="s">
        <v>14</v>
      </c>
      <c r="D165" s="3" t="s">
        <v>36</v>
      </c>
      <c r="E165" s="13">
        <v>1</v>
      </c>
      <c r="F165" s="13">
        <v>3</v>
      </c>
      <c r="G165" s="13"/>
      <c r="H165" s="13"/>
      <c r="I165" s="13">
        <f t="shared" si="6"/>
        <v>0</v>
      </c>
      <c r="J165" s="13">
        <f t="shared" si="7"/>
        <v>0</v>
      </c>
      <c r="K165" s="1"/>
    </row>
    <row r="166" spans="1:11">
      <c r="A166" s="13" t="s">
        <v>247</v>
      </c>
      <c r="B166" s="2">
        <v>164</v>
      </c>
      <c r="C166" s="13" t="s">
        <v>14</v>
      </c>
      <c r="D166" s="3" t="s">
        <v>36</v>
      </c>
      <c r="E166" s="13">
        <v>1</v>
      </c>
      <c r="F166" s="13">
        <v>3</v>
      </c>
      <c r="G166" s="13"/>
      <c r="H166" s="13"/>
      <c r="I166" s="13">
        <f t="shared" si="6"/>
        <v>0</v>
      </c>
      <c r="J166" s="13">
        <f t="shared" si="7"/>
        <v>0</v>
      </c>
      <c r="K166" s="1"/>
    </row>
    <row r="167" spans="1:11">
      <c r="A167" s="13" t="s">
        <v>247</v>
      </c>
      <c r="B167" s="2">
        <v>165</v>
      </c>
      <c r="C167" s="13" t="s">
        <v>14</v>
      </c>
      <c r="D167" s="3" t="s">
        <v>36</v>
      </c>
      <c r="E167" s="13">
        <v>1</v>
      </c>
      <c r="F167" s="13">
        <v>3</v>
      </c>
      <c r="G167" s="13"/>
      <c r="H167" s="13"/>
      <c r="I167" s="13">
        <f t="shared" si="6"/>
        <v>0</v>
      </c>
      <c r="J167" s="13">
        <f t="shared" si="7"/>
        <v>0</v>
      </c>
      <c r="K167" s="1"/>
    </row>
    <row r="168" spans="1:11">
      <c r="A168" s="13" t="s">
        <v>247</v>
      </c>
      <c r="B168" s="2">
        <v>166</v>
      </c>
      <c r="C168" s="13" t="s">
        <v>46</v>
      </c>
      <c r="D168" s="3" t="s">
        <v>36</v>
      </c>
      <c r="E168" s="13">
        <v>0</v>
      </c>
      <c r="F168" s="13">
        <v>3</v>
      </c>
      <c r="G168" s="13"/>
      <c r="H168" s="13" t="s">
        <v>63</v>
      </c>
      <c r="I168" s="13">
        <f t="shared" si="6"/>
        <v>0</v>
      </c>
      <c r="J168" s="13">
        <f t="shared" si="7"/>
        <v>0</v>
      </c>
      <c r="K168" s="1"/>
    </row>
    <row r="169" spans="1:11">
      <c r="A169" s="13" t="s">
        <v>247</v>
      </c>
      <c r="B169" s="2">
        <v>167</v>
      </c>
      <c r="C169" s="13" t="s">
        <v>138</v>
      </c>
      <c r="D169" s="3" t="s">
        <v>35</v>
      </c>
      <c r="E169" s="13">
        <v>0</v>
      </c>
      <c r="F169" s="13">
        <v>4</v>
      </c>
      <c r="G169" s="13"/>
      <c r="H169" s="13"/>
      <c r="I169" s="13">
        <f t="shared" si="6"/>
        <v>0</v>
      </c>
      <c r="J169" s="13">
        <f t="shared" si="7"/>
        <v>0</v>
      </c>
      <c r="K169" s="1"/>
    </row>
    <row r="170" spans="1:11">
      <c r="A170" s="13" t="s">
        <v>247</v>
      </c>
      <c r="B170" s="2">
        <v>168</v>
      </c>
      <c r="C170" s="13" t="s">
        <v>16</v>
      </c>
      <c r="D170" s="3" t="s">
        <v>33</v>
      </c>
      <c r="E170" s="13">
        <v>0</v>
      </c>
      <c r="F170" s="13">
        <v>4</v>
      </c>
      <c r="G170" s="13"/>
      <c r="H170" s="13"/>
      <c r="I170" s="13">
        <f t="shared" si="6"/>
        <v>0</v>
      </c>
      <c r="J170" s="13">
        <f t="shared" si="7"/>
        <v>0</v>
      </c>
      <c r="K170" s="1"/>
    </row>
    <row r="171" spans="1:11">
      <c r="A171" s="13" t="s">
        <v>247</v>
      </c>
      <c r="B171" s="2">
        <v>169</v>
      </c>
      <c r="C171" s="13" t="s">
        <v>16</v>
      </c>
      <c r="D171" s="3" t="s">
        <v>18</v>
      </c>
      <c r="E171" s="13">
        <v>0</v>
      </c>
      <c r="F171" s="13">
        <v>4</v>
      </c>
      <c r="G171" s="13"/>
      <c r="H171" s="13"/>
      <c r="I171" s="13">
        <f t="shared" si="6"/>
        <v>0</v>
      </c>
      <c r="J171" s="13">
        <f t="shared" si="7"/>
        <v>0</v>
      </c>
      <c r="K171" s="1"/>
    </row>
    <row r="172" spans="1:11">
      <c r="A172" s="13" t="s">
        <v>247</v>
      </c>
      <c r="B172" s="2">
        <v>170</v>
      </c>
      <c r="C172" s="13" t="s">
        <v>210</v>
      </c>
      <c r="D172" s="3" t="s">
        <v>91</v>
      </c>
      <c r="E172" s="13">
        <v>0</v>
      </c>
      <c r="F172" s="13">
        <v>4</v>
      </c>
      <c r="G172" s="13"/>
      <c r="H172" s="13"/>
      <c r="I172" s="13">
        <f t="shared" si="6"/>
        <v>0</v>
      </c>
      <c r="J172" s="13">
        <f t="shared" si="7"/>
        <v>0</v>
      </c>
      <c r="K172" s="1"/>
    </row>
    <row r="173" spans="1:11">
      <c r="A173" s="13" t="s">
        <v>247</v>
      </c>
      <c r="B173" s="2">
        <v>171</v>
      </c>
      <c r="C173" s="13" t="s">
        <v>79</v>
      </c>
      <c r="D173" s="3" t="s">
        <v>80</v>
      </c>
      <c r="E173" s="13">
        <v>0</v>
      </c>
      <c r="F173" s="13">
        <v>4</v>
      </c>
      <c r="G173" s="13"/>
      <c r="H173" s="13"/>
      <c r="I173" s="13">
        <f t="shared" si="6"/>
        <v>0</v>
      </c>
      <c r="J173" s="13">
        <f t="shared" si="7"/>
        <v>0</v>
      </c>
      <c r="K173" s="1"/>
    </row>
    <row r="174" spans="1:11">
      <c r="A174" s="13" t="s">
        <v>247</v>
      </c>
      <c r="B174" s="2">
        <v>172</v>
      </c>
      <c r="C174" s="13" t="s">
        <v>210</v>
      </c>
      <c r="D174" s="3" t="s">
        <v>219</v>
      </c>
      <c r="E174" s="13">
        <v>0</v>
      </c>
      <c r="F174" s="13">
        <v>4</v>
      </c>
      <c r="G174" s="13"/>
      <c r="H174" s="13"/>
      <c r="I174" s="13">
        <f t="shared" si="6"/>
        <v>0</v>
      </c>
      <c r="J174" s="13">
        <f t="shared" si="7"/>
        <v>0</v>
      </c>
      <c r="K174" s="1"/>
    </row>
    <row r="175" spans="1:11">
      <c r="A175" s="13" t="s">
        <v>247</v>
      </c>
      <c r="B175" s="2">
        <v>173</v>
      </c>
      <c r="C175" s="13" t="s">
        <v>16</v>
      </c>
      <c r="D175" s="3" t="s">
        <v>33</v>
      </c>
      <c r="E175" s="13">
        <v>1</v>
      </c>
      <c r="F175" s="13">
        <v>3</v>
      </c>
      <c r="G175" s="13"/>
      <c r="H175" s="13"/>
      <c r="I175" s="13">
        <f t="shared" si="6"/>
        <v>0</v>
      </c>
      <c r="J175" s="13">
        <f t="shared" si="7"/>
        <v>0</v>
      </c>
      <c r="K175" s="1"/>
    </row>
    <row r="176" spans="1:11">
      <c r="A176" s="13" t="s">
        <v>247</v>
      </c>
      <c r="B176" s="2">
        <v>174</v>
      </c>
      <c r="C176" s="13" t="s">
        <v>14</v>
      </c>
      <c r="D176" s="3" t="s">
        <v>36</v>
      </c>
      <c r="E176" s="13">
        <v>1</v>
      </c>
      <c r="F176" s="13">
        <v>3</v>
      </c>
      <c r="G176" s="13"/>
      <c r="H176" s="13"/>
      <c r="I176" s="13">
        <f t="shared" si="6"/>
        <v>0</v>
      </c>
      <c r="J176" s="13">
        <f t="shared" si="7"/>
        <v>0</v>
      </c>
      <c r="K176" s="1"/>
    </row>
    <row r="177" spans="1:11">
      <c r="A177" s="13" t="s">
        <v>247</v>
      </c>
      <c r="B177" s="2">
        <v>175</v>
      </c>
      <c r="C177" s="13" t="s">
        <v>14</v>
      </c>
      <c r="D177" s="3" t="s">
        <v>36</v>
      </c>
      <c r="E177" s="13">
        <v>0</v>
      </c>
      <c r="F177" s="13">
        <v>4</v>
      </c>
      <c r="G177" s="13"/>
      <c r="H177" s="13"/>
      <c r="I177" s="13">
        <f t="shared" si="6"/>
        <v>0</v>
      </c>
      <c r="J177" s="13">
        <f t="shared" si="7"/>
        <v>0</v>
      </c>
      <c r="K177" s="1"/>
    </row>
    <row r="178" spans="1:11">
      <c r="A178" s="13" t="s">
        <v>247</v>
      </c>
      <c r="B178" s="2">
        <v>176</v>
      </c>
      <c r="C178" s="13" t="s">
        <v>14</v>
      </c>
      <c r="D178" s="3" t="s">
        <v>36</v>
      </c>
      <c r="E178" s="13">
        <v>1</v>
      </c>
      <c r="F178" s="13">
        <v>2</v>
      </c>
      <c r="G178" s="13"/>
      <c r="H178" s="13"/>
      <c r="I178" s="13">
        <f t="shared" si="6"/>
        <v>0</v>
      </c>
      <c r="J178" s="13">
        <f t="shared" si="7"/>
        <v>0</v>
      </c>
      <c r="K178" s="1"/>
    </row>
    <row r="179" spans="1:11">
      <c r="A179" s="13" t="s">
        <v>247</v>
      </c>
      <c r="B179" s="2">
        <v>177</v>
      </c>
      <c r="C179" s="13" t="s">
        <v>16</v>
      </c>
      <c r="D179" s="3" t="s">
        <v>33</v>
      </c>
      <c r="E179" s="13">
        <v>1</v>
      </c>
      <c r="F179" s="13">
        <v>2</v>
      </c>
      <c r="G179" s="13"/>
      <c r="H179" s="13"/>
      <c r="I179" s="13">
        <f t="shared" si="6"/>
        <v>0</v>
      </c>
      <c r="J179" s="13">
        <f t="shared" si="7"/>
        <v>0</v>
      </c>
      <c r="K179" s="1"/>
    </row>
    <row r="180" spans="1:11">
      <c r="A180" s="13" t="s">
        <v>247</v>
      </c>
      <c r="B180" s="2">
        <v>178</v>
      </c>
      <c r="C180" s="13" t="s">
        <v>138</v>
      </c>
      <c r="D180" s="3" t="s">
        <v>56</v>
      </c>
      <c r="E180" s="13">
        <v>1</v>
      </c>
      <c r="F180" s="13">
        <v>2</v>
      </c>
      <c r="G180" s="13"/>
      <c r="H180" s="13"/>
      <c r="I180" s="13" t="str">
        <f t="shared" si="6"/>
        <v>Кокки</v>
      </c>
      <c r="J180" s="13" t="str">
        <f t="shared" si="7"/>
        <v>Enterococcus</v>
      </c>
      <c r="K180" s="1" t="s">
        <v>137</v>
      </c>
    </row>
    <row r="181" spans="1:11">
      <c r="A181" s="13" t="s">
        <v>247</v>
      </c>
      <c r="B181" s="2">
        <v>179</v>
      </c>
      <c r="C181" s="13" t="s">
        <v>210</v>
      </c>
      <c r="D181" s="3" t="s">
        <v>219</v>
      </c>
      <c r="E181" s="13">
        <v>1</v>
      </c>
      <c r="F181" s="13">
        <v>2</v>
      </c>
      <c r="G181" s="13"/>
      <c r="H181" s="13"/>
      <c r="I181" s="13">
        <f t="shared" si="6"/>
        <v>0</v>
      </c>
      <c r="J181" s="13">
        <f t="shared" si="7"/>
        <v>0</v>
      </c>
      <c r="K181" s="1"/>
    </row>
    <row r="182" spans="1:11">
      <c r="A182" s="13" t="s">
        <v>247</v>
      </c>
      <c r="B182" s="2">
        <v>180</v>
      </c>
      <c r="C182" s="13" t="s">
        <v>84</v>
      </c>
      <c r="D182" s="3" t="s">
        <v>84</v>
      </c>
      <c r="E182" s="13">
        <v>0</v>
      </c>
      <c r="F182" s="13">
        <v>2</v>
      </c>
      <c r="G182" s="13"/>
      <c r="H182" s="13"/>
      <c r="I182" s="13">
        <f t="shared" si="6"/>
        <v>0</v>
      </c>
      <c r="J182" s="13">
        <f t="shared" si="7"/>
        <v>0</v>
      </c>
      <c r="K182" s="1"/>
    </row>
    <row r="183" spans="1:11">
      <c r="A183" s="13" t="s">
        <v>247</v>
      </c>
      <c r="B183" s="2">
        <v>181</v>
      </c>
      <c r="C183" s="13" t="s">
        <v>21</v>
      </c>
      <c r="D183" s="3" t="s">
        <v>62</v>
      </c>
      <c r="E183" s="13">
        <v>0</v>
      </c>
      <c r="F183" s="13">
        <v>4</v>
      </c>
      <c r="G183" s="13"/>
      <c r="H183" s="13"/>
      <c r="I183" s="13" t="str">
        <f t="shared" si="6"/>
        <v>НГОБ</v>
      </c>
      <c r="J183" s="13" t="str">
        <f t="shared" si="7"/>
        <v>Acinetobacter</v>
      </c>
      <c r="K183" s="1" t="s">
        <v>95</v>
      </c>
    </row>
    <row r="184" spans="1:11">
      <c r="A184" s="13" t="s">
        <v>247</v>
      </c>
      <c r="B184" s="2">
        <v>182</v>
      </c>
      <c r="C184" s="13" t="s">
        <v>21</v>
      </c>
      <c r="D184" s="3" t="s">
        <v>41</v>
      </c>
      <c r="E184" s="13">
        <v>0</v>
      </c>
      <c r="F184" s="13">
        <v>7</v>
      </c>
      <c r="G184" s="13" t="s">
        <v>23</v>
      </c>
      <c r="H184" s="13"/>
      <c r="I184" s="13">
        <f t="shared" si="6"/>
        <v>0</v>
      </c>
      <c r="J184" s="13">
        <f t="shared" si="7"/>
        <v>0</v>
      </c>
      <c r="K184" s="1"/>
    </row>
    <row r="185" spans="1:11">
      <c r="A185" s="13" t="s">
        <v>247</v>
      </c>
      <c r="B185" s="2">
        <v>183</v>
      </c>
      <c r="C185" s="13" t="s">
        <v>21</v>
      </c>
      <c r="D185" s="3" t="s">
        <v>25</v>
      </c>
      <c r="E185" s="13">
        <v>1</v>
      </c>
      <c r="F185" s="13">
        <v>2</v>
      </c>
      <c r="G185" s="13"/>
      <c r="H185" s="13"/>
      <c r="I185" s="13">
        <f t="shared" si="6"/>
        <v>0</v>
      </c>
      <c r="J185" s="13">
        <f t="shared" si="7"/>
        <v>0</v>
      </c>
      <c r="K185" s="1"/>
    </row>
    <row r="186" spans="1:11">
      <c r="A186" s="13" t="s">
        <v>247</v>
      </c>
      <c r="B186" s="2">
        <v>184</v>
      </c>
      <c r="C186" s="13" t="s">
        <v>21</v>
      </c>
      <c r="D186" s="3" t="s">
        <v>25</v>
      </c>
      <c r="E186" s="13">
        <v>1</v>
      </c>
      <c r="F186" s="13">
        <v>2</v>
      </c>
      <c r="G186" s="13"/>
      <c r="H186" s="13"/>
      <c r="I186" s="13">
        <f t="shared" si="6"/>
        <v>0</v>
      </c>
      <c r="J186" s="13">
        <f t="shared" si="7"/>
        <v>0</v>
      </c>
      <c r="K186" s="1"/>
    </row>
    <row r="187" spans="1:11">
      <c r="A187" s="13" t="s">
        <v>247</v>
      </c>
      <c r="B187" s="2">
        <v>185</v>
      </c>
      <c r="C187" s="13" t="s">
        <v>21</v>
      </c>
      <c r="D187" s="3" t="s">
        <v>45</v>
      </c>
      <c r="E187" s="13">
        <v>0</v>
      </c>
      <c r="F187" s="13">
        <v>3</v>
      </c>
      <c r="G187" s="13"/>
      <c r="H187" s="13"/>
      <c r="I187" s="13">
        <f t="shared" si="6"/>
        <v>0</v>
      </c>
      <c r="J187" s="13">
        <f t="shared" si="7"/>
        <v>0</v>
      </c>
      <c r="K187" s="1"/>
    </row>
    <row r="188" spans="1:11">
      <c r="A188" s="13" t="s">
        <v>247</v>
      </c>
      <c r="B188" s="2">
        <v>186</v>
      </c>
      <c r="C188" s="13" t="s">
        <v>16</v>
      </c>
      <c r="D188" s="3" t="s">
        <v>33</v>
      </c>
      <c r="E188" s="13">
        <v>0</v>
      </c>
      <c r="F188" s="13">
        <v>3</v>
      </c>
      <c r="G188" s="13"/>
      <c r="H188" s="13"/>
      <c r="I188" s="13">
        <f t="shared" si="6"/>
        <v>0</v>
      </c>
      <c r="J188" s="13">
        <f t="shared" si="7"/>
        <v>0</v>
      </c>
      <c r="K188" s="1"/>
    </row>
    <row r="189" spans="1:11">
      <c r="A189" s="13" t="s">
        <v>247</v>
      </c>
      <c r="B189" s="2">
        <v>187</v>
      </c>
      <c r="C189" s="1" t="s">
        <v>21</v>
      </c>
      <c r="D189" s="1" t="s">
        <v>13</v>
      </c>
      <c r="E189" s="13">
        <v>0</v>
      </c>
      <c r="F189" s="13">
        <v>3</v>
      </c>
      <c r="G189" s="13"/>
      <c r="H189" s="13"/>
      <c r="I189" s="13">
        <f t="shared" si="6"/>
        <v>0</v>
      </c>
      <c r="J189" s="13">
        <f t="shared" si="7"/>
        <v>0</v>
      </c>
      <c r="K189" s="1"/>
    </row>
    <row r="190" spans="1:11">
      <c r="A190" s="13" t="s">
        <v>247</v>
      </c>
      <c r="B190" s="2">
        <v>188</v>
      </c>
      <c r="C190" s="1" t="s">
        <v>16</v>
      </c>
      <c r="D190" s="1" t="s">
        <v>33</v>
      </c>
      <c r="E190" s="13">
        <v>0</v>
      </c>
      <c r="F190" s="13">
        <v>3</v>
      </c>
      <c r="G190" s="13"/>
      <c r="H190" s="13"/>
      <c r="I190" s="13">
        <f t="shared" si="6"/>
        <v>0</v>
      </c>
      <c r="J190" s="13">
        <f t="shared" si="7"/>
        <v>0</v>
      </c>
      <c r="K190" s="1"/>
    </row>
    <row r="191" spans="1:11">
      <c r="A191" s="13" t="s">
        <v>247</v>
      </c>
      <c r="B191" s="2">
        <v>189</v>
      </c>
      <c r="C191" s="13" t="s">
        <v>21</v>
      </c>
      <c r="D191" s="3" t="s">
        <v>80</v>
      </c>
      <c r="E191" s="13">
        <v>0</v>
      </c>
      <c r="F191" s="13">
        <v>14</v>
      </c>
      <c r="G191" s="13" t="s">
        <v>23</v>
      </c>
      <c r="H191" s="13"/>
      <c r="I191" s="13">
        <f t="shared" si="6"/>
        <v>0</v>
      </c>
      <c r="J191" s="13">
        <f t="shared" si="7"/>
        <v>0</v>
      </c>
      <c r="K191" s="1"/>
    </row>
    <row r="192" spans="1:11">
      <c r="A192" s="13" t="s">
        <v>247</v>
      </c>
      <c r="B192" s="2">
        <v>190</v>
      </c>
      <c r="C192" s="13" t="s">
        <v>19</v>
      </c>
      <c r="D192" s="3" t="s">
        <v>20</v>
      </c>
      <c r="E192" s="13">
        <v>1</v>
      </c>
      <c r="F192" s="13">
        <v>5</v>
      </c>
      <c r="G192" s="13"/>
      <c r="H192" s="13"/>
      <c r="I192" s="13">
        <f t="shared" si="6"/>
        <v>0</v>
      </c>
      <c r="J192" s="13">
        <f t="shared" si="7"/>
        <v>0</v>
      </c>
      <c r="K192" s="1"/>
    </row>
    <row r="193" spans="1:11">
      <c r="A193" s="13" t="s">
        <v>247</v>
      </c>
      <c r="B193" s="2">
        <v>191</v>
      </c>
      <c r="C193" s="13" t="s">
        <v>19</v>
      </c>
      <c r="D193" s="3" t="s">
        <v>20</v>
      </c>
      <c r="E193" s="13">
        <v>0</v>
      </c>
      <c r="F193" s="13">
        <v>5</v>
      </c>
      <c r="G193" s="13"/>
      <c r="H193" s="13"/>
      <c r="I193" s="13">
        <f t="shared" si="6"/>
        <v>0</v>
      </c>
      <c r="J193" s="13">
        <f t="shared" si="7"/>
        <v>0</v>
      </c>
      <c r="K193" s="1"/>
    </row>
    <row r="194" spans="1:11">
      <c r="A194" s="13" t="s">
        <v>247</v>
      </c>
      <c r="B194" s="2">
        <v>192</v>
      </c>
      <c r="C194" s="13" t="s">
        <v>14</v>
      </c>
      <c r="D194" s="3" t="s">
        <v>36</v>
      </c>
      <c r="E194" s="13">
        <v>1</v>
      </c>
      <c r="F194" s="13">
        <v>2</v>
      </c>
      <c r="G194" s="13"/>
      <c r="H194" s="13"/>
      <c r="I194" s="13">
        <f t="shared" si="6"/>
        <v>0</v>
      </c>
      <c r="J194" s="13">
        <f t="shared" si="7"/>
        <v>0</v>
      </c>
      <c r="K194" s="1"/>
    </row>
    <row r="195" spans="1:11">
      <c r="A195" s="13" t="s">
        <v>247</v>
      </c>
      <c r="B195" s="2">
        <v>193</v>
      </c>
      <c r="C195" s="13" t="s">
        <v>14</v>
      </c>
      <c r="D195" s="3" t="s">
        <v>36</v>
      </c>
      <c r="E195" s="13">
        <v>0</v>
      </c>
      <c r="F195" s="13">
        <v>5</v>
      </c>
      <c r="G195" s="13"/>
      <c r="H195" s="13"/>
      <c r="I195" s="13">
        <f t="shared" ref="I195:I258" si="8">IF(OR(J195=$J$378,J195=$J$385,J195=$J$368),$I$365,IF(OR(J195=$J$367,J195=$J$371,J195=$J$373,J195=$J$374,J195=$J$377,J195=$J$381,J195=$J$382,J195=$J$379),$I$370,IF(OR(J195=$J$366,J195=$J$370),$I$366,IF(OR(J195=$J$372,J195=$J$383,J195=$J$384),$I$367,IF(OR(J195=$J$365,J195=$J$380,J195=$J$386),$I$368,IF(OR(J195=$J$369,J195=$J$387,J195=$J$375,J195=$J$376),$I$369,0))))))</f>
        <v>0</v>
      </c>
      <c r="J195" s="13">
        <f t="shared" ref="J195:J258" si="9">IF(OR(K195=$K$365,K195=$K$366,K195=$K$367,K195=$K$368),$J$365,IF(OR(K195=$K$372,K195=$K$373,K195=$K$374,K195=$K$375),$J$366,IF(OR(K195=$K$376),$J$367,IF(OR(K195=$K$377),$J$368,IF(OR(K195=$K$378),$J$369,IF(OR(K195=$K$379),$J$370,IF(OR(K195=$K$385,K195=$K$395,K195=$K$386),$J$371,IF(OR(K195=$K$381,K195=$K$382,K195=$K$383,K195=$K$384),$J$372,IF(OR(K195=$K$380,K195=$K$424,K195=$K$426,K195=$K$428),$J$373,IF(OR(K195=$K$387,K195=$K$389,K195=$K$388),$J$374,IF(OR(K195=$K$390),$J$375,IF(OR(K195=$K$391),$J$376,IF(OR(K195=$K$392),$J$377,IF(OR(K195=$K$396),$J$378,IF(OR(K195=$K$397,K195=$K$398),$J$379,IF(OR(K195=$K$399,K195=$K$400),$J$380,IF(OR(K195=$K$401,K195=$K$402),$J$381,IF(OR(K195=$K$403,K195=$K$404),$J$382,IF(OR(K195=$K$406,K195=$K$407,K195=$K$408,K195=$K$409,K195=$K$410,K195=$K$411,K195=$K$412,K195=$K$413,K195=$K$414),$J$383,IF(OR(K195=$K$418,K195=$K$419,K195=$K$420,K195=$K$421,K195=$K$417,K195=$K$416,K195=$K$425,K195=$K$427),$J$384,IF(OR(K195=$K$422,K195=$K$423),$J$385,IF(OR(K195=$K$369,K195=$K$370,K195=$K$371,K195=$K$393,K195=$K$394,K195=$K$405,K195=$K$415),$J$386,IF(OR(K195=$K$429),$J$387,0)))))))))))))))))))))))</f>
        <v>0</v>
      </c>
      <c r="K195" s="1"/>
    </row>
    <row r="196" spans="1:11">
      <c r="A196" s="13" t="s">
        <v>247</v>
      </c>
      <c r="B196" s="2">
        <v>194</v>
      </c>
      <c r="C196" s="13" t="s">
        <v>16</v>
      </c>
      <c r="D196" s="3" t="s">
        <v>33</v>
      </c>
      <c r="E196" s="13">
        <v>1</v>
      </c>
      <c r="F196" s="13">
        <v>2</v>
      </c>
      <c r="G196" s="13"/>
      <c r="H196" s="13"/>
      <c r="I196" s="13">
        <f t="shared" si="8"/>
        <v>0</v>
      </c>
      <c r="J196" s="13">
        <f t="shared" si="9"/>
        <v>0</v>
      </c>
      <c r="K196" s="1"/>
    </row>
    <row r="197" spans="1:11">
      <c r="A197" s="13" t="s">
        <v>247</v>
      </c>
      <c r="B197" s="2">
        <v>195</v>
      </c>
      <c r="C197" s="13" t="s">
        <v>79</v>
      </c>
      <c r="D197" s="3" t="s">
        <v>62</v>
      </c>
      <c r="E197" s="13">
        <v>0</v>
      </c>
      <c r="F197" s="13">
        <v>5</v>
      </c>
      <c r="G197" s="13"/>
      <c r="H197" s="13"/>
      <c r="I197" s="13">
        <f t="shared" si="8"/>
        <v>0</v>
      </c>
      <c r="J197" s="13">
        <f t="shared" si="9"/>
        <v>0</v>
      </c>
      <c r="K197" s="1"/>
    </row>
    <row r="198" spans="1:11">
      <c r="A198" s="13" t="s">
        <v>247</v>
      </c>
      <c r="B198" s="2">
        <v>196</v>
      </c>
      <c r="C198" s="13" t="s">
        <v>29</v>
      </c>
      <c r="D198" s="3" t="s">
        <v>42</v>
      </c>
      <c r="E198" s="13">
        <v>1</v>
      </c>
      <c r="F198" s="13">
        <v>5</v>
      </c>
      <c r="G198" s="13" t="s">
        <v>23</v>
      </c>
      <c r="H198" s="13"/>
      <c r="I198" s="13">
        <f t="shared" si="8"/>
        <v>0</v>
      </c>
      <c r="J198" s="13">
        <f t="shared" si="9"/>
        <v>0</v>
      </c>
      <c r="K198" s="1"/>
    </row>
    <row r="199" spans="1:11">
      <c r="A199" s="13" t="s">
        <v>247</v>
      </c>
      <c r="B199" s="2">
        <v>197</v>
      </c>
      <c r="C199" s="13" t="s">
        <v>29</v>
      </c>
      <c r="D199" s="3" t="s">
        <v>42</v>
      </c>
      <c r="E199" s="13">
        <v>1</v>
      </c>
      <c r="F199" s="13">
        <v>5</v>
      </c>
      <c r="G199" s="13" t="s">
        <v>23</v>
      </c>
      <c r="H199" s="13"/>
      <c r="I199" s="13">
        <f t="shared" si="8"/>
        <v>0</v>
      </c>
      <c r="J199" s="13">
        <f t="shared" si="9"/>
        <v>0</v>
      </c>
      <c r="K199" s="1"/>
    </row>
    <row r="200" spans="1:11">
      <c r="A200" s="13" t="s">
        <v>247</v>
      </c>
      <c r="B200" s="2">
        <v>198</v>
      </c>
      <c r="C200" s="13" t="s">
        <v>21</v>
      </c>
      <c r="D200" s="3" t="s">
        <v>61</v>
      </c>
      <c r="E200" s="13">
        <v>0</v>
      </c>
      <c r="F200" s="13">
        <v>5</v>
      </c>
      <c r="G200" s="13"/>
      <c r="H200" s="13"/>
      <c r="I200" s="13">
        <f t="shared" si="8"/>
        <v>0</v>
      </c>
      <c r="J200" s="13">
        <f t="shared" si="9"/>
        <v>0</v>
      </c>
      <c r="K200" s="1"/>
    </row>
    <row r="201" spans="1:11">
      <c r="A201" s="13" t="s">
        <v>247</v>
      </c>
      <c r="B201" s="2">
        <v>199</v>
      </c>
      <c r="C201" s="13" t="s">
        <v>14</v>
      </c>
      <c r="D201" s="3" t="s">
        <v>36</v>
      </c>
      <c r="E201" s="13">
        <v>0</v>
      </c>
      <c r="F201" s="13">
        <v>5</v>
      </c>
      <c r="G201" s="13"/>
      <c r="H201" s="13"/>
      <c r="I201" s="13">
        <f t="shared" si="8"/>
        <v>0</v>
      </c>
      <c r="J201" s="13">
        <f t="shared" si="9"/>
        <v>0</v>
      </c>
      <c r="K201" s="1"/>
    </row>
    <row r="202" spans="1:11">
      <c r="A202" s="13" t="s">
        <v>247</v>
      </c>
      <c r="B202" s="2">
        <v>200</v>
      </c>
      <c r="C202" s="13" t="s">
        <v>21</v>
      </c>
      <c r="D202" s="3" t="s">
        <v>248</v>
      </c>
      <c r="E202" s="13">
        <v>0</v>
      </c>
      <c r="F202" s="13">
        <v>5</v>
      </c>
      <c r="G202" s="13"/>
      <c r="H202" s="13"/>
      <c r="I202" s="13">
        <f t="shared" si="8"/>
        <v>0</v>
      </c>
      <c r="J202" s="13">
        <f t="shared" si="9"/>
        <v>0</v>
      </c>
      <c r="K202" s="1"/>
    </row>
    <row r="203" spans="1:11">
      <c r="A203" s="13" t="s">
        <v>247</v>
      </c>
      <c r="B203" s="2">
        <v>201</v>
      </c>
      <c r="C203" s="13" t="s">
        <v>29</v>
      </c>
      <c r="D203" s="3" t="s">
        <v>204</v>
      </c>
      <c r="E203" s="13">
        <v>0</v>
      </c>
      <c r="F203" s="13">
        <v>4</v>
      </c>
      <c r="G203" s="13"/>
      <c r="H203" s="13"/>
      <c r="I203" s="13">
        <f t="shared" si="8"/>
        <v>0</v>
      </c>
      <c r="J203" s="13">
        <f t="shared" si="9"/>
        <v>0</v>
      </c>
      <c r="K203" s="1"/>
    </row>
    <row r="204" spans="1:11">
      <c r="A204" s="13" t="s">
        <v>247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4</v>
      </c>
      <c r="G204" s="13"/>
      <c r="H204" s="13"/>
      <c r="I204" s="13">
        <f t="shared" si="8"/>
        <v>0</v>
      </c>
      <c r="J204" s="13">
        <f t="shared" si="9"/>
        <v>0</v>
      </c>
      <c r="K204" s="1"/>
    </row>
    <row r="205" spans="1:11">
      <c r="A205" s="13" t="s">
        <v>247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4</v>
      </c>
      <c r="G205" s="13"/>
      <c r="H205" s="13"/>
      <c r="I205" s="13">
        <f t="shared" si="8"/>
        <v>0</v>
      </c>
      <c r="J205" s="13">
        <f t="shared" si="9"/>
        <v>0</v>
      </c>
      <c r="K205" s="1"/>
    </row>
    <row r="206" spans="1:11">
      <c r="A206" s="13" t="s">
        <v>247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4</v>
      </c>
      <c r="G206" s="13"/>
      <c r="H206" s="13"/>
      <c r="I206" s="13">
        <f t="shared" si="8"/>
        <v>0</v>
      </c>
      <c r="J206" s="13">
        <f t="shared" si="9"/>
        <v>0</v>
      </c>
      <c r="K206" s="1"/>
    </row>
    <row r="207" spans="1:11">
      <c r="A207" s="13" t="s">
        <v>247</v>
      </c>
      <c r="B207" s="2">
        <v>205</v>
      </c>
      <c r="C207" s="13" t="s">
        <v>79</v>
      </c>
      <c r="D207" s="3" t="s">
        <v>200</v>
      </c>
      <c r="E207" s="13">
        <v>0</v>
      </c>
      <c r="F207" s="13">
        <v>4</v>
      </c>
      <c r="G207" s="13"/>
      <c r="H207" s="13"/>
      <c r="I207" s="13">
        <f t="shared" si="8"/>
        <v>0</v>
      </c>
      <c r="J207" s="13">
        <f t="shared" si="9"/>
        <v>0</v>
      </c>
      <c r="K207" s="1"/>
    </row>
    <row r="208" spans="1:11">
      <c r="A208" s="13" t="s">
        <v>247</v>
      </c>
      <c r="B208" s="2">
        <v>206</v>
      </c>
      <c r="C208" s="13" t="s">
        <v>29</v>
      </c>
      <c r="D208" s="3" t="s">
        <v>42</v>
      </c>
      <c r="E208" s="13">
        <v>0</v>
      </c>
      <c r="F208" s="13">
        <v>6</v>
      </c>
      <c r="G208" s="13" t="s">
        <v>23</v>
      </c>
      <c r="H208" s="13"/>
      <c r="I208" s="13">
        <f t="shared" si="8"/>
        <v>0</v>
      </c>
      <c r="J208" s="13">
        <f t="shared" si="9"/>
        <v>0</v>
      </c>
      <c r="K208" s="1"/>
    </row>
    <row r="209" spans="1:11">
      <c r="A209" s="13" t="s">
        <v>247</v>
      </c>
      <c r="B209" s="2">
        <v>207</v>
      </c>
      <c r="C209" s="13" t="s">
        <v>90</v>
      </c>
      <c r="D209" s="3" t="s">
        <v>209</v>
      </c>
      <c r="E209" s="13">
        <v>0</v>
      </c>
      <c r="F209" s="13">
        <v>5</v>
      </c>
      <c r="G209" s="13" t="s">
        <v>23</v>
      </c>
      <c r="H209" s="13"/>
      <c r="I209" s="13" t="str">
        <f t="shared" si="8"/>
        <v>Кокки</v>
      </c>
      <c r="J209" s="13" t="str">
        <f t="shared" si="9"/>
        <v>Staphylococcus</v>
      </c>
      <c r="K209" s="1" t="s">
        <v>169</v>
      </c>
    </row>
    <row r="210" spans="1:11">
      <c r="A210" s="13" t="s">
        <v>247</v>
      </c>
      <c r="B210" s="2">
        <v>208</v>
      </c>
      <c r="C210" s="13" t="s">
        <v>21</v>
      </c>
      <c r="D210" s="3" t="s">
        <v>43</v>
      </c>
      <c r="E210" s="13">
        <v>0</v>
      </c>
      <c r="F210" s="13">
        <v>4</v>
      </c>
      <c r="G210" s="13"/>
      <c r="H210" s="13"/>
      <c r="I210" s="13">
        <f t="shared" si="8"/>
        <v>0</v>
      </c>
      <c r="J210" s="13">
        <f t="shared" si="9"/>
        <v>0</v>
      </c>
      <c r="K210" s="1"/>
    </row>
    <row r="211" spans="1:11">
      <c r="A211" s="13" t="s">
        <v>247</v>
      </c>
      <c r="B211" s="2">
        <v>209</v>
      </c>
      <c r="C211" s="13" t="s">
        <v>21</v>
      </c>
      <c r="D211" s="3" t="s">
        <v>31</v>
      </c>
      <c r="E211" s="13">
        <v>0</v>
      </c>
      <c r="F211" s="13">
        <v>4</v>
      </c>
      <c r="G211" s="13"/>
      <c r="H211" s="13"/>
      <c r="I211" s="13">
        <f t="shared" si="8"/>
        <v>0</v>
      </c>
      <c r="J211" s="13">
        <f t="shared" si="9"/>
        <v>0</v>
      </c>
      <c r="K211" s="1"/>
    </row>
    <row r="212" spans="1:11">
      <c r="A212" s="13" t="s">
        <v>247</v>
      </c>
      <c r="B212" s="2">
        <v>210</v>
      </c>
      <c r="C212" s="13" t="s">
        <v>21</v>
      </c>
      <c r="D212" s="3" t="s">
        <v>31</v>
      </c>
      <c r="E212" s="13">
        <v>0</v>
      </c>
      <c r="F212" s="13">
        <v>4</v>
      </c>
      <c r="G212" s="13"/>
      <c r="H212" s="13"/>
      <c r="I212" s="13">
        <f t="shared" si="8"/>
        <v>0</v>
      </c>
      <c r="J212" s="13">
        <f t="shared" si="9"/>
        <v>0</v>
      </c>
      <c r="K212" s="1"/>
    </row>
    <row r="213" spans="1:11">
      <c r="A213" s="13" t="s">
        <v>247</v>
      </c>
      <c r="B213" s="2">
        <v>211</v>
      </c>
      <c r="C213" s="13" t="s">
        <v>46</v>
      </c>
      <c r="D213" s="3" t="s">
        <v>41</v>
      </c>
      <c r="E213" s="13">
        <v>0</v>
      </c>
      <c r="F213" s="13">
        <v>4</v>
      </c>
      <c r="G213" s="13"/>
      <c r="H213" s="13"/>
      <c r="I213" s="13">
        <f t="shared" si="8"/>
        <v>0</v>
      </c>
      <c r="J213" s="13">
        <f t="shared" si="9"/>
        <v>0</v>
      </c>
      <c r="K213" s="1"/>
    </row>
    <row r="214" spans="1:11">
      <c r="A214" s="13" t="s">
        <v>247</v>
      </c>
      <c r="B214" s="2">
        <v>212</v>
      </c>
      <c r="C214" s="13" t="s">
        <v>16</v>
      </c>
      <c r="D214" s="3" t="s">
        <v>33</v>
      </c>
      <c r="E214" s="13">
        <v>0</v>
      </c>
      <c r="F214" s="13">
        <v>4</v>
      </c>
      <c r="G214" s="13"/>
      <c r="H214" s="13"/>
      <c r="I214" s="13">
        <f t="shared" si="8"/>
        <v>0</v>
      </c>
      <c r="J214" s="13">
        <f t="shared" si="9"/>
        <v>0</v>
      </c>
      <c r="K214" s="1"/>
    </row>
    <row r="215" spans="1:11">
      <c r="A215" s="13" t="s">
        <v>247</v>
      </c>
      <c r="B215" s="2">
        <v>213</v>
      </c>
      <c r="C215" s="13" t="s">
        <v>16</v>
      </c>
      <c r="D215" s="3" t="s">
        <v>33</v>
      </c>
      <c r="E215" s="13">
        <v>0</v>
      </c>
      <c r="F215" s="13">
        <v>4</v>
      </c>
      <c r="G215" s="13"/>
      <c r="H215" s="13"/>
      <c r="I215" s="13">
        <f t="shared" si="8"/>
        <v>0</v>
      </c>
      <c r="J215" s="13">
        <f t="shared" si="9"/>
        <v>0</v>
      </c>
      <c r="K215" s="1"/>
    </row>
    <row r="216" spans="1:11">
      <c r="A216" s="13" t="s">
        <v>247</v>
      </c>
      <c r="B216" s="2">
        <v>214</v>
      </c>
      <c r="C216" s="13" t="s">
        <v>16</v>
      </c>
      <c r="D216" s="3" t="s">
        <v>33</v>
      </c>
      <c r="E216" s="13">
        <v>0</v>
      </c>
      <c r="F216" s="13">
        <v>4</v>
      </c>
      <c r="G216" s="13"/>
      <c r="H216" s="13"/>
      <c r="I216" s="13">
        <f t="shared" si="8"/>
        <v>0</v>
      </c>
      <c r="J216" s="13">
        <f t="shared" si="9"/>
        <v>0</v>
      </c>
      <c r="K216" s="1"/>
    </row>
    <row r="217" spans="1:11">
      <c r="A217" s="13" t="s">
        <v>247</v>
      </c>
      <c r="B217" s="2">
        <v>215</v>
      </c>
      <c r="C217" s="13" t="s">
        <v>27</v>
      </c>
      <c r="D217" s="3" t="s">
        <v>209</v>
      </c>
      <c r="E217" s="13">
        <v>0</v>
      </c>
      <c r="F217" s="13">
        <v>4</v>
      </c>
      <c r="G217" s="13"/>
      <c r="H217" s="13"/>
      <c r="I217" s="13" t="str">
        <f t="shared" si="8"/>
        <v>Кокки</v>
      </c>
      <c r="J217" s="13" t="str">
        <f t="shared" si="9"/>
        <v>Staphylococcus</v>
      </c>
      <c r="K217" s="1" t="s">
        <v>169</v>
      </c>
    </row>
    <row r="218" spans="1:11">
      <c r="A218" s="13"/>
      <c r="C218" s="13"/>
      <c r="E218" s="13"/>
      <c r="F218" s="13"/>
      <c r="G218" s="13"/>
      <c r="H218" s="13"/>
      <c r="I218" s="13">
        <f t="shared" si="8"/>
        <v>0</v>
      </c>
      <c r="J218" s="13">
        <f t="shared" si="9"/>
        <v>0</v>
      </c>
      <c r="K218" s="1"/>
    </row>
    <row r="219" spans="1:11">
      <c r="A219" s="13"/>
      <c r="C219" s="13"/>
      <c r="E219" s="13"/>
      <c r="F219" s="13"/>
      <c r="G219" s="13"/>
      <c r="H219" s="13"/>
      <c r="I219" s="13">
        <f t="shared" si="8"/>
        <v>0</v>
      </c>
      <c r="J219" s="13">
        <f t="shared" si="9"/>
        <v>0</v>
      </c>
      <c r="K219" s="1"/>
    </row>
    <row r="220" spans="1:11">
      <c r="A220" s="13"/>
      <c r="C220" s="13"/>
      <c r="E220" s="13"/>
      <c r="F220" s="13"/>
      <c r="G220" s="13"/>
      <c r="H220" s="13"/>
      <c r="I220" s="13">
        <f t="shared" si="8"/>
        <v>0</v>
      </c>
      <c r="J220" s="13">
        <f t="shared" si="9"/>
        <v>0</v>
      </c>
      <c r="K220" s="1"/>
    </row>
    <row r="221" spans="1:11">
      <c r="A221" s="13"/>
      <c r="C221" s="13"/>
      <c r="E221" s="13"/>
      <c r="F221" s="13"/>
      <c r="G221" s="13"/>
      <c r="H221" s="13"/>
      <c r="I221" s="13">
        <f t="shared" si="8"/>
        <v>0</v>
      </c>
      <c r="J221" s="13">
        <f t="shared" si="9"/>
        <v>0</v>
      </c>
      <c r="K221" s="1"/>
    </row>
    <row r="222" spans="1:11">
      <c r="A222" s="13"/>
      <c r="C222" s="13"/>
      <c r="E222" s="13"/>
      <c r="F222" s="13"/>
      <c r="G222" s="13"/>
      <c r="H222" s="13"/>
      <c r="I222" s="13">
        <f t="shared" si="8"/>
        <v>0</v>
      </c>
      <c r="J222" s="13">
        <f t="shared" si="9"/>
        <v>0</v>
      </c>
      <c r="K222" s="1"/>
    </row>
    <row r="223" spans="1:11">
      <c r="A223" s="13"/>
      <c r="C223" s="13"/>
      <c r="E223" s="13"/>
      <c r="F223" s="13"/>
      <c r="G223" s="13"/>
      <c r="H223" s="13"/>
      <c r="I223" s="13">
        <f t="shared" si="8"/>
        <v>0</v>
      </c>
      <c r="J223" s="13">
        <f t="shared" si="9"/>
        <v>0</v>
      </c>
      <c r="K223" s="1"/>
    </row>
    <row r="224" spans="1:11">
      <c r="A224" s="13"/>
      <c r="C224" s="13"/>
      <c r="E224" s="13"/>
      <c r="F224" s="13"/>
      <c r="G224" s="13"/>
      <c r="H224" s="13"/>
      <c r="I224" s="13">
        <f t="shared" si="8"/>
        <v>0</v>
      </c>
      <c r="J224" s="13">
        <f t="shared" si="9"/>
        <v>0</v>
      </c>
      <c r="K224" s="1"/>
    </row>
    <row r="225" spans="1:11">
      <c r="A225" s="13"/>
      <c r="C225" s="13"/>
      <c r="E225" s="13"/>
      <c r="F225" s="13"/>
      <c r="G225" s="13"/>
      <c r="H225" s="13"/>
      <c r="I225" s="13">
        <f t="shared" si="8"/>
        <v>0</v>
      </c>
      <c r="J225" s="13">
        <f t="shared" si="9"/>
        <v>0</v>
      </c>
      <c r="K225" s="1"/>
    </row>
    <row r="226" spans="1:11">
      <c r="A226" s="13"/>
      <c r="C226" s="13"/>
      <c r="E226" s="13"/>
      <c r="F226" s="13"/>
      <c r="G226" s="13"/>
      <c r="H226" s="13"/>
      <c r="I226" s="13">
        <f t="shared" si="8"/>
        <v>0</v>
      </c>
      <c r="J226" s="13">
        <f t="shared" si="9"/>
        <v>0</v>
      </c>
      <c r="K226" s="1"/>
    </row>
    <row r="227" spans="1:11">
      <c r="A227" s="13"/>
      <c r="C227" s="13"/>
      <c r="E227" s="13"/>
      <c r="F227" s="13"/>
      <c r="G227" s="13"/>
      <c r="H227" s="13"/>
      <c r="I227" s="13">
        <f t="shared" si="8"/>
        <v>0</v>
      </c>
      <c r="J227" s="13">
        <f t="shared" si="9"/>
        <v>0</v>
      </c>
      <c r="K227" s="1"/>
    </row>
    <row r="228" spans="1:11">
      <c r="A228" s="13"/>
      <c r="C228" s="13"/>
      <c r="E228" s="13"/>
      <c r="F228" s="13"/>
      <c r="G228" s="13"/>
      <c r="H228" s="13"/>
      <c r="I228" s="13">
        <f t="shared" si="8"/>
        <v>0</v>
      </c>
      <c r="J228" s="13">
        <f t="shared" si="9"/>
        <v>0</v>
      </c>
      <c r="K228" s="1"/>
    </row>
    <row r="229" spans="1:11">
      <c r="A229" s="13"/>
      <c r="C229" s="13"/>
      <c r="E229" s="13"/>
      <c r="F229" s="13"/>
      <c r="G229" s="13"/>
      <c r="H229" s="13"/>
      <c r="I229" s="13">
        <f t="shared" si="8"/>
        <v>0</v>
      </c>
      <c r="J229" s="13">
        <f t="shared" si="9"/>
        <v>0</v>
      </c>
      <c r="K229" s="1"/>
    </row>
    <row r="230" spans="1:11">
      <c r="A230" s="13"/>
      <c r="C230" s="13"/>
      <c r="E230" s="13"/>
      <c r="F230" s="13"/>
      <c r="G230" s="13"/>
      <c r="H230" s="13"/>
      <c r="I230" s="13">
        <f t="shared" si="8"/>
        <v>0</v>
      </c>
      <c r="J230" s="13">
        <f t="shared" si="9"/>
        <v>0</v>
      </c>
      <c r="K230" s="1"/>
    </row>
    <row r="231" spans="1:11">
      <c r="A231" s="13"/>
      <c r="C231" s="13"/>
      <c r="E231" s="13"/>
      <c r="F231" s="13"/>
      <c r="G231" s="13"/>
      <c r="H231" s="13"/>
      <c r="I231" s="13">
        <f t="shared" si="8"/>
        <v>0</v>
      </c>
      <c r="J231" s="13">
        <f t="shared" si="9"/>
        <v>0</v>
      </c>
      <c r="K231" s="1"/>
    </row>
    <row r="232" spans="1:11">
      <c r="A232" s="13"/>
      <c r="C232" s="13"/>
      <c r="E232" s="13"/>
      <c r="F232" s="13"/>
      <c r="G232" s="13"/>
      <c r="H232" s="13"/>
      <c r="I232" s="13">
        <f t="shared" si="8"/>
        <v>0</v>
      </c>
      <c r="J232" s="13">
        <f t="shared" si="9"/>
        <v>0</v>
      </c>
      <c r="K232" s="1"/>
    </row>
    <row r="233" spans="1:11">
      <c r="A233" s="13"/>
      <c r="C233" s="13"/>
      <c r="E233" s="13"/>
      <c r="F233" s="13"/>
      <c r="G233" s="13"/>
      <c r="H233" s="13"/>
      <c r="I233" s="13">
        <f t="shared" si="8"/>
        <v>0</v>
      </c>
      <c r="J233" s="13">
        <f t="shared" si="9"/>
        <v>0</v>
      </c>
      <c r="K233" s="1"/>
    </row>
    <row r="234" spans="1:11">
      <c r="A234" s="13"/>
      <c r="C234" s="13"/>
      <c r="E234" s="13"/>
      <c r="F234" s="13"/>
      <c r="G234" s="13"/>
      <c r="H234" s="13"/>
      <c r="I234" s="13">
        <f t="shared" si="8"/>
        <v>0</v>
      </c>
      <c r="J234" s="13">
        <f t="shared" si="9"/>
        <v>0</v>
      </c>
      <c r="K234" s="1"/>
    </row>
    <row r="235" spans="1:11">
      <c r="A235" s="13"/>
      <c r="C235" s="13"/>
      <c r="E235" s="13"/>
      <c r="F235" s="13"/>
      <c r="G235" s="13"/>
      <c r="H235" s="13"/>
      <c r="I235" s="13">
        <f t="shared" si="8"/>
        <v>0</v>
      </c>
      <c r="J235" s="13">
        <f t="shared" si="9"/>
        <v>0</v>
      </c>
      <c r="K235" s="1"/>
    </row>
    <row r="236" spans="1:11">
      <c r="A236" s="13"/>
      <c r="C236" s="13"/>
      <c r="E236" s="13"/>
      <c r="F236" s="13"/>
      <c r="G236" s="13"/>
      <c r="H236" s="13"/>
      <c r="I236" s="13">
        <f t="shared" si="8"/>
        <v>0</v>
      </c>
      <c r="J236" s="13">
        <f t="shared" si="9"/>
        <v>0</v>
      </c>
      <c r="K236" s="1"/>
    </row>
    <row r="237" spans="1:11">
      <c r="A237" s="13"/>
      <c r="C237" s="13"/>
      <c r="E237" s="13"/>
      <c r="F237" s="13"/>
      <c r="G237" s="13"/>
      <c r="H237" s="13"/>
      <c r="I237" s="13">
        <f t="shared" si="8"/>
        <v>0</v>
      </c>
      <c r="J237" s="13">
        <f t="shared" si="9"/>
        <v>0</v>
      </c>
      <c r="K237" s="1"/>
    </row>
    <row r="238" spans="1:11">
      <c r="A238" s="13"/>
      <c r="C238" s="13"/>
      <c r="E238" s="13"/>
      <c r="F238" s="13"/>
      <c r="G238" s="13"/>
      <c r="H238" s="13"/>
      <c r="I238" s="13">
        <f t="shared" si="8"/>
        <v>0</v>
      </c>
      <c r="J238" s="13">
        <f t="shared" si="9"/>
        <v>0</v>
      </c>
      <c r="K238" s="1"/>
    </row>
    <row r="239" spans="1:11">
      <c r="A239" s="13"/>
      <c r="C239" s="13"/>
      <c r="E239" s="13"/>
      <c r="F239" s="13"/>
      <c r="G239" s="13"/>
      <c r="H239" s="13"/>
      <c r="I239" s="13">
        <f t="shared" si="8"/>
        <v>0</v>
      </c>
      <c r="J239" s="13">
        <f t="shared" si="9"/>
        <v>0</v>
      </c>
      <c r="K239" s="1"/>
    </row>
    <row r="240" spans="1:11">
      <c r="A240" s="13"/>
      <c r="C240" s="13"/>
      <c r="E240" s="13"/>
      <c r="F240" s="13"/>
      <c r="G240" s="13"/>
      <c r="H240" s="13"/>
      <c r="I240" s="13">
        <f t="shared" si="8"/>
        <v>0</v>
      </c>
      <c r="J240" s="13">
        <f t="shared" si="9"/>
        <v>0</v>
      </c>
      <c r="K240" s="1"/>
    </row>
    <row r="241" spans="1:11">
      <c r="A241" s="13"/>
      <c r="C241" s="13"/>
      <c r="E241" s="13"/>
      <c r="F241" s="13"/>
      <c r="G241" s="13"/>
      <c r="H241" s="13"/>
      <c r="I241" s="13">
        <f t="shared" si="8"/>
        <v>0</v>
      </c>
      <c r="J241" s="13">
        <f t="shared" si="9"/>
        <v>0</v>
      </c>
      <c r="K241" s="1"/>
    </row>
    <row r="242" spans="1:11">
      <c r="A242" s="13"/>
      <c r="C242" s="13"/>
      <c r="E242" s="13"/>
      <c r="F242" s="13"/>
      <c r="G242" s="13"/>
      <c r="H242" s="13"/>
      <c r="I242" s="13">
        <f t="shared" si="8"/>
        <v>0</v>
      </c>
      <c r="J242" s="13">
        <f t="shared" si="9"/>
        <v>0</v>
      </c>
      <c r="K242" s="1"/>
    </row>
    <row r="243" spans="1:11">
      <c r="A243" s="13"/>
      <c r="C243" s="13"/>
      <c r="E243" s="13"/>
      <c r="F243" s="13"/>
      <c r="G243" s="13"/>
      <c r="H243" s="13"/>
      <c r="I243" s="13">
        <f t="shared" si="8"/>
        <v>0</v>
      </c>
      <c r="J243" s="13">
        <f t="shared" si="9"/>
        <v>0</v>
      </c>
      <c r="K243" s="1"/>
    </row>
    <row r="244" spans="1:11">
      <c r="A244" s="13"/>
      <c r="C244" s="13"/>
      <c r="E244" s="13"/>
      <c r="F244" s="13"/>
      <c r="G244" s="13"/>
      <c r="H244" s="13"/>
      <c r="I244" s="13">
        <f t="shared" si="8"/>
        <v>0</v>
      </c>
      <c r="J244" s="13">
        <f t="shared" si="9"/>
        <v>0</v>
      </c>
      <c r="K244" s="1"/>
    </row>
    <row r="245" spans="1:11">
      <c r="A245" s="13"/>
      <c r="C245" s="13"/>
      <c r="E245" s="13"/>
      <c r="F245" s="13"/>
      <c r="G245" s="13"/>
      <c r="H245" s="13"/>
      <c r="I245" s="13">
        <f t="shared" si="8"/>
        <v>0</v>
      </c>
      <c r="J245" s="13">
        <f t="shared" si="9"/>
        <v>0</v>
      </c>
      <c r="K245" s="1"/>
    </row>
    <row r="246" spans="1:11">
      <c r="A246" s="13"/>
      <c r="C246" s="13"/>
      <c r="E246" s="13"/>
      <c r="F246" s="13"/>
      <c r="G246" s="13"/>
      <c r="H246" s="13"/>
      <c r="I246" s="13">
        <f t="shared" si="8"/>
        <v>0</v>
      </c>
      <c r="J246" s="13">
        <f t="shared" si="9"/>
        <v>0</v>
      </c>
      <c r="K246" s="1"/>
    </row>
    <row r="247" spans="1:11">
      <c r="A247" s="13"/>
      <c r="C247" s="13"/>
      <c r="E247" s="13"/>
      <c r="F247" s="13"/>
      <c r="G247" s="13"/>
      <c r="H247" s="13"/>
      <c r="I247" s="13">
        <f t="shared" si="8"/>
        <v>0</v>
      </c>
      <c r="J247" s="13">
        <f t="shared" si="9"/>
        <v>0</v>
      </c>
      <c r="K247" s="1"/>
    </row>
    <row r="248" spans="1:11">
      <c r="A248" s="13"/>
      <c r="C248" s="13"/>
      <c r="E248" s="13"/>
      <c r="F248" s="13"/>
      <c r="G248" s="13"/>
      <c r="H248" s="13"/>
      <c r="I248" s="13">
        <f t="shared" si="8"/>
        <v>0</v>
      </c>
      <c r="J248" s="13">
        <f t="shared" si="9"/>
        <v>0</v>
      </c>
      <c r="K248" s="1"/>
    </row>
    <row r="249" spans="1:11">
      <c r="A249" s="13"/>
      <c r="C249" s="13"/>
      <c r="E249" s="13"/>
      <c r="F249" s="13"/>
      <c r="G249" s="13"/>
      <c r="H249" s="13"/>
      <c r="I249" s="13">
        <f t="shared" si="8"/>
        <v>0</v>
      </c>
      <c r="J249" s="13">
        <f t="shared" si="9"/>
        <v>0</v>
      </c>
      <c r="K249" s="1"/>
    </row>
    <row r="250" spans="1:11">
      <c r="A250" s="13"/>
      <c r="C250" s="13"/>
      <c r="E250" s="13"/>
      <c r="F250" s="13"/>
      <c r="G250" s="13"/>
      <c r="H250" s="13"/>
      <c r="I250" s="13">
        <f t="shared" si="8"/>
        <v>0</v>
      </c>
      <c r="J250" s="13">
        <f t="shared" si="9"/>
        <v>0</v>
      </c>
      <c r="K250" s="1"/>
    </row>
    <row r="251" spans="1:11">
      <c r="A251" s="13"/>
      <c r="C251" s="13"/>
      <c r="E251" s="13"/>
      <c r="F251" s="13"/>
      <c r="G251" s="13"/>
      <c r="H251" s="13"/>
      <c r="I251" s="13">
        <f t="shared" si="8"/>
        <v>0</v>
      </c>
      <c r="J251" s="13">
        <f t="shared" si="9"/>
        <v>0</v>
      </c>
      <c r="K251" s="1"/>
    </row>
    <row r="252" spans="1:11">
      <c r="A252" s="13"/>
      <c r="C252" s="13"/>
      <c r="E252" s="13"/>
      <c r="F252" s="13"/>
      <c r="G252" s="13"/>
      <c r="H252" s="13"/>
      <c r="I252" s="13">
        <f t="shared" si="8"/>
        <v>0</v>
      </c>
      <c r="J252" s="13">
        <f t="shared" si="9"/>
        <v>0</v>
      </c>
      <c r="K252" s="1"/>
    </row>
    <row r="253" spans="1:11">
      <c r="A253" s="13"/>
      <c r="C253" s="13"/>
      <c r="E253" s="13"/>
      <c r="F253" s="13"/>
      <c r="G253" s="13"/>
      <c r="H253" s="13"/>
      <c r="I253" s="13">
        <f t="shared" si="8"/>
        <v>0</v>
      </c>
      <c r="J253" s="13">
        <f t="shared" si="9"/>
        <v>0</v>
      </c>
      <c r="K253" s="1"/>
    </row>
    <row r="254" spans="1:11">
      <c r="A254" s="13"/>
      <c r="C254" s="13"/>
      <c r="E254" s="13"/>
      <c r="F254" s="13"/>
      <c r="G254" s="13"/>
      <c r="H254" s="13"/>
      <c r="I254" s="13">
        <f t="shared" si="8"/>
        <v>0</v>
      </c>
      <c r="J254" s="13">
        <f t="shared" si="9"/>
        <v>0</v>
      </c>
      <c r="K254" s="1"/>
    </row>
    <row r="255" spans="1:11">
      <c r="A255" s="13"/>
      <c r="C255" s="13"/>
      <c r="E255" s="13"/>
      <c r="F255" s="13"/>
      <c r="G255" s="13"/>
      <c r="H255" s="13"/>
      <c r="I255" s="13">
        <f t="shared" si="8"/>
        <v>0</v>
      </c>
      <c r="J255" s="13">
        <f t="shared" si="9"/>
        <v>0</v>
      </c>
      <c r="K255" s="1"/>
    </row>
    <row r="256" spans="1:11">
      <c r="A256" s="13"/>
      <c r="C256" s="13"/>
      <c r="E256" s="13"/>
      <c r="F256" s="13"/>
      <c r="G256" s="13"/>
      <c r="H256" s="13"/>
      <c r="I256" s="13">
        <f t="shared" si="8"/>
        <v>0</v>
      </c>
      <c r="J256" s="13">
        <f t="shared" si="9"/>
        <v>0</v>
      </c>
      <c r="K256" s="1"/>
    </row>
    <row r="257" spans="1:11">
      <c r="A257" s="13"/>
      <c r="C257" s="13"/>
      <c r="E257" s="13"/>
      <c r="F257" s="13"/>
      <c r="G257" s="13"/>
      <c r="H257" s="13"/>
      <c r="I257" s="13">
        <f t="shared" si="8"/>
        <v>0</v>
      </c>
      <c r="J257" s="13">
        <f t="shared" si="9"/>
        <v>0</v>
      </c>
      <c r="K257" s="1"/>
    </row>
    <row r="258" spans="1:11">
      <c r="A258" s="13"/>
      <c r="C258" s="13"/>
      <c r="E258" s="13"/>
      <c r="F258" s="13"/>
      <c r="G258" s="13"/>
      <c r="H258" s="13"/>
      <c r="I258" s="13">
        <f t="shared" si="8"/>
        <v>0</v>
      </c>
      <c r="J258" s="13">
        <f t="shared" si="9"/>
        <v>0</v>
      </c>
      <c r="K258" s="1"/>
    </row>
    <row r="259" spans="1:11">
      <c r="A259" s="13"/>
      <c r="C259" s="13"/>
      <c r="E259" s="13"/>
      <c r="F259" s="13"/>
      <c r="G259" s="13"/>
      <c r="H259" s="13"/>
      <c r="I259" s="13">
        <f t="shared" ref="I259:I322" si="10">IF(OR(J259=$J$378,J259=$J$385,J259=$J$368),$I$365,IF(OR(J259=$J$367,J259=$J$371,J259=$J$373,J259=$J$374,J259=$J$377,J259=$J$381,J259=$J$382,J259=$J$379),$I$370,IF(OR(J259=$J$366,J259=$J$370),$I$366,IF(OR(J259=$J$372,J259=$J$383,J259=$J$384),$I$367,IF(OR(J259=$J$365,J259=$J$380,J259=$J$386),$I$368,IF(OR(J259=$J$369,J259=$J$387,J259=$J$375,J259=$J$376),$I$369,0))))))</f>
        <v>0</v>
      </c>
      <c r="J259" s="13">
        <f t="shared" ref="J259:J322" si="11">IF(OR(K259=$K$365,K259=$K$366,K259=$K$367,K259=$K$368),$J$365,IF(OR(K259=$K$372,K259=$K$373,K259=$K$374,K259=$K$375),$J$366,IF(OR(K259=$K$376),$J$367,IF(OR(K259=$K$377),$J$368,IF(OR(K259=$K$378),$J$369,IF(OR(K259=$K$379),$J$370,IF(OR(K259=$K$385,K259=$K$395,K259=$K$386),$J$371,IF(OR(K259=$K$381,K259=$K$382,K259=$K$383,K259=$K$384),$J$372,IF(OR(K259=$K$380,K259=$K$424,K259=$K$426,K259=$K$428),$J$373,IF(OR(K259=$K$387,K259=$K$389,K259=$K$388),$J$374,IF(OR(K259=$K$390),$J$375,IF(OR(K259=$K$391),$J$376,IF(OR(K259=$K$392),$J$377,IF(OR(K259=$K$396),$J$378,IF(OR(K259=$K$397,K259=$K$398),$J$379,IF(OR(K259=$K$399,K259=$K$400),$J$380,IF(OR(K259=$K$401,K259=$K$402),$J$381,IF(OR(K259=$K$403,K259=$K$404),$J$382,IF(OR(K259=$K$406,K259=$K$407,K259=$K$408,K259=$K$409,K259=$K$410,K259=$K$411,K259=$K$412,K259=$K$413,K259=$K$414),$J$383,IF(OR(K259=$K$418,K259=$K$419,K259=$K$420,K259=$K$421,K259=$K$417,K259=$K$416,K259=$K$425,K259=$K$427),$J$384,IF(OR(K259=$K$422,K259=$K$423),$J$385,IF(OR(K259=$K$369,K259=$K$370,K259=$K$371,K259=$K$393,K259=$K$394,K259=$K$405,K259=$K$415),$J$386,IF(OR(K259=$K$429),$J$387,0)))))))))))))))))))))))</f>
        <v>0</v>
      </c>
      <c r="K259" s="1"/>
    </row>
    <row r="260" spans="1:11">
      <c r="A260" s="13"/>
      <c r="C260" s="13"/>
      <c r="E260" s="13"/>
      <c r="F260" s="13"/>
      <c r="G260" s="13"/>
      <c r="H260" s="13"/>
      <c r="I260" s="13">
        <f t="shared" si="10"/>
        <v>0</v>
      </c>
      <c r="J260" s="13">
        <f t="shared" si="11"/>
        <v>0</v>
      </c>
      <c r="K260" s="1"/>
    </row>
    <row r="261" spans="1:11">
      <c r="A261" s="13"/>
      <c r="C261" s="13"/>
      <c r="E261" s="13"/>
      <c r="F261" s="13"/>
      <c r="G261" s="13"/>
      <c r="H261" s="13"/>
      <c r="I261" s="13">
        <f t="shared" si="10"/>
        <v>0</v>
      </c>
      <c r="J261" s="13">
        <f t="shared" si="11"/>
        <v>0</v>
      </c>
      <c r="K261" s="1"/>
    </row>
    <row r="262" spans="1:11">
      <c r="A262" s="13"/>
      <c r="C262" s="13"/>
      <c r="E262" s="13"/>
      <c r="F262" s="13"/>
      <c r="G262" s="13"/>
      <c r="H262" s="13"/>
      <c r="I262" s="13">
        <f t="shared" si="10"/>
        <v>0</v>
      </c>
      <c r="J262" s="13">
        <f t="shared" si="11"/>
        <v>0</v>
      </c>
      <c r="K262" s="1"/>
    </row>
    <row r="263" spans="1:11">
      <c r="A263" s="13"/>
      <c r="C263" s="13"/>
      <c r="E263" s="13"/>
      <c r="F263" s="13"/>
      <c r="G263" s="13"/>
      <c r="H263" s="13"/>
      <c r="I263" s="13">
        <f t="shared" si="10"/>
        <v>0</v>
      </c>
      <c r="J263" s="13">
        <f t="shared" si="11"/>
        <v>0</v>
      </c>
      <c r="K263" s="1"/>
    </row>
    <row r="264" spans="1:11">
      <c r="A264" s="13"/>
      <c r="C264" s="13"/>
      <c r="E264" s="13"/>
      <c r="F264" s="13"/>
      <c r="G264" s="13"/>
      <c r="H264" s="13"/>
      <c r="I264" s="13">
        <f t="shared" si="10"/>
        <v>0</v>
      </c>
      <c r="J264" s="13">
        <f t="shared" si="11"/>
        <v>0</v>
      </c>
      <c r="K264" s="1"/>
    </row>
    <row r="265" spans="1:11">
      <c r="A265" s="13"/>
      <c r="C265" s="13"/>
      <c r="E265" s="13"/>
      <c r="F265" s="13"/>
      <c r="G265" s="13"/>
      <c r="H265" s="13"/>
      <c r="I265" s="13">
        <f t="shared" si="10"/>
        <v>0</v>
      </c>
      <c r="J265" s="13">
        <f t="shared" si="11"/>
        <v>0</v>
      </c>
      <c r="K265" s="1"/>
    </row>
    <row r="266" spans="1:11">
      <c r="A266" s="13"/>
      <c r="C266" s="13"/>
      <c r="E266" s="13"/>
      <c r="F266" s="13"/>
      <c r="G266" s="13"/>
      <c r="H266" s="13"/>
      <c r="I266" s="13">
        <f t="shared" si="10"/>
        <v>0</v>
      </c>
      <c r="J266" s="13">
        <f t="shared" si="11"/>
        <v>0</v>
      </c>
      <c r="K266" s="1"/>
    </row>
    <row r="267" spans="1:11">
      <c r="A267" s="13"/>
      <c r="C267" s="13"/>
      <c r="E267" s="13"/>
      <c r="F267" s="13"/>
      <c r="G267" s="13"/>
      <c r="H267" s="13"/>
      <c r="I267" s="13">
        <f t="shared" si="10"/>
        <v>0</v>
      </c>
      <c r="J267" s="13">
        <f t="shared" si="11"/>
        <v>0</v>
      </c>
      <c r="K267" s="1"/>
    </row>
    <row r="268" spans="1:11">
      <c r="A268" s="13"/>
      <c r="C268" s="13"/>
      <c r="E268" s="13"/>
      <c r="F268" s="13"/>
      <c r="G268" s="13"/>
      <c r="H268" s="13"/>
      <c r="I268" s="13">
        <f t="shared" si="10"/>
        <v>0</v>
      </c>
      <c r="J268" s="13">
        <f t="shared" si="11"/>
        <v>0</v>
      </c>
      <c r="K268" s="1"/>
    </row>
    <row r="269" spans="1:11">
      <c r="A269" s="13"/>
      <c r="C269" s="13"/>
      <c r="E269" s="13"/>
      <c r="F269" s="13"/>
      <c r="G269" s="13"/>
      <c r="H269" s="13"/>
      <c r="I269" s="13">
        <f t="shared" si="10"/>
        <v>0</v>
      </c>
      <c r="J269" s="13">
        <f t="shared" si="11"/>
        <v>0</v>
      </c>
      <c r="K269" s="1"/>
    </row>
    <row r="270" spans="1:11">
      <c r="A270" s="13"/>
      <c r="C270" s="13"/>
      <c r="E270" s="13"/>
      <c r="F270" s="13"/>
      <c r="G270" s="13"/>
      <c r="H270" s="13"/>
      <c r="I270" s="13">
        <f t="shared" si="10"/>
        <v>0</v>
      </c>
      <c r="J270" s="13">
        <f t="shared" si="11"/>
        <v>0</v>
      </c>
      <c r="K270" s="1"/>
    </row>
    <row r="271" spans="1:11">
      <c r="A271" s="13"/>
      <c r="C271" s="13"/>
      <c r="E271" s="13"/>
      <c r="F271" s="13"/>
      <c r="G271" s="13"/>
      <c r="H271" s="13"/>
      <c r="I271" s="13">
        <f t="shared" si="10"/>
        <v>0</v>
      </c>
      <c r="J271" s="13">
        <f t="shared" si="11"/>
        <v>0</v>
      </c>
      <c r="K271" s="1"/>
    </row>
    <row r="272" spans="1:11">
      <c r="A272" s="13"/>
      <c r="C272" s="13"/>
      <c r="E272" s="13"/>
      <c r="F272" s="13"/>
      <c r="G272" s="13"/>
      <c r="H272" s="13"/>
      <c r="I272" s="13">
        <f t="shared" si="10"/>
        <v>0</v>
      </c>
      <c r="J272" s="13">
        <f t="shared" si="11"/>
        <v>0</v>
      </c>
      <c r="K272" s="1"/>
    </row>
    <row r="273" spans="1:11">
      <c r="A273" s="13"/>
      <c r="C273" s="13"/>
      <c r="E273" s="13"/>
      <c r="F273" s="13"/>
      <c r="G273" s="13"/>
      <c r="H273" s="13"/>
      <c r="I273" s="13">
        <f t="shared" si="10"/>
        <v>0</v>
      </c>
      <c r="J273" s="13">
        <f t="shared" si="11"/>
        <v>0</v>
      </c>
      <c r="K273" s="1"/>
    </row>
    <row r="274" spans="1:11">
      <c r="A274" s="13"/>
      <c r="C274" s="13"/>
      <c r="E274" s="13"/>
      <c r="F274" s="13"/>
      <c r="G274" s="13"/>
      <c r="H274" s="13"/>
      <c r="I274" s="13">
        <f t="shared" si="10"/>
        <v>0</v>
      </c>
      <c r="J274" s="13">
        <f t="shared" si="11"/>
        <v>0</v>
      </c>
      <c r="K274" s="1"/>
    </row>
    <row r="275" spans="1:11">
      <c r="A275" s="13"/>
      <c r="C275" s="13"/>
      <c r="E275" s="13"/>
      <c r="F275" s="13"/>
      <c r="G275" s="13"/>
      <c r="H275" s="13"/>
      <c r="I275" s="13">
        <f t="shared" si="10"/>
        <v>0</v>
      </c>
      <c r="J275" s="13">
        <f t="shared" si="11"/>
        <v>0</v>
      </c>
      <c r="K275" s="1"/>
    </row>
    <row r="276" spans="1:11">
      <c r="A276" s="13"/>
      <c r="C276" s="13"/>
      <c r="E276" s="13"/>
      <c r="F276" s="13"/>
      <c r="G276" s="13"/>
      <c r="H276" s="13"/>
      <c r="I276" s="13">
        <f t="shared" si="10"/>
        <v>0</v>
      </c>
      <c r="J276" s="13">
        <f t="shared" si="11"/>
        <v>0</v>
      </c>
      <c r="K276" s="1"/>
    </row>
    <row r="277" spans="1:11">
      <c r="A277" s="13"/>
      <c r="C277" s="13"/>
      <c r="E277" s="13"/>
      <c r="F277" s="13"/>
      <c r="G277" s="13"/>
      <c r="H277" s="13"/>
      <c r="I277" s="13">
        <f t="shared" si="10"/>
        <v>0</v>
      </c>
      <c r="J277" s="13">
        <f t="shared" si="11"/>
        <v>0</v>
      </c>
      <c r="K277" s="1"/>
    </row>
    <row r="278" spans="1:11">
      <c r="A278" s="13"/>
      <c r="C278" s="13"/>
      <c r="E278" s="13"/>
      <c r="F278" s="13"/>
      <c r="G278" s="13"/>
      <c r="H278" s="13"/>
      <c r="I278" s="13">
        <f t="shared" si="10"/>
        <v>0</v>
      </c>
      <c r="J278" s="13">
        <f t="shared" si="11"/>
        <v>0</v>
      </c>
      <c r="K278" s="1"/>
    </row>
    <row r="279" spans="1:11">
      <c r="A279" s="13"/>
      <c r="C279" s="13"/>
      <c r="E279" s="13"/>
      <c r="F279" s="13"/>
      <c r="G279" s="13"/>
      <c r="H279" s="13"/>
      <c r="I279" s="13">
        <f t="shared" si="10"/>
        <v>0</v>
      </c>
      <c r="J279" s="13">
        <f t="shared" si="11"/>
        <v>0</v>
      </c>
      <c r="K279" s="1"/>
    </row>
    <row r="280" spans="1:11">
      <c r="A280" s="13"/>
      <c r="C280" s="13"/>
      <c r="E280" s="13"/>
      <c r="F280" s="13"/>
      <c r="G280" s="13"/>
      <c r="H280" s="13"/>
      <c r="I280" s="13">
        <f t="shared" si="10"/>
        <v>0</v>
      </c>
      <c r="J280" s="13">
        <f t="shared" si="11"/>
        <v>0</v>
      </c>
      <c r="K280" s="1"/>
    </row>
    <row r="281" spans="1:11">
      <c r="A281" s="13"/>
      <c r="C281" s="13"/>
      <c r="E281" s="13"/>
      <c r="F281" s="13"/>
      <c r="G281" s="13"/>
      <c r="H281" s="13"/>
      <c r="I281" s="13">
        <f t="shared" si="10"/>
        <v>0</v>
      </c>
      <c r="J281" s="13">
        <f t="shared" si="11"/>
        <v>0</v>
      </c>
      <c r="K281" s="1"/>
    </row>
    <row r="282" spans="1:11">
      <c r="A282" s="13"/>
      <c r="C282" s="13"/>
      <c r="E282" s="13"/>
      <c r="F282" s="13"/>
      <c r="G282" s="13"/>
      <c r="H282" s="13"/>
      <c r="I282" s="13">
        <f t="shared" si="10"/>
        <v>0</v>
      </c>
      <c r="J282" s="13">
        <f t="shared" si="11"/>
        <v>0</v>
      </c>
      <c r="K282" s="1"/>
    </row>
    <row r="283" spans="1:11">
      <c r="A283" s="13"/>
      <c r="C283" s="13"/>
      <c r="E283" s="13"/>
      <c r="F283" s="13"/>
      <c r="G283" s="13"/>
      <c r="H283" s="13"/>
      <c r="I283" s="13">
        <f t="shared" si="10"/>
        <v>0</v>
      </c>
      <c r="J283" s="13">
        <f t="shared" si="11"/>
        <v>0</v>
      </c>
      <c r="K283" s="1"/>
    </row>
    <row r="284" spans="1:11">
      <c r="A284" s="13"/>
      <c r="C284" s="13"/>
      <c r="E284" s="13"/>
      <c r="F284" s="13"/>
      <c r="G284" s="13"/>
      <c r="H284" s="13"/>
      <c r="I284" s="13">
        <f t="shared" si="10"/>
        <v>0</v>
      </c>
      <c r="J284" s="13">
        <f t="shared" si="11"/>
        <v>0</v>
      </c>
      <c r="K284" s="1"/>
    </row>
    <row r="285" spans="1:11">
      <c r="A285" s="13"/>
      <c r="C285" s="13"/>
      <c r="E285" s="13"/>
      <c r="F285" s="13"/>
      <c r="G285" s="13"/>
      <c r="H285" s="13"/>
      <c r="I285" s="13">
        <f t="shared" si="10"/>
        <v>0</v>
      </c>
      <c r="J285" s="13">
        <f t="shared" si="11"/>
        <v>0</v>
      </c>
      <c r="K285" s="1"/>
    </row>
    <row r="286" spans="1:11">
      <c r="A286" s="13"/>
      <c r="C286" s="13"/>
      <c r="E286" s="13"/>
      <c r="F286" s="13"/>
      <c r="G286" s="13"/>
      <c r="H286" s="13"/>
      <c r="I286" s="13">
        <f t="shared" si="10"/>
        <v>0</v>
      </c>
      <c r="J286" s="13">
        <f t="shared" si="11"/>
        <v>0</v>
      </c>
      <c r="K286" s="1"/>
    </row>
    <row r="287" spans="1:11">
      <c r="A287" s="13"/>
      <c r="C287" s="13"/>
      <c r="E287" s="13"/>
      <c r="F287" s="13"/>
      <c r="G287" s="13"/>
      <c r="H287" s="13"/>
      <c r="I287" s="13">
        <f t="shared" si="10"/>
        <v>0</v>
      </c>
      <c r="J287" s="13">
        <f t="shared" si="11"/>
        <v>0</v>
      </c>
      <c r="K287" s="1"/>
    </row>
    <row r="288" spans="1:11">
      <c r="A288" s="13"/>
      <c r="C288" s="13"/>
      <c r="E288" s="13"/>
      <c r="F288" s="13"/>
      <c r="G288" s="13"/>
      <c r="H288" s="13"/>
      <c r="I288" s="13">
        <f t="shared" si="10"/>
        <v>0</v>
      </c>
      <c r="J288" s="13">
        <f t="shared" si="11"/>
        <v>0</v>
      </c>
      <c r="K288" s="1"/>
    </row>
    <row r="289" spans="1:11">
      <c r="A289" s="13"/>
      <c r="C289" s="13"/>
      <c r="E289" s="13"/>
      <c r="F289" s="13"/>
      <c r="G289" s="13"/>
      <c r="H289" s="13"/>
      <c r="I289" s="13">
        <f t="shared" si="10"/>
        <v>0</v>
      </c>
      <c r="J289" s="13">
        <f t="shared" si="11"/>
        <v>0</v>
      </c>
      <c r="K289" s="1"/>
    </row>
    <row r="290" spans="1:11">
      <c r="A290" s="13"/>
      <c r="C290" s="13"/>
      <c r="E290" s="13"/>
      <c r="F290" s="13"/>
      <c r="G290" s="13"/>
      <c r="H290" s="13"/>
      <c r="I290" s="13">
        <f t="shared" si="10"/>
        <v>0</v>
      </c>
      <c r="J290" s="13">
        <f t="shared" si="11"/>
        <v>0</v>
      </c>
      <c r="K290" s="1"/>
    </row>
    <row r="291" spans="1:11">
      <c r="A291" s="13"/>
      <c r="C291" s="13"/>
      <c r="E291" s="13"/>
      <c r="F291" s="13"/>
      <c r="G291" s="13"/>
      <c r="H291" s="13"/>
      <c r="I291" s="13">
        <f t="shared" si="10"/>
        <v>0</v>
      </c>
      <c r="J291" s="13">
        <f t="shared" si="11"/>
        <v>0</v>
      </c>
      <c r="K291" s="1"/>
    </row>
    <row r="292" spans="1:11">
      <c r="A292" s="13"/>
      <c r="C292" s="13"/>
      <c r="E292" s="13"/>
      <c r="F292" s="13"/>
      <c r="G292" s="13"/>
      <c r="H292" s="13"/>
      <c r="I292" s="13">
        <f t="shared" si="10"/>
        <v>0</v>
      </c>
      <c r="J292" s="13">
        <f t="shared" si="11"/>
        <v>0</v>
      </c>
      <c r="K292" s="1"/>
    </row>
    <row r="293" spans="1:11">
      <c r="A293" s="13"/>
      <c r="C293" s="13"/>
      <c r="E293" s="13"/>
      <c r="F293" s="13"/>
      <c r="G293" s="13"/>
      <c r="H293" s="13"/>
      <c r="I293" s="13">
        <f t="shared" si="10"/>
        <v>0</v>
      </c>
      <c r="J293" s="13">
        <f t="shared" si="11"/>
        <v>0</v>
      </c>
      <c r="K293" s="1"/>
    </row>
    <row r="294" spans="1:11">
      <c r="A294" s="13"/>
      <c r="C294" s="13"/>
      <c r="E294" s="13"/>
      <c r="F294" s="13"/>
      <c r="G294" s="13"/>
      <c r="H294" s="13"/>
      <c r="I294" s="13">
        <f t="shared" si="10"/>
        <v>0</v>
      </c>
      <c r="J294" s="13">
        <f t="shared" si="11"/>
        <v>0</v>
      </c>
      <c r="K294" s="1"/>
    </row>
    <row r="295" spans="1:11">
      <c r="A295" s="13"/>
      <c r="C295" s="13"/>
      <c r="E295" s="13"/>
      <c r="F295" s="13"/>
      <c r="G295" s="13"/>
      <c r="H295" s="13"/>
      <c r="I295" s="13">
        <f t="shared" si="10"/>
        <v>0</v>
      </c>
      <c r="J295" s="13">
        <f t="shared" si="11"/>
        <v>0</v>
      </c>
      <c r="K295" s="1"/>
    </row>
    <row r="296" spans="1:11">
      <c r="A296" s="13"/>
      <c r="C296" s="13"/>
      <c r="E296" s="13"/>
      <c r="F296" s="13"/>
      <c r="G296" s="13"/>
      <c r="H296" s="13"/>
      <c r="I296" s="13">
        <f t="shared" si="10"/>
        <v>0</v>
      </c>
      <c r="J296" s="13">
        <f t="shared" si="11"/>
        <v>0</v>
      </c>
      <c r="K296" s="1"/>
    </row>
    <row r="297" spans="1:11">
      <c r="A297" s="13"/>
      <c r="C297" s="13"/>
      <c r="E297" s="13"/>
      <c r="F297" s="13"/>
      <c r="G297" s="13"/>
      <c r="H297" s="13"/>
      <c r="I297" s="13">
        <f t="shared" si="10"/>
        <v>0</v>
      </c>
      <c r="J297" s="13">
        <f t="shared" si="11"/>
        <v>0</v>
      </c>
      <c r="K297" s="1"/>
    </row>
    <row r="298" spans="1:11">
      <c r="A298" s="13"/>
      <c r="C298" s="13"/>
      <c r="E298" s="13"/>
      <c r="F298" s="13"/>
      <c r="G298" s="13"/>
      <c r="H298" s="13"/>
      <c r="I298" s="13">
        <f t="shared" si="10"/>
        <v>0</v>
      </c>
      <c r="J298" s="13">
        <f t="shared" si="11"/>
        <v>0</v>
      </c>
      <c r="K298" s="1"/>
    </row>
    <row r="299" spans="1:11">
      <c r="A299" s="13"/>
      <c r="C299" s="13"/>
      <c r="E299" s="13"/>
      <c r="F299" s="13"/>
      <c r="G299" s="13"/>
      <c r="H299" s="13"/>
      <c r="I299" s="13">
        <f t="shared" si="10"/>
        <v>0</v>
      </c>
      <c r="J299" s="13">
        <f t="shared" si="11"/>
        <v>0</v>
      </c>
      <c r="K299" s="1"/>
    </row>
    <row r="300" spans="1:11">
      <c r="A300" s="13"/>
      <c r="C300" s="13"/>
      <c r="E300" s="13"/>
      <c r="F300" s="13"/>
      <c r="G300" s="13"/>
      <c r="H300" s="13"/>
      <c r="I300" s="13">
        <f t="shared" si="10"/>
        <v>0</v>
      </c>
      <c r="J300" s="13">
        <f t="shared" si="11"/>
        <v>0</v>
      </c>
      <c r="K300" s="1"/>
    </row>
    <row r="301" spans="1:11">
      <c r="A301" s="13"/>
      <c r="C301" s="13"/>
      <c r="E301" s="13"/>
      <c r="F301" s="13"/>
      <c r="G301" s="13"/>
      <c r="H301" s="13"/>
      <c r="I301" s="13">
        <f t="shared" si="10"/>
        <v>0</v>
      </c>
      <c r="J301" s="13">
        <f t="shared" si="11"/>
        <v>0</v>
      </c>
      <c r="K301" s="1"/>
    </row>
    <row r="302" spans="1:11">
      <c r="A302" s="13"/>
      <c r="C302" s="13"/>
      <c r="E302" s="13"/>
      <c r="F302" s="13"/>
      <c r="G302" s="13"/>
      <c r="H302" s="13"/>
      <c r="I302" s="13">
        <f t="shared" si="10"/>
        <v>0</v>
      </c>
      <c r="J302" s="13">
        <f t="shared" si="11"/>
        <v>0</v>
      </c>
      <c r="K302" s="1"/>
    </row>
    <row r="303" spans="1:11">
      <c r="A303" s="13"/>
      <c r="C303" s="13"/>
      <c r="E303" s="13"/>
      <c r="F303" s="13"/>
      <c r="G303" s="13"/>
      <c r="H303" s="13"/>
      <c r="I303" s="13">
        <f t="shared" si="10"/>
        <v>0</v>
      </c>
      <c r="J303" s="13">
        <f t="shared" si="11"/>
        <v>0</v>
      </c>
      <c r="K303" s="1"/>
    </row>
    <row r="304" spans="1:11">
      <c r="A304" s="13"/>
      <c r="C304" s="13"/>
      <c r="E304" s="13"/>
      <c r="F304" s="13"/>
      <c r="G304" s="13"/>
      <c r="H304" s="13"/>
      <c r="I304" s="13">
        <f t="shared" si="10"/>
        <v>0</v>
      </c>
      <c r="J304" s="13">
        <f t="shared" si="11"/>
        <v>0</v>
      </c>
      <c r="K304" s="1"/>
    </row>
    <row r="305" spans="1:11">
      <c r="A305" s="13"/>
      <c r="C305" s="13"/>
      <c r="E305" s="13"/>
      <c r="F305" s="13"/>
      <c r="G305" s="13"/>
      <c r="H305" s="13"/>
      <c r="I305" s="13">
        <f t="shared" si="10"/>
        <v>0</v>
      </c>
      <c r="J305" s="13">
        <f t="shared" si="11"/>
        <v>0</v>
      </c>
      <c r="K305" s="1"/>
    </row>
    <row r="306" spans="1:11">
      <c r="A306" s="13"/>
      <c r="C306" s="13"/>
      <c r="E306" s="13"/>
      <c r="F306" s="13"/>
      <c r="G306" s="13"/>
      <c r="H306" s="13"/>
      <c r="I306" s="13">
        <f t="shared" si="10"/>
        <v>0</v>
      </c>
      <c r="J306" s="13">
        <f t="shared" si="11"/>
        <v>0</v>
      </c>
      <c r="K306" s="1"/>
    </row>
    <row r="307" spans="1:11">
      <c r="A307" s="13"/>
      <c r="C307" s="13"/>
      <c r="E307" s="13"/>
      <c r="F307" s="13"/>
      <c r="G307" s="13"/>
      <c r="H307" s="13"/>
      <c r="I307" s="13">
        <f t="shared" si="10"/>
        <v>0</v>
      </c>
      <c r="J307" s="13">
        <f t="shared" si="11"/>
        <v>0</v>
      </c>
      <c r="K307" s="1"/>
    </row>
    <row r="308" spans="1:11">
      <c r="A308" s="13"/>
      <c r="C308" s="13"/>
      <c r="E308" s="13"/>
      <c r="F308" s="13"/>
      <c r="G308" s="13"/>
      <c r="H308" s="13"/>
      <c r="I308" s="13">
        <f t="shared" si="10"/>
        <v>0</v>
      </c>
      <c r="J308" s="13">
        <f t="shared" si="11"/>
        <v>0</v>
      </c>
      <c r="K308" s="1"/>
    </row>
    <row r="309" spans="1:11">
      <c r="A309" s="13"/>
      <c r="C309" s="13"/>
      <c r="E309" s="13"/>
      <c r="F309" s="13"/>
      <c r="G309" s="13"/>
      <c r="H309" s="13"/>
      <c r="I309" s="13">
        <f t="shared" si="10"/>
        <v>0</v>
      </c>
      <c r="J309" s="13">
        <f t="shared" si="11"/>
        <v>0</v>
      </c>
      <c r="K309" s="1"/>
    </row>
    <row r="310" spans="1:11">
      <c r="A310" s="13"/>
      <c r="C310" s="13"/>
      <c r="E310" s="13"/>
      <c r="F310" s="13"/>
      <c r="G310" s="13"/>
      <c r="H310" s="13"/>
      <c r="I310" s="13">
        <f t="shared" si="10"/>
        <v>0</v>
      </c>
      <c r="J310" s="13">
        <f t="shared" si="11"/>
        <v>0</v>
      </c>
      <c r="K310" s="1"/>
    </row>
    <row r="311" spans="1:11">
      <c r="A311" s="13"/>
      <c r="C311" s="13"/>
      <c r="E311" s="13"/>
      <c r="F311" s="13"/>
      <c r="G311" s="13"/>
      <c r="H311" s="13"/>
      <c r="I311" s="13">
        <f t="shared" si="10"/>
        <v>0</v>
      </c>
      <c r="J311" s="13">
        <f t="shared" si="11"/>
        <v>0</v>
      </c>
      <c r="K311" s="1"/>
    </row>
    <row r="312" spans="1:11">
      <c r="A312" s="13"/>
      <c r="C312" s="13"/>
      <c r="E312" s="13"/>
      <c r="F312" s="13"/>
      <c r="G312" s="13"/>
      <c r="H312" s="13"/>
      <c r="I312" s="13">
        <f t="shared" si="10"/>
        <v>0</v>
      </c>
      <c r="J312" s="13">
        <f t="shared" si="11"/>
        <v>0</v>
      </c>
      <c r="K312" s="1"/>
    </row>
    <row r="313" spans="1:11">
      <c r="A313" s="13"/>
      <c r="C313" s="13"/>
      <c r="E313" s="13"/>
      <c r="F313" s="13"/>
      <c r="G313" s="13"/>
      <c r="H313" s="13"/>
      <c r="I313" s="13">
        <f t="shared" si="10"/>
        <v>0</v>
      </c>
      <c r="J313" s="13">
        <f t="shared" si="11"/>
        <v>0</v>
      </c>
      <c r="K313" s="1"/>
    </row>
    <row r="314" spans="1:11">
      <c r="A314" s="13"/>
      <c r="C314" s="13"/>
      <c r="E314" s="13"/>
      <c r="F314" s="13"/>
      <c r="G314" s="13"/>
      <c r="H314" s="13"/>
      <c r="I314" s="13">
        <f t="shared" si="10"/>
        <v>0</v>
      </c>
      <c r="J314" s="13">
        <f t="shared" si="11"/>
        <v>0</v>
      </c>
      <c r="K314" s="1"/>
    </row>
    <row r="315" spans="1:11">
      <c r="A315" s="13"/>
      <c r="C315" s="13"/>
      <c r="E315" s="13"/>
      <c r="F315" s="13"/>
      <c r="G315" s="13"/>
      <c r="H315" s="13"/>
      <c r="I315" s="13">
        <f t="shared" si="10"/>
        <v>0</v>
      </c>
      <c r="J315" s="13">
        <f t="shared" si="11"/>
        <v>0</v>
      </c>
      <c r="K315" s="1"/>
    </row>
    <row r="316" spans="1:11">
      <c r="A316" s="13"/>
      <c r="C316" s="13"/>
      <c r="E316" s="13"/>
      <c r="F316" s="13"/>
      <c r="G316" s="13"/>
      <c r="H316" s="13"/>
      <c r="I316" s="13">
        <f t="shared" si="10"/>
        <v>0</v>
      </c>
      <c r="J316" s="13">
        <f t="shared" si="11"/>
        <v>0</v>
      </c>
      <c r="K316" s="1"/>
    </row>
    <row r="317" spans="1:11">
      <c r="A317" s="13"/>
      <c r="C317" s="13"/>
      <c r="E317" s="13"/>
      <c r="F317" s="13"/>
      <c r="G317" s="13"/>
      <c r="H317" s="13"/>
      <c r="I317" s="13">
        <f t="shared" si="10"/>
        <v>0</v>
      </c>
      <c r="J317" s="13">
        <f t="shared" si="11"/>
        <v>0</v>
      </c>
      <c r="K317" s="1"/>
    </row>
    <row r="318" spans="1:11">
      <c r="A318" s="13"/>
      <c r="C318" s="13"/>
      <c r="E318" s="13"/>
      <c r="F318" s="13"/>
      <c r="G318" s="13"/>
      <c r="H318" s="13"/>
      <c r="I318" s="13">
        <f t="shared" si="10"/>
        <v>0</v>
      </c>
      <c r="J318" s="13">
        <f t="shared" si="11"/>
        <v>0</v>
      </c>
      <c r="K318" s="1"/>
    </row>
    <row r="319" spans="1:11">
      <c r="A319" s="13"/>
      <c r="C319" s="13"/>
      <c r="E319" s="13"/>
      <c r="F319" s="13"/>
      <c r="G319" s="13"/>
      <c r="H319" s="13"/>
      <c r="I319" s="13">
        <f t="shared" si="10"/>
        <v>0</v>
      </c>
      <c r="J319" s="13">
        <f t="shared" si="11"/>
        <v>0</v>
      </c>
      <c r="K319" s="1"/>
    </row>
    <row r="320" spans="1:11">
      <c r="A320" s="13"/>
      <c r="C320" s="13"/>
      <c r="E320" s="13"/>
      <c r="F320" s="13"/>
      <c r="G320" s="13"/>
      <c r="H320" s="13"/>
      <c r="I320" s="13">
        <f t="shared" si="10"/>
        <v>0</v>
      </c>
      <c r="J320" s="13">
        <f t="shared" si="11"/>
        <v>0</v>
      </c>
      <c r="K320" s="1"/>
    </row>
    <row r="321" spans="1:11">
      <c r="A321" s="13"/>
      <c r="C321" s="13"/>
      <c r="E321" s="13"/>
      <c r="F321" s="13"/>
      <c r="G321" s="13"/>
      <c r="H321" s="13"/>
      <c r="I321" s="13">
        <f t="shared" si="10"/>
        <v>0</v>
      </c>
      <c r="J321" s="13">
        <f t="shared" si="11"/>
        <v>0</v>
      </c>
      <c r="K321" s="1"/>
    </row>
    <row r="322" spans="1:11">
      <c r="A322" s="13"/>
      <c r="C322" s="13"/>
      <c r="E322" s="13"/>
      <c r="F322" s="13"/>
      <c r="G322" s="13"/>
      <c r="H322" s="13"/>
      <c r="I322" s="13">
        <f t="shared" si="10"/>
        <v>0</v>
      </c>
      <c r="J322" s="13">
        <f t="shared" si="11"/>
        <v>0</v>
      </c>
      <c r="K322" s="1"/>
    </row>
    <row r="323" spans="1:11">
      <c r="A323" s="13"/>
      <c r="C323" s="13"/>
      <c r="E323" s="13"/>
      <c r="F323" s="13"/>
      <c r="G323" s="13"/>
      <c r="H323" s="13"/>
      <c r="I323" s="13">
        <f t="shared" ref="I323:I363" si="12">IF(OR(J323=$J$378,J323=$J$385,J323=$J$368),$I$365,IF(OR(J323=$J$367,J323=$J$371,J323=$J$373,J323=$J$374,J323=$J$377,J323=$J$381,J323=$J$382,J323=$J$379),$I$370,IF(OR(J323=$J$366,J323=$J$370),$I$366,IF(OR(J323=$J$372,J323=$J$383,J323=$J$384),$I$367,IF(OR(J323=$J$365,J323=$J$380,J323=$J$386),$I$368,IF(OR(J323=$J$369,J323=$J$387,J323=$J$375,J323=$J$376),$I$369,0))))))</f>
        <v>0</v>
      </c>
      <c r="J323" s="13">
        <f t="shared" ref="J323:J362" si="13">IF(OR(K323=$K$365,K323=$K$366,K323=$K$367,K323=$K$368),$J$365,IF(OR(K323=$K$372,K323=$K$373,K323=$K$374,K323=$K$375),$J$366,IF(OR(K323=$K$376),$J$367,IF(OR(K323=$K$377),$J$368,IF(OR(K323=$K$378),$J$369,IF(OR(K323=$K$379),$J$370,IF(OR(K323=$K$385,K323=$K$395,K323=$K$386),$J$371,IF(OR(K323=$K$381,K323=$K$382,K323=$K$383,K323=$K$384),$J$372,IF(OR(K323=$K$380,K323=$K$424,K323=$K$426,K323=$K$428),$J$373,IF(OR(K323=$K$387,K323=$K$389,K323=$K$388),$J$374,IF(OR(K323=$K$390),$J$375,IF(OR(K323=$K$391),$J$376,IF(OR(K323=$K$392),$J$377,IF(OR(K323=$K$396),$J$378,IF(OR(K323=$K$397,K323=$K$398),$J$379,IF(OR(K323=$K$399,K323=$K$400),$J$380,IF(OR(K323=$K$401,K323=$K$402),$J$381,IF(OR(K323=$K$403,K323=$K$404),$J$382,IF(OR(K323=$K$406,K323=$K$407,K323=$K$408,K323=$K$409,K323=$K$410,K323=$K$411,K323=$K$412,K323=$K$413,K323=$K$414),$J$383,IF(OR(K323=$K$418,K323=$K$419,K323=$K$420,K323=$K$421,K323=$K$417,K323=$K$416,K323=$K$425,K323=$K$427),$J$384,IF(OR(K323=$K$422,K323=$K$423),$J$385,IF(OR(K323=$K$369,K323=$K$370,K323=$K$371,K323=$K$393,K323=$K$394,K323=$K$405,K323=$K$415),$J$386,IF(OR(K323=$K$429),$J$387,0)))))))))))))))))))))))</f>
        <v>0</v>
      </c>
      <c r="K323" s="1"/>
    </row>
    <row r="324" spans="1:11">
      <c r="A324" s="13"/>
      <c r="C324" s="13"/>
      <c r="E324" s="13"/>
      <c r="F324" s="13"/>
      <c r="G324" s="13"/>
      <c r="H324" s="13"/>
      <c r="I324" s="13">
        <f t="shared" si="12"/>
        <v>0</v>
      </c>
      <c r="J324" s="13">
        <f t="shared" si="13"/>
        <v>0</v>
      </c>
      <c r="K324" s="1"/>
    </row>
    <row r="325" spans="1:11">
      <c r="A325" s="13"/>
      <c r="C325" s="13"/>
      <c r="E325" s="13"/>
      <c r="F325" s="13"/>
      <c r="G325" s="13"/>
      <c r="H325" s="13"/>
      <c r="I325" s="13">
        <f t="shared" si="12"/>
        <v>0</v>
      </c>
      <c r="J325" s="13">
        <f t="shared" si="13"/>
        <v>0</v>
      </c>
      <c r="K325" s="1"/>
    </row>
    <row r="326" spans="1:11">
      <c r="A326" s="13"/>
      <c r="C326" s="13"/>
      <c r="E326" s="13"/>
      <c r="F326" s="13"/>
      <c r="G326" s="13"/>
      <c r="H326" s="13"/>
      <c r="I326" s="13">
        <f t="shared" si="12"/>
        <v>0</v>
      </c>
      <c r="J326" s="13">
        <f t="shared" si="13"/>
        <v>0</v>
      </c>
      <c r="K326" s="1"/>
    </row>
    <row r="327" spans="1:11">
      <c r="A327" s="13"/>
      <c r="C327" s="13"/>
      <c r="E327" s="13"/>
      <c r="F327" s="13"/>
      <c r="G327" s="13"/>
      <c r="H327" s="13"/>
      <c r="I327" s="13">
        <f t="shared" si="12"/>
        <v>0</v>
      </c>
      <c r="J327" s="13">
        <f t="shared" si="13"/>
        <v>0</v>
      </c>
      <c r="K327" s="1"/>
    </row>
    <row r="328" spans="1:11">
      <c r="A328" s="13"/>
      <c r="C328" s="13"/>
      <c r="E328" s="13"/>
      <c r="F328" s="13"/>
      <c r="G328" s="13"/>
      <c r="H328" s="13"/>
      <c r="I328" s="13">
        <f t="shared" si="12"/>
        <v>0</v>
      </c>
      <c r="J328" s="13">
        <f t="shared" si="13"/>
        <v>0</v>
      </c>
      <c r="K328" s="1"/>
    </row>
    <row r="329" spans="1:11">
      <c r="A329" s="13"/>
      <c r="C329" s="13"/>
      <c r="E329" s="13"/>
      <c r="F329" s="13"/>
      <c r="G329" s="13"/>
      <c r="H329" s="13"/>
      <c r="I329" s="13">
        <f t="shared" si="12"/>
        <v>0</v>
      </c>
      <c r="J329" s="13">
        <f t="shared" si="13"/>
        <v>0</v>
      </c>
      <c r="K329" s="1"/>
    </row>
    <row r="330" spans="1:11">
      <c r="A330" s="13"/>
      <c r="C330" s="13"/>
      <c r="E330" s="13"/>
      <c r="F330" s="13"/>
      <c r="G330" s="13"/>
      <c r="H330" s="13"/>
      <c r="I330" s="13">
        <f t="shared" si="12"/>
        <v>0</v>
      </c>
      <c r="J330" s="13">
        <f t="shared" si="13"/>
        <v>0</v>
      </c>
      <c r="K330" s="1"/>
    </row>
    <row r="331" spans="1:11">
      <c r="A331" s="13"/>
      <c r="C331" s="13"/>
      <c r="E331" s="13"/>
      <c r="F331" s="13"/>
      <c r="G331" s="13"/>
      <c r="H331" s="13"/>
      <c r="I331" s="13">
        <f t="shared" si="12"/>
        <v>0</v>
      </c>
      <c r="J331" s="13">
        <f t="shared" si="13"/>
        <v>0</v>
      </c>
      <c r="K331" s="1"/>
    </row>
    <row r="332" spans="1:11">
      <c r="A332" s="13"/>
      <c r="C332" s="13"/>
      <c r="E332" s="13"/>
      <c r="F332" s="13"/>
      <c r="G332" s="13"/>
      <c r="H332" s="13"/>
      <c r="I332" s="13">
        <f t="shared" si="12"/>
        <v>0</v>
      </c>
      <c r="J332" s="13">
        <f t="shared" si="13"/>
        <v>0</v>
      </c>
      <c r="K332" s="1"/>
    </row>
    <row r="333" spans="1:11">
      <c r="A333" s="13"/>
      <c r="C333" s="13"/>
      <c r="E333" s="13"/>
      <c r="F333" s="13"/>
      <c r="G333" s="13"/>
      <c r="H333" s="13"/>
      <c r="I333" s="13">
        <f t="shared" si="12"/>
        <v>0</v>
      </c>
      <c r="J333" s="13">
        <f t="shared" si="13"/>
        <v>0</v>
      </c>
      <c r="K333" s="1"/>
    </row>
    <row r="334" spans="1:11">
      <c r="A334" s="13"/>
      <c r="C334" s="13"/>
      <c r="E334" s="13"/>
      <c r="F334" s="13"/>
      <c r="G334" s="13"/>
      <c r="H334" s="13"/>
      <c r="I334" s="13">
        <f t="shared" si="12"/>
        <v>0</v>
      </c>
      <c r="J334" s="13">
        <f t="shared" si="13"/>
        <v>0</v>
      </c>
      <c r="K334" s="1"/>
    </row>
    <row r="335" spans="1:11">
      <c r="A335" s="13"/>
      <c r="C335" s="13"/>
      <c r="E335" s="13"/>
      <c r="F335" s="13"/>
      <c r="G335" s="13"/>
      <c r="H335" s="13"/>
      <c r="I335" s="13">
        <f t="shared" si="12"/>
        <v>0</v>
      </c>
      <c r="J335" s="13">
        <f t="shared" si="13"/>
        <v>0</v>
      </c>
      <c r="K335" s="1"/>
    </row>
    <row r="336" spans="1:11">
      <c r="A336" s="13"/>
      <c r="C336" s="13"/>
      <c r="E336" s="13"/>
      <c r="F336" s="13"/>
      <c r="G336" s="13"/>
      <c r="H336" s="13"/>
      <c r="I336" s="13">
        <f t="shared" si="12"/>
        <v>0</v>
      </c>
      <c r="J336" s="13">
        <f t="shared" si="13"/>
        <v>0</v>
      </c>
      <c r="K336" s="1"/>
    </row>
    <row r="337" spans="1:11">
      <c r="A337" s="13"/>
      <c r="C337" s="13"/>
      <c r="E337" s="13"/>
      <c r="F337" s="13"/>
      <c r="G337" s="13"/>
      <c r="H337" s="13"/>
      <c r="I337" s="13">
        <f t="shared" si="12"/>
        <v>0</v>
      </c>
      <c r="J337" s="13">
        <f t="shared" si="13"/>
        <v>0</v>
      </c>
      <c r="K337" s="1"/>
    </row>
    <row r="338" spans="1:11">
      <c r="A338" s="1"/>
      <c r="B338" s="1"/>
      <c r="C338" s="1"/>
      <c r="E338" s="1"/>
      <c r="F338" s="1"/>
      <c r="G338" s="1"/>
      <c r="H338" s="13"/>
      <c r="I338" s="13">
        <f t="shared" si="12"/>
        <v>0</v>
      </c>
      <c r="J338" s="13">
        <f t="shared" si="13"/>
        <v>0</v>
      </c>
      <c r="K338" s="1"/>
    </row>
    <row r="339" spans="1:11">
      <c r="A339" s="1"/>
      <c r="B339" s="1"/>
      <c r="C339" s="1"/>
      <c r="E339" s="1"/>
      <c r="F339" s="1"/>
      <c r="G339" s="1"/>
      <c r="H339" s="13"/>
      <c r="I339" s="13">
        <f t="shared" si="12"/>
        <v>0</v>
      </c>
      <c r="J339" s="13">
        <f t="shared" si="13"/>
        <v>0</v>
      </c>
      <c r="K339" s="1"/>
    </row>
    <row r="340" spans="1:11">
      <c r="A340" s="1"/>
      <c r="B340" s="1"/>
      <c r="C340" s="1"/>
      <c r="E340" s="1"/>
      <c r="F340" s="1"/>
      <c r="G340" s="1"/>
      <c r="H340" s="13"/>
      <c r="I340" s="13">
        <f t="shared" si="12"/>
        <v>0</v>
      </c>
      <c r="J340" s="13">
        <f t="shared" si="13"/>
        <v>0</v>
      </c>
      <c r="K340" s="1"/>
    </row>
    <row r="341" spans="1:11">
      <c r="A341" s="1"/>
      <c r="B341" s="1"/>
      <c r="C341" s="1"/>
      <c r="E341" s="1"/>
      <c r="F341" s="1"/>
      <c r="G341" s="1"/>
      <c r="H341" s="13"/>
      <c r="I341" s="13">
        <f t="shared" si="12"/>
        <v>0</v>
      </c>
      <c r="J341" s="13">
        <f t="shared" si="13"/>
        <v>0</v>
      </c>
      <c r="K341" s="1"/>
    </row>
    <row r="342" spans="1:11">
      <c r="A342" s="1"/>
      <c r="B342" s="1"/>
      <c r="C342" s="1"/>
      <c r="E342" s="1"/>
      <c r="F342" s="1"/>
      <c r="G342" s="1"/>
      <c r="H342" s="13"/>
      <c r="I342" s="13">
        <f t="shared" si="12"/>
        <v>0</v>
      </c>
      <c r="J342" s="13">
        <f t="shared" si="13"/>
        <v>0</v>
      </c>
      <c r="K342" s="1"/>
    </row>
    <row r="343" spans="1:11">
      <c r="A343" s="1"/>
      <c r="B343" s="1"/>
      <c r="C343" s="1"/>
      <c r="E343" s="1"/>
      <c r="F343" s="1"/>
      <c r="G343" s="1"/>
      <c r="H343" s="13"/>
      <c r="I343" s="13">
        <f t="shared" si="12"/>
        <v>0</v>
      </c>
      <c r="J343" s="13">
        <f t="shared" si="13"/>
        <v>0</v>
      </c>
      <c r="K343" s="1"/>
    </row>
    <row r="344" spans="1:11">
      <c r="A344" s="1"/>
      <c r="B344" s="1"/>
      <c r="C344" s="1"/>
      <c r="E344" s="1"/>
      <c r="F344" s="1"/>
      <c r="G344" s="1"/>
      <c r="H344" s="13"/>
      <c r="I344" s="13">
        <f t="shared" si="12"/>
        <v>0</v>
      </c>
      <c r="J344" s="13">
        <f t="shared" si="13"/>
        <v>0</v>
      </c>
      <c r="K344" s="1"/>
    </row>
    <row r="345" spans="1:11">
      <c r="A345" s="1"/>
      <c r="B345" s="1"/>
      <c r="C345" s="1"/>
      <c r="E345" s="1"/>
      <c r="F345" s="1"/>
      <c r="G345" s="1"/>
      <c r="H345" s="13"/>
      <c r="I345" s="13">
        <f t="shared" si="12"/>
        <v>0</v>
      </c>
      <c r="J345" s="13">
        <f t="shared" si="13"/>
        <v>0</v>
      </c>
      <c r="K345" s="1"/>
    </row>
    <row r="346" spans="1:11">
      <c r="A346" s="1"/>
      <c r="B346" s="1"/>
      <c r="C346" s="1"/>
      <c r="E346" s="1"/>
      <c r="F346" s="1"/>
      <c r="G346" s="1"/>
      <c r="H346" s="13"/>
      <c r="I346" s="13">
        <f t="shared" si="12"/>
        <v>0</v>
      </c>
      <c r="J346" s="13">
        <f t="shared" si="13"/>
        <v>0</v>
      </c>
      <c r="K346" s="1"/>
    </row>
    <row r="347" spans="1:11">
      <c r="A347" s="1"/>
      <c r="B347" s="1"/>
      <c r="C347" s="1"/>
      <c r="E347" s="1"/>
      <c r="F347" s="1"/>
      <c r="G347" s="1"/>
      <c r="H347" s="13"/>
      <c r="I347" s="13">
        <f t="shared" si="12"/>
        <v>0</v>
      </c>
      <c r="J347" s="13">
        <f t="shared" si="13"/>
        <v>0</v>
      </c>
      <c r="K347" s="1"/>
    </row>
    <row r="348" spans="1:11">
      <c r="A348" s="1"/>
      <c r="B348" s="1"/>
      <c r="C348" s="1"/>
      <c r="E348" s="1"/>
      <c r="F348" s="1"/>
      <c r="G348" s="1"/>
      <c r="H348" s="13"/>
      <c r="I348" s="13">
        <f t="shared" si="12"/>
        <v>0</v>
      </c>
      <c r="J348" s="13">
        <f t="shared" si="13"/>
        <v>0</v>
      </c>
      <c r="K348" s="1"/>
    </row>
    <row r="349" spans="1:11">
      <c r="A349" s="1"/>
      <c r="B349" s="1"/>
      <c r="C349" s="1"/>
      <c r="E349" s="1"/>
      <c r="F349" s="1"/>
      <c r="G349" s="1"/>
      <c r="H349" s="13"/>
      <c r="I349" s="13">
        <f t="shared" si="12"/>
        <v>0</v>
      </c>
      <c r="J349" s="13">
        <f t="shared" si="13"/>
        <v>0</v>
      </c>
      <c r="K349" s="1"/>
    </row>
    <row r="350" spans="1:11">
      <c r="A350" s="1"/>
      <c r="B350" s="1"/>
      <c r="C350" s="1"/>
      <c r="E350" s="1"/>
      <c r="F350" s="1"/>
      <c r="G350" s="1"/>
      <c r="H350" s="13"/>
      <c r="I350" s="13">
        <f t="shared" si="12"/>
        <v>0</v>
      </c>
      <c r="J350" s="13">
        <f t="shared" si="13"/>
        <v>0</v>
      </c>
      <c r="K350" s="1"/>
    </row>
    <row r="351" spans="1:11">
      <c r="A351" s="1"/>
      <c r="B351" s="1"/>
      <c r="C351" s="1"/>
      <c r="E351" s="1"/>
      <c r="F351" s="1"/>
      <c r="G351" s="1"/>
      <c r="H351" s="13"/>
      <c r="I351" s="13">
        <f t="shared" si="12"/>
        <v>0</v>
      </c>
      <c r="J351" s="13">
        <f t="shared" si="13"/>
        <v>0</v>
      </c>
      <c r="K351" s="1"/>
    </row>
    <row r="352" spans="1:11">
      <c r="A352" s="1"/>
      <c r="B352" s="1"/>
      <c r="C352" s="1"/>
      <c r="E352" s="1"/>
      <c r="F352" s="1"/>
      <c r="G352" s="1"/>
      <c r="H352" s="13"/>
      <c r="I352" s="13">
        <f t="shared" si="12"/>
        <v>0</v>
      </c>
      <c r="J352" s="13">
        <f t="shared" si="13"/>
        <v>0</v>
      </c>
      <c r="K352" s="1"/>
    </row>
    <row r="353" spans="1:11">
      <c r="A353" s="1"/>
      <c r="B353" s="1"/>
      <c r="C353" s="1"/>
      <c r="E353" s="1"/>
      <c r="F353" s="1"/>
      <c r="G353" s="1"/>
      <c r="H353" s="13"/>
      <c r="I353" s="13">
        <f t="shared" si="12"/>
        <v>0</v>
      </c>
      <c r="J353" s="13">
        <f t="shared" si="13"/>
        <v>0</v>
      </c>
      <c r="K353" s="1"/>
    </row>
    <row r="354" spans="1:11">
      <c r="A354" s="1"/>
      <c r="B354" s="1"/>
      <c r="C354" s="13"/>
      <c r="E354" s="13"/>
      <c r="F354" s="13"/>
      <c r="G354" s="13"/>
      <c r="H354" s="13"/>
      <c r="I354" s="13">
        <f t="shared" si="12"/>
        <v>0</v>
      </c>
      <c r="J354" s="13">
        <f t="shared" si="13"/>
        <v>0</v>
      </c>
      <c r="K354" s="13"/>
    </row>
    <row r="355" spans="1:11">
      <c r="A355" s="1"/>
      <c r="B355" s="1"/>
      <c r="C355" s="13"/>
      <c r="E355" s="13"/>
      <c r="F355" s="13"/>
      <c r="G355" s="13"/>
      <c r="H355" s="13"/>
      <c r="I355" s="13">
        <f t="shared" si="12"/>
        <v>0</v>
      </c>
      <c r="J355" s="13">
        <f t="shared" si="13"/>
        <v>0</v>
      </c>
      <c r="K355" s="13"/>
    </row>
    <row r="356" spans="1:11">
      <c r="A356" s="1"/>
      <c r="B356" s="1"/>
      <c r="C356" s="13"/>
      <c r="E356" s="13"/>
      <c r="F356" s="13"/>
      <c r="G356" s="13"/>
      <c r="H356" s="13"/>
      <c r="I356" s="13">
        <f t="shared" si="12"/>
        <v>0</v>
      </c>
      <c r="J356" s="13">
        <f t="shared" si="13"/>
        <v>0</v>
      </c>
      <c r="K356" s="13"/>
    </row>
    <row r="357" spans="1:11">
      <c r="A357" s="1"/>
      <c r="B357" s="1"/>
      <c r="C357" s="13"/>
      <c r="E357" s="13"/>
      <c r="F357" s="13"/>
      <c r="G357" s="13"/>
      <c r="H357" s="13"/>
      <c r="I357" s="13">
        <f t="shared" si="12"/>
        <v>0</v>
      </c>
      <c r="J357" s="13">
        <f t="shared" si="13"/>
        <v>0</v>
      </c>
      <c r="K357" s="13"/>
    </row>
    <row r="358" spans="1:11">
      <c r="A358" s="1"/>
      <c r="B358" s="1"/>
      <c r="C358" s="13"/>
      <c r="E358" s="13"/>
      <c r="F358" s="13"/>
      <c r="G358" s="13"/>
      <c r="H358" s="13"/>
      <c r="I358" s="13">
        <f t="shared" si="12"/>
        <v>0</v>
      </c>
      <c r="J358" s="13">
        <f t="shared" si="13"/>
        <v>0</v>
      </c>
      <c r="K358" s="13"/>
    </row>
    <row r="359" spans="1:11">
      <c r="A359" s="1"/>
      <c r="B359" s="1"/>
      <c r="C359" s="13"/>
      <c r="E359" s="13"/>
      <c r="F359" s="13"/>
      <c r="G359" s="13"/>
      <c r="H359" s="13"/>
      <c r="I359" s="13">
        <f t="shared" si="12"/>
        <v>0</v>
      </c>
      <c r="J359" s="13">
        <f t="shared" si="13"/>
        <v>0</v>
      </c>
      <c r="K359" s="13"/>
    </row>
    <row r="360" spans="1:11">
      <c r="A360" s="1"/>
      <c r="B360" s="1"/>
      <c r="C360" s="13"/>
      <c r="E360" s="13"/>
      <c r="F360" s="13"/>
      <c r="G360" s="13"/>
      <c r="H360" s="13"/>
      <c r="I360" s="13">
        <f t="shared" si="12"/>
        <v>0</v>
      </c>
      <c r="J360" s="13">
        <f t="shared" si="13"/>
        <v>0</v>
      </c>
      <c r="K360" s="13"/>
    </row>
    <row r="361" spans="1:11">
      <c r="A361" s="1"/>
      <c r="B361" s="1"/>
      <c r="C361" s="13"/>
      <c r="E361" s="13"/>
      <c r="F361" s="13"/>
      <c r="G361" s="13"/>
      <c r="H361" s="13"/>
      <c r="I361" s="13">
        <f t="shared" si="12"/>
        <v>0</v>
      </c>
      <c r="J361" s="13">
        <f t="shared" si="13"/>
        <v>0</v>
      </c>
      <c r="K361" s="13"/>
    </row>
    <row r="362" spans="1:11">
      <c r="A362" s="1"/>
      <c r="B362" s="1"/>
      <c r="C362" s="13"/>
      <c r="E362" s="13">
        <f>SUM(E2:E361)</f>
        <v>58</v>
      </c>
      <c r="F362" s="13">
        <f>SUM(F2:F361)</f>
        <v>992</v>
      </c>
      <c r="G362" s="13"/>
      <c r="H362" s="13"/>
      <c r="I362" s="13">
        <f t="shared" si="12"/>
        <v>0</v>
      </c>
      <c r="J362" s="13">
        <f t="shared" si="13"/>
        <v>0</v>
      </c>
      <c r="K362" s="13"/>
    </row>
    <row r="363" spans="1:11">
      <c r="A363" s="1"/>
      <c r="B363" s="1"/>
      <c r="C363" s="13"/>
      <c r="E363" s="13">
        <f>E362/B214</f>
        <v>0.27358490566037735</v>
      </c>
      <c r="F363" s="13">
        <f>F362/B214</f>
        <v>4.6792452830188678</v>
      </c>
      <c r="G363" s="13"/>
      <c r="H363" s="13"/>
      <c r="I363" s="13" t="str">
        <f t="shared" si="12"/>
        <v>Грибы</v>
      </c>
      <c r="J363" s="13" t="str">
        <f>IF(OR(K363=$K$365,K363=$K$366,K363=$K$367,K363=$K$368),$J$365,IF(OR(K363=$K$372,K363=$K$373,K363=$K$374,K363=$K$375),$J$366,IF(OR(K363=$K$376),$J$367,IF(OR(K363=$K$377),$J$368,IF(OR(K363=$K$378),$J$369,IF(OR(K363=$K$379),$J$370,IF(OR(K363=$K$385,K363=$K$395,K363=$K$386),$J$371,IF(OR(K363=$K$381,K363=$K$382,K363=$K$383,K363=$K$384),$J$372,IF(OR(K363=$K$380,K363=$K$424,K363=$K$426,K363=$K$428),$J$373,IF(OR(K363=$K$387,K363=$K$389,K363=$K$388),$J$374,IF(OR(K363=$K$390),$J$375,IF(OR(K363=$K$391),$J$376,IF(OR(K363=$K$392),$J$377,IF(OR(K363=$K$396),$J$378,IF(OR(K363=$K$397,K363=$K$398),$J$379,IF(OR(K363=$K$399,K363=$K$400),$J$380,IF(OR(K363=$K$401,K363=$K$402),$J$381,IF(OR(K363=$K$403,K363=$K$404),$J$382,IF(OR(K363=$K$406,K363=$K$407,K363=$K$408,K363=$K$409,K363=$K$410,K363=$K$411,K363=$K$412,K363=$K$413,K363=$K$414),$J$383,IF(OR(K363=$K$418,K363=$K$419,K363=$K$420,K363=$K$421,K363=$K$417,K363=$K$416,K363=$K$425,K363=$K$427),$J$384,IF(OR(K363=$K$422,K363=$K$423),$J$385,IF(OR(K363=$K$369,K363=$K$370,K363=$K$371,K363=$K$393,K363=$K$394,K363=$K$405,K363=$K$415),$J$386,IF(OR(K363=$K$429),$J$387,0)))))))))))))))))))))))</f>
        <v>Candida</v>
      </c>
      <c r="K363" s="13" t="s">
        <v>92</v>
      </c>
    </row>
    <row r="364" spans="1:11">
      <c r="A364" s="1"/>
      <c r="B364" s="1"/>
      <c r="C364" s="13"/>
      <c r="E364" s="15">
        <f>(E362+F362)/B214</f>
        <v>4.9528301886792452</v>
      </c>
      <c r="F364" s="15"/>
      <c r="G364" s="13"/>
      <c r="H364" s="13"/>
      <c r="I364" s="13"/>
      <c r="J364" s="13"/>
      <c r="K364" s="13"/>
    </row>
    <row r="365" spans="1:11">
      <c r="A365" s="1"/>
      <c r="B365" s="1"/>
      <c r="C365" s="13" t="s">
        <v>21</v>
      </c>
      <c r="D365" s="3" t="s">
        <v>48</v>
      </c>
      <c r="E365" s="13"/>
      <c r="F365" s="13"/>
      <c r="G365" s="13"/>
      <c r="H365" s="13">
        <v>444</v>
      </c>
      <c r="I365" s="13" t="s">
        <v>93</v>
      </c>
      <c r="J365" s="13" t="s">
        <v>94</v>
      </c>
      <c r="K365" s="13" t="s">
        <v>95</v>
      </c>
    </row>
    <row r="366" spans="1:11">
      <c r="A366" s="1"/>
      <c r="B366" s="1"/>
      <c r="C366" s="13" t="s">
        <v>79</v>
      </c>
      <c r="D366" s="3" t="s">
        <v>78</v>
      </c>
      <c r="E366" s="13"/>
      <c r="F366" s="13"/>
      <c r="G366" s="13"/>
      <c r="H366" s="13" t="s">
        <v>63</v>
      </c>
      <c r="I366" s="13" t="s">
        <v>96</v>
      </c>
      <c r="J366" s="13" t="s">
        <v>97</v>
      </c>
      <c r="K366" s="13" t="s">
        <v>98</v>
      </c>
    </row>
    <row r="367" spans="1:11">
      <c r="A367" s="1"/>
      <c r="B367" s="1"/>
      <c r="C367" s="13" t="s">
        <v>29</v>
      </c>
      <c r="D367" s="3" t="s">
        <v>76</v>
      </c>
      <c r="E367" s="13"/>
      <c r="F367" s="13"/>
      <c r="G367" s="13"/>
      <c r="H367" s="13" t="s">
        <v>99</v>
      </c>
      <c r="I367" s="13" t="s">
        <v>100</v>
      </c>
      <c r="J367" s="13" t="s">
        <v>101</v>
      </c>
      <c r="K367" s="13" t="s">
        <v>102</v>
      </c>
    </row>
    <row r="368" spans="1:11">
      <c r="A368" s="1"/>
      <c r="B368" s="1"/>
      <c r="C368" s="13" t="s">
        <v>67</v>
      </c>
      <c r="D368" s="3" t="s">
        <v>15</v>
      </c>
      <c r="E368" s="13"/>
      <c r="F368" s="13"/>
      <c r="G368" s="13"/>
      <c r="H368" s="13"/>
      <c r="I368" s="4" t="s">
        <v>103</v>
      </c>
      <c r="J368" s="13" t="s">
        <v>104</v>
      </c>
      <c r="K368" s="1" t="s">
        <v>105</v>
      </c>
    </row>
    <row r="369" spans="1:11">
      <c r="A369" s="1"/>
      <c r="B369" s="1"/>
      <c r="C369" s="13" t="s">
        <v>12</v>
      </c>
      <c r="D369" s="1" t="s">
        <v>239</v>
      </c>
      <c r="E369" s="13"/>
      <c r="F369" s="13"/>
      <c r="G369" s="13"/>
      <c r="H369" s="13"/>
      <c r="I369" s="13" t="s">
        <v>107</v>
      </c>
      <c r="J369" s="13" t="s">
        <v>108</v>
      </c>
      <c r="K369" s="4" t="s">
        <v>109</v>
      </c>
    </row>
    <row r="370" spans="1:11">
      <c r="A370" s="1"/>
      <c r="B370" s="1"/>
      <c r="C370" s="1" t="s">
        <v>210</v>
      </c>
      <c r="D370" s="1" t="s">
        <v>230</v>
      </c>
      <c r="E370" s="13"/>
      <c r="F370" s="13"/>
      <c r="G370" s="13"/>
      <c r="H370" s="13"/>
      <c r="I370" s="13" t="s">
        <v>110</v>
      </c>
      <c r="J370" s="13" t="s">
        <v>111</v>
      </c>
      <c r="K370" s="1" t="s">
        <v>112</v>
      </c>
    </row>
    <row r="371" spans="1:11">
      <c r="A371" s="1"/>
      <c r="B371" s="1"/>
      <c r="C371" s="13" t="s">
        <v>46</v>
      </c>
      <c r="D371" s="3" t="s">
        <v>106</v>
      </c>
      <c r="E371" s="13"/>
      <c r="F371" s="13"/>
      <c r="G371" s="13"/>
      <c r="H371" s="13"/>
      <c r="I371" s="13"/>
      <c r="J371" s="13" t="s">
        <v>73</v>
      </c>
      <c r="K371" s="5" t="s">
        <v>113</v>
      </c>
    </row>
    <row r="372" spans="1:11">
      <c r="A372" s="1"/>
      <c r="B372" s="1"/>
      <c r="C372" s="13" t="s">
        <v>19</v>
      </c>
      <c r="D372" s="3" t="s">
        <v>17</v>
      </c>
      <c r="E372" s="13"/>
      <c r="F372" s="13"/>
      <c r="G372" s="13"/>
      <c r="H372" s="13"/>
      <c r="I372" s="13"/>
      <c r="J372" s="13" t="s">
        <v>116</v>
      </c>
      <c r="K372" s="13" t="s">
        <v>117</v>
      </c>
    </row>
    <row r="373" spans="1:11">
      <c r="A373" s="1"/>
      <c r="B373" s="1"/>
      <c r="C373" s="13" t="s">
        <v>114</v>
      </c>
      <c r="D373" s="13" t="s">
        <v>216</v>
      </c>
      <c r="E373" s="13"/>
      <c r="F373" s="13"/>
      <c r="G373" s="13"/>
      <c r="H373" s="13"/>
      <c r="I373" s="13"/>
      <c r="J373" s="13" t="s">
        <v>119</v>
      </c>
      <c r="K373" s="13" t="s">
        <v>92</v>
      </c>
    </row>
    <row r="374" spans="1:11">
      <c r="A374" s="1"/>
      <c r="B374" s="1"/>
      <c r="C374" s="13" t="s">
        <v>84</v>
      </c>
      <c r="D374" s="3" t="s">
        <v>57</v>
      </c>
      <c r="E374" s="13"/>
      <c r="F374" s="13"/>
      <c r="G374" s="13"/>
      <c r="H374" s="13"/>
      <c r="I374" s="13"/>
      <c r="J374" s="13" t="s">
        <v>121</v>
      </c>
      <c r="K374" s="13" t="s">
        <v>122</v>
      </c>
    </row>
    <row r="375" spans="1:11">
      <c r="A375" s="1"/>
      <c r="B375" s="1"/>
      <c r="C375" s="13" t="s">
        <v>90</v>
      </c>
      <c r="D375" s="3" t="s">
        <v>115</v>
      </c>
      <c r="E375" s="13"/>
      <c r="F375" s="13"/>
      <c r="G375" s="13"/>
      <c r="H375" s="13"/>
      <c r="I375" s="13"/>
      <c r="J375" s="13" t="s">
        <v>123</v>
      </c>
      <c r="K375" s="13" t="s">
        <v>124</v>
      </c>
    </row>
    <row r="376" spans="1:11">
      <c r="A376" s="1"/>
      <c r="B376" s="1"/>
      <c r="C376" s="13" t="s">
        <v>16</v>
      </c>
      <c r="D376" s="3" t="s">
        <v>118</v>
      </c>
      <c r="E376" s="13"/>
      <c r="F376" s="13"/>
      <c r="G376" s="13"/>
      <c r="H376" s="13"/>
      <c r="I376" s="13"/>
      <c r="J376" s="13" t="s">
        <v>125</v>
      </c>
      <c r="K376" s="13" t="s">
        <v>101</v>
      </c>
    </row>
    <row r="377" spans="1:11">
      <c r="A377" s="1"/>
      <c r="B377" s="1"/>
      <c r="C377" s="13" t="s">
        <v>71</v>
      </c>
      <c r="D377" s="3" t="s">
        <v>120</v>
      </c>
      <c r="E377" s="13"/>
      <c r="F377" s="13"/>
      <c r="G377" s="13"/>
      <c r="H377" s="13"/>
      <c r="I377" s="13"/>
      <c r="J377" s="13" t="s">
        <v>127</v>
      </c>
      <c r="K377" s="13" t="s">
        <v>104</v>
      </c>
    </row>
    <row r="378" spans="1:11">
      <c r="A378" s="1"/>
      <c r="B378" s="1"/>
      <c r="C378" s="13" t="s">
        <v>14</v>
      </c>
      <c r="D378" s="3" t="s">
        <v>68</v>
      </c>
      <c r="E378" s="13"/>
      <c r="F378" s="13"/>
      <c r="G378" s="13"/>
      <c r="H378" s="13"/>
      <c r="I378" s="13"/>
      <c r="J378" s="13" t="s">
        <v>130</v>
      </c>
      <c r="K378" s="13" t="s">
        <v>108</v>
      </c>
    </row>
    <row r="379" spans="1:11">
      <c r="A379" s="1"/>
      <c r="B379" s="1"/>
      <c r="C379" s="13" t="s">
        <v>128</v>
      </c>
      <c r="D379" s="1" t="s">
        <v>208</v>
      </c>
      <c r="E379" s="13"/>
      <c r="F379" s="13"/>
      <c r="G379" s="13"/>
      <c r="H379" s="13"/>
      <c r="I379" s="13"/>
      <c r="J379" s="13" t="s">
        <v>132</v>
      </c>
      <c r="K379" s="13" t="s">
        <v>111</v>
      </c>
    </row>
    <row r="380" spans="1:11">
      <c r="A380" s="1"/>
      <c r="B380" s="1"/>
      <c r="C380" s="13" t="s">
        <v>44</v>
      </c>
      <c r="D380" s="3" t="s">
        <v>37</v>
      </c>
      <c r="E380" s="13"/>
      <c r="F380" s="13"/>
      <c r="G380" s="13"/>
      <c r="H380" s="13"/>
      <c r="I380" s="13"/>
      <c r="J380" s="13" t="s">
        <v>134</v>
      </c>
      <c r="K380" s="13" t="s">
        <v>32</v>
      </c>
    </row>
    <row r="381" spans="1:11">
      <c r="A381" s="1"/>
      <c r="B381" s="1"/>
      <c r="C381" s="13" t="s">
        <v>27</v>
      </c>
      <c r="D381" s="3" t="s">
        <v>126</v>
      </c>
      <c r="E381" s="13"/>
      <c r="F381" s="13"/>
      <c r="G381" s="13"/>
      <c r="H381" s="13"/>
      <c r="I381" s="13"/>
      <c r="J381" s="13" t="s">
        <v>136</v>
      </c>
      <c r="K381" s="13" t="s">
        <v>137</v>
      </c>
    </row>
    <row r="382" spans="1:11">
      <c r="A382" s="1"/>
      <c r="B382" s="1"/>
      <c r="C382" s="13" t="s">
        <v>60</v>
      </c>
      <c r="D382" s="3" t="s">
        <v>129</v>
      </c>
      <c r="E382" s="13"/>
      <c r="F382" s="13"/>
      <c r="G382" s="13"/>
      <c r="H382" s="13"/>
      <c r="I382" s="13"/>
      <c r="J382" s="13" t="s">
        <v>140</v>
      </c>
      <c r="K382" s="13" t="s">
        <v>66</v>
      </c>
    </row>
    <row r="383" spans="1:11">
      <c r="A383" s="1"/>
      <c r="B383" s="1"/>
      <c r="C383" s="13" t="s">
        <v>138</v>
      </c>
      <c r="D383" s="3" t="s">
        <v>131</v>
      </c>
      <c r="E383" s="13"/>
      <c r="F383" s="13"/>
      <c r="G383" s="13"/>
      <c r="H383" s="13"/>
      <c r="I383" s="13"/>
      <c r="J383" s="13" t="s">
        <v>142</v>
      </c>
      <c r="K383" s="13" t="s">
        <v>143</v>
      </c>
    </row>
    <row r="384" spans="1:11">
      <c r="A384" s="1"/>
      <c r="B384" s="1"/>
      <c r="C384" s="13"/>
      <c r="D384" s="3" t="s">
        <v>133</v>
      </c>
      <c r="E384" s="13"/>
      <c r="F384" s="13"/>
      <c r="G384" s="13"/>
      <c r="H384" s="13"/>
      <c r="I384" s="13"/>
      <c r="J384" s="13" t="s">
        <v>145</v>
      </c>
      <c r="K384" s="13" t="s">
        <v>55</v>
      </c>
    </row>
    <row r="385" spans="1:11">
      <c r="A385" s="1"/>
      <c r="B385" s="1"/>
      <c r="C385" s="13"/>
      <c r="D385" s="3" t="s">
        <v>135</v>
      </c>
      <c r="E385" s="13"/>
      <c r="F385" s="13"/>
      <c r="G385" s="13"/>
      <c r="H385" s="13"/>
      <c r="I385" s="13"/>
      <c r="J385" s="13" t="s">
        <v>147</v>
      </c>
      <c r="K385" s="13" t="s">
        <v>73</v>
      </c>
    </row>
    <row r="386" spans="1:11">
      <c r="A386" s="1"/>
      <c r="B386" s="1"/>
      <c r="C386" s="14"/>
      <c r="D386" s="3" t="s">
        <v>139</v>
      </c>
      <c r="E386" s="13"/>
      <c r="F386" s="13"/>
      <c r="G386" s="13"/>
      <c r="H386" s="13"/>
      <c r="I386" s="13"/>
      <c r="J386" s="4" t="s">
        <v>103</v>
      </c>
      <c r="K386" s="13" t="s">
        <v>148</v>
      </c>
    </row>
    <row r="387" spans="1:11">
      <c r="A387" s="1"/>
      <c r="B387" s="1"/>
      <c r="C387" s="14"/>
      <c r="D387" s="3" t="s">
        <v>141</v>
      </c>
      <c r="E387" s="13"/>
      <c r="F387" s="13"/>
      <c r="G387" s="13"/>
      <c r="H387" s="13"/>
      <c r="I387" s="13"/>
      <c r="J387" s="13" t="s">
        <v>149</v>
      </c>
      <c r="K387" s="13" t="s">
        <v>75</v>
      </c>
    </row>
    <row r="388" spans="1:11">
      <c r="A388" s="1"/>
      <c r="B388" s="1"/>
      <c r="C388" s="14"/>
      <c r="D388" s="1" t="s">
        <v>227</v>
      </c>
      <c r="E388" s="13"/>
      <c r="F388" s="13"/>
      <c r="G388" s="13"/>
      <c r="H388" s="13"/>
      <c r="I388" s="13"/>
      <c r="J388" s="13"/>
      <c r="K388" s="13" t="s">
        <v>121</v>
      </c>
    </row>
    <row r="389" spans="1:11">
      <c r="A389" s="1"/>
      <c r="B389" s="1"/>
      <c r="C389" s="14"/>
      <c r="D389" s="3" t="s">
        <v>144</v>
      </c>
      <c r="E389" s="13"/>
      <c r="F389" s="13"/>
      <c r="G389" s="13"/>
      <c r="H389" s="13"/>
      <c r="I389" s="13"/>
      <c r="J389" s="13"/>
      <c r="K389" s="1" t="s">
        <v>150</v>
      </c>
    </row>
    <row r="390" spans="1:11">
      <c r="A390" s="1"/>
      <c r="B390" s="1"/>
      <c r="C390" s="14"/>
      <c r="D390" s="3" t="s">
        <v>146</v>
      </c>
      <c r="E390" s="13"/>
      <c r="F390" s="13"/>
      <c r="G390" s="13"/>
      <c r="H390" s="13"/>
      <c r="I390" s="13"/>
      <c r="J390" s="13"/>
      <c r="K390" s="13" t="s">
        <v>123</v>
      </c>
    </row>
    <row r="391" spans="1:11">
      <c r="A391" s="1"/>
      <c r="B391" s="1"/>
      <c r="C391" s="14"/>
      <c r="D391" s="3" t="s">
        <v>39</v>
      </c>
      <c r="E391" s="13"/>
      <c r="F391" s="13"/>
      <c r="G391" s="13"/>
      <c r="H391" s="13"/>
      <c r="I391" s="13"/>
      <c r="J391" s="13"/>
      <c r="K391" s="13" t="s">
        <v>125</v>
      </c>
    </row>
    <row r="392" spans="1:11">
      <c r="A392" s="1"/>
      <c r="B392" s="1"/>
      <c r="C392" s="14"/>
      <c r="D392" s="3" t="s">
        <v>34</v>
      </c>
      <c r="E392" s="13"/>
      <c r="F392" s="13"/>
      <c r="G392" s="13"/>
      <c r="H392" s="13"/>
      <c r="I392" s="13"/>
      <c r="J392" s="13"/>
      <c r="K392" s="13" t="s">
        <v>154</v>
      </c>
    </row>
    <row r="393" spans="1:11">
      <c r="A393" s="1"/>
      <c r="B393" s="1"/>
      <c r="C393" s="14"/>
      <c r="D393" s="3" t="s">
        <v>61</v>
      </c>
      <c r="E393" s="13"/>
      <c r="F393" s="13"/>
      <c r="G393" s="13"/>
      <c r="H393" s="13"/>
      <c r="I393" s="13"/>
      <c r="J393" s="13"/>
      <c r="K393" s="13" t="s">
        <v>155</v>
      </c>
    </row>
    <row r="394" spans="1:11">
      <c r="A394" s="1"/>
      <c r="B394" s="1"/>
      <c r="C394" s="14"/>
      <c r="D394" s="3" t="s">
        <v>13</v>
      </c>
      <c r="E394" s="13"/>
      <c r="F394" s="13"/>
      <c r="G394" s="13"/>
      <c r="H394" s="13"/>
      <c r="I394" s="13"/>
      <c r="J394" s="13"/>
      <c r="K394" s="13" t="s">
        <v>157</v>
      </c>
    </row>
    <row r="395" spans="1:11">
      <c r="A395" s="1"/>
      <c r="B395" s="1"/>
      <c r="C395" s="14"/>
      <c r="D395" s="3" t="s">
        <v>151</v>
      </c>
      <c r="E395" s="13"/>
      <c r="F395" s="13"/>
      <c r="G395" s="13"/>
      <c r="H395" s="13"/>
      <c r="I395" s="13"/>
      <c r="J395" s="13"/>
      <c r="K395" s="13" t="s">
        <v>158</v>
      </c>
    </row>
    <row r="396" spans="1:11">
      <c r="A396" s="1"/>
      <c r="B396" s="1"/>
      <c r="C396" s="14"/>
      <c r="D396" s="3" t="s">
        <v>152</v>
      </c>
      <c r="E396" s="13"/>
      <c r="F396" s="13"/>
      <c r="G396" s="13"/>
      <c r="H396" s="13"/>
      <c r="I396" s="13"/>
      <c r="J396" s="13"/>
      <c r="K396" s="13" t="s">
        <v>130</v>
      </c>
    </row>
    <row r="397" spans="1:11">
      <c r="A397" s="1"/>
      <c r="B397" s="1"/>
      <c r="C397" s="14"/>
      <c r="D397" s="3" t="s">
        <v>153</v>
      </c>
      <c r="E397" s="13"/>
      <c r="F397" s="13"/>
      <c r="G397" s="13"/>
      <c r="H397" s="13"/>
      <c r="I397" s="13"/>
      <c r="J397" s="13"/>
      <c r="K397" s="13" t="s">
        <v>159</v>
      </c>
    </row>
    <row r="398" spans="1:11">
      <c r="A398" s="1"/>
      <c r="B398" s="1"/>
      <c r="C398" s="14"/>
      <c r="D398" s="3" t="s">
        <v>80</v>
      </c>
      <c r="E398" s="13"/>
      <c r="F398" s="13"/>
      <c r="G398" s="13"/>
      <c r="H398" s="13"/>
      <c r="I398" s="13"/>
      <c r="J398" s="13"/>
      <c r="K398" s="13" t="s">
        <v>161</v>
      </c>
    </row>
    <row r="399" spans="1:11">
      <c r="A399" s="1"/>
      <c r="B399" s="1"/>
      <c r="C399" s="14"/>
      <c r="D399" s="3" t="s">
        <v>156</v>
      </c>
      <c r="E399" s="13"/>
      <c r="F399" s="13"/>
      <c r="G399" s="13"/>
      <c r="H399" s="13"/>
      <c r="I399" s="13"/>
      <c r="J399" s="13"/>
      <c r="K399" s="13" t="s">
        <v>162</v>
      </c>
    </row>
    <row r="400" spans="1:11">
      <c r="A400" s="1"/>
      <c r="B400" s="1"/>
      <c r="C400" s="14"/>
      <c r="D400" s="3" t="s">
        <v>40</v>
      </c>
      <c r="E400" s="13"/>
      <c r="F400" s="13"/>
      <c r="G400" s="13"/>
      <c r="H400" s="13"/>
      <c r="I400" s="13"/>
      <c r="J400" s="13"/>
      <c r="K400" s="13" t="s">
        <v>59</v>
      </c>
    </row>
    <row r="401" spans="1:11">
      <c r="A401" s="1"/>
      <c r="B401" s="1"/>
      <c r="C401" s="14"/>
      <c r="D401" s="3" t="s">
        <v>89</v>
      </c>
      <c r="E401" s="13"/>
      <c r="F401" s="13"/>
      <c r="G401" s="13"/>
      <c r="H401" s="13"/>
      <c r="I401" s="13"/>
      <c r="J401" s="13"/>
      <c r="K401" s="13" t="s">
        <v>165</v>
      </c>
    </row>
    <row r="402" spans="1:11">
      <c r="A402" s="1"/>
      <c r="B402" s="1"/>
      <c r="C402" s="14"/>
      <c r="D402" s="3" t="s">
        <v>30</v>
      </c>
      <c r="E402" s="13"/>
      <c r="F402" s="13"/>
      <c r="G402" s="13"/>
      <c r="H402" s="13"/>
      <c r="I402" s="13"/>
      <c r="J402" s="13"/>
      <c r="K402" s="13" t="s">
        <v>136</v>
      </c>
    </row>
    <row r="403" spans="1:11">
      <c r="A403" s="1"/>
      <c r="B403" s="1"/>
      <c r="C403" s="14"/>
      <c r="D403" s="3" t="s">
        <v>160</v>
      </c>
      <c r="E403" s="13"/>
      <c r="F403" s="13"/>
      <c r="G403" s="13"/>
      <c r="H403" s="13"/>
      <c r="I403" s="13"/>
      <c r="J403" s="13"/>
      <c r="K403" s="13" t="s">
        <v>87</v>
      </c>
    </row>
    <row r="404" spans="1:11">
      <c r="A404" s="1"/>
      <c r="B404" s="1"/>
      <c r="C404" s="14"/>
      <c r="D404" s="13" t="s">
        <v>217</v>
      </c>
      <c r="E404" s="13"/>
      <c r="F404" s="13"/>
      <c r="G404" s="13"/>
      <c r="H404" s="13"/>
      <c r="I404" s="13"/>
      <c r="J404" s="13"/>
      <c r="K404" s="13" t="s">
        <v>81</v>
      </c>
    </row>
    <row r="405" spans="1:11">
      <c r="A405" s="1"/>
      <c r="B405" s="1"/>
      <c r="C405" s="14"/>
      <c r="D405" s="3" t="s">
        <v>36</v>
      </c>
      <c r="E405" s="13"/>
      <c r="F405" s="13"/>
      <c r="G405" s="13"/>
      <c r="H405" s="13"/>
      <c r="I405" s="13"/>
      <c r="J405" s="13"/>
      <c r="K405" s="13" t="s">
        <v>168</v>
      </c>
    </row>
    <row r="406" spans="1:11">
      <c r="A406" s="1"/>
      <c r="B406" s="1"/>
      <c r="C406" s="14"/>
      <c r="D406" s="3" t="s">
        <v>163</v>
      </c>
      <c r="E406" s="13"/>
      <c r="F406" s="13"/>
      <c r="G406" s="13"/>
      <c r="H406" s="13"/>
      <c r="I406" s="13"/>
      <c r="J406" s="13"/>
      <c r="K406" s="13" t="s">
        <v>169</v>
      </c>
    </row>
    <row r="407" spans="1:11">
      <c r="A407" s="1"/>
      <c r="B407" s="1"/>
      <c r="C407" s="14"/>
      <c r="D407" s="3" t="s">
        <v>164</v>
      </c>
      <c r="E407" s="13"/>
      <c r="F407" s="13"/>
      <c r="G407" s="13"/>
      <c r="H407" s="13"/>
      <c r="I407" s="13"/>
      <c r="J407" s="13"/>
      <c r="K407" s="13" t="s">
        <v>171</v>
      </c>
    </row>
    <row r="408" spans="1:11">
      <c r="A408" s="1"/>
      <c r="B408" s="1"/>
      <c r="C408" s="14"/>
      <c r="D408" s="1" t="s">
        <v>204</v>
      </c>
      <c r="E408" s="13"/>
      <c r="F408" s="13"/>
      <c r="G408" s="13"/>
      <c r="H408" s="13"/>
      <c r="I408" s="13"/>
      <c r="J408" s="13"/>
      <c r="K408" s="13" t="s">
        <v>49</v>
      </c>
    </row>
    <row r="409" spans="1:11">
      <c r="A409" s="1"/>
      <c r="B409" s="1"/>
      <c r="C409" s="14"/>
      <c r="D409" s="3" t="s">
        <v>52</v>
      </c>
      <c r="E409" s="13"/>
      <c r="F409" s="13"/>
      <c r="G409" s="13"/>
      <c r="H409" s="13"/>
      <c r="I409" s="13"/>
      <c r="J409" s="13"/>
      <c r="K409" s="13" t="s">
        <v>172</v>
      </c>
    </row>
    <row r="410" spans="1:11">
      <c r="A410" s="1"/>
      <c r="B410" s="1"/>
      <c r="C410" s="14"/>
      <c r="D410" s="3" t="s">
        <v>46</v>
      </c>
      <c r="E410" s="13"/>
      <c r="F410" s="13"/>
      <c r="G410" s="13"/>
      <c r="H410" s="13"/>
      <c r="I410" s="13"/>
      <c r="J410" s="13"/>
      <c r="K410" s="1" t="s">
        <v>174</v>
      </c>
    </row>
    <row r="411" spans="1:11">
      <c r="A411" s="1"/>
      <c r="B411" s="1"/>
      <c r="C411" s="14"/>
      <c r="D411" s="3" t="s">
        <v>166</v>
      </c>
      <c r="E411" s="13"/>
      <c r="F411" s="13"/>
      <c r="G411" s="13"/>
      <c r="H411" s="13"/>
      <c r="I411" s="13"/>
      <c r="J411" s="13"/>
      <c r="K411" s="13" t="s">
        <v>175</v>
      </c>
    </row>
    <row r="412" spans="1:11">
      <c r="A412" s="1"/>
      <c r="B412" s="1"/>
      <c r="C412" s="14"/>
      <c r="D412" s="3" t="s">
        <v>167</v>
      </c>
      <c r="E412" s="13"/>
      <c r="F412" s="13"/>
      <c r="G412" s="13"/>
      <c r="H412" s="13"/>
      <c r="I412" s="13"/>
      <c r="J412" s="13"/>
      <c r="K412" s="13" t="s">
        <v>177</v>
      </c>
    </row>
    <row r="413" spans="1:11">
      <c r="A413" s="1"/>
      <c r="B413" s="1"/>
      <c r="C413" s="14"/>
      <c r="D413" s="13" t="s">
        <v>213</v>
      </c>
      <c r="E413" s="13"/>
      <c r="F413" s="13"/>
      <c r="G413" s="13"/>
      <c r="H413" s="13"/>
      <c r="I413" s="13"/>
      <c r="J413" s="13"/>
      <c r="K413" s="13" t="s">
        <v>69</v>
      </c>
    </row>
    <row r="414" spans="1:11">
      <c r="A414" s="1"/>
      <c r="B414" s="1"/>
      <c r="C414" s="14"/>
      <c r="D414" s="3" t="s">
        <v>84</v>
      </c>
      <c r="E414" s="13"/>
      <c r="F414" s="13"/>
      <c r="G414" s="13"/>
      <c r="H414" s="13"/>
      <c r="I414" s="13"/>
      <c r="J414" s="13"/>
      <c r="K414" s="13" t="s">
        <v>179</v>
      </c>
    </row>
    <row r="415" spans="1:11">
      <c r="A415" s="1"/>
      <c r="B415" s="1"/>
      <c r="C415" s="14"/>
      <c r="D415" s="3" t="s">
        <v>170</v>
      </c>
      <c r="E415" s="13"/>
      <c r="F415" s="13"/>
      <c r="G415" s="13"/>
      <c r="H415" s="13"/>
      <c r="I415" s="13"/>
      <c r="J415" s="13"/>
      <c r="K415" s="13" t="s">
        <v>180</v>
      </c>
    </row>
    <row r="416" spans="1:11">
      <c r="A416" s="1"/>
      <c r="B416" s="1"/>
      <c r="C416" s="14"/>
      <c r="D416" s="13" t="s">
        <v>243</v>
      </c>
      <c r="E416" s="13"/>
      <c r="F416" s="13"/>
      <c r="G416" s="13"/>
      <c r="H416" s="13"/>
      <c r="I416" s="13"/>
      <c r="J416" s="13"/>
      <c r="K416" s="13" t="s">
        <v>181</v>
      </c>
    </row>
    <row r="417" spans="1:11">
      <c r="A417" s="1"/>
      <c r="B417" s="1"/>
      <c r="C417" s="14"/>
      <c r="D417" s="3" t="s">
        <v>41</v>
      </c>
      <c r="E417" s="13"/>
      <c r="F417" s="13"/>
      <c r="G417" s="13"/>
      <c r="H417" s="13"/>
      <c r="I417" s="13"/>
      <c r="J417" s="13"/>
      <c r="K417" s="13" t="s">
        <v>182</v>
      </c>
    </row>
    <row r="418" spans="1:11">
      <c r="A418" s="1"/>
      <c r="B418" s="1"/>
      <c r="C418" s="14"/>
      <c r="D418" s="3" t="s">
        <v>25</v>
      </c>
      <c r="E418" s="13"/>
      <c r="F418" s="13"/>
      <c r="G418" s="13"/>
      <c r="H418" s="13"/>
      <c r="I418" s="13"/>
      <c r="J418" s="13"/>
      <c r="K418" s="13" t="s">
        <v>77</v>
      </c>
    </row>
    <row r="419" spans="1:11">
      <c r="A419" s="1"/>
      <c r="B419" s="1"/>
      <c r="C419" s="14"/>
      <c r="D419" s="3" t="s">
        <v>173</v>
      </c>
      <c r="E419" s="13"/>
      <c r="F419" s="13"/>
      <c r="G419" s="13"/>
      <c r="H419" s="13"/>
      <c r="I419" s="13"/>
      <c r="J419" s="13"/>
      <c r="K419" s="13" t="s">
        <v>184</v>
      </c>
    </row>
    <row r="420" spans="1:11">
      <c r="A420" s="1"/>
      <c r="B420" s="1"/>
      <c r="C420" s="14"/>
      <c r="D420" s="3" t="s">
        <v>26</v>
      </c>
      <c r="E420" s="13"/>
      <c r="F420" s="13"/>
      <c r="G420" s="13"/>
      <c r="H420" s="13"/>
      <c r="I420" s="13"/>
      <c r="J420" s="13"/>
      <c r="K420" s="13" t="s">
        <v>185</v>
      </c>
    </row>
    <row r="421" spans="1:11">
      <c r="A421" s="1"/>
      <c r="B421" s="1"/>
      <c r="C421" s="14"/>
      <c r="D421" s="13" t="s">
        <v>206</v>
      </c>
      <c r="E421" s="13"/>
      <c r="F421" s="13"/>
      <c r="G421" s="13"/>
      <c r="H421" s="13"/>
      <c r="I421" s="13"/>
      <c r="J421" s="13"/>
      <c r="K421" s="13" t="s">
        <v>186</v>
      </c>
    </row>
    <row r="422" spans="1:11">
      <c r="A422" s="1"/>
      <c r="B422" s="1"/>
      <c r="C422" s="14"/>
      <c r="D422" s="3" t="s">
        <v>176</v>
      </c>
      <c r="E422" s="13"/>
      <c r="F422" s="13"/>
      <c r="G422" s="13"/>
      <c r="H422" s="13"/>
      <c r="I422" s="13"/>
      <c r="J422" s="13"/>
      <c r="K422" s="13" t="s">
        <v>188</v>
      </c>
    </row>
    <row r="423" spans="1:11">
      <c r="A423" s="1"/>
      <c r="B423" s="1"/>
      <c r="C423" s="14"/>
      <c r="D423" s="3" t="s">
        <v>24</v>
      </c>
      <c r="E423" s="13"/>
      <c r="F423" s="13"/>
      <c r="G423" s="13"/>
      <c r="H423" s="13"/>
      <c r="I423" s="13"/>
      <c r="J423" s="13"/>
      <c r="K423" s="13" t="s">
        <v>189</v>
      </c>
    </row>
    <row r="424" spans="1:11">
      <c r="A424" s="1"/>
      <c r="B424" s="1"/>
      <c r="C424" s="14"/>
      <c r="D424" s="3" t="s">
        <v>178</v>
      </c>
      <c r="E424" s="13"/>
      <c r="F424" s="13"/>
      <c r="G424" s="13"/>
      <c r="H424" s="13"/>
      <c r="I424" s="13"/>
      <c r="J424" s="13"/>
      <c r="K424" s="13" t="s">
        <v>191</v>
      </c>
    </row>
    <row r="425" spans="1:11">
      <c r="A425" s="1"/>
      <c r="B425" s="1"/>
      <c r="C425" s="14"/>
      <c r="D425" s="3" t="s">
        <v>50</v>
      </c>
      <c r="E425" s="13"/>
      <c r="F425" s="13"/>
      <c r="G425" s="13"/>
      <c r="H425" s="13"/>
      <c r="I425" s="13"/>
      <c r="J425" s="13"/>
      <c r="K425" s="13" t="s">
        <v>192</v>
      </c>
    </row>
    <row r="426" spans="1:11">
      <c r="A426" s="1"/>
      <c r="B426" s="1"/>
      <c r="C426" s="14"/>
      <c r="D426" s="3" t="s">
        <v>42</v>
      </c>
      <c r="E426" s="13"/>
      <c r="F426" s="13"/>
      <c r="G426" s="13"/>
      <c r="H426" s="13"/>
      <c r="I426" s="13"/>
      <c r="J426" s="13"/>
      <c r="K426" s="13" t="s">
        <v>85</v>
      </c>
    </row>
    <row r="427" spans="1:11">
      <c r="A427" s="1"/>
      <c r="B427" s="1"/>
      <c r="C427" s="14"/>
      <c r="D427" s="3" t="s">
        <v>62</v>
      </c>
      <c r="E427" s="13"/>
      <c r="F427" s="13"/>
      <c r="G427" s="13"/>
      <c r="H427" s="13"/>
      <c r="I427" s="13"/>
      <c r="J427" s="13"/>
      <c r="K427" s="13" t="s">
        <v>193</v>
      </c>
    </row>
    <row r="428" spans="1:11">
      <c r="A428" s="1"/>
      <c r="B428" s="1"/>
      <c r="C428" s="14"/>
      <c r="D428" s="3" t="s">
        <v>183</v>
      </c>
      <c r="E428" s="13"/>
      <c r="F428" s="13"/>
      <c r="G428" s="13"/>
      <c r="H428" s="13"/>
      <c r="I428" s="13"/>
      <c r="J428" s="13"/>
      <c r="K428" s="13" t="s">
        <v>194</v>
      </c>
    </row>
    <row r="429" spans="1:11">
      <c r="A429" s="1"/>
      <c r="B429" s="1"/>
      <c r="C429" s="14"/>
      <c r="D429" s="3" t="s">
        <v>64</v>
      </c>
      <c r="E429" s="13"/>
      <c r="F429" s="13"/>
      <c r="G429" s="13"/>
      <c r="H429" s="13"/>
      <c r="I429" s="13"/>
      <c r="J429" s="13"/>
      <c r="K429" s="13" t="s">
        <v>149</v>
      </c>
    </row>
    <row r="430" spans="1:11">
      <c r="A430" s="1"/>
      <c r="B430" s="1"/>
      <c r="C430" s="14"/>
      <c r="D430" s="1" t="s">
        <v>207</v>
      </c>
      <c r="E430" s="13"/>
      <c r="F430" s="13"/>
      <c r="G430" s="13"/>
      <c r="H430" s="13"/>
      <c r="I430" s="13"/>
      <c r="J430" s="13"/>
      <c r="K430" s="13"/>
    </row>
    <row r="431" spans="1:11">
      <c r="A431" s="1"/>
      <c r="B431" s="1"/>
      <c r="C431" s="14"/>
      <c r="D431" s="3" t="s">
        <v>45</v>
      </c>
      <c r="E431" s="13"/>
      <c r="F431" s="13"/>
      <c r="G431" s="13"/>
      <c r="H431" s="13"/>
      <c r="I431" s="13"/>
      <c r="J431" s="13"/>
      <c r="K431" s="13"/>
    </row>
    <row r="432" spans="1:11">
      <c r="A432" s="1"/>
      <c r="B432" s="1"/>
      <c r="C432" s="14"/>
      <c r="D432" s="1" t="s">
        <v>209</v>
      </c>
      <c r="E432" s="13"/>
      <c r="F432" s="13"/>
      <c r="G432" s="13"/>
      <c r="H432" s="13"/>
      <c r="I432" s="13"/>
      <c r="J432" s="13"/>
      <c r="K432" s="13"/>
    </row>
    <row r="433" spans="1:11">
      <c r="A433" s="1"/>
      <c r="B433" s="1"/>
      <c r="C433" s="14"/>
      <c r="D433" s="3" t="s">
        <v>33</v>
      </c>
      <c r="E433" s="13"/>
      <c r="F433" s="13"/>
      <c r="G433" s="13"/>
      <c r="H433" s="13"/>
      <c r="I433" s="13"/>
      <c r="J433" s="13"/>
      <c r="K433" s="13"/>
    </row>
    <row r="434" spans="1:11">
      <c r="A434" s="1"/>
      <c r="B434" s="1"/>
      <c r="C434" s="14"/>
      <c r="D434" s="3" t="s">
        <v>187</v>
      </c>
      <c r="E434" s="1"/>
      <c r="F434" s="1"/>
      <c r="G434" s="1"/>
      <c r="H434" s="1"/>
      <c r="I434" s="1"/>
      <c r="J434" s="1"/>
      <c r="K434" s="1"/>
    </row>
    <row r="435" spans="1:11">
      <c r="A435" s="1"/>
      <c r="B435" s="1"/>
      <c r="C435" s="14"/>
      <c r="D435" s="13" t="s">
        <v>205</v>
      </c>
      <c r="E435" s="1"/>
      <c r="F435" s="1"/>
      <c r="G435" s="1"/>
      <c r="H435" s="1"/>
      <c r="I435" s="1"/>
      <c r="J435" s="1"/>
      <c r="K435" s="1"/>
    </row>
    <row r="436" spans="1:11">
      <c r="A436" s="1"/>
      <c r="B436" s="1"/>
      <c r="C436" s="14"/>
      <c r="D436" s="3" t="s">
        <v>74</v>
      </c>
      <c r="E436" s="1"/>
      <c r="F436" s="1"/>
      <c r="G436" s="1"/>
      <c r="H436" s="1"/>
      <c r="I436" s="1"/>
      <c r="J436" s="1"/>
      <c r="K436" s="1"/>
    </row>
    <row r="437" spans="1:11">
      <c r="A437" s="1"/>
      <c r="B437" s="1"/>
      <c r="C437" s="14"/>
      <c r="D437" s="13" t="s">
        <v>215</v>
      </c>
      <c r="E437" s="1"/>
      <c r="F437" s="1"/>
      <c r="G437" s="1"/>
      <c r="H437" s="1"/>
      <c r="I437" s="1"/>
      <c r="J437" s="1"/>
      <c r="K437" s="1"/>
    </row>
    <row r="438" spans="1:11">
      <c r="A438" s="1"/>
      <c r="B438" s="1"/>
      <c r="C438" s="14"/>
      <c r="D438" s="3" t="s">
        <v>190</v>
      </c>
      <c r="E438" s="1"/>
      <c r="F438" s="1"/>
      <c r="G438" s="1"/>
      <c r="H438" s="1"/>
      <c r="I438" s="1"/>
      <c r="J438" s="1"/>
      <c r="K438" s="1"/>
    </row>
    <row r="439" spans="1:11">
      <c r="A439" s="1"/>
      <c r="B439" s="1"/>
      <c r="C439" s="14"/>
      <c r="D439" s="3" t="s">
        <v>16</v>
      </c>
      <c r="E439" s="1"/>
      <c r="F439" s="1"/>
      <c r="G439" s="1"/>
      <c r="H439" s="1"/>
      <c r="I439" s="1"/>
      <c r="J439" s="1"/>
      <c r="K439" s="1"/>
    </row>
    <row r="440" spans="1:11">
      <c r="A440" s="1"/>
      <c r="B440" s="1"/>
      <c r="C440" s="14"/>
      <c r="D440" s="3" t="s">
        <v>51</v>
      </c>
      <c r="E440" s="1"/>
      <c r="F440" s="1"/>
      <c r="G440" s="1"/>
      <c r="H440" s="1"/>
      <c r="I440" s="1"/>
      <c r="J440" s="1"/>
      <c r="K440" s="1"/>
    </row>
    <row r="441" spans="1:11">
      <c r="A441" s="1"/>
      <c r="B441" s="1"/>
      <c r="C441" s="14"/>
      <c r="D441" s="3" t="s">
        <v>28</v>
      </c>
      <c r="E441" s="1"/>
      <c r="F441" s="1"/>
      <c r="G441" s="1"/>
      <c r="H441" s="1"/>
      <c r="I441" s="1"/>
      <c r="J441" s="1"/>
      <c r="K441" s="1"/>
    </row>
    <row r="442" spans="1:11">
      <c r="A442" s="1"/>
      <c r="B442" s="1"/>
      <c r="C442" s="14"/>
      <c r="D442" s="3" t="s">
        <v>72</v>
      </c>
      <c r="E442" s="1"/>
      <c r="F442" s="1"/>
      <c r="G442" s="1"/>
      <c r="H442" s="1"/>
      <c r="I442" s="1"/>
      <c r="J442" s="1"/>
      <c r="K442" s="1"/>
    </row>
    <row r="443" spans="1:11">
      <c r="A443" s="1"/>
      <c r="B443" s="1"/>
      <c r="C443" s="14"/>
      <c r="D443" s="3" t="s">
        <v>21</v>
      </c>
      <c r="E443" s="1"/>
      <c r="F443" s="1"/>
      <c r="G443" s="1"/>
      <c r="H443" s="1"/>
      <c r="I443" s="1"/>
      <c r="J443" s="1"/>
      <c r="K443" s="1"/>
    </row>
    <row r="444" spans="1:11">
      <c r="A444" s="1"/>
      <c r="B444" s="1"/>
      <c r="C444" s="13"/>
      <c r="D444" s="13" t="s">
        <v>212</v>
      </c>
      <c r="E444" s="1"/>
      <c r="F444" s="1"/>
      <c r="G444" s="1"/>
      <c r="H444" s="1"/>
      <c r="I444" s="1"/>
      <c r="J444" s="1"/>
      <c r="K444" s="1"/>
    </row>
    <row r="445" spans="1:11">
      <c r="A445" s="1"/>
      <c r="B445" s="1"/>
      <c r="C445" s="13"/>
      <c r="D445" s="3" t="s">
        <v>56</v>
      </c>
      <c r="E445" s="1"/>
      <c r="F445" s="1"/>
      <c r="G445" s="1"/>
      <c r="H445" s="1"/>
      <c r="I445" s="1"/>
      <c r="J445" s="1"/>
      <c r="K445" s="1"/>
    </row>
    <row r="446" spans="1:11">
      <c r="A446" s="1"/>
      <c r="B446" s="1"/>
      <c r="C446" s="13"/>
      <c r="D446" s="3" t="s">
        <v>70</v>
      </c>
      <c r="E446" s="1"/>
      <c r="F446" s="1"/>
      <c r="G446" s="1"/>
      <c r="H446" s="1"/>
      <c r="I446" s="1"/>
      <c r="J446" s="1"/>
      <c r="K446" s="1"/>
    </row>
    <row r="447" spans="1:11">
      <c r="A447" s="1"/>
      <c r="B447" s="1"/>
      <c r="C447" s="13"/>
      <c r="D447" s="3" t="s">
        <v>35</v>
      </c>
      <c r="E447" s="1"/>
      <c r="F447" s="1"/>
      <c r="G447" s="1"/>
      <c r="H447" s="1"/>
      <c r="I447" s="1"/>
      <c r="J447" s="1"/>
      <c r="K447" s="1"/>
    </row>
    <row r="448" spans="1:11">
      <c r="A448" s="1"/>
      <c r="B448" s="1"/>
      <c r="C448" s="13"/>
      <c r="D448" s="1" t="s">
        <v>219</v>
      </c>
      <c r="E448" s="1"/>
      <c r="F448" s="1"/>
      <c r="G448" s="1"/>
      <c r="H448" s="1"/>
      <c r="I448" s="1"/>
      <c r="J448" s="1"/>
      <c r="K448" s="1"/>
    </row>
    <row r="449" spans="1:11">
      <c r="A449" s="1"/>
      <c r="B449" s="1"/>
      <c r="C449" s="13"/>
      <c r="D449" s="3" t="s">
        <v>82</v>
      </c>
      <c r="E449" s="1"/>
      <c r="F449" s="1"/>
      <c r="G449" s="1"/>
      <c r="H449" s="1"/>
      <c r="I449" s="1"/>
      <c r="J449" s="1"/>
      <c r="K449" s="1"/>
    </row>
    <row r="450" spans="1:11">
      <c r="A450" s="1"/>
      <c r="B450" s="1"/>
      <c r="C450" s="1"/>
      <c r="D450" s="3" t="s">
        <v>88</v>
      </c>
      <c r="E450" s="1"/>
      <c r="F450" s="1"/>
      <c r="G450" s="1"/>
      <c r="H450" s="1"/>
      <c r="I450" s="1"/>
      <c r="J450" s="1"/>
      <c r="K450" s="1"/>
    </row>
    <row r="451" spans="1:11">
      <c r="A451" s="1"/>
      <c r="B451" s="1"/>
      <c r="C451" s="1"/>
      <c r="D451" s="3" t="s">
        <v>195</v>
      </c>
      <c r="E451" s="1"/>
      <c r="F451" s="1"/>
      <c r="G451" s="1"/>
      <c r="H451" s="1"/>
      <c r="I451" s="1"/>
      <c r="J451" s="1"/>
      <c r="K451" s="1"/>
    </row>
    <row r="452" spans="1:11">
      <c r="A452" s="1"/>
      <c r="B452" s="1"/>
      <c r="C452" s="1"/>
      <c r="D452" s="3" t="s">
        <v>38</v>
      </c>
      <c r="E452" s="1"/>
      <c r="F452" s="1"/>
      <c r="G452" s="1"/>
      <c r="H452" s="1"/>
      <c r="I452" s="1"/>
      <c r="J452" s="1"/>
      <c r="K452" s="1"/>
    </row>
    <row r="453" spans="1:11">
      <c r="A453" s="1"/>
      <c r="B453" s="1"/>
      <c r="C453" s="1"/>
      <c r="D453" s="13" t="s">
        <v>220</v>
      </c>
      <c r="E453" s="1"/>
      <c r="F453" s="1"/>
      <c r="G453" s="1"/>
      <c r="H453" s="1"/>
      <c r="I453" s="1"/>
      <c r="J453" s="1"/>
      <c r="K453" s="1"/>
    </row>
    <row r="454" spans="1:11">
      <c r="A454" s="1"/>
      <c r="B454" s="1"/>
      <c r="C454" s="1"/>
      <c r="D454" s="3" t="s">
        <v>196</v>
      </c>
      <c r="E454" s="1"/>
      <c r="F454" s="1"/>
      <c r="G454" s="1"/>
      <c r="H454" s="1"/>
      <c r="I454" s="1"/>
      <c r="J454" s="1"/>
      <c r="K454" s="1"/>
    </row>
    <row r="455" spans="1:11">
      <c r="A455" s="1"/>
      <c r="B455" s="1"/>
      <c r="C455" s="1"/>
      <c r="D455" s="3" t="s">
        <v>22</v>
      </c>
      <c r="E455" s="1"/>
      <c r="F455" s="1"/>
      <c r="G455" s="1"/>
      <c r="H455" s="1"/>
      <c r="I455" s="1"/>
      <c r="J455" s="1"/>
      <c r="K455" s="1"/>
    </row>
    <row r="456" spans="1:11">
      <c r="A456" s="1"/>
      <c r="B456" s="1"/>
      <c r="C456" s="1"/>
      <c r="D456" s="13" t="s">
        <v>242</v>
      </c>
      <c r="E456" s="1"/>
      <c r="F456" s="1"/>
      <c r="G456" s="1"/>
      <c r="H456" s="1"/>
      <c r="I456" s="1"/>
      <c r="J456" s="1"/>
      <c r="K456" s="1"/>
    </row>
    <row r="457" spans="1:11">
      <c r="A457" s="1"/>
      <c r="B457" s="1"/>
      <c r="C457" s="1"/>
      <c r="D457" s="3" t="s">
        <v>43</v>
      </c>
      <c r="E457" s="1"/>
      <c r="F457" s="1"/>
      <c r="G457" s="1"/>
      <c r="H457" s="1"/>
      <c r="I457" s="1"/>
      <c r="J457" s="1"/>
      <c r="K457" s="1"/>
    </row>
    <row r="458" spans="1:11">
      <c r="A458" s="1"/>
      <c r="B458" s="1"/>
      <c r="C458" s="1"/>
      <c r="D458" s="3" t="s">
        <v>91</v>
      </c>
      <c r="E458" s="1"/>
      <c r="F458" s="1"/>
      <c r="G458" s="1"/>
      <c r="H458" s="1"/>
      <c r="I458" s="1"/>
      <c r="J458" s="1"/>
      <c r="K458" s="1"/>
    </row>
    <row r="459" spans="1:11">
      <c r="A459" s="1"/>
      <c r="B459" s="1"/>
      <c r="C459" s="1"/>
      <c r="D459" s="3" t="s">
        <v>197</v>
      </c>
      <c r="E459" s="1"/>
      <c r="F459" s="1"/>
      <c r="G459" s="1"/>
      <c r="H459" s="1"/>
      <c r="I459" s="1"/>
      <c r="J459" s="1"/>
      <c r="K459" s="1"/>
    </row>
    <row r="460" spans="1:11">
      <c r="A460" s="1"/>
      <c r="B460" s="1"/>
      <c r="C460" s="1"/>
      <c r="D460" s="3" t="s">
        <v>18</v>
      </c>
      <c r="E460" s="1"/>
      <c r="F460" s="1"/>
      <c r="G460" s="1"/>
      <c r="H460" s="1"/>
      <c r="I460" s="1"/>
      <c r="J460" s="1"/>
      <c r="K460" s="1"/>
    </row>
    <row r="461" spans="1:11">
      <c r="A461" s="1"/>
      <c r="B461" s="1"/>
      <c r="C461" s="1"/>
      <c r="D461" s="3" t="s">
        <v>58</v>
      </c>
      <c r="E461" s="1"/>
      <c r="F461" s="1"/>
      <c r="G461" s="1"/>
      <c r="H461" s="1"/>
      <c r="I461" s="1"/>
      <c r="J461" s="1"/>
      <c r="K461" s="1"/>
    </row>
    <row r="462" spans="1:11">
      <c r="A462" s="1"/>
      <c r="B462" s="1"/>
      <c r="C462" s="1"/>
      <c r="D462" s="3" t="s">
        <v>20</v>
      </c>
      <c r="E462" s="1"/>
      <c r="F462" s="1"/>
      <c r="G462" s="1"/>
      <c r="H462" s="1"/>
      <c r="I462" s="1"/>
      <c r="J462" s="1"/>
      <c r="K462" s="1"/>
    </row>
    <row r="463" spans="1:11">
      <c r="A463" s="1"/>
      <c r="B463" s="1"/>
      <c r="C463" s="1"/>
      <c r="D463" s="3" t="s">
        <v>198</v>
      </c>
      <c r="E463" s="1"/>
      <c r="F463" s="1"/>
      <c r="G463" s="1"/>
      <c r="H463" s="1"/>
      <c r="I463" s="1"/>
      <c r="J463" s="1"/>
      <c r="K463" s="1"/>
    </row>
    <row r="464" spans="1:11">
      <c r="A464" s="1"/>
      <c r="B464" s="1"/>
      <c r="C464" s="1"/>
      <c r="D464" s="3" t="s">
        <v>199</v>
      </c>
      <c r="E464" s="1"/>
      <c r="F464" s="1"/>
      <c r="G464" s="1"/>
      <c r="H464" s="1"/>
      <c r="I464" s="1"/>
      <c r="J464" s="1"/>
      <c r="K464" s="1"/>
    </row>
    <row r="465" spans="1:11">
      <c r="A465" s="1"/>
      <c r="B465" s="1"/>
      <c r="C465" s="1"/>
      <c r="D465" s="3" t="s">
        <v>200</v>
      </c>
      <c r="E465" s="1"/>
      <c r="F465" s="1"/>
      <c r="G465" s="1"/>
      <c r="H465" s="1"/>
      <c r="I465" s="1"/>
      <c r="J465" s="1"/>
      <c r="K465" s="1"/>
    </row>
    <row r="466" spans="1:11">
      <c r="A466" s="1"/>
      <c r="B466" s="1"/>
      <c r="C466" s="1"/>
      <c r="D466" s="3" t="s">
        <v>201</v>
      </c>
      <c r="E466" s="1"/>
      <c r="F466" s="1"/>
      <c r="G466" s="1"/>
      <c r="H466" s="1"/>
      <c r="I466" s="1"/>
      <c r="J466" s="1"/>
      <c r="K466" s="1"/>
    </row>
    <row r="467" spans="1:11">
      <c r="A467" s="1"/>
      <c r="B467" s="1"/>
      <c r="C467" s="1"/>
      <c r="D467" s="13" t="s">
        <v>224</v>
      </c>
      <c r="E467" s="1"/>
      <c r="F467" s="1"/>
      <c r="G467" s="1"/>
      <c r="H467" s="1"/>
      <c r="I467" s="1"/>
      <c r="J467" s="1"/>
      <c r="K467" s="1"/>
    </row>
    <row r="468" spans="1:11">
      <c r="A468" s="1"/>
      <c r="B468" s="1"/>
      <c r="C468" s="1"/>
      <c r="D468" s="13" t="s">
        <v>211</v>
      </c>
      <c r="E468" s="1"/>
      <c r="F468" s="1"/>
      <c r="G468" s="1"/>
      <c r="H468" s="1"/>
      <c r="I468" s="1"/>
      <c r="J468" s="1"/>
      <c r="K468" s="1"/>
    </row>
    <row r="469" spans="1:11">
      <c r="A469" s="1"/>
      <c r="B469" s="1"/>
      <c r="C469" s="1"/>
      <c r="D469" s="3" t="s">
        <v>65</v>
      </c>
      <c r="E469" s="1"/>
      <c r="F469" s="1"/>
      <c r="G469" s="1"/>
      <c r="H469" s="1"/>
      <c r="I469" s="1"/>
      <c r="J469" s="1"/>
      <c r="K469" s="1"/>
    </row>
    <row r="470" spans="1:11">
      <c r="A470" s="1"/>
      <c r="B470" s="1"/>
      <c r="C470" s="1"/>
      <c r="D470" s="3" t="s">
        <v>31</v>
      </c>
      <c r="E470" s="1"/>
      <c r="F470" s="1"/>
      <c r="G470" s="1"/>
      <c r="H470" s="1"/>
      <c r="I470" s="1"/>
      <c r="J470" s="1"/>
      <c r="K470" s="1"/>
    </row>
    <row r="471" spans="1:11">
      <c r="A471" s="1"/>
      <c r="B471" s="1"/>
      <c r="C471" s="1"/>
      <c r="D471" s="3" t="s">
        <v>47</v>
      </c>
      <c r="E471" s="1"/>
      <c r="F471" s="1"/>
      <c r="G471" s="1"/>
      <c r="H471" s="1"/>
      <c r="I471" s="1"/>
      <c r="J471" s="1"/>
      <c r="K471" s="1"/>
    </row>
    <row r="472" spans="1:11">
      <c r="A472" s="1"/>
      <c r="B472" s="1"/>
      <c r="C472" s="1"/>
      <c r="D472" s="3" t="s">
        <v>202</v>
      </c>
      <c r="E472" s="1"/>
      <c r="F472" s="1"/>
      <c r="G472" s="1"/>
      <c r="H472" s="1"/>
      <c r="I472" s="1"/>
      <c r="J472" s="1"/>
      <c r="K472" s="1"/>
    </row>
    <row r="473" spans="1:1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1:1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>
      <c r="A498" s="1"/>
      <c r="B498" s="1"/>
      <c r="C498" s="13"/>
      <c r="E498" s="1"/>
      <c r="F498" s="1"/>
      <c r="G498" s="1"/>
      <c r="H498" s="1"/>
      <c r="I498" s="1"/>
      <c r="J498" s="1"/>
      <c r="K498" s="1"/>
    </row>
    <row r="499" spans="1:11">
      <c r="A499" s="1"/>
      <c r="B499" s="1"/>
      <c r="C499" s="13"/>
      <c r="E499" s="1"/>
      <c r="F499" s="1"/>
      <c r="G499" s="1"/>
      <c r="H499" s="1"/>
      <c r="I499" s="1"/>
      <c r="J499" s="1"/>
      <c r="K499" s="1"/>
    </row>
    <row r="500" spans="1:11">
      <c r="A500" s="1"/>
      <c r="B500" s="1"/>
      <c r="C500" s="13"/>
      <c r="E500" s="1"/>
      <c r="F500" s="1"/>
      <c r="G500" s="1"/>
      <c r="H500" s="1"/>
      <c r="I500" s="1"/>
      <c r="J500" s="1"/>
      <c r="K500" s="1"/>
    </row>
    <row r="501" spans="1:11">
      <c r="A501" s="1"/>
      <c r="B501" s="1"/>
      <c r="C501" s="14"/>
      <c r="E501" s="1"/>
      <c r="F501" s="1"/>
      <c r="G501" s="1"/>
      <c r="H501" s="1"/>
      <c r="I501" s="1"/>
      <c r="J501" s="1"/>
      <c r="K501" s="1"/>
    </row>
    <row r="502" spans="1:11">
      <c r="A502" s="1"/>
      <c r="B502" s="1"/>
      <c r="C502" s="14"/>
      <c r="D502" s="14"/>
      <c r="E502" s="1"/>
      <c r="F502" s="1"/>
      <c r="G502" s="1"/>
      <c r="H502" s="1"/>
      <c r="I502" s="1"/>
      <c r="J502" s="1"/>
      <c r="K502" s="1"/>
    </row>
    <row r="503" spans="1:11">
      <c r="A503" s="1"/>
      <c r="B503" s="1"/>
      <c r="C503" s="14"/>
      <c r="D503" s="14"/>
      <c r="E503" s="1"/>
      <c r="F503" s="1"/>
      <c r="G503" s="1"/>
      <c r="H503" s="1"/>
      <c r="I503" s="1"/>
      <c r="J503" s="1"/>
      <c r="K503" s="1"/>
    </row>
    <row r="504" spans="1:11">
      <c r="A504" s="1"/>
      <c r="B504" s="1"/>
      <c r="C504" s="14"/>
      <c r="D504" s="14"/>
      <c r="E504" s="1"/>
      <c r="F504" s="1"/>
      <c r="G504" s="1"/>
      <c r="H504" s="1"/>
      <c r="I504" s="1"/>
      <c r="J504" s="1"/>
      <c r="K504" s="1"/>
    </row>
    <row r="505" spans="1:11">
      <c r="A505" s="1"/>
      <c r="B505" s="1"/>
      <c r="C505" s="14"/>
      <c r="D505" s="14"/>
      <c r="E505" s="1"/>
      <c r="F505" s="1"/>
      <c r="G505" s="1"/>
      <c r="H505" s="1"/>
      <c r="I505" s="1"/>
      <c r="J505" s="1"/>
      <c r="K505" s="1"/>
    </row>
    <row r="506" spans="1:11">
      <c r="A506" s="1"/>
      <c r="B506" s="1"/>
      <c r="C506" s="14"/>
      <c r="D506" s="14"/>
      <c r="E506" s="1"/>
      <c r="F506" s="1"/>
      <c r="G506" s="1"/>
      <c r="H506" s="1"/>
      <c r="I506" s="1"/>
      <c r="J506" s="1"/>
      <c r="K506" s="1"/>
    </row>
    <row r="507" spans="1:11">
      <c r="A507" s="1"/>
      <c r="B507" s="1"/>
      <c r="C507" s="14"/>
      <c r="D507" s="14"/>
      <c r="E507" s="1"/>
      <c r="F507" s="1"/>
      <c r="G507" s="1"/>
      <c r="H507" s="1"/>
      <c r="I507" s="1"/>
      <c r="J507" s="1"/>
      <c r="K507" s="1"/>
    </row>
    <row r="508" spans="1:11">
      <c r="A508" s="1"/>
      <c r="B508" s="1"/>
      <c r="C508" s="14"/>
      <c r="D508" s="14"/>
      <c r="E508" s="1"/>
      <c r="F508" s="1"/>
      <c r="G508" s="1"/>
      <c r="H508" s="1"/>
      <c r="I508" s="1"/>
      <c r="J508" s="1"/>
      <c r="K508" s="1"/>
    </row>
    <row r="509" spans="1:11">
      <c r="A509" s="1"/>
      <c r="B509" s="1"/>
      <c r="C509" s="14"/>
      <c r="D509" s="14"/>
      <c r="E509" s="1"/>
      <c r="F509" s="1"/>
      <c r="G509" s="1"/>
      <c r="H509" s="1"/>
      <c r="I509" s="1"/>
      <c r="J509" s="1"/>
      <c r="K509" s="1"/>
    </row>
    <row r="510" spans="1:11">
      <c r="A510" s="1"/>
      <c r="B510" s="1"/>
      <c r="C510" s="14"/>
      <c r="D510" s="14"/>
      <c r="E510" s="1"/>
      <c r="F510" s="1"/>
      <c r="G510" s="1"/>
      <c r="H510" s="1"/>
      <c r="I510" s="1"/>
      <c r="J510" s="1"/>
      <c r="K510" s="1"/>
    </row>
    <row r="511" spans="1:11">
      <c r="A511" s="1"/>
      <c r="B511" s="1"/>
      <c r="C511" s="14"/>
      <c r="D511" s="14"/>
      <c r="E511" s="1"/>
      <c r="F511" s="1"/>
      <c r="G511" s="1"/>
      <c r="H511" s="1"/>
      <c r="I511" s="1"/>
      <c r="J511" s="1"/>
      <c r="K511" s="1"/>
    </row>
    <row r="512" spans="1:11">
      <c r="A512" s="1"/>
      <c r="B512" s="1"/>
      <c r="C512" s="14"/>
      <c r="D512" s="14"/>
      <c r="E512" s="1"/>
      <c r="F512" s="1"/>
      <c r="G512" s="1"/>
      <c r="H512" s="1"/>
      <c r="I512" s="1"/>
      <c r="J512" s="1"/>
      <c r="K512" s="1"/>
    </row>
    <row r="513" spans="1:11">
      <c r="A513" s="1"/>
      <c r="B513" s="1"/>
      <c r="C513" s="14"/>
      <c r="D513" s="14"/>
      <c r="E513" s="1"/>
      <c r="F513" s="1"/>
      <c r="G513" s="1"/>
      <c r="H513" s="1"/>
      <c r="I513" s="1"/>
      <c r="J513" s="1"/>
      <c r="K513" s="1"/>
    </row>
    <row r="514" spans="1:11">
      <c r="A514" s="1"/>
      <c r="B514" s="1"/>
      <c r="C514" s="14"/>
      <c r="D514" s="14"/>
      <c r="E514" s="1"/>
      <c r="F514" s="1"/>
      <c r="G514" s="1"/>
      <c r="H514" s="1"/>
      <c r="I514" s="1"/>
      <c r="J514" s="1"/>
      <c r="K514" s="1"/>
    </row>
    <row r="515" spans="1:11">
      <c r="A515" s="1"/>
      <c r="B515" s="1"/>
      <c r="C515" s="14"/>
      <c r="D515" s="14"/>
      <c r="E515" s="1"/>
      <c r="F515" s="1"/>
      <c r="G515" s="1"/>
      <c r="H515" s="1"/>
      <c r="I515" s="1"/>
      <c r="J515" s="1"/>
      <c r="K515" s="1"/>
    </row>
    <row r="516" spans="1:11">
      <c r="A516" s="1"/>
      <c r="B516" s="1"/>
      <c r="C516" s="14"/>
      <c r="D516" s="14"/>
      <c r="E516" s="1"/>
      <c r="F516" s="1"/>
      <c r="G516" s="1"/>
      <c r="H516" s="1"/>
      <c r="I516" s="1"/>
      <c r="J516" s="1"/>
      <c r="K516" s="1"/>
    </row>
    <row r="517" spans="1:11">
      <c r="A517" s="1"/>
      <c r="B517" s="1"/>
      <c r="C517" s="14"/>
      <c r="D517" s="14"/>
      <c r="E517" s="1"/>
      <c r="F517" s="1"/>
      <c r="G517" s="1"/>
      <c r="H517" s="1"/>
      <c r="I517" s="1"/>
      <c r="J517" s="1"/>
      <c r="K517" s="1"/>
    </row>
    <row r="518" spans="1:11">
      <c r="A518" s="1"/>
      <c r="B518" s="1"/>
      <c r="C518" s="14"/>
      <c r="D518" s="14"/>
      <c r="E518" s="1"/>
      <c r="F518" s="1"/>
      <c r="G518" s="1"/>
      <c r="H518" s="1"/>
      <c r="I518" s="1"/>
      <c r="J518" s="1"/>
      <c r="K518" s="1"/>
    </row>
    <row r="519" spans="1:11">
      <c r="A519" s="1"/>
      <c r="B519" s="1"/>
      <c r="C519" s="14"/>
      <c r="D519" s="14"/>
      <c r="E519" s="1"/>
      <c r="F519" s="1"/>
      <c r="G519" s="1"/>
      <c r="H519" s="1"/>
      <c r="I519" s="1"/>
      <c r="J519" s="1"/>
      <c r="K519" s="1"/>
    </row>
    <row r="520" spans="1:11">
      <c r="A520" s="1"/>
      <c r="B520" s="1"/>
      <c r="C520" s="14"/>
      <c r="D520" s="14"/>
      <c r="E520" s="1"/>
      <c r="F520" s="1"/>
      <c r="G520" s="1"/>
      <c r="H520" s="1"/>
      <c r="I520" s="1"/>
      <c r="J520" s="1"/>
      <c r="K520" s="1"/>
    </row>
    <row r="521" spans="1:11">
      <c r="A521" s="1"/>
      <c r="B521" s="1"/>
      <c r="C521" s="14"/>
      <c r="D521" s="14"/>
      <c r="E521" s="1"/>
      <c r="F521" s="1"/>
      <c r="G521" s="1"/>
      <c r="H521" s="1"/>
      <c r="I521" s="1"/>
      <c r="J521" s="1"/>
      <c r="K521" s="1"/>
    </row>
    <row r="522" spans="1:11">
      <c r="A522" s="1"/>
      <c r="B522" s="1"/>
      <c r="C522" s="14"/>
      <c r="D522" s="14"/>
      <c r="E522" s="1"/>
      <c r="F522" s="1"/>
      <c r="G522" s="1"/>
      <c r="H522" s="1"/>
      <c r="I522" s="1"/>
      <c r="J522" s="1"/>
      <c r="K522" s="1"/>
    </row>
    <row r="523" spans="1:11">
      <c r="A523" s="1"/>
      <c r="B523" s="1"/>
      <c r="C523" s="14"/>
      <c r="D523" s="14"/>
      <c r="E523" s="1"/>
      <c r="F523" s="1"/>
      <c r="G523" s="1"/>
      <c r="H523" s="1"/>
      <c r="I523" s="1"/>
      <c r="J523" s="1"/>
      <c r="K523" s="1"/>
    </row>
    <row r="524" spans="1:11">
      <c r="A524" s="1"/>
      <c r="B524" s="1"/>
      <c r="C524" s="14"/>
      <c r="D524" s="14"/>
      <c r="E524" s="1"/>
      <c r="F524" s="1"/>
      <c r="G524" s="1"/>
      <c r="H524" s="1"/>
      <c r="I524" s="1"/>
      <c r="J524" s="1"/>
      <c r="K524" s="1"/>
    </row>
    <row r="525" spans="1:11">
      <c r="A525" s="1"/>
      <c r="B525" s="1"/>
      <c r="C525" s="14"/>
      <c r="D525" s="14"/>
      <c r="E525" s="1"/>
      <c r="F525" s="1"/>
      <c r="G525" s="1"/>
      <c r="H525" s="1"/>
      <c r="I525" s="1"/>
      <c r="J525" s="1"/>
      <c r="K525" s="1"/>
    </row>
    <row r="526" spans="1:11">
      <c r="A526" s="1"/>
      <c r="B526" s="1"/>
      <c r="C526" s="14"/>
      <c r="D526" s="14"/>
      <c r="E526" s="1"/>
      <c r="F526" s="1"/>
      <c r="G526" s="1"/>
      <c r="H526" s="1"/>
      <c r="I526" s="1"/>
      <c r="J526" s="1"/>
      <c r="K526" s="1"/>
    </row>
    <row r="527" spans="1:11">
      <c r="A527" s="1"/>
      <c r="B527" s="1"/>
      <c r="C527" s="14"/>
      <c r="D527" s="14"/>
      <c r="E527" s="1"/>
      <c r="F527" s="1"/>
      <c r="G527" s="1"/>
      <c r="H527" s="1"/>
      <c r="I527" s="1"/>
      <c r="J527" s="1"/>
      <c r="K527" s="1"/>
    </row>
    <row r="528" spans="1:11">
      <c r="A528" s="1"/>
      <c r="B528" s="1"/>
      <c r="C528" s="14"/>
      <c r="D528" s="14"/>
      <c r="E528" s="1"/>
      <c r="F528" s="1"/>
      <c r="G528" s="1"/>
      <c r="H528" s="1"/>
      <c r="I528" s="1"/>
      <c r="J528" s="1"/>
      <c r="K528" s="1"/>
    </row>
    <row r="529" spans="1:11">
      <c r="A529" s="1"/>
      <c r="B529" s="1"/>
      <c r="C529" s="14"/>
      <c r="D529" s="14"/>
      <c r="E529" s="1"/>
      <c r="F529" s="1"/>
      <c r="G529" s="1"/>
      <c r="H529" s="1"/>
      <c r="I529" s="1"/>
      <c r="J529" s="1"/>
      <c r="K529" s="1"/>
    </row>
    <row r="530" spans="1:11">
      <c r="A530" s="1"/>
      <c r="B530" s="1"/>
      <c r="C530" s="14"/>
      <c r="D530" s="14"/>
      <c r="E530" s="1"/>
      <c r="F530" s="1"/>
      <c r="G530" s="1"/>
      <c r="H530" s="1"/>
      <c r="I530" s="1"/>
      <c r="J530" s="1"/>
      <c r="K530" s="1"/>
    </row>
    <row r="531" spans="1:11">
      <c r="A531" s="1"/>
      <c r="B531" s="1"/>
      <c r="C531" s="14"/>
      <c r="D531" s="14"/>
      <c r="E531" s="1"/>
      <c r="F531" s="1"/>
      <c r="G531" s="1"/>
      <c r="H531" s="1"/>
      <c r="I531" s="1"/>
      <c r="J531" s="1"/>
      <c r="K531" s="1"/>
    </row>
    <row r="532" spans="1:11">
      <c r="A532" s="1"/>
      <c r="B532" s="1"/>
      <c r="C532" s="14"/>
      <c r="D532" s="14"/>
      <c r="E532" s="1"/>
      <c r="F532" s="1"/>
      <c r="G532" s="1"/>
      <c r="H532" s="1"/>
      <c r="I532" s="1"/>
      <c r="J532" s="1"/>
      <c r="K532" s="1"/>
    </row>
    <row r="533" spans="1:11">
      <c r="A533" s="1"/>
      <c r="B533" s="1"/>
      <c r="C533" s="14"/>
      <c r="D533" s="14"/>
      <c r="E533" s="1"/>
      <c r="F533" s="1"/>
      <c r="G533" s="1"/>
      <c r="H533" s="1"/>
      <c r="I533" s="1"/>
      <c r="J533" s="1"/>
      <c r="K533" s="1"/>
    </row>
    <row r="534" spans="1:11">
      <c r="A534" s="1"/>
      <c r="B534" s="1"/>
      <c r="C534" s="14"/>
      <c r="D534" s="14"/>
      <c r="E534" s="1"/>
      <c r="F534" s="1"/>
      <c r="G534" s="1"/>
      <c r="H534" s="1"/>
      <c r="I534" s="1"/>
      <c r="J534" s="1"/>
      <c r="K534" s="1"/>
    </row>
    <row r="535" spans="1:11">
      <c r="A535" s="1"/>
      <c r="B535" s="1"/>
      <c r="C535" s="14"/>
      <c r="D535" s="14"/>
      <c r="E535" s="1"/>
      <c r="F535" s="1"/>
      <c r="G535" s="1"/>
      <c r="H535" s="1"/>
      <c r="I535" s="1"/>
      <c r="J535" s="1"/>
      <c r="K535" s="1"/>
    </row>
    <row r="536" spans="1:11">
      <c r="A536" s="1"/>
      <c r="B536" s="1"/>
      <c r="C536" s="14"/>
      <c r="D536" s="14"/>
      <c r="E536" s="1"/>
      <c r="F536" s="1"/>
      <c r="G536" s="1"/>
      <c r="H536" s="1"/>
      <c r="I536" s="1"/>
      <c r="J536" s="1"/>
      <c r="K536" s="1"/>
    </row>
    <row r="537" spans="1:11">
      <c r="A537" s="1"/>
      <c r="B537" s="1"/>
      <c r="C537" s="14"/>
      <c r="D537" s="14"/>
      <c r="E537" s="1"/>
      <c r="F537" s="1"/>
      <c r="G537" s="1"/>
      <c r="H537" s="1"/>
      <c r="I537" s="1"/>
      <c r="J537" s="1"/>
      <c r="K537" s="1"/>
    </row>
    <row r="538" spans="1:11">
      <c r="A538" s="1"/>
      <c r="B538" s="1"/>
      <c r="C538" s="14"/>
      <c r="D538" s="14"/>
      <c r="E538" s="1"/>
      <c r="F538" s="1"/>
      <c r="G538" s="1"/>
      <c r="H538" s="1"/>
      <c r="I538" s="1"/>
      <c r="J538" s="1"/>
      <c r="K538" s="1"/>
    </row>
    <row r="539" spans="1:11">
      <c r="A539" s="1"/>
      <c r="B539" s="1"/>
      <c r="C539" s="14"/>
      <c r="D539" s="14"/>
      <c r="E539" s="1"/>
      <c r="F539" s="1"/>
      <c r="G539" s="1"/>
      <c r="H539" s="1"/>
      <c r="I539" s="1"/>
      <c r="J539" s="1"/>
      <c r="K539" s="1"/>
    </row>
    <row r="540" spans="1:11">
      <c r="A540" s="1"/>
      <c r="B540" s="1"/>
      <c r="C540" s="14"/>
      <c r="D540" s="14"/>
      <c r="E540" s="1"/>
      <c r="F540" s="1"/>
      <c r="G540" s="1"/>
      <c r="H540" s="1"/>
      <c r="I540" s="1"/>
      <c r="J540" s="1"/>
      <c r="K540" s="1"/>
    </row>
    <row r="541" spans="1:11">
      <c r="A541" s="1"/>
      <c r="B541" s="1"/>
      <c r="C541" s="14"/>
      <c r="D541" s="14"/>
      <c r="E541" s="1"/>
      <c r="F541" s="1"/>
      <c r="G541" s="1"/>
      <c r="H541" s="1"/>
      <c r="I541" s="1"/>
      <c r="J541" s="1"/>
      <c r="K541" s="1"/>
    </row>
    <row r="542" spans="1:11">
      <c r="A542" s="1"/>
      <c r="B542" s="1"/>
      <c r="C542" s="14"/>
      <c r="D542" s="14"/>
      <c r="E542" s="1"/>
      <c r="F542" s="1"/>
      <c r="G542" s="1"/>
      <c r="H542" s="1"/>
      <c r="I542" s="1"/>
      <c r="J542" s="1"/>
      <c r="K542" s="1"/>
    </row>
    <row r="543" spans="1:11">
      <c r="A543" s="1"/>
      <c r="B543" s="1"/>
      <c r="C543" s="14"/>
      <c r="D543" s="14"/>
      <c r="E543" s="1"/>
      <c r="F543" s="1"/>
      <c r="G543" s="1"/>
      <c r="H543" s="1"/>
      <c r="I543" s="1"/>
      <c r="J543" s="1"/>
      <c r="K543" s="1"/>
    </row>
    <row r="544" spans="1:11">
      <c r="A544" s="1"/>
      <c r="B544" s="1"/>
      <c r="C544" s="14"/>
      <c r="D544" s="14"/>
      <c r="E544" s="1"/>
      <c r="F544" s="1"/>
      <c r="G544" s="1"/>
      <c r="H544" s="1"/>
      <c r="I544" s="1"/>
      <c r="J544" s="1"/>
      <c r="K544" s="1"/>
    </row>
    <row r="545" spans="1:11">
      <c r="A545" s="1"/>
      <c r="B545" s="1"/>
      <c r="C545" s="14"/>
      <c r="D545" s="14"/>
      <c r="E545" s="1"/>
      <c r="F545" s="1"/>
      <c r="G545" s="1"/>
      <c r="H545" s="1"/>
      <c r="I545" s="1"/>
      <c r="J545" s="1"/>
      <c r="K545" s="1"/>
    </row>
    <row r="546" spans="1:11">
      <c r="A546" s="1"/>
      <c r="B546" s="1"/>
      <c r="C546" s="14"/>
      <c r="D546" s="14"/>
      <c r="E546" s="1"/>
      <c r="F546" s="1"/>
      <c r="G546" s="1"/>
      <c r="H546" s="1"/>
      <c r="I546" s="1"/>
      <c r="J546" s="1"/>
      <c r="K546" s="1"/>
    </row>
    <row r="547" spans="1:11">
      <c r="A547" s="1"/>
      <c r="B547" s="1"/>
      <c r="C547" s="14"/>
      <c r="D547" s="14"/>
      <c r="E547" s="1"/>
      <c r="F547" s="1"/>
      <c r="G547" s="1"/>
      <c r="H547" s="1"/>
      <c r="I547" s="1"/>
      <c r="J547" s="1"/>
      <c r="K547" s="1"/>
    </row>
    <row r="548" spans="1:11">
      <c r="A548" s="1"/>
      <c r="B548" s="1"/>
      <c r="C548" s="14"/>
      <c r="D548" s="14"/>
      <c r="E548" s="1"/>
      <c r="F548" s="1"/>
      <c r="G548" s="1"/>
      <c r="H548" s="1"/>
      <c r="I548" s="1"/>
      <c r="J548" s="1"/>
      <c r="K548" s="1"/>
    </row>
    <row r="549" spans="1:11">
      <c r="A549" s="1"/>
      <c r="B549" s="1"/>
      <c r="C549" s="14"/>
      <c r="D549" s="14"/>
      <c r="E549" s="1"/>
      <c r="F549" s="1"/>
      <c r="G549" s="1"/>
      <c r="H549" s="1"/>
      <c r="I549" s="1"/>
      <c r="J549" s="1"/>
      <c r="K549" s="1"/>
    </row>
    <row r="550" spans="1:11">
      <c r="A550" s="1"/>
      <c r="B550" s="1"/>
      <c r="C550" s="14"/>
      <c r="D550" s="14"/>
      <c r="E550" s="1"/>
      <c r="F550" s="1"/>
      <c r="G550" s="1"/>
      <c r="H550" s="1"/>
      <c r="I550" s="1"/>
      <c r="J550" s="1"/>
      <c r="K550" s="1"/>
    </row>
    <row r="551" spans="1:11">
      <c r="A551" s="1"/>
      <c r="B551" s="1"/>
      <c r="C551" s="14"/>
      <c r="D551" s="14"/>
      <c r="E551" s="1"/>
      <c r="F551" s="1"/>
      <c r="G551" s="1"/>
      <c r="H551" s="1"/>
      <c r="I551" s="1"/>
      <c r="J551" s="1"/>
      <c r="K551" s="1"/>
    </row>
    <row r="552" spans="1:11">
      <c r="A552" s="1"/>
      <c r="B552" s="1"/>
      <c r="C552" s="14"/>
      <c r="D552" s="14"/>
      <c r="E552" s="1"/>
      <c r="F552" s="1"/>
      <c r="G552" s="1"/>
      <c r="H552" s="1"/>
      <c r="I552" s="1"/>
      <c r="J552" s="1"/>
      <c r="K552" s="1"/>
    </row>
    <row r="553" spans="1:11">
      <c r="A553" s="1"/>
      <c r="B553" s="1"/>
      <c r="C553" s="14"/>
      <c r="D553" s="14"/>
      <c r="E553" s="1"/>
      <c r="F553" s="1"/>
      <c r="G553" s="1"/>
      <c r="H553" s="1"/>
      <c r="I553" s="1"/>
      <c r="J553" s="1"/>
      <c r="K553" s="1"/>
    </row>
    <row r="554" spans="1:11">
      <c r="A554" s="1"/>
      <c r="B554" s="1"/>
      <c r="C554" s="14"/>
      <c r="D554" s="14"/>
      <c r="E554" s="1"/>
      <c r="F554" s="1"/>
      <c r="G554" s="1"/>
      <c r="H554" s="1"/>
      <c r="I554" s="1"/>
      <c r="J554" s="1"/>
      <c r="K554" s="1"/>
    </row>
    <row r="555" spans="1:11">
      <c r="A555" s="1"/>
      <c r="B555" s="1"/>
      <c r="C555" s="14"/>
      <c r="D555" s="14"/>
      <c r="E555" s="1"/>
      <c r="F555" s="1"/>
      <c r="G555" s="1"/>
      <c r="H555" s="1"/>
      <c r="I555" s="1"/>
      <c r="J555" s="1"/>
      <c r="K555" s="1"/>
    </row>
    <row r="556" spans="1:11">
      <c r="A556" s="1"/>
      <c r="B556" s="1"/>
      <c r="C556" s="14"/>
      <c r="D556" s="14"/>
      <c r="E556" s="1"/>
      <c r="F556" s="1"/>
      <c r="G556" s="1"/>
      <c r="H556" s="1"/>
      <c r="I556" s="1"/>
      <c r="J556" s="1"/>
      <c r="K556" s="1"/>
    </row>
    <row r="557" spans="1:11">
      <c r="A557" s="1"/>
      <c r="B557" s="1"/>
      <c r="C557" s="14"/>
      <c r="D557" s="14"/>
      <c r="E557" s="1"/>
      <c r="F557" s="1"/>
      <c r="G557" s="1"/>
      <c r="H557" s="1"/>
      <c r="I557" s="1"/>
      <c r="J557" s="1"/>
      <c r="K557" s="1"/>
    </row>
    <row r="558" spans="1:11">
      <c r="A558" s="1"/>
      <c r="B558" s="1"/>
      <c r="C558" s="14"/>
      <c r="D558" s="14"/>
      <c r="E558" s="1"/>
      <c r="F558" s="1"/>
      <c r="G558" s="1"/>
      <c r="H558" s="1"/>
      <c r="I558" s="1"/>
      <c r="J558" s="1"/>
      <c r="K558" s="1"/>
    </row>
    <row r="559" spans="1:11">
      <c r="A559" s="1"/>
      <c r="B559" s="1"/>
      <c r="C559" s="14"/>
      <c r="D559" s="14"/>
      <c r="E559" s="1"/>
      <c r="F559" s="1"/>
      <c r="G559" s="1"/>
      <c r="H559" s="1"/>
      <c r="I559" s="1"/>
      <c r="J559" s="1"/>
      <c r="K559" s="1"/>
    </row>
    <row r="560" spans="1:11">
      <c r="A560" s="1"/>
      <c r="B560" s="1"/>
      <c r="C560" s="14"/>
      <c r="D560" s="14"/>
      <c r="E560" s="1"/>
      <c r="F560" s="1"/>
      <c r="G560" s="1"/>
      <c r="H560" s="1"/>
      <c r="I560" s="1"/>
      <c r="J560" s="1"/>
      <c r="K560" s="1"/>
    </row>
    <row r="561" spans="1:11">
      <c r="A561" s="1"/>
      <c r="B561" s="1"/>
      <c r="C561" s="14"/>
      <c r="D561" s="14"/>
      <c r="E561" s="1"/>
      <c r="F561" s="1"/>
      <c r="G561" s="1"/>
      <c r="H561" s="1"/>
      <c r="I561" s="1"/>
      <c r="J561" s="1"/>
      <c r="K561" s="1"/>
    </row>
    <row r="562" spans="1:11">
      <c r="A562" s="1"/>
      <c r="B562" s="1"/>
      <c r="C562" s="14"/>
      <c r="D562" s="14"/>
      <c r="E562" s="1"/>
      <c r="F562" s="1"/>
      <c r="G562" s="1"/>
      <c r="H562" s="1"/>
      <c r="I562" s="1"/>
      <c r="J562" s="1"/>
      <c r="K562" s="1"/>
    </row>
    <row r="563" spans="1:11">
      <c r="A563" s="1"/>
      <c r="B563" s="1"/>
      <c r="C563" s="14"/>
      <c r="D563" s="14"/>
      <c r="E563" s="1"/>
      <c r="F563" s="1"/>
      <c r="G563" s="1"/>
      <c r="H563" s="1"/>
      <c r="I563" s="1"/>
      <c r="J563" s="1"/>
      <c r="K563" s="1"/>
    </row>
    <row r="564" spans="1:11">
      <c r="A564" s="1"/>
      <c r="B564" s="1"/>
      <c r="C564" s="14"/>
      <c r="D564" s="14"/>
      <c r="E564" s="1"/>
      <c r="F564" s="1"/>
      <c r="G564" s="1"/>
      <c r="H564" s="1"/>
      <c r="I564" s="1"/>
      <c r="J564" s="1"/>
      <c r="K564" s="1"/>
    </row>
    <row r="565" spans="1:11">
      <c r="A565" s="1"/>
      <c r="B565" s="1"/>
      <c r="C565" s="14"/>
      <c r="D565" s="14"/>
      <c r="E565" s="1"/>
      <c r="F565" s="1"/>
      <c r="G565" s="1"/>
      <c r="H565" s="1"/>
      <c r="I565" s="1"/>
      <c r="J565" s="1"/>
      <c r="K565" s="1"/>
    </row>
    <row r="566" spans="1:11">
      <c r="A566" s="1"/>
      <c r="B566" s="1"/>
      <c r="C566" s="14"/>
      <c r="D566" s="14"/>
      <c r="E566" s="1"/>
      <c r="F566" s="1"/>
      <c r="G566" s="1"/>
      <c r="H566" s="1"/>
      <c r="I566" s="1"/>
      <c r="J566" s="1"/>
      <c r="K566" s="1"/>
    </row>
    <row r="567" spans="1:11">
      <c r="A567" s="1"/>
      <c r="B567" s="1"/>
      <c r="C567" s="14"/>
      <c r="D567" s="14"/>
      <c r="E567" s="1"/>
      <c r="F567" s="1"/>
      <c r="G567" s="1"/>
      <c r="H567" s="1"/>
      <c r="I567" s="1"/>
      <c r="J567" s="1"/>
      <c r="K567" s="1"/>
    </row>
    <row r="568" spans="1:11">
      <c r="A568" s="1"/>
      <c r="B568" s="1"/>
      <c r="C568" s="14"/>
      <c r="D568" s="14"/>
      <c r="E568" s="1"/>
      <c r="F568" s="1"/>
      <c r="G568" s="1"/>
      <c r="H568" s="1"/>
      <c r="I568" s="1"/>
      <c r="J568" s="1"/>
      <c r="K568" s="1"/>
    </row>
    <row r="569" spans="1:11">
      <c r="A569" s="1"/>
      <c r="B569" s="1"/>
      <c r="C569" s="14"/>
      <c r="D569" s="14"/>
      <c r="E569" s="1"/>
      <c r="F569" s="1"/>
      <c r="G569" s="1"/>
      <c r="H569" s="1"/>
      <c r="I569" s="1"/>
      <c r="J569" s="1"/>
      <c r="K569" s="1"/>
    </row>
    <row r="570" spans="1:11">
      <c r="A570" s="1"/>
      <c r="B570" s="1"/>
      <c r="C570" s="14"/>
      <c r="D570" s="14"/>
      <c r="E570" s="1"/>
      <c r="F570" s="1"/>
      <c r="G570" s="1"/>
      <c r="H570" s="1"/>
      <c r="I570" s="1"/>
      <c r="J570" s="1"/>
      <c r="K570" s="1"/>
    </row>
    <row r="571" spans="1:11">
      <c r="A571" s="1"/>
      <c r="B571" s="1"/>
      <c r="C571" s="14"/>
      <c r="D571" s="14"/>
      <c r="E571" s="1"/>
      <c r="F571" s="1"/>
      <c r="G571" s="1"/>
      <c r="H571" s="1"/>
      <c r="I571" s="1"/>
      <c r="J571" s="1"/>
      <c r="K571" s="1"/>
    </row>
    <row r="572" spans="1:11">
      <c r="A572" s="1"/>
      <c r="B572" s="1"/>
      <c r="C572" s="14"/>
      <c r="D572" s="14"/>
      <c r="E572" s="1"/>
      <c r="F572" s="1"/>
      <c r="G572" s="1"/>
      <c r="H572" s="1"/>
      <c r="I572" s="1"/>
      <c r="J572" s="1"/>
      <c r="K572" s="1"/>
    </row>
    <row r="573" spans="1:11">
      <c r="A573" s="1"/>
      <c r="B573" s="1"/>
      <c r="C573" s="14"/>
      <c r="D573" s="14"/>
      <c r="E573" s="1"/>
      <c r="F573" s="1"/>
      <c r="G573" s="1"/>
      <c r="H573" s="1"/>
      <c r="I573" s="1"/>
      <c r="J573" s="1"/>
      <c r="K573" s="1"/>
    </row>
    <row r="574" spans="1:11">
      <c r="A574" s="1"/>
      <c r="B574" s="1"/>
      <c r="C574" s="14"/>
      <c r="D574" s="14"/>
      <c r="E574" s="1"/>
      <c r="F574" s="1"/>
      <c r="G574" s="1"/>
      <c r="H574" s="1"/>
      <c r="I574" s="1"/>
      <c r="J574" s="1"/>
      <c r="K574" s="1"/>
    </row>
    <row r="575" spans="1:11">
      <c r="A575" s="1"/>
      <c r="B575" s="1"/>
      <c r="C575" s="14"/>
      <c r="D575" s="14"/>
      <c r="E575" s="1"/>
      <c r="F575" s="1"/>
      <c r="G575" s="1"/>
      <c r="H575" s="1"/>
      <c r="I575" s="1"/>
      <c r="J575" s="1"/>
      <c r="K575" s="1"/>
    </row>
    <row r="576" spans="1:11">
      <c r="A576" s="1"/>
      <c r="B576" s="1"/>
      <c r="C576" s="14"/>
      <c r="D576" s="14"/>
      <c r="E576" s="1"/>
      <c r="F576" s="1"/>
      <c r="G576" s="1"/>
      <c r="H576" s="1"/>
      <c r="I576" s="1"/>
      <c r="J576" s="1"/>
      <c r="K576" s="1"/>
    </row>
    <row r="577" spans="1:11">
      <c r="A577" s="1"/>
      <c r="B577" s="1"/>
      <c r="C577" s="14"/>
      <c r="D577" s="14"/>
      <c r="E577" s="1"/>
      <c r="F577" s="1"/>
      <c r="G577" s="1"/>
      <c r="H577" s="1"/>
      <c r="I577" s="1"/>
      <c r="J577" s="1"/>
      <c r="K577" s="1"/>
    </row>
    <row r="578" spans="1:11">
      <c r="A578" s="1"/>
      <c r="B578" s="1"/>
      <c r="C578" s="14"/>
      <c r="D578" s="14"/>
      <c r="E578" s="1"/>
      <c r="F578" s="1"/>
      <c r="G578" s="1"/>
      <c r="H578" s="1"/>
      <c r="I578" s="1"/>
      <c r="J578" s="1"/>
      <c r="K578" s="1"/>
    </row>
    <row r="579" spans="1:11">
      <c r="A579" s="1"/>
      <c r="B579" s="1"/>
      <c r="C579" s="14"/>
      <c r="D579" s="14"/>
      <c r="E579" s="1"/>
      <c r="F579" s="1"/>
      <c r="G579" s="1"/>
      <c r="H579" s="1"/>
      <c r="I579" s="1"/>
      <c r="J579" s="1"/>
      <c r="K579" s="1"/>
    </row>
    <row r="580" spans="1:11">
      <c r="A580" s="1"/>
      <c r="B580" s="1"/>
      <c r="C580" s="14"/>
      <c r="D580" s="14"/>
      <c r="E580" s="1"/>
      <c r="F580" s="1"/>
      <c r="G580" s="1"/>
      <c r="H580" s="1"/>
      <c r="I580" s="1"/>
      <c r="J580" s="1"/>
      <c r="K580" s="1"/>
    </row>
    <row r="581" spans="1:11">
      <c r="A581" s="1"/>
      <c r="B581" s="1"/>
      <c r="C581" s="14"/>
      <c r="D581" s="14"/>
      <c r="E581" s="1"/>
      <c r="F581" s="1"/>
      <c r="G581" s="1"/>
      <c r="H581" s="1"/>
      <c r="I581" s="1"/>
      <c r="J581" s="1"/>
      <c r="K581" s="1"/>
    </row>
    <row r="582" spans="1:11">
      <c r="A582" s="1"/>
      <c r="B582" s="1"/>
      <c r="C582" s="14"/>
      <c r="D582" s="14"/>
      <c r="E582" s="1"/>
      <c r="F582" s="1"/>
      <c r="G582" s="1"/>
      <c r="H582" s="1"/>
      <c r="I582" s="1"/>
      <c r="J582" s="1"/>
      <c r="K582" s="1"/>
    </row>
    <row r="583" spans="1:11">
      <c r="A583" s="1"/>
      <c r="B583" s="1"/>
      <c r="C583" s="14"/>
      <c r="D583" s="14"/>
      <c r="E583" s="1"/>
      <c r="F583" s="1"/>
      <c r="G583" s="1"/>
      <c r="H583" s="1"/>
      <c r="I583" s="1"/>
      <c r="J583" s="1"/>
      <c r="K583" s="1"/>
    </row>
    <row r="584" spans="1:11">
      <c r="A584" s="1"/>
      <c r="B584" s="1"/>
      <c r="C584" s="14"/>
      <c r="D584" s="14"/>
      <c r="E584" s="1"/>
      <c r="F584" s="1"/>
      <c r="G584" s="1"/>
      <c r="H584" s="1"/>
      <c r="I584" s="1"/>
      <c r="J584" s="1"/>
      <c r="K584" s="1"/>
    </row>
    <row r="585" spans="1:11">
      <c r="A585" s="1"/>
      <c r="B585" s="1"/>
      <c r="C585" s="14"/>
      <c r="D585" s="14"/>
      <c r="E585" s="1"/>
      <c r="F585" s="1"/>
      <c r="G585" s="1"/>
      <c r="H585" s="1"/>
      <c r="I585" s="1"/>
      <c r="J585" s="1"/>
      <c r="K585" s="1"/>
    </row>
    <row r="586" spans="1:11">
      <c r="A586" s="1"/>
      <c r="B586" s="1"/>
      <c r="C586" s="14"/>
      <c r="D586" s="14"/>
      <c r="E586" s="1"/>
      <c r="F586" s="1"/>
      <c r="G586" s="1"/>
      <c r="H586" s="1"/>
      <c r="I586" s="1"/>
      <c r="J586" s="1"/>
      <c r="K586" s="1"/>
    </row>
    <row r="587" spans="1:11">
      <c r="A587" s="1"/>
      <c r="B587" s="1"/>
      <c r="C587" s="14"/>
      <c r="D587" s="14"/>
      <c r="E587" s="1"/>
      <c r="F587" s="1"/>
      <c r="G587" s="1"/>
      <c r="H587" s="1"/>
      <c r="I587" s="1"/>
      <c r="J587" s="1"/>
      <c r="K587" s="1"/>
    </row>
    <row r="588" spans="1:11">
      <c r="A588" s="1"/>
      <c r="B588" s="1"/>
      <c r="C588" s="14"/>
      <c r="D588" s="14"/>
      <c r="E588" s="1"/>
      <c r="F588" s="1"/>
      <c r="G588" s="1"/>
      <c r="H588" s="1"/>
      <c r="I588" s="1"/>
      <c r="J588" s="1"/>
      <c r="K588" s="1"/>
    </row>
    <row r="589" spans="1:11">
      <c r="A589" s="1"/>
      <c r="B589" s="1"/>
      <c r="C589" s="14"/>
      <c r="D589" s="14"/>
      <c r="E589" s="1"/>
      <c r="F589" s="1"/>
      <c r="G589" s="1"/>
      <c r="H589" s="1"/>
      <c r="I589" s="1"/>
      <c r="J589" s="1"/>
      <c r="K589" s="1"/>
    </row>
    <row r="590" spans="1:11">
      <c r="A590" s="1"/>
      <c r="B590" s="1"/>
      <c r="C590" s="14"/>
      <c r="D590" s="14"/>
      <c r="E590" s="1"/>
      <c r="F590" s="1"/>
      <c r="G590" s="1"/>
      <c r="H590" s="1"/>
      <c r="I590" s="1"/>
      <c r="J590" s="1"/>
      <c r="K590" s="1"/>
    </row>
    <row r="591" spans="1:11">
      <c r="A591" s="1"/>
      <c r="B591" s="1"/>
      <c r="C591" s="14"/>
      <c r="D591" s="14"/>
      <c r="E591" s="1"/>
      <c r="F591" s="1"/>
      <c r="G591" s="1"/>
      <c r="H591" s="1"/>
      <c r="I591" s="1"/>
      <c r="J591" s="1"/>
      <c r="K591" s="1"/>
    </row>
    <row r="592" spans="1:11">
      <c r="A592" s="1"/>
      <c r="B592" s="1"/>
      <c r="C592" s="14"/>
      <c r="D592" s="14"/>
      <c r="E592" s="1"/>
      <c r="F592" s="1"/>
      <c r="G592" s="1"/>
      <c r="H592" s="1"/>
      <c r="I592" s="1"/>
      <c r="J592" s="1"/>
      <c r="K592" s="1"/>
    </row>
    <row r="593" spans="1:11">
      <c r="A593" s="1"/>
      <c r="B593" s="1"/>
      <c r="C593" s="14"/>
      <c r="D593" s="14"/>
      <c r="E593" s="1"/>
      <c r="F593" s="1"/>
      <c r="G593" s="1"/>
      <c r="H593" s="1"/>
      <c r="I593" s="1"/>
      <c r="J593" s="1"/>
      <c r="K593" s="1"/>
    </row>
    <row r="594" spans="1:11">
      <c r="A594" s="1"/>
      <c r="B594" s="1"/>
      <c r="C594" s="14"/>
      <c r="D594" s="14"/>
      <c r="E594" s="1"/>
      <c r="F594" s="1"/>
      <c r="G594" s="1"/>
      <c r="H594" s="1"/>
      <c r="I594" s="1"/>
      <c r="J594" s="1"/>
      <c r="K594" s="1"/>
    </row>
    <row r="595" spans="1:11">
      <c r="A595" s="1"/>
      <c r="B595" s="1"/>
      <c r="C595" s="14"/>
      <c r="D595" s="14"/>
      <c r="E595" s="1"/>
      <c r="F595" s="1"/>
      <c r="G595" s="1"/>
      <c r="H595" s="1"/>
      <c r="I595" s="1"/>
      <c r="J595" s="1"/>
      <c r="K595" s="1"/>
    </row>
    <row r="596" spans="1:11">
      <c r="A596" s="1"/>
      <c r="B596" s="1"/>
      <c r="C596" s="14"/>
      <c r="D596" s="14"/>
      <c r="E596" s="1"/>
      <c r="F596" s="1"/>
      <c r="G596" s="1"/>
      <c r="H596" s="1"/>
      <c r="I596" s="1"/>
      <c r="J596" s="1"/>
      <c r="K596" s="1"/>
    </row>
    <row r="597" spans="1:11">
      <c r="A597" s="1"/>
      <c r="B597" s="1"/>
      <c r="C597" s="14"/>
      <c r="D597" s="14"/>
      <c r="E597" s="1"/>
      <c r="F597" s="1"/>
      <c r="G597" s="1"/>
      <c r="H597" s="1"/>
      <c r="I597" s="1"/>
      <c r="J597" s="1"/>
      <c r="K597" s="1"/>
    </row>
    <row r="598" spans="1:11">
      <c r="A598" s="1"/>
      <c r="B598" s="1"/>
      <c r="C598" s="14"/>
      <c r="D598" s="14"/>
      <c r="E598" s="1"/>
      <c r="F598" s="1"/>
      <c r="G598" s="1"/>
      <c r="H598" s="1"/>
      <c r="I598" s="1"/>
      <c r="J598" s="1"/>
      <c r="K598" s="1"/>
    </row>
    <row r="599" spans="1:11">
      <c r="A599" s="1"/>
      <c r="B599" s="1"/>
      <c r="C599" s="14"/>
      <c r="D599" s="14"/>
      <c r="E599" s="1"/>
      <c r="F599" s="1"/>
      <c r="G599" s="1"/>
      <c r="H599" s="1"/>
      <c r="I599" s="1"/>
      <c r="J599" s="1"/>
      <c r="K599" s="1"/>
    </row>
    <row r="600" spans="1:11">
      <c r="A600" s="1"/>
      <c r="B600" s="1"/>
      <c r="C600" s="14"/>
      <c r="D600" s="14"/>
      <c r="E600" s="1"/>
      <c r="F600" s="1"/>
      <c r="G600" s="1"/>
      <c r="H600" s="1"/>
      <c r="I600" s="1"/>
      <c r="J600" s="1"/>
      <c r="K600" s="1"/>
    </row>
    <row r="601" spans="1:11">
      <c r="A601" s="1"/>
      <c r="B601" s="1"/>
      <c r="C601" s="14"/>
      <c r="D601" s="14"/>
      <c r="E601" s="1"/>
      <c r="F601" s="1"/>
      <c r="G601" s="1"/>
      <c r="H601" s="1"/>
      <c r="I601" s="1"/>
      <c r="J601" s="1"/>
      <c r="K601" s="1"/>
    </row>
    <row r="602" spans="1:11">
      <c r="A602" s="1"/>
      <c r="B602" s="1"/>
      <c r="C602" s="14"/>
      <c r="D602" s="14"/>
      <c r="E602" s="1"/>
      <c r="F602" s="1"/>
      <c r="G602" s="1"/>
      <c r="H602" s="1"/>
      <c r="I602" s="1"/>
      <c r="J602" s="1"/>
      <c r="K602" s="1"/>
    </row>
    <row r="603" spans="1:11">
      <c r="A603" s="1"/>
      <c r="B603" s="1"/>
      <c r="C603" s="14"/>
      <c r="D603" s="14"/>
      <c r="E603" s="1"/>
      <c r="F603" s="1"/>
      <c r="G603" s="1"/>
      <c r="H603" s="1"/>
      <c r="I603" s="1"/>
      <c r="J603" s="1"/>
      <c r="K603" s="1"/>
    </row>
    <row r="604" spans="1:11">
      <c r="A604" s="1"/>
      <c r="B604" s="1"/>
      <c r="C604" s="14"/>
      <c r="D604" s="14"/>
      <c r="E604" s="1"/>
      <c r="F604" s="1"/>
      <c r="G604" s="1"/>
      <c r="H604" s="1"/>
      <c r="I604" s="1"/>
      <c r="J604" s="1"/>
      <c r="K604" s="1"/>
    </row>
    <row r="605" spans="1:11">
      <c r="A605" s="1"/>
      <c r="B605" s="1"/>
      <c r="C605" s="14"/>
      <c r="D605" s="14"/>
      <c r="E605" s="1"/>
      <c r="F605" s="1"/>
      <c r="G605" s="1"/>
      <c r="H605" s="1"/>
      <c r="I605" s="1"/>
      <c r="J605" s="1"/>
      <c r="K605" s="1"/>
    </row>
    <row r="606" spans="1:11">
      <c r="A606" s="1"/>
      <c r="B606" s="1"/>
      <c r="C606" s="14"/>
      <c r="D606" s="14"/>
      <c r="E606" s="1"/>
      <c r="F606" s="1"/>
      <c r="G606" s="1"/>
      <c r="H606" s="1"/>
      <c r="I606" s="1"/>
      <c r="J606" s="1"/>
      <c r="K606" s="1"/>
    </row>
    <row r="607" spans="1:11">
      <c r="A607" s="1"/>
      <c r="B607" s="1"/>
      <c r="C607" s="14"/>
      <c r="D607" s="14"/>
      <c r="E607" s="1"/>
      <c r="F607" s="1"/>
      <c r="G607" s="1"/>
      <c r="H607" s="1"/>
      <c r="I607" s="1"/>
      <c r="J607" s="1"/>
      <c r="K607" s="1"/>
    </row>
    <row r="608" spans="1:11">
      <c r="A608" s="1"/>
      <c r="B608" s="1"/>
      <c r="C608" s="14"/>
      <c r="D608" s="14"/>
      <c r="E608" s="1"/>
      <c r="F608" s="1"/>
      <c r="G608" s="1"/>
      <c r="H608" s="1"/>
      <c r="I608" s="1"/>
      <c r="J608" s="1"/>
      <c r="K608" s="1"/>
    </row>
    <row r="609" spans="1:11">
      <c r="A609" s="1"/>
      <c r="B609" s="1"/>
      <c r="C609" s="14"/>
      <c r="D609" s="14"/>
      <c r="E609" s="1"/>
      <c r="F609" s="1"/>
      <c r="G609" s="1"/>
      <c r="H609" s="1"/>
      <c r="I609" s="1"/>
      <c r="J609" s="1"/>
      <c r="K609" s="1"/>
    </row>
    <row r="610" spans="1:11">
      <c r="A610" s="1"/>
      <c r="B610" s="1"/>
      <c r="C610" s="14"/>
      <c r="D610" s="14"/>
      <c r="E610" s="1"/>
      <c r="F610" s="1"/>
      <c r="G610" s="1"/>
      <c r="H610" s="1"/>
      <c r="I610" s="1"/>
      <c r="J610" s="1"/>
      <c r="K610" s="1"/>
    </row>
    <row r="611" spans="1:11">
      <c r="A611" s="1"/>
      <c r="B611" s="1"/>
      <c r="C611" s="14"/>
      <c r="D611" s="14"/>
      <c r="E611" s="1"/>
      <c r="F611" s="1"/>
      <c r="G611" s="1"/>
      <c r="H611" s="1"/>
      <c r="I611" s="1"/>
      <c r="J611" s="1"/>
      <c r="K611" s="1"/>
    </row>
    <row r="612" spans="1:11">
      <c r="A612" s="1"/>
      <c r="B612" s="1"/>
      <c r="C612" s="14"/>
      <c r="D612" s="14"/>
      <c r="E612" s="1"/>
      <c r="F612" s="1"/>
      <c r="G612" s="1"/>
      <c r="H612" s="1"/>
      <c r="I612" s="1"/>
      <c r="J612" s="1"/>
      <c r="K612" s="1"/>
    </row>
    <row r="613" spans="1:11">
      <c r="A613" s="1"/>
      <c r="B613" s="1"/>
      <c r="C613" s="14"/>
      <c r="D613" s="14"/>
      <c r="E613" s="1"/>
      <c r="F613" s="1"/>
      <c r="G613" s="1"/>
      <c r="H613" s="1"/>
      <c r="I613" s="1"/>
      <c r="J613" s="1"/>
      <c r="K613" s="1"/>
    </row>
    <row r="614" spans="1:11">
      <c r="A614" s="1"/>
      <c r="B614" s="1"/>
      <c r="C614" s="14"/>
      <c r="D614" s="14"/>
      <c r="E614" s="1"/>
      <c r="F614" s="1"/>
      <c r="G614" s="1"/>
      <c r="H614" s="1"/>
      <c r="I614" s="1"/>
      <c r="J614" s="1"/>
      <c r="K614" s="1"/>
    </row>
    <row r="615" spans="1:11">
      <c r="A615" s="1"/>
      <c r="B615" s="1"/>
      <c r="C615" s="14"/>
      <c r="D615" s="14"/>
      <c r="E615" s="1"/>
      <c r="F615" s="1"/>
      <c r="G615" s="1"/>
      <c r="H615" s="1"/>
      <c r="I615" s="1"/>
      <c r="J615" s="1"/>
      <c r="K615" s="1"/>
    </row>
    <row r="616" spans="1:11">
      <c r="A616" s="1"/>
      <c r="B616" s="1"/>
      <c r="C616" s="14"/>
      <c r="D616" s="14"/>
      <c r="E616" s="1"/>
      <c r="F616" s="1"/>
      <c r="G616" s="1"/>
      <c r="H616" s="1"/>
      <c r="I616" s="1"/>
      <c r="J616" s="1"/>
      <c r="K616" s="1"/>
    </row>
    <row r="617" spans="1:11">
      <c r="A617" s="1"/>
      <c r="B617" s="1"/>
      <c r="C617" s="14"/>
      <c r="D617" s="14"/>
      <c r="E617" s="1"/>
      <c r="F617" s="1"/>
      <c r="G617" s="1"/>
      <c r="H617" s="1"/>
      <c r="I617" s="1"/>
      <c r="J617" s="1"/>
      <c r="K617" s="1"/>
    </row>
    <row r="618" spans="1:11">
      <c r="A618" s="1"/>
      <c r="B618" s="1"/>
      <c r="C618" s="14"/>
      <c r="D618" s="14"/>
      <c r="E618" s="1"/>
      <c r="F618" s="1"/>
      <c r="G618" s="1"/>
      <c r="H618" s="1"/>
      <c r="I618" s="1"/>
      <c r="J618" s="1"/>
      <c r="K618" s="1"/>
    </row>
    <row r="619" spans="1:11">
      <c r="A619" s="1"/>
      <c r="B619" s="1"/>
      <c r="C619" s="14"/>
      <c r="D619" s="14"/>
      <c r="E619" s="1"/>
      <c r="F619" s="1"/>
      <c r="G619" s="1"/>
      <c r="H619" s="1"/>
      <c r="I619" s="1"/>
      <c r="J619" s="1"/>
      <c r="K619" s="1"/>
    </row>
    <row r="620" spans="1:11">
      <c r="A620" s="1"/>
      <c r="B620" s="1"/>
      <c r="C620" s="14"/>
      <c r="D620" s="14"/>
      <c r="E620" s="1"/>
      <c r="F620" s="1"/>
      <c r="G620" s="1"/>
      <c r="H620" s="1"/>
      <c r="I620" s="1"/>
      <c r="J620" s="1"/>
      <c r="K620" s="1"/>
    </row>
    <row r="621" spans="1:11">
      <c r="A621" s="1"/>
      <c r="B621" s="1"/>
      <c r="C621" s="14"/>
      <c r="D621" s="14"/>
      <c r="E621" s="1"/>
      <c r="F621" s="1"/>
      <c r="G621" s="1"/>
      <c r="H621" s="1"/>
      <c r="I621" s="1"/>
      <c r="J621" s="1"/>
      <c r="K621" s="1"/>
    </row>
    <row r="622" spans="1:11">
      <c r="A622" s="1"/>
      <c r="B622" s="1"/>
      <c r="C622" s="14"/>
      <c r="D622" s="14"/>
      <c r="E622" s="1"/>
      <c r="F622" s="1"/>
      <c r="G622" s="1"/>
      <c r="H622" s="1"/>
      <c r="I622" s="1"/>
      <c r="J622" s="1"/>
      <c r="K622" s="1"/>
    </row>
    <row r="623" spans="1:11">
      <c r="A623" s="1"/>
      <c r="B623" s="1"/>
      <c r="C623" s="14"/>
      <c r="D623" s="14"/>
      <c r="E623" s="1"/>
      <c r="F623" s="1"/>
      <c r="G623" s="1"/>
      <c r="H623" s="1"/>
      <c r="I623" s="1"/>
      <c r="J623" s="1"/>
      <c r="K623" s="1"/>
    </row>
    <row r="624" spans="1:11">
      <c r="A624" s="1"/>
      <c r="B624" s="1"/>
      <c r="C624" s="14"/>
      <c r="D624" s="14"/>
      <c r="E624" s="1"/>
      <c r="F624" s="1"/>
      <c r="G624" s="1"/>
      <c r="H624" s="1"/>
      <c r="I624" s="1"/>
      <c r="J624" s="1"/>
      <c r="K624" s="1"/>
    </row>
    <row r="625" spans="1:11">
      <c r="A625" s="1"/>
      <c r="B625" s="1"/>
      <c r="C625" s="14"/>
      <c r="D625" s="14"/>
      <c r="E625" s="1"/>
      <c r="F625" s="1"/>
      <c r="G625" s="1"/>
      <c r="H625" s="1"/>
      <c r="I625" s="1"/>
      <c r="J625" s="1"/>
      <c r="K625" s="1"/>
    </row>
    <row r="626" spans="1:11">
      <c r="A626" s="1"/>
      <c r="B626" s="1"/>
      <c r="C626" s="14"/>
      <c r="D626" s="14"/>
      <c r="E626" s="1"/>
      <c r="F626" s="1"/>
      <c r="G626" s="1"/>
      <c r="H626" s="1"/>
      <c r="I626" s="1"/>
      <c r="J626" s="1"/>
      <c r="K626" s="1"/>
    </row>
    <row r="627" spans="1:11">
      <c r="A627" s="1"/>
      <c r="B627" s="1"/>
      <c r="C627" s="14"/>
      <c r="D627" s="14"/>
      <c r="E627" s="1"/>
      <c r="F627" s="1"/>
      <c r="G627" s="1"/>
      <c r="H627" s="1"/>
      <c r="I627" s="1"/>
      <c r="J627" s="1"/>
      <c r="K627" s="1"/>
    </row>
    <row r="628" spans="1:11">
      <c r="A628" s="1"/>
      <c r="B628" s="1"/>
      <c r="C628" s="14"/>
      <c r="D628" s="14"/>
      <c r="E628" s="1"/>
      <c r="F628" s="1"/>
      <c r="G628" s="1"/>
      <c r="H628" s="1"/>
      <c r="I628" s="1"/>
      <c r="J628" s="1"/>
      <c r="K628" s="1"/>
    </row>
    <row r="629" spans="1:11">
      <c r="A629" s="1"/>
      <c r="B629" s="1"/>
      <c r="C629" s="14"/>
      <c r="D629" s="14"/>
      <c r="E629" s="1"/>
      <c r="F629" s="1"/>
      <c r="G629" s="1"/>
      <c r="H629" s="1"/>
      <c r="I629" s="1"/>
      <c r="J629" s="1"/>
      <c r="K629" s="1"/>
    </row>
    <row r="630" spans="1:11">
      <c r="A630" s="1"/>
      <c r="B630" s="1"/>
      <c r="C630" s="14"/>
      <c r="D630" s="14"/>
      <c r="E630" s="1"/>
      <c r="F630" s="1"/>
      <c r="G630" s="1"/>
      <c r="H630" s="1"/>
      <c r="I630" s="1"/>
      <c r="J630" s="1"/>
      <c r="K630" s="1"/>
    </row>
    <row r="631" spans="1:11">
      <c r="A631" s="1"/>
      <c r="B631" s="1"/>
      <c r="C631" s="14"/>
      <c r="D631" s="14"/>
      <c r="E631" s="1"/>
      <c r="F631" s="1"/>
      <c r="G631" s="1"/>
      <c r="H631" s="1"/>
      <c r="I631" s="1"/>
      <c r="J631" s="1"/>
      <c r="K631" s="1"/>
    </row>
    <row r="632" spans="1:11">
      <c r="A632" s="1"/>
      <c r="B632" s="1"/>
      <c r="C632" s="14"/>
      <c r="D632" s="14"/>
      <c r="E632" s="1"/>
      <c r="F632" s="1"/>
      <c r="G632" s="1"/>
      <c r="H632" s="1"/>
      <c r="I632" s="1"/>
      <c r="J632" s="1"/>
      <c r="K632" s="1"/>
    </row>
    <row r="633" spans="1:11">
      <c r="A633" s="1"/>
      <c r="B633" s="1"/>
      <c r="C633" s="14"/>
      <c r="D633" s="14"/>
      <c r="E633" s="1"/>
      <c r="F633" s="1"/>
      <c r="G633" s="1"/>
      <c r="H633" s="1"/>
      <c r="I633" s="1"/>
      <c r="J633" s="1"/>
      <c r="K633" s="1"/>
    </row>
    <row r="634" spans="1:11">
      <c r="A634" s="1"/>
      <c r="B634" s="1"/>
      <c r="C634" s="14"/>
      <c r="D634" s="14"/>
      <c r="E634" s="1"/>
      <c r="F634" s="1"/>
      <c r="G634" s="1"/>
      <c r="H634" s="1"/>
      <c r="I634" s="1"/>
      <c r="J634" s="1"/>
      <c r="K634" s="1"/>
    </row>
    <row r="635" spans="1:11">
      <c r="A635" s="1"/>
      <c r="B635" s="1"/>
      <c r="C635" s="14"/>
      <c r="D635" s="14"/>
      <c r="E635" s="1"/>
      <c r="F635" s="1"/>
      <c r="G635" s="1"/>
      <c r="H635" s="1"/>
      <c r="I635" s="1"/>
      <c r="J635" s="1"/>
      <c r="K635" s="1"/>
    </row>
    <row r="636" spans="1:11">
      <c r="A636" s="1"/>
      <c r="B636" s="1"/>
      <c r="C636" s="14"/>
      <c r="D636" s="14"/>
      <c r="E636" s="1"/>
      <c r="F636" s="1"/>
      <c r="G636" s="1"/>
      <c r="H636" s="1"/>
      <c r="I636" s="1"/>
      <c r="J636" s="1"/>
      <c r="K636" s="1"/>
    </row>
    <row r="637" spans="1:11">
      <c r="A637" s="1"/>
      <c r="B637" s="1"/>
      <c r="C637" s="14"/>
      <c r="D637" s="14"/>
      <c r="E637" s="1"/>
      <c r="F637" s="1"/>
      <c r="G637" s="1"/>
      <c r="H637" s="1"/>
      <c r="I637" s="1"/>
      <c r="J637" s="1"/>
      <c r="K637" s="1"/>
    </row>
    <row r="638" spans="1:11">
      <c r="A638" s="1"/>
      <c r="B638" s="1"/>
      <c r="C638" s="14"/>
      <c r="D638" s="14"/>
      <c r="E638" s="1"/>
      <c r="F638" s="1"/>
      <c r="G638" s="1"/>
      <c r="H638" s="1"/>
      <c r="I638" s="1"/>
      <c r="J638" s="1"/>
      <c r="K638" s="1"/>
    </row>
    <row r="639" spans="1:11">
      <c r="A639" s="1"/>
      <c r="B639" s="1"/>
      <c r="C639" s="14"/>
      <c r="D639" s="14"/>
      <c r="E639" s="1"/>
      <c r="F639" s="1"/>
      <c r="G639" s="1"/>
      <c r="H639" s="1"/>
      <c r="I639" s="1"/>
      <c r="J639" s="1"/>
      <c r="K639" s="1"/>
    </row>
    <row r="640" spans="1:11">
      <c r="A640" s="1"/>
      <c r="B640" s="1"/>
      <c r="C640" s="14"/>
      <c r="D640" s="14"/>
      <c r="E640" s="1"/>
      <c r="F640" s="1"/>
      <c r="G640" s="1"/>
      <c r="H640" s="1"/>
      <c r="I640" s="1"/>
      <c r="J640" s="1"/>
      <c r="K640" s="1"/>
    </row>
    <row r="641" spans="1:11">
      <c r="A641" s="1"/>
      <c r="B641" s="1"/>
      <c r="C641" s="14"/>
      <c r="D641" s="14"/>
      <c r="E641" s="1"/>
      <c r="F641" s="1"/>
      <c r="G641" s="1"/>
      <c r="H641" s="1"/>
      <c r="I641" s="1"/>
      <c r="J641" s="1"/>
      <c r="K641" s="1"/>
    </row>
    <row r="642" spans="1:11">
      <c r="A642" s="1"/>
      <c r="B642" s="1"/>
      <c r="C642" s="14"/>
      <c r="D642" s="14"/>
      <c r="E642" s="1"/>
      <c r="F642" s="1"/>
      <c r="G642" s="1"/>
      <c r="H642" s="1"/>
      <c r="I642" s="1"/>
      <c r="J642" s="1"/>
      <c r="K642" s="1"/>
    </row>
    <row r="643" spans="1:11">
      <c r="A643" s="1"/>
      <c r="B643" s="1"/>
      <c r="C643" s="14"/>
      <c r="D643" s="14"/>
      <c r="E643" s="1"/>
      <c r="F643" s="1"/>
      <c r="G643" s="1"/>
      <c r="H643" s="1"/>
      <c r="I643" s="1"/>
      <c r="J643" s="1"/>
      <c r="K643" s="1"/>
    </row>
    <row r="644" spans="1:11">
      <c r="A644" s="1"/>
      <c r="B644" s="1"/>
      <c r="C644" s="14"/>
      <c r="D644" s="14"/>
      <c r="E644" s="1"/>
      <c r="F644" s="1"/>
      <c r="G644" s="1"/>
      <c r="H644" s="1"/>
      <c r="I644" s="1"/>
      <c r="J644" s="1"/>
      <c r="K644" s="1"/>
    </row>
    <row r="645" spans="1:11">
      <c r="A645" s="1"/>
      <c r="B645" s="1"/>
      <c r="C645" s="14"/>
      <c r="D645" s="14"/>
      <c r="E645" s="1"/>
      <c r="F645" s="1"/>
      <c r="G645" s="1"/>
      <c r="H645" s="1"/>
      <c r="I645" s="1"/>
      <c r="J645" s="1"/>
      <c r="K645" s="1"/>
    </row>
    <row r="646" spans="1:11">
      <c r="A646" s="1"/>
      <c r="B646" s="1"/>
      <c r="C646" s="14"/>
      <c r="D646" s="14"/>
      <c r="E646" s="1"/>
      <c r="F646" s="1"/>
      <c r="G646" s="1"/>
      <c r="H646" s="1"/>
      <c r="I646" s="1"/>
      <c r="J646" s="1"/>
      <c r="K646" s="1"/>
    </row>
    <row r="647" spans="1:11">
      <c r="A647" s="1"/>
      <c r="B647" s="1"/>
      <c r="C647" s="14"/>
      <c r="D647" s="14"/>
      <c r="E647" s="1"/>
      <c r="F647" s="1"/>
      <c r="G647" s="1"/>
      <c r="H647" s="1"/>
      <c r="I647" s="1"/>
      <c r="J647" s="1"/>
      <c r="K647" s="1"/>
    </row>
    <row r="648" spans="1:11">
      <c r="A648" s="1"/>
      <c r="B648" s="1"/>
      <c r="C648" s="14"/>
      <c r="D648" s="14"/>
      <c r="E648" s="1"/>
      <c r="F648" s="1"/>
      <c r="G648" s="1"/>
      <c r="H648" s="1"/>
      <c r="I648" s="1"/>
      <c r="J648" s="1"/>
      <c r="K648" s="1"/>
    </row>
    <row r="649" spans="1:11">
      <c r="A649" s="1"/>
      <c r="B649" s="1"/>
      <c r="C649" s="14"/>
      <c r="D649" s="14"/>
      <c r="E649" s="1"/>
      <c r="F649" s="1"/>
      <c r="G649" s="1"/>
      <c r="H649" s="1"/>
      <c r="I649" s="1"/>
      <c r="J649" s="1"/>
      <c r="K649" s="1"/>
    </row>
    <row r="650" spans="1:11">
      <c r="A650" s="1"/>
      <c r="B650" s="1"/>
      <c r="C650" s="14"/>
      <c r="D650" s="14"/>
      <c r="E650" s="1"/>
      <c r="F650" s="1"/>
      <c r="G650" s="1"/>
      <c r="H650" s="1"/>
      <c r="I650" s="1"/>
      <c r="J650" s="1"/>
      <c r="K650" s="1"/>
    </row>
    <row r="651" spans="1:11">
      <c r="A651" s="1"/>
      <c r="B651" s="1"/>
      <c r="C651" s="14"/>
      <c r="D651" s="14"/>
      <c r="E651" s="1"/>
      <c r="F651" s="1"/>
      <c r="G651" s="1"/>
      <c r="H651" s="1"/>
      <c r="I651" s="1"/>
      <c r="J651" s="1"/>
      <c r="K651" s="1"/>
    </row>
    <row r="652" spans="1:11">
      <c r="A652" s="1"/>
      <c r="B652" s="1"/>
      <c r="C652" s="14"/>
      <c r="D652" s="14"/>
      <c r="E652" s="1"/>
      <c r="F652" s="1"/>
      <c r="G652" s="1"/>
      <c r="H652" s="1"/>
      <c r="I652" s="1"/>
      <c r="J652" s="1"/>
      <c r="K652" s="1"/>
    </row>
    <row r="653" spans="1:11">
      <c r="A653" s="1"/>
      <c r="B653" s="1"/>
      <c r="C653" s="14"/>
      <c r="D653" s="14"/>
      <c r="E653" s="1"/>
      <c r="F653" s="1"/>
      <c r="G653" s="1"/>
      <c r="H653" s="1"/>
      <c r="I653" s="1"/>
      <c r="J653" s="1"/>
      <c r="K653" s="1"/>
    </row>
    <row r="654" spans="1:11">
      <c r="A654" s="1"/>
      <c r="B654" s="1"/>
      <c r="C654" s="14"/>
      <c r="D654" s="14"/>
      <c r="E654" s="1"/>
      <c r="F654" s="1"/>
      <c r="G654" s="1"/>
      <c r="H654" s="1"/>
      <c r="I654" s="1"/>
      <c r="J654" s="1"/>
      <c r="K654" s="1"/>
    </row>
    <row r="655" spans="1:11">
      <c r="A655" s="1"/>
      <c r="B655" s="1"/>
      <c r="C655" s="14"/>
      <c r="D655" s="14"/>
      <c r="E655" s="1"/>
      <c r="F655" s="1"/>
      <c r="G655" s="1"/>
      <c r="H655" s="1"/>
      <c r="I655" s="1"/>
      <c r="J655" s="1"/>
      <c r="K655" s="1"/>
    </row>
    <row r="656" spans="1:11">
      <c r="A656" s="1"/>
      <c r="B656" s="1"/>
      <c r="C656" s="14"/>
      <c r="D656" s="14"/>
      <c r="E656" s="1"/>
      <c r="F656" s="1"/>
      <c r="G656" s="1"/>
      <c r="H656" s="1"/>
      <c r="I656" s="1"/>
      <c r="J656" s="1"/>
      <c r="K656" s="1"/>
    </row>
    <row r="657" spans="1:11">
      <c r="A657" s="1"/>
      <c r="B657" s="1"/>
      <c r="C657" s="14"/>
      <c r="D657" s="14"/>
      <c r="E657" s="1"/>
      <c r="F657" s="1"/>
      <c r="G657" s="1"/>
      <c r="H657" s="1"/>
      <c r="I657" s="1"/>
      <c r="J657" s="1"/>
      <c r="K657" s="1"/>
    </row>
    <row r="658" spans="1:11">
      <c r="A658" s="1"/>
      <c r="B658" s="1"/>
      <c r="C658" s="14"/>
      <c r="D658" s="14"/>
      <c r="E658" s="1"/>
      <c r="F658" s="1"/>
      <c r="G658" s="1"/>
      <c r="H658" s="1"/>
      <c r="I658" s="1"/>
      <c r="J658" s="1"/>
      <c r="K658" s="1"/>
    </row>
    <row r="659" spans="1:11">
      <c r="A659" s="1"/>
      <c r="B659" s="1"/>
      <c r="C659" s="14"/>
      <c r="D659" s="14"/>
      <c r="E659" s="1"/>
      <c r="F659" s="1"/>
      <c r="G659" s="1"/>
      <c r="H659" s="1"/>
      <c r="I659" s="1"/>
      <c r="J659" s="1"/>
      <c r="K659" s="1"/>
    </row>
    <row r="660" spans="1:11">
      <c r="A660" s="1"/>
      <c r="B660" s="1"/>
      <c r="C660" s="14"/>
      <c r="D660" s="14"/>
      <c r="E660" s="1"/>
      <c r="F660" s="1"/>
      <c r="G660" s="1"/>
      <c r="H660" s="1"/>
      <c r="I660" s="1"/>
      <c r="J660" s="1"/>
      <c r="K660" s="1"/>
    </row>
    <row r="661" spans="1:11">
      <c r="A661" s="1"/>
      <c r="B661" s="1"/>
      <c r="C661" s="14"/>
      <c r="D661" s="14"/>
      <c r="E661" s="1"/>
      <c r="F661" s="1"/>
      <c r="G661" s="1"/>
      <c r="H661" s="1"/>
      <c r="I661" s="1"/>
      <c r="J661" s="1"/>
      <c r="K661" s="1"/>
    </row>
    <row r="662" spans="1:11">
      <c r="A662" s="1"/>
      <c r="B662" s="1"/>
      <c r="C662" s="14"/>
      <c r="D662" s="14"/>
      <c r="E662" s="1"/>
      <c r="F662" s="1"/>
      <c r="G662" s="1"/>
      <c r="H662" s="1"/>
      <c r="I662" s="1"/>
      <c r="J662" s="1"/>
      <c r="K662" s="1"/>
    </row>
    <row r="663" spans="1:11">
      <c r="A663" s="1"/>
      <c r="B663" s="1"/>
      <c r="C663" s="14"/>
      <c r="D663" s="14"/>
      <c r="E663" s="1"/>
      <c r="F663" s="1"/>
      <c r="G663" s="1"/>
      <c r="H663" s="1"/>
      <c r="I663" s="1"/>
      <c r="J663" s="1"/>
      <c r="K663" s="1"/>
    </row>
    <row r="664" spans="1:11">
      <c r="A664" s="1"/>
      <c r="B664" s="1"/>
      <c r="C664" s="14"/>
      <c r="D664" s="14"/>
      <c r="E664" s="1"/>
      <c r="F664" s="1"/>
      <c r="G664" s="1"/>
      <c r="H664" s="1"/>
      <c r="I664" s="1"/>
      <c r="J664" s="1"/>
      <c r="K664" s="1"/>
    </row>
    <row r="665" spans="1:11">
      <c r="A665" s="1"/>
      <c r="B665" s="1"/>
      <c r="C665" s="14"/>
      <c r="D665" s="14"/>
      <c r="E665" s="1"/>
      <c r="F665" s="1"/>
      <c r="G665" s="1"/>
      <c r="H665" s="1"/>
      <c r="I665" s="1"/>
      <c r="J665" s="1"/>
      <c r="K665" s="1"/>
    </row>
    <row r="666" spans="1:11">
      <c r="A666" s="1"/>
      <c r="B666" s="1"/>
      <c r="C666" s="14"/>
      <c r="D666" s="14"/>
      <c r="E666" s="1"/>
      <c r="F666" s="1"/>
      <c r="G666" s="1"/>
      <c r="H666" s="1"/>
      <c r="I666" s="1"/>
      <c r="J666" s="1"/>
      <c r="K666" s="1"/>
    </row>
    <row r="667" spans="1:11">
      <c r="A667" s="1"/>
      <c r="B667" s="1"/>
      <c r="C667" s="14"/>
      <c r="D667" s="14"/>
      <c r="E667" s="1"/>
      <c r="F667" s="1"/>
      <c r="G667" s="1"/>
      <c r="H667" s="1"/>
      <c r="I667" s="1"/>
      <c r="J667" s="1"/>
      <c r="K667" s="1"/>
    </row>
    <row r="668" spans="1:11">
      <c r="A668" s="1"/>
      <c r="B668" s="1"/>
      <c r="C668" s="14"/>
      <c r="D668" s="14"/>
      <c r="E668" s="1"/>
      <c r="F668" s="1"/>
      <c r="G668" s="1"/>
      <c r="H668" s="1"/>
      <c r="I668" s="1"/>
      <c r="J668" s="1"/>
      <c r="K668" s="1"/>
    </row>
    <row r="669" spans="1:11">
      <c r="A669" s="1"/>
      <c r="B669" s="1"/>
      <c r="C669" s="14"/>
      <c r="D669" s="14"/>
      <c r="E669" s="1"/>
      <c r="F669" s="1"/>
      <c r="G669" s="1"/>
      <c r="H669" s="1"/>
      <c r="I669" s="1"/>
      <c r="J669" s="1"/>
      <c r="K669" s="1"/>
    </row>
    <row r="670" spans="1:11">
      <c r="A670" s="1"/>
      <c r="B670" s="1"/>
      <c r="C670" s="14"/>
      <c r="D670" s="14"/>
      <c r="E670" s="1"/>
      <c r="F670" s="1"/>
      <c r="G670" s="1"/>
      <c r="H670" s="1"/>
      <c r="I670" s="1"/>
      <c r="J670" s="1"/>
      <c r="K670" s="1"/>
    </row>
    <row r="671" spans="1:11">
      <c r="A671" s="1"/>
      <c r="B671" s="1"/>
      <c r="C671" s="14"/>
      <c r="D671" s="14"/>
      <c r="E671" s="1"/>
      <c r="F671" s="1"/>
      <c r="G671" s="1"/>
      <c r="H671" s="1"/>
      <c r="I671" s="1"/>
      <c r="J671" s="1"/>
      <c r="K671" s="1"/>
    </row>
    <row r="672" spans="1:11">
      <c r="A672" s="1"/>
      <c r="B672" s="1"/>
      <c r="C672" s="14"/>
      <c r="D672" s="14"/>
      <c r="E672" s="1"/>
      <c r="F672" s="1"/>
      <c r="G672" s="1"/>
      <c r="H672" s="1"/>
      <c r="I672" s="1"/>
      <c r="J672" s="1"/>
      <c r="K672" s="1"/>
    </row>
    <row r="673" spans="1:11">
      <c r="A673" s="1"/>
      <c r="B673" s="1"/>
      <c r="C673" s="14"/>
      <c r="D673" s="14"/>
      <c r="E673" s="1"/>
      <c r="F673" s="1"/>
      <c r="G673" s="1"/>
      <c r="H673" s="1"/>
      <c r="I673" s="1"/>
      <c r="J673" s="1"/>
      <c r="K673" s="1"/>
    </row>
    <row r="674" spans="1:11">
      <c r="A674" s="1"/>
      <c r="B674" s="1"/>
      <c r="C674" s="14"/>
      <c r="D674" s="14"/>
      <c r="E674" s="1"/>
      <c r="F674" s="1"/>
      <c r="G674" s="1"/>
      <c r="H674" s="1"/>
      <c r="I674" s="1"/>
      <c r="J674" s="1"/>
      <c r="K674" s="1"/>
    </row>
    <row r="675" spans="1:11">
      <c r="A675" s="1"/>
      <c r="B675" s="1"/>
      <c r="C675" s="14"/>
      <c r="D675" s="14"/>
      <c r="E675" s="1"/>
      <c r="F675" s="1"/>
      <c r="G675" s="1"/>
      <c r="H675" s="1"/>
      <c r="I675" s="1"/>
      <c r="J675" s="1"/>
      <c r="K675" s="1"/>
    </row>
    <row r="676" spans="1:11">
      <c r="A676" s="1"/>
      <c r="B676" s="1"/>
      <c r="C676" s="14"/>
      <c r="D676" s="14"/>
      <c r="E676" s="1"/>
      <c r="F676" s="1"/>
      <c r="G676" s="1"/>
      <c r="H676" s="1"/>
      <c r="I676" s="1"/>
      <c r="J676" s="1"/>
      <c r="K676" s="1"/>
    </row>
    <row r="677" spans="1:11">
      <c r="A677" s="1"/>
      <c r="B677" s="1"/>
      <c r="C677" s="14"/>
      <c r="D677" s="14"/>
      <c r="E677" s="1"/>
      <c r="F677" s="1"/>
      <c r="G677" s="1"/>
      <c r="H677" s="1"/>
      <c r="I677" s="1"/>
      <c r="J677" s="1"/>
      <c r="K677" s="1"/>
    </row>
    <row r="678" spans="1:11">
      <c r="A678" s="1"/>
      <c r="B678" s="1"/>
      <c r="C678" s="14"/>
      <c r="D678" s="14"/>
      <c r="E678" s="1"/>
      <c r="F678" s="1"/>
      <c r="G678" s="1"/>
      <c r="H678" s="1"/>
      <c r="I678" s="1"/>
      <c r="J678" s="1"/>
      <c r="K678" s="1"/>
    </row>
    <row r="679" spans="1:11">
      <c r="A679" s="1"/>
      <c r="B679" s="1"/>
      <c r="C679" s="14"/>
      <c r="D679" s="14"/>
      <c r="E679" s="1"/>
      <c r="F679" s="1"/>
      <c r="G679" s="1"/>
      <c r="H679" s="1"/>
      <c r="I679" s="1"/>
      <c r="J679" s="1"/>
      <c r="K679" s="1"/>
    </row>
    <row r="680" spans="1:11">
      <c r="A680" s="1"/>
      <c r="B680" s="1"/>
      <c r="C680" s="14"/>
      <c r="D680" s="14"/>
      <c r="E680" s="1"/>
      <c r="F680" s="1"/>
      <c r="G680" s="1"/>
      <c r="H680" s="1"/>
      <c r="I680" s="1"/>
      <c r="J680" s="1"/>
      <c r="K680" s="1"/>
    </row>
    <row r="681" spans="1:11">
      <c r="A681" s="1"/>
      <c r="B681" s="1"/>
      <c r="C681" s="14"/>
      <c r="D681" s="14"/>
      <c r="E681" s="1"/>
      <c r="F681" s="1"/>
      <c r="G681" s="1"/>
      <c r="H681" s="1"/>
      <c r="I681" s="1"/>
      <c r="J681" s="1"/>
      <c r="K681" s="1"/>
    </row>
    <row r="682" spans="1:11">
      <c r="A682" s="1"/>
      <c r="B682" s="1"/>
      <c r="C682" s="14"/>
      <c r="D682" s="14"/>
      <c r="E682" s="1"/>
      <c r="F682" s="1"/>
      <c r="G682" s="1"/>
      <c r="H682" s="1"/>
      <c r="I682" s="1"/>
      <c r="J682" s="1"/>
      <c r="K682" s="1"/>
    </row>
    <row r="683" spans="1:11">
      <c r="A683" s="1"/>
      <c r="B683" s="1"/>
      <c r="C683" s="14"/>
      <c r="D683" s="14"/>
      <c r="E683" s="1"/>
      <c r="F683" s="1"/>
      <c r="G683" s="1"/>
      <c r="H683" s="1"/>
      <c r="I683" s="1"/>
      <c r="J683" s="1"/>
      <c r="K683" s="1"/>
    </row>
    <row r="684" spans="1:11">
      <c r="A684" s="1"/>
      <c r="B684" s="1"/>
      <c r="C684" s="14"/>
      <c r="D684" s="14"/>
      <c r="E684" s="1"/>
      <c r="F684" s="1"/>
      <c r="G684" s="1"/>
      <c r="H684" s="1"/>
      <c r="I684" s="1"/>
      <c r="J684" s="1"/>
      <c r="K684" s="1"/>
    </row>
    <row r="685" spans="1:11">
      <c r="A685" s="1"/>
      <c r="B685" s="1"/>
      <c r="C685" s="14"/>
      <c r="D685" s="14"/>
      <c r="E685" s="1"/>
      <c r="F685" s="1"/>
      <c r="G685" s="1"/>
      <c r="H685" s="1"/>
      <c r="I685" s="1"/>
      <c r="J685" s="1"/>
      <c r="K685" s="1"/>
    </row>
    <row r="686" spans="1:11">
      <c r="A686" s="1"/>
      <c r="B686" s="1"/>
      <c r="C686" s="14"/>
      <c r="D686" s="14"/>
      <c r="E686" s="1"/>
      <c r="F686" s="1"/>
      <c r="G686" s="1"/>
      <c r="H686" s="1"/>
      <c r="I686" s="1"/>
      <c r="J686" s="1"/>
      <c r="K686" s="1"/>
    </row>
    <row r="687" spans="1:11">
      <c r="A687" s="1"/>
      <c r="B687" s="1"/>
      <c r="C687" s="14"/>
      <c r="D687" s="14"/>
      <c r="E687" s="1"/>
      <c r="F687" s="1"/>
      <c r="G687" s="1"/>
      <c r="H687" s="1"/>
      <c r="I687" s="1"/>
      <c r="J687" s="1"/>
      <c r="K687" s="1"/>
    </row>
    <row r="688" spans="1:11">
      <c r="A688" s="1"/>
      <c r="B688" s="1"/>
      <c r="C688" s="14"/>
      <c r="D688" s="14"/>
      <c r="E688" s="1"/>
      <c r="F688" s="1"/>
      <c r="G688" s="1"/>
      <c r="H688" s="1"/>
      <c r="I688" s="1"/>
      <c r="J688" s="1"/>
      <c r="K688" s="1"/>
    </row>
    <row r="689" spans="1:11">
      <c r="A689" s="1"/>
      <c r="B689" s="1"/>
      <c r="C689" s="14"/>
      <c r="D689" s="14"/>
      <c r="E689" s="1"/>
      <c r="F689" s="1"/>
      <c r="G689" s="1"/>
      <c r="H689" s="1"/>
      <c r="I689" s="1"/>
      <c r="J689" s="1"/>
      <c r="K689" s="1"/>
    </row>
    <row r="690" spans="1:11">
      <c r="A690" s="1"/>
      <c r="B690" s="1"/>
      <c r="C690" s="14"/>
      <c r="D690" s="14"/>
      <c r="E690" s="1"/>
      <c r="F690" s="1"/>
      <c r="G690" s="1"/>
      <c r="H690" s="1"/>
      <c r="I690" s="1"/>
      <c r="J690" s="1"/>
      <c r="K690" s="1"/>
    </row>
    <row r="691" spans="1:11">
      <c r="A691" s="1"/>
      <c r="B691" s="1"/>
      <c r="C691" s="13"/>
      <c r="D691" s="14"/>
      <c r="E691" s="1"/>
      <c r="F691" s="1"/>
      <c r="G691" s="1"/>
      <c r="H691" s="1"/>
      <c r="I691" s="1"/>
      <c r="J691" s="1"/>
      <c r="K691" s="1"/>
    </row>
    <row r="692" spans="1:11">
      <c r="A692" s="1"/>
      <c r="B692" s="1"/>
      <c r="C692" s="13"/>
      <c r="D692" s="14"/>
      <c r="E692" s="1"/>
      <c r="F692" s="1"/>
      <c r="G692" s="1"/>
      <c r="H692" s="1"/>
      <c r="I692" s="1"/>
      <c r="J692" s="1"/>
      <c r="K692" s="1"/>
    </row>
    <row r="693" spans="1:11">
      <c r="A693" s="1"/>
      <c r="B693" s="1"/>
      <c r="C693" s="13"/>
      <c r="D693" s="14"/>
      <c r="E693" s="1"/>
      <c r="F693" s="1"/>
      <c r="G693" s="1"/>
      <c r="H693" s="1"/>
      <c r="I693" s="1"/>
      <c r="J693" s="1"/>
      <c r="K693" s="1"/>
    </row>
    <row r="694" spans="1:11">
      <c r="A694" s="1"/>
      <c r="B694" s="1"/>
      <c r="C694" s="13"/>
      <c r="D694" s="14"/>
      <c r="E694" s="1"/>
      <c r="F694" s="1"/>
      <c r="G694" s="1"/>
      <c r="H694" s="1"/>
      <c r="I694" s="1"/>
      <c r="J694" s="1"/>
      <c r="K694" s="1"/>
    </row>
    <row r="695" spans="1:11">
      <c r="A695" s="1"/>
      <c r="B695" s="1"/>
      <c r="C695" s="13"/>
      <c r="D695" s="14"/>
      <c r="E695" s="1"/>
      <c r="F695" s="1"/>
      <c r="G695" s="1"/>
      <c r="H695" s="1"/>
      <c r="I695" s="1"/>
      <c r="J695" s="1"/>
      <c r="K695" s="1"/>
    </row>
    <row r="696" spans="1:11">
      <c r="A696" s="1"/>
      <c r="B696" s="1"/>
      <c r="C696" s="13"/>
      <c r="D696" s="14"/>
      <c r="E696" s="1"/>
      <c r="F696" s="1"/>
      <c r="G696" s="1"/>
      <c r="H696" s="1"/>
      <c r="I696" s="1"/>
      <c r="J696" s="1"/>
      <c r="K696" s="1"/>
    </row>
    <row r="697" spans="1:11">
      <c r="A697" s="1"/>
      <c r="B697" s="1"/>
      <c r="C697" s="13"/>
      <c r="D697" s="14"/>
      <c r="E697" s="1"/>
      <c r="F697" s="1"/>
      <c r="G697" s="1"/>
      <c r="H697" s="1"/>
      <c r="I697" s="1"/>
      <c r="J697" s="1"/>
      <c r="K697" s="1"/>
    </row>
    <row r="698" spans="1:11">
      <c r="A698" s="1"/>
      <c r="B698" s="1"/>
      <c r="C698" s="13"/>
      <c r="D698" s="14"/>
      <c r="E698" s="1"/>
      <c r="F698" s="1"/>
      <c r="G698" s="1"/>
      <c r="H698" s="1"/>
      <c r="I698" s="1"/>
      <c r="J698" s="1"/>
      <c r="K698" s="1"/>
    </row>
    <row r="699" spans="1:11">
      <c r="A699" s="1"/>
      <c r="B699" s="1"/>
      <c r="C699" s="13"/>
      <c r="D699" s="14"/>
      <c r="E699" s="1"/>
      <c r="F699" s="1"/>
      <c r="G699" s="1"/>
      <c r="H699" s="1"/>
      <c r="I699" s="1"/>
      <c r="J699" s="1"/>
      <c r="K699" s="1"/>
    </row>
    <row r="700" spans="1:11">
      <c r="A700" s="1"/>
      <c r="B700" s="1"/>
      <c r="C700" s="13"/>
      <c r="D700" s="14"/>
      <c r="E700" s="1"/>
      <c r="F700" s="1"/>
      <c r="G700" s="1"/>
      <c r="H700" s="1"/>
      <c r="I700" s="1"/>
      <c r="J700" s="1"/>
      <c r="K700" s="1"/>
    </row>
    <row r="701" spans="1:11">
      <c r="A701" s="1"/>
      <c r="B701" s="1"/>
      <c r="C701" s="13"/>
      <c r="D701" s="14"/>
      <c r="E701" s="1"/>
      <c r="F701" s="1"/>
      <c r="G701" s="1"/>
      <c r="H701" s="1"/>
      <c r="I701" s="1"/>
      <c r="J701" s="1"/>
      <c r="K701" s="1"/>
    </row>
    <row r="702" spans="1:11">
      <c r="A702" s="1"/>
      <c r="B702" s="1"/>
      <c r="C702" s="13"/>
      <c r="D702" s="14"/>
      <c r="E702" s="1"/>
      <c r="F702" s="1"/>
      <c r="G702" s="1"/>
      <c r="H702" s="1"/>
      <c r="I702" s="1"/>
      <c r="J702" s="1"/>
      <c r="K702" s="1"/>
    </row>
    <row r="703" spans="1:11">
      <c r="A703" s="1"/>
      <c r="B703" s="1"/>
      <c r="C703" s="13"/>
      <c r="D703" s="14"/>
      <c r="E703" s="1"/>
      <c r="F703" s="1"/>
      <c r="G703" s="1"/>
      <c r="H703" s="1"/>
      <c r="I703" s="1"/>
      <c r="J703" s="1"/>
      <c r="K703" s="1"/>
    </row>
    <row r="704" spans="1:11">
      <c r="A704" s="1"/>
      <c r="B704" s="1"/>
      <c r="C704" s="13"/>
      <c r="D704" s="14"/>
      <c r="E704" s="1"/>
      <c r="F704" s="1"/>
      <c r="G704" s="1"/>
      <c r="H704" s="1"/>
      <c r="I704" s="1"/>
      <c r="J704" s="1"/>
      <c r="K704" s="1"/>
    </row>
    <row r="705" spans="1:11">
      <c r="A705" s="1"/>
      <c r="B705" s="1"/>
      <c r="C705" s="13"/>
      <c r="D705" s="14"/>
      <c r="E705" s="1"/>
      <c r="F705" s="1"/>
      <c r="G705" s="1"/>
      <c r="H705" s="1"/>
      <c r="I705" s="1"/>
      <c r="J705" s="1"/>
      <c r="K705" s="1"/>
    </row>
    <row r="706" spans="1:11">
      <c r="A706" s="1"/>
      <c r="B706" s="1"/>
      <c r="C706" s="1"/>
      <c r="D706" s="14"/>
      <c r="E706" s="1"/>
      <c r="F706" s="1"/>
      <c r="G706" s="1"/>
      <c r="H706" s="1"/>
      <c r="I706" s="1"/>
      <c r="J706" s="1"/>
      <c r="K706" s="1"/>
    </row>
    <row r="707" spans="1:11">
      <c r="A707" s="1"/>
      <c r="B707" s="1"/>
      <c r="C707" s="1"/>
      <c r="D707" s="14"/>
      <c r="E707" s="1"/>
      <c r="F707" s="1"/>
      <c r="G707" s="1"/>
      <c r="H707" s="1"/>
      <c r="I707" s="1"/>
      <c r="J707" s="1"/>
      <c r="K707" s="1"/>
    </row>
    <row r="708" spans="1:11">
      <c r="A708" s="1"/>
      <c r="B708" s="1"/>
      <c r="C708" s="1"/>
      <c r="D708" s="14"/>
      <c r="E708" s="1"/>
      <c r="F708" s="1"/>
      <c r="G708" s="1"/>
      <c r="H708" s="1"/>
      <c r="I708" s="1"/>
      <c r="J708" s="1"/>
      <c r="K708" s="1"/>
    </row>
    <row r="709" spans="1:11">
      <c r="A709" s="1"/>
      <c r="B709" s="1"/>
      <c r="C709" s="1"/>
      <c r="D709" s="14"/>
      <c r="E709" s="1"/>
      <c r="F709" s="1"/>
      <c r="G709" s="1"/>
      <c r="H709" s="1"/>
      <c r="I709" s="1"/>
      <c r="J709" s="1"/>
      <c r="K709" s="1"/>
    </row>
    <row r="710" spans="1:11">
      <c r="A710" s="1"/>
      <c r="B710" s="1"/>
      <c r="C710" s="1"/>
      <c r="D710" s="14"/>
      <c r="E710" s="1"/>
      <c r="F710" s="1"/>
      <c r="G710" s="1"/>
      <c r="H710" s="1"/>
      <c r="I710" s="1"/>
      <c r="J710" s="1"/>
      <c r="K710" s="1"/>
    </row>
  </sheetData>
  <mergeCells count="1">
    <mergeCell ref="E364:F364"/>
  </mergeCells>
  <dataValidations count="4">
    <dataValidation type="list" allowBlank="1" showInputMessage="1" showErrorMessage="1" sqref="C40:C188 C191:C359 C2:C38" xr:uid="{00000000-0002-0000-0700-000000000000}">
      <formula1>$C$365:$C$383</formula1>
    </dataValidation>
    <dataValidation type="list" allowBlank="1" showInputMessage="1" showErrorMessage="1" sqref="H2:H363" xr:uid="{00000000-0002-0000-0700-000001000000}">
      <formula1>$H$365:$H$367</formula1>
    </dataValidation>
    <dataValidation type="list" allowBlank="1" showInputMessage="1" showErrorMessage="1" sqref="K363 K2:K361" xr:uid="{00000000-0002-0000-0700-000002000000}">
      <formula1>$K$365:$K$429</formula1>
    </dataValidation>
    <dataValidation type="list" allowBlank="1" showInputMessage="1" showErrorMessage="1" sqref="D40:D188 D191:D363 D2:D38" xr:uid="{00000000-0002-0000-0700-000003000000}">
      <formula1>$D$365:$D$472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709"/>
  <sheetViews>
    <sheetView workbookViewId="0">
      <pane xSplit="2" ySplit="1" topLeftCell="C2" activePane="bottomRight" state="frozen"/>
      <selection pane="bottomRight" activeCell="K193" sqref="A2:K193"/>
      <selection pane="bottomLeft" activeCell="A2" sqref="A2"/>
      <selection pane="topRight" activeCell="C1" sqref="C1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250</v>
      </c>
      <c r="B2" s="2">
        <v>1</v>
      </c>
      <c r="C2" s="13" t="s">
        <v>44</v>
      </c>
      <c r="D2" s="3" t="s">
        <v>45</v>
      </c>
      <c r="E2" s="13">
        <v>1</v>
      </c>
      <c r="F2" s="13">
        <v>3</v>
      </c>
      <c r="G2" s="13"/>
      <c r="H2" s="13"/>
      <c r="I2" s="13">
        <f t="shared" ref="I2:I65" si="0">IF(OR(J2=$J$377,J2=$J$384,J2=$J$367),$I$364,IF(OR(J2=$J$366,J2=$J$370,J2=$J$372,J2=$J$373,J2=$J$376,J2=$J$380,J2=$J$381,J2=$J$378),$I$369,IF(OR(J2=$J$365,J2=$J$369),$I$365,IF(OR(J2=$J$371,J2=$J$382,J2=$J$383),$I$366,IF(OR(J2=$J$364,J2=$J$379,J2=$J$385),$I$367,IF(OR(J2=$J$368,J2=$J$386,J2=$J$374,J2=$J$375),$I$368,0))))))</f>
        <v>0</v>
      </c>
      <c r="J2" s="13">
        <f t="shared" ref="J2:J65" si="1">IF(OR(K2=$K$364,K2=$K$365,K2=$K$366,K2=$K$367),$J$364,IF(OR(K2=$K$371,K2=$K$372,K2=$K$373,K2=$K$374),$J$365,IF(OR(K2=$K$375),$J$366,IF(OR(K2=$K$376),$J$367,IF(OR(K2=$K$377),$J$368,IF(OR(K2=$K$378),$J$369,IF(OR(K2=$K$384,K2=$K$394,K2=$K$385),$J$370,IF(OR(K2=$K$380,K2=$K$381,K2=$K$382,K2=$K$383),$J$371,IF(OR(K2=$K$379,K2=$K$423,K2=$K$425,K2=$K$427),$J$372,IF(OR(K2=$K$386,K2=$K$388,K2=$K$387),$J$373,IF(OR(K2=$K$389),$J$374,IF(OR(K2=$K$390),$J$375,IF(OR(K2=$K$391),$J$376,IF(OR(K2=$K$395),$J$377,IF(OR(K2=$K$396,K2=$K$397),$J$378,IF(OR(K2=$K$398,K2=$K$399),$J$379,IF(OR(K2=$K$400,K2=$K$401),$J$380,IF(OR(K2=$K$402,K2=$K$403),$J$381,IF(OR(K2=$K$405,K2=$K$406,K2=$K$407,K2=$K$408,K2=$K$409,K2=$K$410,K2=$K$411,K2=$K$412,K2=$K$413),$J$382,IF(OR(K2=$K$417,K2=$K$418,K2=$K$419,K2=$K$420,K2=$K$416,K2=$K$415,K2=$K$424,K2=$K$426),$J$383,IF(OR(K2=$K$421,K2=$K$422),$J$384,IF(OR(K2=$K$368,K2=$K$369,K2=$K$370,K2=$K$392,K2=$K$393,K2=$K$404,K2=$K$414),$J$385,IF(OR(K2=$K$428),$J$386,0)))))))))))))))))))))))</f>
        <v>0</v>
      </c>
      <c r="K2" s="13"/>
    </row>
    <row r="3" spans="1:11">
      <c r="A3" s="13" t="s">
        <v>250</v>
      </c>
      <c r="B3" s="2">
        <v>2</v>
      </c>
      <c r="C3" s="13" t="s">
        <v>16</v>
      </c>
      <c r="D3" s="3" t="s">
        <v>33</v>
      </c>
      <c r="E3" s="13">
        <v>0</v>
      </c>
      <c r="F3" s="13">
        <v>3</v>
      </c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250</v>
      </c>
      <c r="B4" s="2">
        <v>3</v>
      </c>
      <c r="C4" s="13" t="s">
        <v>21</v>
      </c>
      <c r="D4" s="3" t="s">
        <v>141</v>
      </c>
      <c r="E4" s="13">
        <v>2</v>
      </c>
      <c r="F4" s="13">
        <v>2</v>
      </c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250</v>
      </c>
      <c r="B5" s="2">
        <v>4</v>
      </c>
      <c r="C5" s="13" t="s">
        <v>44</v>
      </c>
      <c r="D5" s="3" t="s">
        <v>45</v>
      </c>
      <c r="E5" s="13">
        <v>2</v>
      </c>
      <c r="F5" s="13">
        <v>2</v>
      </c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250</v>
      </c>
      <c r="B6" s="2">
        <v>5</v>
      </c>
      <c r="C6" s="13" t="s">
        <v>44</v>
      </c>
      <c r="D6" s="3" t="s">
        <v>45</v>
      </c>
      <c r="E6" s="13">
        <v>2</v>
      </c>
      <c r="F6" s="13">
        <v>3</v>
      </c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>
      <c r="A7" s="13" t="s">
        <v>250</v>
      </c>
      <c r="B7" s="2">
        <v>6</v>
      </c>
      <c r="C7" s="13" t="s">
        <v>16</v>
      </c>
      <c r="D7" s="3" t="s">
        <v>33</v>
      </c>
      <c r="E7" s="13">
        <v>1</v>
      </c>
      <c r="F7" s="13">
        <v>3</v>
      </c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>
      <c r="A8" s="13" t="s">
        <v>250</v>
      </c>
      <c r="B8" s="2">
        <v>7</v>
      </c>
      <c r="C8" s="13" t="s">
        <v>16</v>
      </c>
      <c r="D8" s="3" t="s">
        <v>33</v>
      </c>
      <c r="E8" s="13">
        <v>1</v>
      </c>
      <c r="F8" s="13">
        <v>3</v>
      </c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250</v>
      </c>
      <c r="B9" s="2">
        <v>8</v>
      </c>
      <c r="C9" s="13" t="s">
        <v>21</v>
      </c>
      <c r="D9" s="3" t="s">
        <v>25</v>
      </c>
      <c r="E9" s="13">
        <v>0</v>
      </c>
      <c r="F9" s="13">
        <v>3</v>
      </c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>
      <c r="A10" s="13" t="s">
        <v>250</v>
      </c>
      <c r="B10" s="2">
        <v>9</v>
      </c>
      <c r="C10" s="13" t="s">
        <v>27</v>
      </c>
      <c r="D10" s="3" t="s">
        <v>209</v>
      </c>
      <c r="E10" s="13">
        <v>0</v>
      </c>
      <c r="F10" s="13">
        <v>3</v>
      </c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>
      <c r="A11" s="13" t="s">
        <v>250</v>
      </c>
      <c r="B11" s="2">
        <v>10</v>
      </c>
      <c r="C11" s="13" t="s">
        <v>14</v>
      </c>
      <c r="D11" s="3" t="s">
        <v>36</v>
      </c>
      <c r="E11" s="13">
        <v>0</v>
      </c>
      <c r="F11" s="13">
        <v>3</v>
      </c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250</v>
      </c>
      <c r="B12" s="2">
        <v>11</v>
      </c>
      <c r="C12" s="13" t="s">
        <v>16</v>
      </c>
      <c r="D12" s="3" t="s">
        <v>33</v>
      </c>
      <c r="E12" s="13">
        <v>0</v>
      </c>
      <c r="F12" s="13">
        <v>3</v>
      </c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250</v>
      </c>
      <c r="B13" s="2">
        <v>12</v>
      </c>
      <c r="C13" s="13" t="s">
        <v>21</v>
      </c>
      <c r="D13" s="3" t="s">
        <v>13</v>
      </c>
      <c r="E13" s="13">
        <v>0</v>
      </c>
      <c r="F13" s="13">
        <v>3</v>
      </c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250</v>
      </c>
      <c r="B14" s="2">
        <v>13</v>
      </c>
      <c r="C14" s="13" t="s">
        <v>44</v>
      </c>
      <c r="D14" s="3" t="s">
        <v>135</v>
      </c>
      <c r="E14" s="13">
        <v>1</v>
      </c>
      <c r="F14" s="13">
        <v>2</v>
      </c>
      <c r="G14" s="13"/>
      <c r="H14" s="13"/>
      <c r="I14" s="13" t="str">
        <f t="shared" si="0"/>
        <v>Кокки</v>
      </c>
      <c r="J14" s="13" t="str">
        <f t="shared" si="1"/>
        <v>Staphylococcus</v>
      </c>
      <c r="K14" s="13" t="s">
        <v>49</v>
      </c>
    </row>
    <row r="15" spans="1:11">
      <c r="A15" s="13" t="s">
        <v>250</v>
      </c>
      <c r="B15" s="2">
        <v>14</v>
      </c>
      <c r="C15" s="13" t="s">
        <v>21</v>
      </c>
      <c r="D15" s="3" t="s">
        <v>200</v>
      </c>
      <c r="E15" s="13">
        <v>1</v>
      </c>
      <c r="F15" s="13">
        <v>2</v>
      </c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>
      <c r="A16" s="13" t="s">
        <v>250</v>
      </c>
      <c r="B16" s="2">
        <v>15</v>
      </c>
      <c r="C16" s="13" t="s">
        <v>29</v>
      </c>
      <c r="D16" s="3" t="s">
        <v>42</v>
      </c>
      <c r="E16" s="13">
        <v>1</v>
      </c>
      <c r="F16" s="13">
        <v>2</v>
      </c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>
      <c r="A17" s="13" t="s">
        <v>250</v>
      </c>
      <c r="B17" s="2">
        <v>16</v>
      </c>
      <c r="C17" s="13" t="s">
        <v>16</v>
      </c>
      <c r="D17" s="3" t="s">
        <v>33</v>
      </c>
      <c r="E17" s="13">
        <v>0</v>
      </c>
      <c r="F17" s="13">
        <v>3</v>
      </c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>
      <c r="A18" s="13" t="s">
        <v>250</v>
      </c>
      <c r="B18" s="2">
        <v>17</v>
      </c>
      <c r="C18" s="13" t="s">
        <v>16</v>
      </c>
      <c r="D18" s="3" t="s">
        <v>33</v>
      </c>
      <c r="E18" s="13">
        <v>0</v>
      </c>
      <c r="F18" s="13">
        <v>3</v>
      </c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>
      <c r="A19" s="13" t="s">
        <v>250</v>
      </c>
      <c r="B19" s="2">
        <v>18</v>
      </c>
      <c r="C19" s="13" t="s">
        <v>14</v>
      </c>
      <c r="D19" s="3" t="s">
        <v>36</v>
      </c>
      <c r="E19" s="13">
        <v>0</v>
      </c>
      <c r="F19" s="13">
        <v>3</v>
      </c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>
      <c r="A20" s="13" t="s">
        <v>250</v>
      </c>
      <c r="B20" s="2">
        <v>19</v>
      </c>
      <c r="C20" s="13" t="s">
        <v>44</v>
      </c>
      <c r="D20" s="3" t="s">
        <v>45</v>
      </c>
      <c r="E20" s="13">
        <v>1</v>
      </c>
      <c r="F20" s="13">
        <v>2</v>
      </c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>
      <c r="A21" s="13" t="s">
        <v>250</v>
      </c>
      <c r="B21" s="2">
        <v>20</v>
      </c>
      <c r="C21" s="13" t="s">
        <v>14</v>
      </c>
      <c r="D21" s="3" t="s">
        <v>36</v>
      </c>
      <c r="E21" s="13">
        <v>0</v>
      </c>
      <c r="F21" s="13">
        <v>5</v>
      </c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>
      <c r="A22" s="13" t="s">
        <v>250</v>
      </c>
      <c r="B22" s="2">
        <v>21</v>
      </c>
      <c r="C22" s="13" t="s">
        <v>16</v>
      </c>
      <c r="D22" s="3" t="s">
        <v>33</v>
      </c>
      <c r="E22" s="13">
        <v>0</v>
      </c>
      <c r="F22" s="13">
        <v>5</v>
      </c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>
      <c r="A23" s="13" t="s">
        <v>250</v>
      </c>
      <c r="B23" s="2">
        <v>22</v>
      </c>
      <c r="C23" s="13" t="s">
        <v>21</v>
      </c>
      <c r="D23" s="3" t="s">
        <v>64</v>
      </c>
      <c r="E23" s="13">
        <v>0</v>
      </c>
      <c r="F23" s="13">
        <v>5</v>
      </c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>
      <c r="A24" s="13" t="s">
        <v>250</v>
      </c>
      <c r="B24" s="2">
        <v>23</v>
      </c>
      <c r="C24" s="13" t="s">
        <v>21</v>
      </c>
      <c r="D24" s="3" t="s">
        <v>25</v>
      </c>
      <c r="E24" s="13">
        <v>0</v>
      </c>
      <c r="F24" s="13">
        <v>5</v>
      </c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>
      <c r="A25" s="13" t="s">
        <v>250</v>
      </c>
      <c r="B25" s="2">
        <v>24</v>
      </c>
      <c r="C25" s="13" t="s">
        <v>21</v>
      </c>
      <c r="D25" s="3" t="s">
        <v>41</v>
      </c>
      <c r="E25" s="13">
        <v>1</v>
      </c>
      <c r="F25" s="13">
        <v>4</v>
      </c>
      <c r="G25" s="13"/>
      <c r="H25" s="13"/>
      <c r="I25" s="13" t="str">
        <f t="shared" si="0"/>
        <v>Энеробактерии</v>
      </c>
      <c r="J25" s="13" t="str">
        <f t="shared" si="1"/>
        <v>Klebsiella</v>
      </c>
      <c r="K25" s="1" t="s">
        <v>75</v>
      </c>
    </row>
    <row r="26" spans="1:11">
      <c r="A26" s="13" t="s">
        <v>250</v>
      </c>
      <c r="B26" s="2">
        <v>25</v>
      </c>
      <c r="C26" s="13" t="s">
        <v>29</v>
      </c>
      <c r="D26" s="3" t="s">
        <v>42</v>
      </c>
      <c r="E26" s="13">
        <v>1</v>
      </c>
      <c r="F26" s="13">
        <v>4</v>
      </c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>
      <c r="A27" s="13" t="s">
        <v>250</v>
      </c>
      <c r="B27" s="2">
        <v>26</v>
      </c>
      <c r="C27" s="13" t="s">
        <v>44</v>
      </c>
      <c r="D27" s="3" t="s">
        <v>45</v>
      </c>
      <c r="E27" s="13">
        <v>1</v>
      </c>
      <c r="F27" s="13">
        <v>4</v>
      </c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>
      <c r="A28" s="13" t="s">
        <v>250</v>
      </c>
      <c r="B28" s="2">
        <v>27</v>
      </c>
      <c r="C28" s="13" t="s">
        <v>16</v>
      </c>
      <c r="D28" s="3" t="s">
        <v>33</v>
      </c>
      <c r="E28" s="13">
        <v>0</v>
      </c>
      <c r="F28" s="13">
        <v>4</v>
      </c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>
      <c r="A29" s="13" t="s">
        <v>250</v>
      </c>
      <c r="B29" s="2">
        <v>28</v>
      </c>
      <c r="C29" s="13" t="s">
        <v>21</v>
      </c>
      <c r="D29" s="3" t="s">
        <v>39</v>
      </c>
      <c r="E29" s="13">
        <v>0</v>
      </c>
      <c r="F29" s="13">
        <v>5</v>
      </c>
      <c r="G29" s="13"/>
      <c r="H29" s="13"/>
      <c r="I29" s="13" t="str">
        <f t="shared" si="0"/>
        <v>Кокки</v>
      </c>
      <c r="J29" s="13" t="str">
        <f t="shared" si="1"/>
        <v>Enterococcus</v>
      </c>
      <c r="K29" s="1" t="s">
        <v>66</v>
      </c>
    </row>
    <row r="30" spans="1:11">
      <c r="A30" s="13" t="s">
        <v>250</v>
      </c>
      <c r="B30" s="2">
        <v>29</v>
      </c>
      <c r="C30" s="13" t="s">
        <v>21</v>
      </c>
      <c r="D30" s="3" t="s">
        <v>13</v>
      </c>
      <c r="E30" s="13">
        <v>0</v>
      </c>
      <c r="F30" s="13">
        <v>4</v>
      </c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>
      <c r="A31" s="13" t="s">
        <v>250</v>
      </c>
      <c r="B31" s="2">
        <v>30</v>
      </c>
      <c r="C31" s="13" t="s">
        <v>21</v>
      </c>
      <c r="D31" s="3" t="s">
        <v>62</v>
      </c>
      <c r="E31" s="13">
        <v>0</v>
      </c>
      <c r="F31" s="13">
        <v>5</v>
      </c>
      <c r="G31" s="13"/>
      <c r="H31" s="13"/>
      <c r="I31" s="13" t="str">
        <f t="shared" si="0"/>
        <v>НГОБ</v>
      </c>
      <c r="J31" s="13" t="str">
        <f t="shared" si="1"/>
        <v>НГОБ</v>
      </c>
      <c r="K31" s="1" t="s">
        <v>180</v>
      </c>
    </row>
    <row r="32" spans="1:11">
      <c r="A32" s="13" t="s">
        <v>250</v>
      </c>
      <c r="B32" s="2">
        <v>31</v>
      </c>
      <c r="C32" s="13" t="s">
        <v>29</v>
      </c>
      <c r="D32" s="3" t="s">
        <v>42</v>
      </c>
      <c r="E32" s="13">
        <v>0</v>
      </c>
      <c r="F32" s="13">
        <v>6</v>
      </c>
      <c r="G32" s="13" t="s">
        <v>23</v>
      </c>
      <c r="H32" s="13"/>
      <c r="I32" s="13">
        <f t="shared" si="0"/>
        <v>0</v>
      </c>
      <c r="J32" s="13">
        <f t="shared" si="1"/>
        <v>0</v>
      </c>
      <c r="K32" s="1"/>
    </row>
    <row r="33" spans="1:11">
      <c r="A33" s="13" t="s">
        <v>250</v>
      </c>
      <c r="B33" s="2">
        <v>32</v>
      </c>
      <c r="C33" s="13" t="s">
        <v>21</v>
      </c>
      <c r="D33" s="3" t="s">
        <v>62</v>
      </c>
      <c r="E33" s="13">
        <v>0</v>
      </c>
      <c r="F33" s="13">
        <v>4</v>
      </c>
      <c r="G33" s="13"/>
      <c r="H33" s="13"/>
      <c r="I33" s="13">
        <f t="shared" si="0"/>
        <v>0</v>
      </c>
      <c r="J33" s="13">
        <f t="shared" si="1"/>
        <v>0</v>
      </c>
      <c r="K33" s="1"/>
    </row>
    <row r="34" spans="1:11">
      <c r="A34" s="13" t="s">
        <v>250</v>
      </c>
      <c r="B34" s="2">
        <v>33</v>
      </c>
      <c r="C34" s="13" t="s">
        <v>21</v>
      </c>
      <c r="D34" s="3" t="s">
        <v>20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"/>
    </row>
    <row r="35" spans="1:11">
      <c r="A35" s="13" t="s">
        <v>250</v>
      </c>
      <c r="B35" s="2">
        <v>34</v>
      </c>
      <c r="C35" s="13" t="s">
        <v>44</v>
      </c>
      <c r="D35" s="3" t="s">
        <v>50</v>
      </c>
      <c r="E35" s="13">
        <v>1</v>
      </c>
      <c r="F35" s="13">
        <v>5</v>
      </c>
      <c r="G35" s="13"/>
      <c r="H35" s="13"/>
      <c r="I35" s="13" t="str">
        <f t="shared" si="0"/>
        <v>Кокки</v>
      </c>
      <c r="J35" s="13" t="str">
        <f t="shared" si="1"/>
        <v>Staphylococcus</v>
      </c>
      <c r="K35" s="1" t="s">
        <v>172</v>
      </c>
    </row>
    <row r="36" spans="1:11">
      <c r="A36" s="13" t="s">
        <v>250</v>
      </c>
      <c r="B36" s="2">
        <v>35</v>
      </c>
      <c r="C36" s="13" t="s">
        <v>16</v>
      </c>
      <c r="D36" s="3" t="s">
        <v>33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"/>
    </row>
    <row r="37" spans="1:11">
      <c r="A37" s="13" t="s">
        <v>250</v>
      </c>
      <c r="B37" s="2">
        <v>36</v>
      </c>
      <c r="C37" s="13" t="s">
        <v>21</v>
      </c>
      <c r="D37" s="3" t="s">
        <v>33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"/>
    </row>
    <row r="38" spans="1:11">
      <c r="A38" s="13" t="s">
        <v>250</v>
      </c>
      <c r="B38" s="2">
        <v>37</v>
      </c>
      <c r="C38" s="13" t="s">
        <v>84</v>
      </c>
      <c r="D38" s="3" t="s">
        <v>84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"/>
    </row>
    <row r="39" spans="1:11">
      <c r="A39" s="13" t="s">
        <v>250</v>
      </c>
      <c r="B39" s="2">
        <v>38</v>
      </c>
      <c r="C39" s="1" t="s">
        <v>29</v>
      </c>
      <c r="D39" s="1" t="s">
        <v>42</v>
      </c>
      <c r="E39" s="13">
        <v>0</v>
      </c>
      <c r="F39" s="13">
        <v>6</v>
      </c>
      <c r="G39" s="13" t="s">
        <v>23</v>
      </c>
      <c r="H39" s="13"/>
      <c r="I39" s="13">
        <f t="shared" si="0"/>
        <v>0</v>
      </c>
      <c r="J39" s="13">
        <f t="shared" si="1"/>
        <v>0</v>
      </c>
      <c r="K39" s="1"/>
    </row>
    <row r="40" spans="1:11">
      <c r="A40" s="13" t="s">
        <v>250</v>
      </c>
      <c r="B40" s="2">
        <v>39</v>
      </c>
      <c r="C40" s="13" t="s">
        <v>29</v>
      </c>
      <c r="D40" s="3" t="s">
        <v>64</v>
      </c>
      <c r="E40" s="13">
        <v>0</v>
      </c>
      <c r="F40" s="13">
        <v>6</v>
      </c>
      <c r="G40" s="13" t="s">
        <v>23</v>
      </c>
      <c r="H40" s="13"/>
      <c r="I40" s="13">
        <f t="shared" si="0"/>
        <v>0</v>
      </c>
      <c r="J40" s="13">
        <f t="shared" si="1"/>
        <v>0</v>
      </c>
      <c r="K40" s="1"/>
    </row>
    <row r="41" spans="1:11">
      <c r="A41" s="13" t="s">
        <v>250</v>
      </c>
      <c r="B41" s="2">
        <v>40</v>
      </c>
      <c r="C41" s="13" t="s">
        <v>12</v>
      </c>
      <c r="D41" s="3" t="s">
        <v>35</v>
      </c>
      <c r="E41" s="13">
        <v>0</v>
      </c>
      <c r="F41" s="13">
        <v>4</v>
      </c>
      <c r="G41" s="13"/>
      <c r="H41" s="13"/>
      <c r="I41" s="13" t="str">
        <f t="shared" si="0"/>
        <v>НГОБ</v>
      </c>
      <c r="J41" s="13" t="str">
        <f t="shared" si="1"/>
        <v>Pseudomonas</v>
      </c>
      <c r="K41" s="1" t="s">
        <v>162</v>
      </c>
    </row>
    <row r="42" spans="1:11">
      <c r="A42" s="13" t="s">
        <v>250</v>
      </c>
      <c r="B42" s="2">
        <v>41</v>
      </c>
      <c r="C42" s="13" t="s">
        <v>12</v>
      </c>
      <c r="D42" s="3" t="s">
        <v>35</v>
      </c>
      <c r="E42" s="13">
        <v>0</v>
      </c>
      <c r="F42" s="13">
        <v>4</v>
      </c>
      <c r="G42" s="13"/>
      <c r="H42" s="13"/>
      <c r="I42" s="13" t="str">
        <f t="shared" si="0"/>
        <v>НГОБ</v>
      </c>
      <c r="J42" s="13" t="str">
        <f t="shared" si="1"/>
        <v>Pseudomonas</v>
      </c>
      <c r="K42" s="1" t="s">
        <v>162</v>
      </c>
    </row>
    <row r="43" spans="1:11">
      <c r="A43" s="13" t="s">
        <v>250</v>
      </c>
      <c r="B43" s="2">
        <v>42</v>
      </c>
      <c r="C43" s="13" t="s">
        <v>12</v>
      </c>
      <c r="D43" s="3" t="s">
        <v>35</v>
      </c>
      <c r="E43" s="13">
        <v>0</v>
      </c>
      <c r="F43" s="13">
        <v>4</v>
      </c>
      <c r="G43" s="13"/>
      <c r="H43" s="13"/>
      <c r="I43" s="13" t="str">
        <f t="shared" si="0"/>
        <v>НГОБ</v>
      </c>
      <c r="J43" s="13" t="str">
        <f t="shared" si="1"/>
        <v>Pseudomonas</v>
      </c>
      <c r="K43" s="1" t="s">
        <v>162</v>
      </c>
    </row>
    <row r="44" spans="1:11">
      <c r="A44" s="13" t="s">
        <v>250</v>
      </c>
      <c r="B44" s="2">
        <v>43</v>
      </c>
      <c r="C44" s="13" t="s">
        <v>21</v>
      </c>
      <c r="D44" s="3" t="s">
        <v>64</v>
      </c>
      <c r="E44" s="13">
        <v>0</v>
      </c>
      <c r="F44" s="13">
        <v>4</v>
      </c>
      <c r="G44" s="13"/>
      <c r="H44" s="13"/>
      <c r="I44" s="13">
        <f t="shared" si="0"/>
        <v>0</v>
      </c>
      <c r="J44" s="13">
        <f t="shared" si="1"/>
        <v>0</v>
      </c>
      <c r="K44" s="1"/>
    </row>
    <row r="45" spans="1:11">
      <c r="A45" s="13" t="s">
        <v>250</v>
      </c>
      <c r="B45" s="2">
        <v>44</v>
      </c>
      <c r="C45" s="13" t="s">
        <v>21</v>
      </c>
      <c r="D45" s="3" t="s">
        <v>28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"/>
    </row>
    <row r="46" spans="1:11">
      <c r="A46" s="13" t="s">
        <v>250</v>
      </c>
      <c r="B46" s="2">
        <v>45</v>
      </c>
      <c r="C46" s="13" t="s">
        <v>16</v>
      </c>
      <c r="D46" s="3" t="s">
        <v>33</v>
      </c>
      <c r="E46" s="13">
        <v>0</v>
      </c>
      <c r="F46" s="13">
        <v>3</v>
      </c>
      <c r="G46" s="13"/>
      <c r="H46" s="13"/>
      <c r="I46" s="13">
        <f t="shared" si="0"/>
        <v>0</v>
      </c>
      <c r="J46" s="13">
        <f t="shared" si="1"/>
        <v>0</v>
      </c>
      <c r="K46" s="1"/>
    </row>
    <row r="47" spans="1:11">
      <c r="A47" s="13" t="s">
        <v>250</v>
      </c>
      <c r="B47" s="2">
        <v>46</v>
      </c>
      <c r="C47" s="13" t="s">
        <v>16</v>
      </c>
      <c r="D47" s="3" t="s">
        <v>33</v>
      </c>
      <c r="E47" s="13">
        <v>1</v>
      </c>
      <c r="F47" s="13">
        <v>2</v>
      </c>
      <c r="G47" s="13"/>
      <c r="H47" s="13"/>
      <c r="I47" s="13">
        <f t="shared" si="0"/>
        <v>0</v>
      </c>
      <c r="J47" s="13">
        <f t="shared" si="1"/>
        <v>0</v>
      </c>
      <c r="K47" s="1"/>
    </row>
    <row r="48" spans="1:11">
      <c r="A48" s="13" t="s">
        <v>250</v>
      </c>
      <c r="B48" s="2">
        <v>47</v>
      </c>
      <c r="C48" s="13" t="s">
        <v>16</v>
      </c>
      <c r="D48" s="3" t="s">
        <v>33</v>
      </c>
      <c r="E48" s="13">
        <v>1</v>
      </c>
      <c r="F48" s="13">
        <v>2</v>
      </c>
      <c r="G48" s="13"/>
      <c r="H48" s="13"/>
      <c r="I48" s="13">
        <f t="shared" si="0"/>
        <v>0</v>
      </c>
      <c r="J48" s="13">
        <f t="shared" si="1"/>
        <v>0</v>
      </c>
      <c r="K48" s="1"/>
    </row>
    <row r="49" spans="1:11">
      <c r="A49" s="13" t="s">
        <v>250</v>
      </c>
      <c r="B49" s="2">
        <v>48</v>
      </c>
      <c r="C49" s="13" t="s">
        <v>21</v>
      </c>
      <c r="D49" s="3" t="s">
        <v>64</v>
      </c>
      <c r="E49" s="13">
        <v>0</v>
      </c>
      <c r="F49" s="13">
        <v>3</v>
      </c>
      <c r="G49" s="13"/>
      <c r="H49" s="13"/>
      <c r="I49" s="13">
        <f t="shared" si="0"/>
        <v>0</v>
      </c>
      <c r="J49" s="13">
        <f t="shared" si="1"/>
        <v>0</v>
      </c>
      <c r="K49" s="1"/>
    </row>
    <row r="50" spans="1:11">
      <c r="A50" s="13" t="s">
        <v>250</v>
      </c>
      <c r="B50" s="2">
        <v>49</v>
      </c>
      <c r="C50" s="13" t="s">
        <v>14</v>
      </c>
      <c r="D50" s="3" t="s">
        <v>20</v>
      </c>
      <c r="E50" s="13">
        <v>0</v>
      </c>
      <c r="F50" s="13">
        <v>3</v>
      </c>
      <c r="G50" s="13"/>
      <c r="H50" s="13"/>
      <c r="I50" s="13">
        <f t="shared" si="0"/>
        <v>0</v>
      </c>
      <c r="J50" s="13">
        <f t="shared" si="1"/>
        <v>0</v>
      </c>
      <c r="K50" s="1"/>
    </row>
    <row r="51" spans="1:11">
      <c r="A51" s="13" t="s">
        <v>250</v>
      </c>
      <c r="B51" s="2">
        <v>50</v>
      </c>
      <c r="C51" s="13" t="s">
        <v>19</v>
      </c>
      <c r="D51" s="3" t="s">
        <v>20</v>
      </c>
      <c r="E51" s="13">
        <v>0</v>
      </c>
      <c r="F51" s="13">
        <v>3</v>
      </c>
      <c r="G51" s="13"/>
      <c r="H51" s="13"/>
      <c r="I51" s="13">
        <f t="shared" si="0"/>
        <v>0</v>
      </c>
      <c r="J51" s="13">
        <f t="shared" si="1"/>
        <v>0</v>
      </c>
      <c r="K51" s="1"/>
    </row>
    <row r="52" spans="1:11">
      <c r="A52" s="13" t="s">
        <v>250</v>
      </c>
      <c r="B52" s="2">
        <v>51</v>
      </c>
      <c r="C52" s="13" t="s">
        <v>21</v>
      </c>
      <c r="D52" s="3" t="s">
        <v>31</v>
      </c>
      <c r="E52" s="13">
        <v>1</v>
      </c>
      <c r="F52" s="13">
        <v>2</v>
      </c>
      <c r="G52" s="13"/>
      <c r="H52" s="13"/>
      <c r="I52" s="13">
        <f t="shared" si="0"/>
        <v>0</v>
      </c>
      <c r="J52" s="13">
        <f t="shared" si="1"/>
        <v>0</v>
      </c>
      <c r="K52" s="1"/>
    </row>
    <row r="53" spans="1:11">
      <c r="A53" s="13" t="s">
        <v>250</v>
      </c>
      <c r="B53" s="2">
        <v>52</v>
      </c>
      <c r="C53" s="13" t="s">
        <v>21</v>
      </c>
      <c r="D53" s="3" t="s">
        <v>64</v>
      </c>
      <c r="E53" s="13">
        <v>1</v>
      </c>
      <c r="F53" s="13">
        <v>2</v>
      </c>
      <c r="G53" s="13"/>
      <c r="H53" s="13"/>
      <c r="I53" s="13">
        <f t="shared" si="0"/>
        <v>0</v>
      </c>
      <c r="J53" s="13">
        <f t="shared" si="1"/>
        <v>0</v>
      </c>
      <c r="K53" s="1"/>
    </row>
    <row r="54" spans="1:11">
      <c r="A54" s="13" t="s">
        <v>250</v>
      </c>
      <c r="B54" s="2">
        <v>53</v>
      </c>
      <c r="C54" s="13" t="s">
        <v>21</v>
      </c>
      <c r="D54" s="3" t="s">
        <v>33</v>
      </c>
      <c r="E54" s="13">
        <v>0</v>
      </c>
      <c r="F54" s="13">
        <v>3</v>
      </c>
      <c r="G54" s="13"/>
      <c r="H54" s="13"/>
      <c r="I54" s="13">
        <f t="shared" si="0"/>
        <v>0</v>
      </c>
      <c r="J54" s="13">
        <f t="shared" si="1"/>
        <v>0</v>
      </c>
      <c r="K54" s="1"/>
    </row>
    <row r="55" spans="1:11">
      <c r="A55" s="13" t="s">
        <v>250</v>
      </c>
      <c r="B55" s="2">
        <v>54</v>
      </c>
      <c r="C55" s="13" t="s">
        <v>14</v>
      </c>
      <c r="D55" s="3" t="s">
        <v>36</v>
      </c>
      <c r="E55" s="13">
        <v>0</v>
      </c>
      <c r="F55" s="13">
        <v>3</v>
      </c>
      <c r="G55" s="13"/>
      <c r="H55" s="13"/>
      <c r="I55" s="13">
        <f t="shared" si="0"/>
        <v>0</v>
      </c>
      <c r="J55" s="13">
        <f t="shared" si="1"/>
        <v>0</v>
      </c>
      <c r="K55" s="1"/>
    </row>
    <row r="56" spans="1:11">
      <c r="A56" s="13" t="s">
        <v>250</v>
      </c>
      <c r="B56" s="2">
        <v>55</v>
      </c>
      <c r="C56" s="13" t="s">
        <v>29</v>
      </c>
      <c r="D56" s="3" t="s">
        <v>42</v>
      </c>
      <c r="E56" s="13">
        <v>0</v>
      </c>
      <c r="F56" s="13">
        <v>3</v>
      </c>
      <c r="G56" s="13"/>
      <c r="H56" s="13"/>
      <c r="I56" s="13">
        <f t="shared" si="0"/>
        <v>0</v>
      </c>
      <c r="J56" s="13">
        <f t="shared" si="1"/>
        <v>0</v>
      </c>
      <c r="K56" s="1"/>
    </row>
    <row r="57" spans="1:11">
      <c r="A57" s="13" t="s">
        <v>250</v>
      </c>
      <c r="B57" s="2">
        <v>56</v>
      </c>
      <c r="C57" s="13" t="s">
        <v>29</v>
      </c>
      <c r="D57" s="3" t="s">
        <v>42</v>
      </c>
      <c r="E57" s="13">
        <v>0</v>
      </c>
      <c r="F57" s="13">
        <v>3</v>
      </c>
      <c r="G57" s="13"/>
      <c r="H57" s="13"/>
      <c r="I57" s="13">
        <f t="shared" si="0"/>
        <v>0</v>
      </c>
      <c r="J57" s="13">
        <f t="shared" si="1"/>
        <v>0</v>
      </c>
      <c r="K57" s="1"/>
    </row>
    <row r="58" spans="1:11">
      <c r="A58" s="13" t="s">
        <v>250</v>
      </c>
      <c r="B58" s="2">
        <v>57</v>
      </c>
      <c r="C58" s="13" t="s">
        <v>16</v>
      </c>
      <c r="D58" s="3" t="s">
        <v>33</v>
      </c>
      <c r="E58" s="13">
        <v>1</v>
      </c>
      <c r="F58" s="13">
        <v>2</v>
      </c>
      <c r="G58" s="13"/>
      <c r="H58" s="13"/>
      <c r="I58" s="13">
        <f t="shared" si="0"/>
        <v>0</v>
      </c>
      <c r="J58" s="13">
        <f t="shared" si="1"/>
        <v>0</v>
      </c>
      <c r="K58" s="1"/>
    </row>
    <row r="59" spans="1:11">
      <c r="A59" s="13" t="s">
        <v>250</v>
      </c>
      <c r="B59" s="2">
        <v>58</v>
      </c>
      <c r="C59" s="13" t="s">
        <v>44</v>
      </c>
      <c r="D59" s="3" t="s">
        <v>129</v>
      </c>
      <c r="E59" s="13">
        <v>1</v>
      </c>
      <c r="F59" s="13">
        <v>2</v>
      </c>
      <c r="G59" s="13"/>
      <c r="H59" s="13"/>
      <c r="I59" s="13">
        <f t="shared" si="0"/>
        <v>0</v>
      </c>
      <c r="J59" s="13">
        <f t="shared" si="1"/>
        <v>0</v>
      </c>
      <c r="K59" s="1"/>
    </row>
    <row r="60" spans="1:11">
      <c r="A60" s="13" t="s">
        <v>250</v>
      </c>
      <c r="B60" s="2">
        <v>59</v>
      </c>
      <c r="C60" s="13" t="s">
        <v>44</v>
      </c>
      <c r="D60" s="3" t="s">
        <v>45</v>
      </c>
      <c r="E60" s="13">
        <v>1</v>
      </c>
      <c r="F60" s="13">
        <v>3</v>
      </c>
      <c r="G60" s="13"/>
      <c r="H60" s="13"/>
      <c r="I60" s="13" t="str">
        <f t="shared" si="0"/>
        <v>Кокки</v>
      </c>
      <c r="J60" s="13" t="str">
        <f t="shared" si="1"/>
        <v>Staphylococcus</v>
      </c>
      <c r="K60" s="1" t="s">
        <v>177</v>
      </c>
    </row>
    <row r="61" spans="1:11">
      <c r="A61" s="13" t="s">
        <v>250</v>
      </c>
      <c r="B61" s="2">
        <v>60</v>
      </c>
      <c r="C61" s="13" t="s">
        <v>14</v>
      </c>
      <c r="D61" s="3" t="s">
        <v>216</v>
      </c>
      <c r="E61" s="13">
        <v>0</v>
      </c>
      <c r="F61" s="13">
        <v>5</v>
      </c>
      <c r="G61" s="13"/>
      <c r="H61" s="13"/>
      <c r="I61" s="13">
        <f t="shared" si="0"/>
        <v>0</v>
      </c>
      <c r="J61" s="13">
        <f t="shared" si="1"/>
        <v>0</v>
      </c>
      <c r="K61" s="1"/>
    </row>
    <row r="62" spans="1:11">
      <c r="A62" s="13" t="s">
        <v>250</v>
      </c>
      <c r="B62" s="2">
        <v>61</v>
      </c>
      <c r="C62" s="13" t="s">
        <v>14</v>
      </c>
      <c r="D62" s="3" t="s">
        <v>36</v>
      </c>
      <c r="E62" s="13">
        <v>0</v>
      </c>
      <c r="F62" s="13">
        <v>5</v>
      </c>
      <c r="G62" s="13"/>
      <c r="H62" s="13"/>
      <c r="I62" s="13">
        <f t="shared" si="0"/>
        <v>0</v>
      </c>
      <c r="J62" s="13">
        <f t="shared" si="1"/>
        <v>0</v>
      </c>
      <c r="K62" s="1"/>
    </row>
    <row r="63" spans="1:11">
      <c r="A63" s="13" t="s">
        <v>250</v>
      </c>
      <c r="B63" s="2">
        <v>62</v>
      </c>
      <c r="C63" s="13" t="s">
        <v>14</v>
      </c>
      <c r="D63" s="3" t="s">
        <v>216</v>
      </c>
      <c r="E63" s="13">
        <v>0</v>
      </c>
      <c r="F63" s="13">
        <v>5</v>
      </c>
      <c r="G63" s="13"/>
      <c r="H63" s="13"/>
      <c r="I63" s="13">
        <f t="shared" si="0"/>
        <v>0</v>
      </c>
      <c r="J63" s="13">
        <f t="shared" si="1"/>
        <v>0</v>
      </c>
      <c r="K63" s="1"/>
    </row>
    <row r="64" spans="1:11">
      <c r="A64" s="13" t="s">
        <v>250</v>
      </c>
      <c r="B64" s="2">
        <v>63</v>
      </c>
      <c r="C64" s="13" t="s">
        <v>16</v>
      </c>
      <c r="D64" s="3" t="s">
        <v>33</v>
      </c>
      <c r="E64" s="13">
        <v>1</v>
      </c>
      <c r="F64" s="13">
        <v>4</v>
      </c>
      <c r="G64" s="13"/>
      <c r="H64" s="13"/>
      <c r="I64" s="13">
        <f t="shared" si="0"/>
        <v>0</v>
      </c>
      <c r="J64" s="13">
        <f t="shared" si="1"/>
        <v>0</v>
      </c>
      <c r="K64" s="1"/>
    </row>
    <row r="65" spans="1:11">
      <c r="A65" s="13" t="s">
        <v>250</v>
      </c>
      <c r="B65" s="2">
        <v>64</v>
      </c>
      <c r="C65" s="13" t="s">
        <v>44</v>
      </c>
      <c r="D65" s="3" t="s">
        <v>129</v>
      </c>
      <c r="E65" s="13">
        <v>1</v>
      </c>
      <c r="F65" s="13">
        <v>4</v>
      </c>
      <c r="G65" s="13"/>
      <c r="H65" s="13"/>
      <c r="I65" s="13">
        <f t="shared" si="0"/>
        <v>0</v>
      </c>
      <c r="J65" s="13">
        <f t="shared" si="1"/>
        <v>0</v>
      </c>
      <c r="K65" s="1"/>
    </row>
    <row r="66" spans="1:11">
      <c r="A66" s="13" t="s">
        <v>250</v>
      </c>
      <c r="B66" s="2">
        <v>65</v>
      </c>
      <c r="C66" s="13" t="s">
        <v>44</v>
      </c>
      <c r="D66" s="3" t="s">
        <v>50</v>
      </c>
      <c r="E66" s="13">
        <v>1</v>
      </c>
      <c r="F66" s="13">
        <v>5</v>
      </c>
      <c r="G66" s="13"/>
      <c r="H66" s="13"/>
      <c r="I66" s="13" t="str">
        <f t="shared" ref="I66:I129" si="2">IF(OR(J66=$J$377,J66=$J$384,J66=$J$367),$I$364,IF(OR(J66=$J$366,J66=$J$370,J66=$J$372,J66=$J$373,J66=$J$376,J66=$J$380,J66=$J$381,J66=$J$378),$I$369,IF(OR(J66=$J$365,J66=$J$369),$I$365,IF(OR(J66=$J$371,J66=$J$382,J66=$J$383),$I$366,IF(OR(J66=$J$364,J66=$J$379,J66=$J$385),$I$367,IF(OR(J66=$J$368,J66=$J$386,J66=$J$374,J66=$J$375),$I$368,0))))))</f>
        <v>Кокки</v>
      </c>
      <c r="J66" s="13" t="str">
        <f t="shared" ref="J66:J129" si="3">IF(OR(K66=$K$364,K66=$K$365,K66=$K$366,K66=$K$367),$J$364,IF(OR(K66=$K$371,K66=$K$372,K66=$K$373,K66=$K$374),$J$365,IF(OR(K66=$K$375),$J$366,IF(OR(K66=$K$376),$J$367,IF(OR(K66=$K$377),$J$368,IF(OR(K66=$K$378),$J$369,IF(OR(K66=$K$384,K66=$K$394,K66=$K$385),$J$370,IF(OR(K66=$K$380,K66=$K$381,K66=$K$382,K66=$K$383),$J$371,IF(OR(K66=$K$379,K66=$K$423,K66=$K$425,K66=$K$427),$J$372,IF(OR(K66=$K$386,K66=$K$388,K66=$K$387),$J$373,IF(OR(K66=$K$389),$J$374,IF(OR(K66=$K$390),$J$375,IF(OR(K66=$K$391),$J$376,IF(OR(K66=$K$395),$J$377,IF(OR(K66=$K$396,K66=$K$397),$J$378,IF(OR(K66=$K$398,K66=$K$399),$J$379,IF(OR(K66=$K$400,K66=$K$401),$J$380,IF(OR(K66=$K$402,K66=$K$403),$J$381,IF(OR(K66=$K$405,K66=$K$406,K66=$K$407,K66=$K$408,K66=$K$409,K66=$K$410,K66=$K$411,K66=$K$412,K66=$K$413),$J$382,IF(OR(K66=$K$417,K66=$K$418,K66=$K$419,K66=$K$420,K66=$K$416,K66=$K$415,K66=$K$424,K66=$K$426),$J$383,IF(OR(K66=$K$421,K66=$K$422),$J$384,IF(OR(K66=$K$368,K66=$K$369,K66=$K$370,K66=$K$392,K66=$K$393,K66=$K$404,K66=$K$414),$J$385,IF(OR(K66=$K$428),$J$386,0)))))))))))))))))))))))</f>
        <v>Streptococcus</v>
      </c>
      <c r="K66" s="1" t="s">
        <v>186</v>
      </c>
    </row>
    <row r="67" spans="1:11">
      <c r="A67" s="13" t="s">
        <v>250</v>
      </c>
      <c r="B67" s="2">
        <v>66</v>
      </c>
      <c r="C67" s="13" t="s">
        <v>21</v>
      </c>
      <c r="D67" s="3" t="s">
        <v>62</v>
      </c>
      <c r="E67" s="13">
        <v>0</v>
      </c>
      <c r="F67" s="13">
        <v>4</v>
      </c>
      <c r="G67" s="13"/>
      <c r="H67" s="13"/>
      <c r="I67" s="13">
        <f t="shared" si="2"/>
        <v>0</v>
      </c>
      <c r="J67" s="13">
        <f t="shared" si="3"/>
        <v>0</v>
      </c>
      <c r="K67" s="1"/>
    </row>
    <row r="68" spans="1:11">
      <c r="A68" s="13" t="s">
        <v>250</v>
      </c>
      <c r="B68" s="2">
        <v>67</v>
      </c>
      <c r="C68" s="13" t="s">
        <v>21</v>
      </c>
      <c r="D68" s="3" t="s">
        <v>246</v>
      </c>
      <c r="E68" s="13">
        <v>0</v>
      </c>
      <c r="F68" s="13">
        <v>4</v>
      </c>
      <c r="G68" s="13"/>
      <c r="H68" s="13"/>
      <c r="I68" s="13">
        <f t="shared" si="2"/>
        <v>0</v>
      </c>
      <c r="J68" s="13">
        <f t="shared" si="3"/>
        <v>0</v>
      </c>
      <c r="K68" s="1"/>
    </row>
    <row r="69" spans="1:11">
      <c r="A69" s="13" t="s">
        <v>250</v>
      </c>
      <c r="B69" s="2">
        <v>68</v>
      </c>
      <c r="C69" s="13" t="s">
        <v>27</v>
      </c>
      <c r="D69" s="3" t="s">
        <v>30</v>
      </c>
      <c r="E69" s="13">
        <v>0</v>
      </c>
      <c r="F69" s="13">
        <v>5</v>
      </c>
      <c r="G69" s="13" t="s">
        <v>23</v>
      </c>
      <c r="H69" s="13" t="s">
        <v>63</v>
      </c>
      <c r="I69" s="13">
        <f t="shared" si="2"/>
        <v>0</v>
      </c>
      <c r="J69" s="13">
        <f t="shared" si="3"/>
        <v>0</v>
      </c>
      <c r="K69" s="1"/>
    </row>
    <row r="70" spans="1:11">
      <c r="A70" s="13" t="s">
        <v>250</v>
      </c>
      <c r="B70" s="2">
        <v>69</v>
      </c>
      <c r="C70" s="13" t="s">
        <v>21</v>
      </c>
      <c r="D70" s="3" t="s">
        <v>43</v>
      </c>
      <c r="E70" s="13">
        <v>0</v>
      </c>
      <c r="F70" s="13">
        <v>5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"/>
    </row>
    <row r="71" spans="1:11">
      <c r="A71" s="13" t="s">
        <v>250</v>
      </c>
      <c r="B71" s="2">
        <v>70</v>
      </c>
      <c r="C71" s="13" t="s">
        <v>90</v>
      </c>
      <c r="D71" s="3" t="s">
        <v>33</v>
      </c>
      <c r="E71" s="13">
        <v>0</v>
      </c>
      <c r="F71" s="13">
        <v>5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"/>
    </row>
    <row r="72" spans="1:11">
      <c r="A72" s="13" t="s">
        <v>250</v>
      </c>
      <c r="B72" s="2">
        <v>71</v>
      </c>
      <c r="C72" s="13" t="s">
        <v>44</v>
      </c>
      <c r="D72" s="3" t="s">
        <v>52</v>
      </c>
      <c r="E72" s="13">
        <v>1</v>
      </c>
      <c r="F72" s="13">
        <v>3</v>
      </c>
      <c r="G72" s="13"/>
      <c r="H72" s="13"/>
      <c r="I72" s="13">
        <f t="shared" si="2"/>
        <v>0</v>
      </c>
      <c r="J72" s="13">
        <f t="shared" si="3"/>
        <v>0</v>
      </c>
      <c r="K72" s="1"/>
    </row>
    <row r="73" spans="1:11">
      <c r="A73" s="13" t="s">
        <v>250</v>
      </c>
      <c r="B73" s="2">
        <v>72</v>
      </c>
      <c r="C73" s="13" t="s">
        <v>44</v>
      </c>
      <c r="D73" s="3" t="s">
        <v>45</v>
      </c>
      <c r="E73" s="13">
        <v>1</v>
      </c>
      <c r="F73" s="13">
        <v>3</v>
      </c>
      <c r="G73" s="13"/>
      <c r="H73" s="13"/>
      <c r="I73" s="13">
        <f t="shared" si="2"/>
        <v>0</v>
      </c>
      <c r="J73" s="13">
        <f t="shared" si="3"/>
        <v>0</v>
      </c>
      <c r="K73" s="1"/>
    </row>
    <row r="74" spans="1:11">
      <c r="A74" s="13" t="s">
        <v>250</v>
      </c>
      <c r="B74" s="2">
        <v>73</v>
      </c>
      <c r="C74" s="13" t="s">
        <v>27</v>
      </c>
      <c r="D74" s="3" t="s">
        <v>34</v>
      </c>
      <c r="E74" s="13">
        <v>1</v>
      </c>
      <c r="F74" s="13">
        <v>3</v>
      </c>
      <c r="G74" s="13"/>
      <c r="H74" s="13"/>
      <c r="I74" s="13">
        <f t="shared" si="2"/>
        <v>0</v>
      </c>
      <c r="J74" s="13">
        <f t="shared" si="3"/>
        <v>0</v>
      </c>
      <c r="K74" s="1"/>
    </row>
    <row r="75" spans="1:11">
      <c r="A75" s="13" t="s">
        <v>250</v>
      </c>
      <c r="B75" s="2">
        <v>74</v>
      </c>
      <c r="C75" s="13" t="s">
        <v>14</v>
      </c>
      <c r="D75" s="3" t="s">
        <v>36</v>
      </c>
      <c r="E75" s="13">
        <v>0</v>
      </c>
      <c r="F75" s="13">
        <v>4</v>
      </c>
      <c r="G75" s="13"/>
      <c r="H75" s="13"/>
      <c r="I75" s="13">
        <f t="shared" si="2"/>
        <v>0</v>
      </c>
      <c r="J75" s="13">
        <f t="shared" si="3"/>
        <v>0</v>
      </c>
      <c r="K75" s="1"/>
    </row>
    <row r="76" spans="1:11">
      <c r="A76" s="13" t="s">
        <v>250</v>
      </c>
      <c r="B76" s="2">
        <v>75</v>
      </c>
      <c r="C76" s="13" t="s">
        <v>14</v>
      </c>
      <c r="D76" s="3" t="s">
        <v>36</v>
      </c>
      <c r="E76" s="13">
        <v>0</v>
      </c>
      <c r="F76" s="13">
        <v>4</v>
      </c>
      <c r="G76" s="13"/>
      <c r="H76" s="13"/>
      <c r="I76" s="13">
        <f t="shared" si="2"/>
        <v>0</v>
      </c>
      <c r="J76" s="13">
        <f t="shared" si="3"/>
        <v>0</v>
      </c>
      <c r="K76" s="1"/>
    </row>
    <row r="77" spans="1:11">
      <c r="A77" s="13" t="s">
        <v>250</v>
      </c>
      <c r="B77" s="2">
        <v>76</v>
      </c>
      <c r="C77" s="13" t="s">
        <v>90</v>
      </c>
      <c r="D77" s="3" t="s">
        <v>33</v>
      </c>
      <c r="E77" s="13">
        <v>0</v>
      </c>
      <c r="F77" s="13">
        <v>4</v>
      </c>
      <c r="G77" s="13"/>
      <c r="H77" s="13"/>
      <c r="I77" s="13">
        <f t="shared" si="2"/>
        <v>0</v>
      </c>
      <c r="J77" s="13">
        <f t="shared" si="3"/>
        <v>0</v>
      </c>
      <c r="K77" s="1"/>
    </row>
    <row r="78" spans="1:11">
      <c r="A78" s="13" t="s">
        <v>250</v>
      </c>
      <c r="B78" s="2">
        <v>77</v>
      </c>
      <c r="C78" s="13" t="s">
        <v>44</v>
      </c>
      <c r="D78" s="3" t="s">
        <v>45</v>
      </c>
      <c r="E78" s="13">
        <v>1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"/>
    </row>
    <row r="79" spans="1:11">
      <c r="A79" s="13" t="s">
        <v>250</v>
      </c>
      <c r="B79" s="2">
        <v>78</v>
      </c>
      <c r="C79" s="13" t="s">
        <v>14</v>
      </c>
      <c r="D79" s="3" t="s">
        <v>36</v>
      </c>
      <c r="E79" s="13">
        <v>1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"/>
    </row>
    <row r="80" spans="1:11">
      <c r="A80" s="13" t="s">
        <v>250</v>
      </c>
      <c r="B80" s="2">
        <v>79</v>
      </c>
      <c r="C80" s="13" t="s">
        <v>44</v>
      </c>
      <c r="D80" s="3" t="s">
        <v>45</v>
      </c>
      <c r="E80" s="13">
        <v>2</v>
      </c>
      <c r="F80" s="13">
        <v>2</v>
      </c>
      <c r="G80" s="13"/>
      <c r="H80" s="13"/>
      <c r="I80" s="13">
        <f t="shared" si="2"/>
        <v>0</v>
      </c>
      <c r="J80" s="13">
        <f t="shared" si="3"/>
        <v>0</v>
      </c>
      <c r="K80" s="1"/>
    </row>
    <row r="81" spans="1:11">
      <c r="A81" s="13" t="s">
        <v>250</v>
      </c>
      <c r="B81" s="2">
        <v>80</v>
      </c>
      <c r="C81" s="13" t="s">
        <v>44</v>
      </c>
      <c r="D81" s="3" t="s">
        <v>45</v>
      </c>
      <c r="E81" s="13">
        <v>1</v>
      </c>
      <c r="F81" s="13">
        <v>2</v>
      </c>
      <c r="G81" s="13"/>
      <c r="H81" s="13"/>
      <c r="I81" s="13">
        <f t="shared" si="2"/>
        <v>0</v>
      </c>
      <c r="J81" s="13">
        <f t="shared" si="3"/>
        <v>0</v>
      </c>
      <c r="K81" s="1"/>
    </row>
    <row r="82" spans="1:11">
      <c r="A82" s="13" t="s">
        <v>250</v>
      </c>
      <c r="B82" s="2">
        <v>81</v>
      </c>
      <c r="C82" s="13" t="s">
        <v>21</v>
      </c>
      <c r="D82" s="3" t="s">
        <v>34</v>
      </c>
      <c r="E82" s="13">
        <v>1</v>
      </c>
      <c r="F82" s="13">
        <v>2</v>
      </c>
      <c r="G82" s="13"/>
      <c r="H82" s="13"/>
      <c r="I82" s="13">
        <f t="shared" si="2"/>
        <v>0</v>
      </c>
      <c r="J82" s="13">
        <f t="shared" si="3"/>
        <v>0</v>
      </c>
      <c r="K82" s="1"/>
    </row>
    <row r="83" spans="1:11">
      <c r="A83" s="13" t="s">
        <v>250</v>
      </c>
      <c r="B83" s="2">
        <v>82</v>
      </c>
      <c r="C83" s="13" t="s">
        <v>16</v>
      </c>
      <c r="D83" s="3" t="s">
        <v>33</v>
      </c>
      <c r="E83" s="13">
        <v>1</v>
      </c>
      <c r="F83" s="13">
        <v>2</v>
      </c>
      <c r="G83" s="13"/>
      <c r="H83" s="13"/>
      <c r="I83" s="13">
        <f t="shared" si="2"/>
        <v>0</v>
      </c>
      <c r="J83" s="13">
        <f t="shared" si="3"/>
        <v>0</v>
      </c>
      <c r="K83" s="1"/>
    </row>
    <row r="84" spans="1:11">
      <c r="A84" s="13" t="s">
        <v>250</v>
      </c>
      <c r="B84" s="2">
        <v>83</v>
      </c>
      <c r="C84" s="13" t="s">
        <v>14</v>
      </c>
      <c r="D84" s="3" t="s">
        <v>36</v>
      </c>
      <c r="E84" s="13">
        <v>1</v>
      </c>
      <c r="F84" s="13">
        <v>2</v>
      </c>
      <c r="G84" s="13"/>
      <c r="H84" s="13"/>
      <c r="I84" s="13">
        <f t="shared" si="2"/>
        <v>0</v>
      </c>
      <c r="J84" s="13">
        <f t="shared" si="3"/>
        <v>0</v>
      </c>
      <c r="K84" s="1"/>
    </row>
    <row r="85" spans="1:11">
      <c r="A85" s="13" t="s">
        <v>250</v>
      </c>
      <c r="B85" s="2">
        <v>84</v>
      </c>
      <c r="C85" s="13" t="s">
        <v>16</v>
      </c>
      <c r="D85" s="3" t="s">
        <v>33</v>
      </c>
      <c r="E85" s="13">
        <v>1</v>
      </c>
      <c r="F85" s="13">
        <v>4</v>
      </c>
      <c r="G85" s="13"/>
      <c r="H85" s="13"/>
      <c r="I85" s="13">
        <f t="shared" si="2"/>
        <v>0</v>
      </c>
      <c r="J85" s="13">
        <f t="shared" si="3"/>
        <v>0</v>
      </c>
      <c r="K85" s="1"/>
    </row>
    <row r="86" spans="1:11">
      <c r="A86" s="13" t="s">
        <v>250</v>
      </c>
      <c r="B86" s="2">
        <v>85</v>
      </c>
      <c r="C86" s="13" t="s">
        <v>90</v>
      </c>
      <c r="D86" s="3" t="s">
        <v>33</v>
      </c>
      <c r="E86" s="13">
        <v>0</v>
      </c>
      <c r="F86" s="13">
        <v>7</v>
      </c>
      <c r="G86" s="13"/>
      <c r="H86" s="13"/>
      <c r="I86" s="13" t="str">
        <f t="shared" si="2"/>
        <v>Кокки</v>
      </c>
      <c r="J86" s="13" t="str">
        <f t="shared" si="3"/>
        <v>Staphylococcus</v>
      </c>
      <c r="K86" s="1" t="s">
        <v>69</v>
      </c>
    </row>
    <row r="87" spans="1:11">
      <c r="A87" s="13" t="s">
        <v>250</v>
      </c>
      <c r="B87" s="2">
        <v>86</v>
      </c>
      <c r="C87" s="13" t="s">
        <v>90</v>
      </c>
      <c r="D87" s="3" t="s">
        <v>33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"/>
    </row>
    <row r="88" spans="1:11">
      <c r="A88" s="13" t="s">
        <v>250</v>
      </c>
      <c r="B88" s="2">
        <v>87</v>
      </c>
      <c r="C88" s="13" t="s">
        <v>29</v>
      </c>
      <c r="D88" s="3" t="s">
        <v>208</v>
      </c>
      <c r="E88" s="13">
        <v>0</v>
      </c>
      <c r="F88" s="13">
        <v>3</v>
      </c>
      <c r="G88" s="13"/>
      <c r="H88" s="13"/>
      <c r="I88" s="13">
        <f t="shared" si="2"/>
        <v>0</v>
      </c>
      <c r="J88" s="13">
        <f t="shared" si="3"/>
        <v>0</v>
      </c>
      <c r="K88" s="1"/>
    </row>
    <row r="89" spans="1:11">
      <c r="A89" s="13" t="s">
        <v>250</v>
      </c>
      <c r="B89" s="2">
        <v>88</v>
      </c>
      <c r="C89" s="13" t="s">
        <v>21</v>
      </c>
      <c r="D89" s="3" t="s">
        <v>25</v>
      </c>
      <c r="E89" s="13">
        <v>0</v>
      </c>
      <c r="F89" s="13">
        <v>3</v>
      </c>
      <c r="G89" s="13"/>
      <c r="H89" s="13">
        <v>444</v>
      </c>
      <c r="I89" s="13">
        <f t="shared" si="2"/>
        <v>0</v>
      </c>
      <c r="J89" s="13">
        <f t="shared" si="3"/>
        <v>0</v>
      </c>
      <c r="K89" s="1"/>
    </row>
    <row r="90" spans="1:11">
      <c r="A90" s="13" t="s">
        <v>250</v>
      </c>
      <c r="B90" s="2">
        <v>89</v>
      </c>
      <c r="C90" s="13" t="s">
        <v>14</v>
      </c>
      <c r="D90" s="3" t="s">
        <v>36</v>
      </c>
      <c r="E90" s="13">
        <v>0</v>
      </c>
      <c r="F90" s="13">
        <v>3</v>
      </c>
      <c r="G90" s="13"/>
      <c r="H90" s="13"/>
      <c r="I90" s="13">
        <f t="shared" si="2"/>
        <v>0</v>
      </c>
      <c r="J90" s="13">
        <f t="shared" si="3"/>
        <v>0</v>
      </c>
      <c r="K90" s="1"/>
    </row>
    <row r="91" spans="1:11">
      <c r="A91" s="13" t="s">
        <v>250</v>
      </c>
      <c r="B91" s="2">
        <v>90</v>
      </c>
      <c r="C91" s="13" t="s">
        <v>21</v>
      </c>
      <c r="D91" s="3" t="s">
        <v>84</v>
      </c>
      <c r="E91" s="13">
        <v>0</v>
      </c>
      <c r="F91" s="13">
        <v>7</v>
      </c>
      <c r="G91" s="13" t="s">
        <v>23</v>
      </c>
      <c r="H91" s="13"/>
      <c r="I91" s="13">
        <f t="shared" si="2"/>
        <v>0</v>
      </c>
      <c r="J91" s="13">
        <f t="shared" si="3"/>
        <v>0</v>
      </c>
      <c r="K91" s="1"/>
    </row>
    <row r="92" spans="1:11">
      <c r="A92" s="13" t="s">
        <v>250</v>
      </c>
      <c r="B92" s="2">
        <v>91</v>
      </c>
      <c r="C92" s="13" t="s">
        <v>21</v>
      </c>
      <c r="D92" s="3" t="s">
        <v>43</v>
      </c>
      <c r="E92" s="13">
        <v>0</v>
      </c>
      <c r="F92" s="13">
        <v>7</v>
      </c>
      <c r="G92" s="13" t="s">
        <v>23</v>
      </c>
      <c r="H92" s="13"/>
      <c r="I92" s="13">
        <f t="shared" si="2"/>
        <v>0</v>
      </c>
      <c r="J92" s="13">
        <f t="shared" si="3"/>
        <v>0</v>
      </c>
      <c r="K92" s="1"/>
    </row>
    <row r="93" spans="1:11">
      <c r="A93" s="13" t="s">
        <v>250</v>
      </c>
      <c r="B93" s="2">
        <v>92</v>
      </c>
      <c r="C93" s="13" t="s">
        <v>19</v>
      </c>
      <c r="D93" s="3" t="s">
        <v>36</v>
      </c>
      <c r="E93" s="13">
        <v>1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"/>
    </row>
    <row r="94" spans="1:11">
      <c r="A94" s="13" t="s">
        <v>250</v>
      </c>
      <c r="B94" s="2">
        <v>93</v>
      </c>
      <c r="C94" s="13" t="s">
        <v>14</v>
      </c>
      <c r="D94" s="3" t="s">
        <v>36</v>
      </c>
      <c r="E94" s="13">
        <v>1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"/>
    </row>
    <row r="95" spans="1:11">
      <c r="A95" s="13" t="s">
        <v>250</v>
      </c>
      <c r="B95" s="2">
        <v>94</v>
      </c>
      <c r="C95" s="13" t="s">
        <v>46</v>
      </c>
      <c r="D95" s="3" t="s">
        <v>199</v>
      </c>
      <c r="E95" s="13">
        <v>0</v>
      </c>
      <c r="F95" s="13">
        <v>3</v>
      </c>
      <c r="G95" s="13"/>
      <c r="H95" s="13"/>
      <c r="I95" s="13">
        <f t="shared" si="2"/>
        <v>0</v>
      </c>
      <c r="J95" s="13">
        <f t="shared" si="3"/>
        <v>0</v>
      </c>
      <c r="K95" s="1"/>
    </row>
    <row r="96" spans="1:11">
      <c r="A96" s="13" t="s">
        <v>250</v>
      </c>
      <c r="B96" s="2">
        <v>95</v>
      </c>
      <c r="C96" s="13" t="s">
        <v>16</v>
      </c>
      <c r="D96" s="3" t="s">
        <v>33</v>
      </c>
      <c r="E96" s="13">
        <v>0</v>
      </c>
      <c r="F96" s="13">
        <v>3</v>
      </c>
      <c r="G96" s="13"/>
      <c r="H96" s="13"/>
      <c r="I96" s="13">
        <f t="shared" si="2"/>
        <v>0</v>
      </c>
      <c r="J96" s="13">
        <f t="shared" si="3"/>
        <v>0</v>
      </c>
      <c r="K96" s="1"/>
    </row>
    <row r="97" spans="1:11">
      <c r="A97" s="13" t="s">
        <v>250</v>
      </c>
      <c r="B97" s="2">
        <v>96</v>
      </c>
      <c r="C97" s="13" t="s">
        <v>90</v>
      </c>
      <c r="D97" s="3" t="s">
        <v>213</v>
      </c>
      <c r="E97" s="13">
        <v>0</v>
      </c>
      <c r="F97" s="13">
        <v>6</v>
      </c>
      <c r="G97" s="13" t="s">
        <v>23</v>
      </c>
      <c r="H97" s="13"/>
      <c r="I97" s="13">
        <f t="shared" si="2"/>
        <v>0</v>
      </c>
      <c r="J97" s="13">
        <f t="shared" si="3"/>
        <v>0</v>
      </c>
      <c r="K97" s="1"/>
    </row>
    <row r="98" spans="1:11">
      <c r="A98" s="13" t="s">
        <v>250</v>
      </c>
      <c r="B98" s="2">
        <v>97</v>
      </c>
      <c r="C98" s="13" t="s">
        <v>21</v>
      </c>
      <c r="D98" s="3" t="s">
        <v>242</v>
      </c>
      <c r="E98" s="13">
        <v>0</v>
      </c>
      <c r="F98" s="13">
        <v>6</v>
      </c>
      <c r="G98" s="13"/>
      <c r="H98" s="13"/>
      <c r="I98" s="13">
        <f t="shared" si="2"/>
        <v>0</v>
      </c>
      <c r="J98" s="13">
        <f t="shared" si="3"/>
        <v>0</v>
      </c>
      <c r="K98" s="1"/>
    </row>
    <row r="99" spans="1:11">
      <c r="A99" s="13" t="s">
        <v>250</v>
      </c>
      <c r="B99" s="2">
        <v>98</v>
      </c>
      <c r="C99" s="13" t="s">
        <v>21</v>
      </c>
      <c r="D99" s="3" t="s">
        <v>64</v>
      </c>
      <c r="E99" s="13">
        <v>0</v>
      </c>
      <c r="F99" s="13">
        <v>6</v>
      </c>
      <c r="G99" s="13" t="s">
        <v>23</v>
      </c>
      <c r="H99" s="13"/>
      <c r="I99" s="13">
        <f t="shared" si="2"/>
        <v>0</v>
      </c>
      <c r="J99" s="13">
        <f t="shared" si="3"/>
        <v>0</v>
      </c>
      <c r="K99" s="1"/>
    </row>
    <row r="100" spans="1:11">
      <c r="A100" s="13" t="s">
        <v>250</v>
      </c>
      <c r="B100" s="2">
        <v>99</v>
      </c>
      <c r="C100" s="13" t="s">
        <v>46</v>
      </c>
      <c r="D100" s="3" t="s">
        <v>41</v>
      </c>
      <c r="E100" s="13">
        <v>0</v>
      </c>
      <c r="F100" s="13">
        <v>6</v>
      </c>
      <c r="G100" s="13" t="s">
        <v>23</v>
      </c>
      <c r="H100" s="13"/>
      <c r="I100" s="13">
        <f t="shared" si="2"/>
        <v>0</v>
      </c>
      <c r="J100" s="13">
        <f t="shared" si="3"/>
        <v>0</v>
      </c>
      <c r="K100" s="1"/>
    </row>
    <row r="101" spans="1:11">
      <c r="A101" s="13" t="s">
        <v>250</v>
      </c>
      <c r="B101" s="2">
        <v>100</v>
      </c>
      <c r="C101" s="13" t="s">
        <v>21</v>
      </c>
      <c r="D101" s="3" t="s">
        <v>43</v>
      </c>
      <c r="E101" s="13">
        <v>0</v>
      </c>
      <c r="F101" s="13">
        <v>3</v>
      </c>
      <c r="G101" s="13"/>
      <c r="H101" s="13"/>
      <c r="I101" s="13">
        <f t="shared" si="2"/>
        <v>0</v>
      </c>
      <c r="J101" s="13">
        <f t="shared" si="3"/>
        <v>0</v>
      </c>
      <c r="K101" s="1"/>
    </row>
    <row r="102" spans="1:11">
      <c r="A102" s="13" t="s">
        <v>250</v>
      </c>
      <c r="B102" s="2">
        <v>101</v>
      </c>
      <c r="C102" s="13" t="s">
        <v>21</v>
      </c>
      <c r="D102" s="3" t="s">
        <v>33</v>
      </c>
      <c r="E102" s="13">
        <v>0</v>
      </c>
      <c r="F102" s="13">
        <v>3</v>
      </c>
      <c r="G102" s="13"/>
      <c r="H102" s="13"/>
      <c r="I102" s="13">
        <f t="shared" si="2"/>
        <v>0</v>
      </c>
      <c r="J102" s="13">
        <f t="shared" si="3"/>
        <v>0</v>
      </c>
      <c r="K102" s="1"/>
    </row>
    <row r="103" spans="1:11">
      <c r="A103" s="13" t="s">
        <v>250</v>
      </c>
      <c r="B103" s="2">
        <v>102</v>
      </c>
      <c r="C103" s="13" t="s">
        <v>21</v>
      </c>
      <c r="D103" s="3" t="s">
        <v>28</v>
      </c>
      <c r="E103" s="13">
        <v>0</v>
      </c>
      <c r="F103" s="13">
        <v>5</v>
      </c>
      <c r="G103" s="13" t="s">
        <v>23</v>
      </c>
      <c r="H103" s="13"/>
      <c r="I103" s="13">
        <f t="shared" si="2"/>
        <v>0</v>
      </c>
      <c r="J103" s="13">
        <f t="shared" si="3"/>
        <v>0</v>
      </c>
      <c r="K103" s="1"/>
    </row>
    <row r="104" spans="1:11">
      <c r="A104" s="13" t="s">
        <v>250</v>
      </c>
      <c r="B104" s="2">
        <v>103</v>
      </c>
      <c r="C104" s="13" t="s">
        <v>46</v>
      </c>
      <c r="D104" s="3" t="s">
        <v>199</v>
      </c>
      <c r="E104" s="13">
        <v>0</v>
      </c>
      <c r="F104" s="13">
        <v>5</v>
      </c>
      <c r="G104" s="13"/>
      <c r="H104" s="13"/>
      <c r="I104" s="13" t="str">
        <f t="shared" si="2"/>
        <v>Кокки</v>
      </c>
      <c r="J104" s="13" t="str">
        <f t="shared" si="3"/>
        <v>Enterococcus</v>
      </c>
      <c r="K104" s="1" t="s">
        <v>137</v>
      </c>
    </row>
    <row r="105" spans="1:11">
      <c r="A105" s="13" t="s">
        <v>250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5</v>
      </c>
      <c r="G105" s="13"/>
      <c r="H105" s="13"/>
      <c r="I105" s="13" t="str">
        <f t="shared" si="2"/>
        <v>Энеробактерии</v>
      </c>
      <c r="J105" s="13" t="str">
        <f t="shared" si="3"/>
        <v>Klebsiella</v>
      </c>
      <c r="K105" s="1" t="s">
        <v>121</v>
      </c>
    </row>
    <row r="106" spans="1:11">
      <c r="A106" s="13" t="s">
        <v>250</v>
      </c>
      <c r="B106" s="2">
        <v>105</v>
      </c>
      <c r="C106" s="13" t="s">
        <v>14</v>
      </c>
      <c r="D106" s="3" t="s">
        <v>36</v>
      </c>
      <c r="E106" s="13">
        <v>0</v>
      </c>
      <c r="F106" s="13">
        <v>5</v>
      </c>
      <c r="G106" s="13"/>
      <c r="H106" s="13">
        <v>444</v>
      </c>
      <c r="I106" s="13">
        <f t="shared" si="2"/>
        <v>0</v>
      </c>
      <c r="J106" s="13">
        <f t="shared" si="3"/>
        <v>0</v>
      </c>
      <c r="K106" s="1"/>
    </row>
    <row r="107" spans="1:11">
      <c r="A107" s="13" t="s">
        <v>250</v>
      </c>
      <c r="B107" s="2">
        <v>106</v>
      </c>
      <c r="C107" s="13" t="s">
        <v>16</v>
      </c>
      <c r="D107" s="3" t="s">
        <v>33</v>
      </c>
      <c r="E107" s="13">
        <v>0</v>
      </c>
      <c r="F107" s="13">
        <v>5</v>
      </c>
      <c r="G107" s="13"/>
      <c r="H107" s="13"/>
      <c r="I107" s="13">
        <f t="shared" si="2"/>
        <v>0</v>
      </c>
      <c r="J107" s="13">
        <f t="shared" si="3"/>
        <v>0</v>
      </c>
      <c r="K107" s="1"/>
    </row>
    <row r="108" spans="1:11">
      <c r="A108" s="13" t="s">
        <v>250</v>
      </c>
      <c r="B108" s="2">
        <v>107</v>
      </c>
      <c r="C108" s="13" t="s">
        <v>29</v>
      </c>
      <c r="D108" s="3" t="s">
        <v>65</v>
      </c>
      <c r="E108" s="13">
        <v>0</v>
      </c>
      <c r="F108" s="13">
        <v>5</v>
      </c>
      <c r="G108" s="13"/>
      <c r="H108" s="13"/>
      <c r="I108" s="13" t="str">
        <f t="shared" si="2"/>
        <v>Кокки</v>
      </c>
      <c r="J108" s="13" t="str">
        <f t="shared" si="3"/>
        <v>Staphylococcus</v>
      </c>
      <c r="K108" s="1" t="s">
        <v>179</v>
      </c>
    </row>
    <row r="109" spans="1:11">
      <c r="A109" s="13" t="s">
        <v>250</v>
      </c>
      <c r="B109" s="2">
        <v>108</v>
      </c>
      <c r="C109" s="13" t="s">
        <v>14</v>
      </c>
      <c r="D109" s="3" t="s">
        <v>36</v>
      </c>
      <c r="E109" s="13">
        <v>0</v>
      </c>
      <c r="F109" s="13">
        <v>5</v>
      </c>
      <c r="G109" s="13"/>
      <c r="H109" s="13"/>
      <c r="I109" s="13">
        <f t="shared" si="2"/>
        <v>0</v>
      </c>
      <c r="J109" s="13">
        <f t="shared" si="3"/>
        <v>0</v>
      </c>
      <c r="K109" s="1"/>
    </row>
    <row r="110" spans="1:11">
      <c r="A110" s="13" t="s">
        <v>250</v>
      </c>
      <c r="B110" s="2">
        <v>109</v>
      </c>
      <c r="C110" s="13" t="s">
        <v>21</v>
      </c>
      <c r="D110" s="3" t="s">
        <v>152</v>
      </c>
      <c r="E110" s="13">
        <v>0</v>
      </c>
      <c r="F110" s="13">
        <v>6</v>
      </c>
      <c r="G110" s="13" t="s">
        <v>23</v>
      </c>
      <c r="H110" s="13"/>
      <c r="I110" s="13" t="str">
        <f t="shared" si="2"/>
        <v>Энеробактерии</v>
      </c>
      <c r="J110" s="13" t="str">
        <f t="shared" si="3"/>
        <v>Klebsiella</v>
      </c>
      <c r="K110" s="1" t="s">
        <v>75</v>
      </c>
    </row>
    <row r="111" spans="1:11">
      <c r="A111" s="13" t="s">
        <v>250</v>
      </c>
      <c r="B111" s="2">
        <v>110</v>
      </c>
      <c r="C111" s="13" t="s">
        <v>14</v>
      </c>
      <c r="D111" s="3" t="s">
        <v>36</v>
      </c>
      <c r="E111" s="13">
        <v>0</v>
      </c>
      <c r="F111" s="13">
        <v>5</v>
      </c>
      <c r="G111" s="13"/>
      <c r="H111" s="13"/>
      <c r="I111" s="13">
        <f t="shared" si="2"/>
        <v>0</v>
      </c>
      <c r="J111" s="13">
        <f t="shared" si="3"/>
        <v>0</v>
      </c>
      <c r="K111" s="1"/>
    </row>
    <row r="112" spans="1:11">
      <c r="A112" s="13" t="s">
        <v>250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5</v>
      </c>
      <c r="G112" s="13"/>
      <c r="H112" s="13"/>
      <c r="I112" s="13">
        <f t="shared" si="2"/>
        <v>0</v>
      </c>
      <c r="J112" s="13">
        <f t="shared" si="3"/>
        <v>0</v>
      </c>
      <c r="K112" s="1"/>
    </row>
    <row r="113" spans="1:11">
      <c r="A113" s="13" t="s">
        <v>250</v>
      </c>
      <c r="B113" s="2">
        <v>112</v>
      </c>
      <c r="C113" s="13" t="s">
        <v>44</v>
      </c>
      <c r="D113" s="3" t="s">
        <v>45</v>
      </c>
      <c r="E113" s="13">
        <v>1</v>
      </c>
      <c r="F113" s="13">
        <v>4</v>
      </c>
      <c r="G113" s="13"/>
      <c r="H113" s="13"/>
      <c r="I113" s="13">
        <f t="shared" si="2"/>
        <v>0</v>
      </c>
      <c r="J113" s="13">
        <f t="shared" si="3"/>
        <v>0</v>
      </c>
      <c r="K113" s="1"/>
    </row>
    <row r="114" spans="1:11">
      <c r="A114" s="13" t="s">
        <v>250</v>
      </c>
      <c r="B114" s="2">
        <v>113</v>
      </c>
      <c r="C114" s="13" t="s">
        <v>16</v>
      </c>
      <c r="D114" s="3" t="s">
        <v>33</v>
      </c>
      <c r="E114" s="13">
        <v>0</v>
      </c>
      <c r="F114" s="13">
        <v>4</v>
      </c>
      <c r="G114" s="13"/>
      <c r="H114" s="13"/>
      <c r="I114" s="13">
        <f t="shared" si="2"/>
        <v>0</v>
      </c>
      <c r="J114" s="13">
        <f t="shared" si="3"/>
        <v>0</v>
      </c>
      <c r="K114" s="1"/>
    </row>
    <row r="115" spans="1:11">
      <c r="A115" s="13" t="s">
        <v>250</v>
      </c>
      <c r="B115" s="2">
        <v>114</v>
      </c>
      <c r="C115" s="13" t="s">
        <v>138</v>
      </c>
      <c r="D115" s="3" t="s">
        <v>35</v>
      </c>
      <c r="E115" s="13">
        <v>0</v>
      </c>
      <c r="F115" s="13">
        <v>4</v>
      </c>
      <c r="G115" s="13"/>
      <c r="H115" s="13">
        <v>444</v>
      </c>
      <c r="I115" s="13">
        <f t="shared" si="2"/>
        <v>0</v>
      </c>
      <c r="J115" s="13">
        <f t="shared" si="3"/>
        <v>0</v>
      </c>
      <c r="K115" s="1"/>
    </row>
    <row r="116" spans="1:11">
      <c r="A116" s="13" t="s">
        <v>250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 t="s">
        <v>23</v>
      </c>
      <c r="H116" s="13"/>
      <c r="I116" s="13">
        <f t="shared" si="2"/>
        <v>0</v>
      </c>
      <c r="J116" s="13">
        <f t="shared" si="3"/>
        <v>0</v>
      </c>
      <c r="K116" s="1"/>
    </row>
    <row r="117" spans="1:11">
      <c r="A117" s="13" t="s">
        <v>250</v>
      </c>
      <c r="B117" s="2">
        <v>116</v>
      </c>
      <c r="C117" s="13" t="s">
        <v>14</v>
      </c>
      <c r="D117" s="3" t="s">
        <v>36</v>
      </c>
      <c r="E117" s="13">
        <v>0</v>
      </c>
      <c r="F117" s="13">
        <v>5</v>
      </c>
      <c r="G117" s="13" t="s">
        <v>23</v>
      </c>
      <c r="H117" s="13"/>
      <c r="I117" s="13" t="str">
        <f t="shared" si="2"/>
        <v>Энеробактерии</v>
      </c>
      <c r="J117" s="13" t="str">
        <f t="shared" si="3"/>
        <v>Klebsiella</v>
      </c>
      <c r="K117" s="1" t="s">
        <v>75</v>
      </c>
    </row>
    <row r="118" spans="1:11">
      <c r="A118" s="13" t="s">
        <v>250</v>
      </c>
      <c r="B118" s="2">
        <v>117</v>
      </c>
      <c r="C118" s="13" t="s">
        <v>44</v>
      </c>
      <c r="D118" s="3" t="s">
        <v>129</v>
      </c>
      <c r="E118" s="13">
        <v>1</v>
      </c>
      <c r="F118" s="13">
        <v>3</v>
      </c>
      <c r="G118" s="13"/>
      <c r="H118" s="13"/>
      <c r="I118" s="13">
        <f t="shared" si="2"/>
        <v>0</v>
      </c>
      <c r="J118" s="13">
        <f t="shared" si="3"/>
        <v>0</v>
      </c>
      <c r="K118" s="1"/>
    </row>
    <row r="119" spans="1:11">
      <c r="A119" s="13" t="s">
        <v>250</v>
      </c>
      <c r="B119" s="2">
        <v>118</v>
      </c>
      <c r="C119" s="13" t="s">
        <v>138</v>
      </c>
      <c r="D119" s="3" t="s">
        <v>56</v>
      </c>
      <c r="E119" s="13">
        <v>1</v>
      </c>
      <c r="F119" s="13">
        <v>3</v>
      </c>
      <c r="G119" s="13"/>
      <c r="H119" s="13"/>
      <c r="I119" s="13">
        <f t="shared" si="2"/>
        <v>0</v>
      </c>
      <c r="J119" s="13">
        <f t="shared" si="3"/>
        <v>0</v>
      </c>
      <c r="K119" s="1"/>
    </row>
    <row r="120" spans="1:11">
      <c r="A120" s="13" t="s">
        <v>250</v>
      </c>
      <c r="B120" s="2">
        <v>119</v>
      </c>
      <c r="C120" s="13" t="s">
        <v>138</v>
      </c>
      <c r="D120" s="3" t="s">
        <v>56</v>
      </c>
      <c r="E120" s="13">
        <v>0</v>
      </c>
      <c r="F120" s="13">
        <v>5</v>
      </c>
      <c r="G120" s="13"/>
      <c r="H120" s="13"/>
      <c r="I120" s="13" t="str">
        <f t="shared" si="2"/>
        <v>Кокки</v>
      </c>
      <c r="J120" s="13" t="str">
        <f t="shared" si="3"/>
        <v>Staphylococcus</v>
      </c>
      <c r="K120" s="1" t="s">
        <v>49</v>
      </c>
    </row>
    <row r="121" spans="1:11">
      <c r="A121" s="13" t="s">
        <v>250</v>
      </c>
      <c r="B121" s="2">
        <v>120</v>
      </c>
      <c r="C121" s="13" t="s">
        <v>21</v>
      </c>
      <c r="D121" s="3" t="s">
        <v>152</v>
      </c>
      <c r="E121" s="13">
        <v>1</v>
      </c>
      <c r="F121" s="13">
        <v>5</v>
      </c>
      <c r="G121" s="13" t="s">
        <v>23</v>
      </c>
      <c r="H121" s="13"/>
      <c r="I121" s="13">
        <f t="shared" si="2"/>
        <v>0</v>
      </c>
      <c r="J121" s="13">
        <f t="shared" si="3"/>
        <v>0</v>
      </c>
      <c r="K121" s="1"/>
    </row>
    <row r="122" spans="1:11">
      <c r="A122" s="13" t="s">
        <v>250</v>
      </c>
      <c r="B122" s="2">
        <v>121</v>
      </c>
      <c r="C122" s="13" t="s">
        <v>14</v>
      </c>
      <c r="D122" s="3" t="s">
        <v>36</v>
      </c>
      <c r="E122" s="13">
        <v>0</v>
      </c>
      <c r="F122" s="13">
        <v>4</v>
      </c>
      <c r="G122" s="13"/>
      <c r="H122" s="13"/>
      <c r="I122" s="13" t="str">
        <f t="shared" si="2"/>
        <v>Энеробактерии</v>
      </c>
      <c r="J122" s="13" t="str">
        <f t="shared" si="3"/>
        <v>Klebsiella</v>
      </c>
      <c r="K122" s="1" t="s">
        <v>121</v>
      </c>
    </row>
    <row r="123" spans="1:11">
      <c r="A123" s="13" t="s">
        <v>250</v>
      </c>
      <c r="B123" s="2">
        <v>122</v>
      </c>
      <c r="C123" s="13" t="s">
        <v>21</v>
      </c>
      <c r="D123" s="3" t="s">
        <v>84</v>
      </c>
      <c r="E123" s="13">
        <v>0</v>
      </c>
      <c r="F123" s="13">
        <v>4</v>
      </c>
      <c r="G123" s="13"/>
      <c r="H123" s="13"/>
      <c r="I123" s="13" t="str">
        <f t="shared" si="2"/>
        <v>Кокки</v>
      </c>
      <c r="J123" s="13" t="str">
        <f t="shared" si="3"/>
        <v>Staphylococcus</v>
      </c>
      <c r="K123" s="1" t="s">
        <v>169</v>
      </c>
    </row>
    <row r="124" spans="1:11">
      <c r="A124" s="13" t="s">
        <v>250</v>
      </c>
      <c r="B124" s="2">
        <v>123</v>
      </c>
      <c r="C124" s="13" t="s">
        <v>114</v>
      </c>
      <c r="D124" s="3" t="s">
        <v>160</v>
      </c>
      <c r="E124" s="13">
        <v>0</v>
      </c>
      <c r="F124" s="13">
        <v>5</v>
      </c>
      <c r="G124" s="13" t="s">
        <v>23</v>
      </c>
      <c r="H124" s="13"/>
      <c r="I124" s="13">
        <f t="shared" si="2"/>
        <v>0</v>
      </c>
      <c r="J124" s="13">
        <f t="shared" si="3"/>
        <v>0</v>
      </c>
      <c r="K124" s="1"/>
    </row>
    <row r="125" spans="1:11">
      <c r="A125" s="13" t="s">
        <v>250</v>
      </c>
      <c r="B125" s="2">
        <v>124</v>
      </c>
      <c r="C125" s="13" t="s">
        <v>21</v>
      </c>
      <c r="D125" s="3" t="s">
        <v>33</v>
      </c>
      <c r="E125" s="13">
        <v>0</v>
      </c>
      <c r="F125" s="13">
        <v>5</v>
      </c>
      <c r="G125" s="13"/>
      <c r="H125" s="13"/>
      <c r="I125" s="13" t="str">
        <f t="shared" si="2"/>
        <v>Кокки</v>
      </c>
      <c r="J125" s="13" t="str">
        <f t="shared" si="3"/>
        <v>Streptococcus</v>
      </c>
      <c r="K125" s="1" t="s">
        <v>186</v>
      </c>
    </row>
    <row r="126" spans="1:11">
      <c r="A126" s="13" t="s">
        <v>250</v>
      </c>
      <c r="B126" s="2">
        <v>125</v>
      </c>
      <c r="C126" s="13" t="s">
        <v>21</v>
      </c>
      <c r="D126" s="3" t="s">
        <v>36</v>
      </c>
      <c r="E126" s="13">
        <v>1</v>
      </c>
      <c r="F126" s="13">
        <v>3</v>
      </c>
      <c r="G126" s="13"/>
      <c r="H126" s="13"/>
      <c r="I126" s="13" t="str">
        <f t="shared" si="2"/>
        <v>Энеробактерии</v>
      </c>
      <c r="J126" s="13" t="str">
        <f t="shared" si="3"/>
        <v>Klebsiella</v>
      </c>
      <c r="K126" s="1" t="s">
        <v>121</v>
      </c>
    </row>
    <row r="127" spans="1:11">
      <c r="A127" s="13" t="s">
        <v>250</v>
      </c>
      <c r="B127" s="2">
        <v>126</v>
      </c>
      <c r="C127" s="13" t="s">
        <v>29</v>
      </c>
      <c r="D127" s="3" t="s">
        <v>212</v>
      </c>
      <c r="E127" s="13">
        <v>1</v>
      </c>
      <c r="F127" s="13">
        <v>3</v>
      </c>
      <c r="G127" s="13"/>
      <c r="H127" s="13"/>
      <c r="I127" s="13">
        <f t="shared" si="2"/>
        <v>0</v>
      </c>
      <c r="J127" s="13">
        <f t="shared" si="3"/>
        <v>0</v>
      </c>
      <c r="K127" s="1"/>
    </row>
    <row r="128" spans="1:11">
      <c r="A128" s="13" t="s">
        <v>250</v>
      </c>
      <c r="B128" s="2">
        <v>127</v>
      </c>
      <c r="C128" s="13" t="s">
        <v>29</v>
      </c>
      <c r="D128" s="3" t="s">
        <v>212</v>
      </c>
      <c r="E128" s="13">
        <v>0</v>
      </c>
      <c r="F128" s="13">
        <v>3</v>
      </c>
      <c r="G128" s="13"/>
      <c r="H128" s="13"/>
      <c r="I128" s="13">
        <f t="shared" si="2"/>
        <v>0</v>
      </c>
      <c r="J128" s="13">
        <f t="shared" si="3"/>
        <v>0</v>
      </c>
      <c r="K128" s="1"/>
    </row>
    <row r="129" spans="1:11">
      <c r="A129" s="13" t="s">
        <v>250</v>
      </c>
      <c r="B129" s="2">
        <v>128</v>
      </c>
      <c r="C129" s="13" t="s">
        <v>44</v>
      </c>
      <c r="D129" s="3" t="s">
        <v>45</v>
      </c>
      <c r="E129" s="13">
        <v>1</v>
      </c>
      <c r="F129" s="13">
        <v>4</v>
      </c>
      <c r="G129" s="13"/>
      <c r="H129" s="13"/>
      <c r="I129" s="13">
        <f t="shared" si="2"/>
        <v>0</v>
      </c>
      <c r="J129" s="13">
        <f t="shared" si="3"/>
        <v>0</v>
      </c>
      <c r="K129" s="1"/>
    </row>
    <row r="130" spans="1:11">
      <c r="A130" s="13" t="s">
        <v>250</v>
      </c>
      <c r="B130" s="2">
        <v>129</v>
      </c>
      <c r="C130" s="13" t="s">
        <v>21</v>
      </c>
      <c r="D130" s="3" t="s">
        <v>20</v>
      </c>
      <c r="E130" s="13">
        <v>0</v>
      </c>
      <c r="F130" s="13">
        <v>4</v>
      </c>
      <c r="G130" s="13"/>
      <c r="H130" s="13"/>
      <c r="I130" s="13" t="str">
        <f t="shared" ref="I130:I193" si="4">IF(OR(J130=$J$377,J130=$J$384,J130=$J$367),$I$364,IF(OR(J130=$J$366,J130=$J$370,J130=$J$372,J130=$J$373,J130=$J$376,J130=$J$380,J130=$J$381,J130=$J$378),$I$369,IF(OR(J130=$J$365,J130=$J$369),$I$365,IF(OR(J130=$J$371,J130=$J$382,J130=$J$383),$I$366,IF(OR(J130=$J$364,J130=$J$379,J130=$J$385),$I$367,IF(OR(J130=$J$368,J130=$J$386,J130=$J$374,J130=$J$375),$I$368,0))))))</f>
        <v>Кокки</v>
      </c>
      <c r="J130" s="13" t="str">
        <f t="shared" ref="J130:J193" si="5">IF(OR(K130=$K$364,K130=$K$365,K130=$K$366,K130=$K$367),$J$364,IF(OR(K130=$K$371,K130=$K$372,K130=$K$373,K130=$K$374),$J$365,IF(OR(K130=$K$375),$J$366,IF(OR(K130=$K$376),$J$367,IF(OR(K130=$K$377),$J$368,IF(OR(K130=$K$378),$J$369,IF(OR(K130=$K$384,K130=$K$394,K130=$K$385),$J$370,IF(OR(K130=$K$380,K130=$K$381,K130=$K$382,K130=$K$383),$J$371,IF(OR(K130=$K$379,K130=$K$423,K130=$K$425,K130=$K$427),$J$372,IF(OR(K130=$K$386,K130=$K$388,K130=$K$387),$J$373,IF(OR(K130=$K$389),$J$374,IF(OR(K130=$K$390),$J$375,IF(OR(K130=$K$391),$J$376,IF(OR(K130=$K$395),$J$377,IF(OR(K130=$K$396,K130=$K$397),$J$378,IF(OR(K130=$K$398,K130=$K$399),$J$379,IF(OR(K130=$K$400,K130=$K$401),$J$380,IF(OR(K130=$K$402,K130=$K$403),$J$381,IF(OR(K130=$K$405,K130=$K$406,K130=$K$407,K130=$K$408,K130=$K$409,K130=$K$410,K130=$K$411,K130=$K$412,K130=$K$413),$J$382,IF(OR(K130=$K$417,K130=$K$418,K130=$K$419,K130=$K$420,K130=$K$416,K130=$K$415,K130=$K$424,K130=$K$426),$J$383,IF(OR(K130=$K$421,K130=$K$422),$J$384,IF(OR(K130=$K$368,K130=$K$369,K130=$K$370,K130=$K$392,K130=$K$393,K130=$K$404,K130=$K$414),$J$385,IF(OR(K130=$K$428),$J$386,0)))))))))))))))))))))))</f>
        <v>Staphylococcus</v>
      </c>
      <c r="K130" s="1" t="s">
        <v>169</v>
      </c>
    </row>
    <row r="131" spans="1:11">
      <c r="A131" s="13" t="s">
        <v>250</v>
      </c>
      <c r="B131" s="2">
        <v>130</v>
      </c>
      <c r="C131" s="13" t="s">
        <v>21</v>
      </c>
      <c r="D131" s="3" t="s">
        <v>36</v>
      </c>
      <c r="E131" s="13">
        <v>3</v>
      </c>
      <c r="F131" s="13">
        <v>7</v>
      </c>
      <c r="G131" s="13"/>
      <c r="H131" s="13"/>
      <c r="I131" s="13" t="str">
        <f t="shared" si="4"/>
        <v>Энеробактерии</v>
      </c>
      <c r="J131" s="13" t="str">
        <f t="shared" si="5"/>
        <v>Klebsiella</v>
      </c>
      <c r="K131" s="1" t="s">
        <v>121</v>
      </c>
    </row>
    <row r="132" spans="1:11">
      <c r="A132" s="13" t="s">
        <v>250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 t="s">
        <v>23</v>
      </c>
      <c r="H132" s="13"/>
      <c r="I132" s="13">
        <f t="shared" si="4"/>
        <v>0</v>
      </c>
      <c r="J132" s="13">
        <f t="shared" si="5"/>
        <v>0</v>
      </c>
      <c r="K132" s="1"/>
    </row>
    <row r="133" spans="1:11">
      <c r="A133" s="13" t="s">
        <v>250</v>
      </c>
      <c r="B133" s="2">
        <v>132</v>
      </c>
      <c r="C133" s="13" t="s">
        <v>14</v>
      </c>
      <c r="D133" s="3" t="s">
        <v>36</v>
      </c>
      <c r="E133" s="13">
        <v>0</v>
      </c>
      <c r="F133" s="13">
        <v>7</v>
      </c>
      <c r="G133" s="13" t="s">
        <v>23</v>
      </c>
      <c r="H133" s="13"/>
      <c r="I133" s="13">
        <f t="shared" si="4"/>
        <v>0</v>
      </c>
      <c r="J133" s="13">
        <f t="shared" si="5"/>
        <v>0</v>
      </c>
      <c r="K133" s="1"/>
    </row>
    <row r="134" spans="1:11">
      <c r="A134" s="13" t="s">
        <v>250</v>
      </c>
      <c r="B134" s="2">
        <v>133</v>
      </c>
      <c r="C134" s="13" t="s">
        <v>21</v>
      </c>
      <c r="D134" s="3" t="s">
        <v>34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"/>
    </row>
    <row r="135" spans="1:11">
      <c r="A135" s="13" t="s">
        <v>250</v>
      </c>
      <c r="B135" s="2">
        <v>134</v>
      </c>
      <c r="C135" s="13" t="s">
        <v>21</v>
      </c>
      <c r="D135" s="3" t="s">
        <v>62</v>
      </c>
      <c r="E135" s="13">
        <v>0</v>
      </c>
      <c r="F135" s="13">
        <v>7</v>
      </c>
      <c r="G135" s="13" t="s">
        <v>23</v>
      </c>
      <c r="H135" s="13"/>
      <c r="I135" s="13">
        <f t="shared" si="4"/>
        <v>0</v>
      </c>
      <c r="J135" s="13">
        <f t="shared" si="5"/>
        <v>0</v>
      </c>
      <c r="K135" s="1"/>
    </row>
    <row r="136" spans="1:11">
      <c r="A136" s="13" t="s">
        <v>250</v>
      </c>
      <c r="B136" s="2">
        <v>135</v>
      </c>
      <c r="C136" s="13" t="s">
        <v>21</v>
      </c>
      <c r="D136" s="3" t="s">
        <v>25</v>
      </c>
      <c r="E136" s="13">
        <v>0</v>
      </c>
      <c r="F136" s="13">
        <v>7</v>
      </c>
      <c r="G136" s="13" t="s">
        <v>23</v>
      </c>
      <c r="H136" s="13"/>
      <c r="I136" s="13">
        <f t="shared" si="4"/>
        <v>0</v>
      </c>
      <c r="J136" s="13">
        <f t="shared" si="5"/>
        <v>0</v>
      </c>
      <c r="K136" s="1"/>
    </row>
    <row r="137" spans="1:11">
      <c r="A137" s="13" t="s">
        <v>250</v>
      </c>
      <c r="B137" s="2">
        <v>136</v>
      </c>
      <c r="C137" s="13" t="s">
        <v>21</v>
      </c>
      <c r="D137" s="3" t="s">
        <v>64</v>
      </c>
      <c r="E137" s="13">
        <v>0</v>
      </c>
      <c r="F137" s="13">
        <v>7</v>
      </c>
      <c r="G137" s="13" t="s">
        <v>23</v>
      </c>
      <c r="H137" s="13"/>
      <c r="I137" s="13">
        <f t="shared" si="4"/>
        <v>0</v>
      </c>
      <c r="J137" s="13">
        <f t="shared" si="5"/>
        <v>0</v>
      </c>
      <c r="K137" s="1"/>
    </row>
    <row r="138" spans="1:11">
      <c r="A138" s="13" t="s">
        <v>250</v>
      </c>
      <c r="B138" s="2">
        <v>137</v>
      </c>
      <c r="C138" s="13" t="s">
        <v>21</v>
      </c>
      <c r="D138" s="3" t="s">
        <v>200</v>
      </c>
      <c r="E138" s="13">
        <v>0</v>
      </c>
      <c r="F138" s="13">
        <v>7</v>
      </c>
      <c r="G138" s="13" t="s">
        <v>23</v>
      </c>
      <c r="H138" s="13"/>
      <c r="I138" s="13">
        <f t="shared" si="4"/>
        <v>0</v>
      </c>
      <c r="J138" s="13">
        <f t="shared" si="5"/>
        <v>0</v>
      </c>
      <c r="K138" s="1"/>
    </row>
    <row r="139" spans="1:11">
      <c r="A139" s="13" t="s">
        <v>250</v>
      </c>
      <c r="B139" s="2">
        <v>138</v>
      </c>
      <c r="C139" s="13" t="s">
        <v>21</v>
      </c>
      <c r="D139" s="3" t="s">
        <v>28</v>
      </c>
      <c r="E139" s="13">
        <v>0</v>
      </c>
      <c r="F139" s="13">
        <v>7</v>
      </c>
      <c r="G139" s="13" t="s">
        <v>23</v>
      </c>
      <c r="H139" s="13"/>
      <c r="I139" s="13">
        <f t="shared" si="4"/>
        <v>0</v>
      </c>
      <c r="J139" s="13">
        <f t="shared" si="5"/>
        <v>0</v>
      </c>
      <c r="K139" s="1"/>
    </row>
    <row r="140" spans="1:11">
      <c r="A140" s="13" t="s">
        <v>250</v>
      </c>
      <c r="B140" s="2">
        <v>139</v>
      </c>
      <c r="C140" s="13" t="s">
        <v>21</v>
      </c>
      <c r="D140" s="3" t="s">
        <v>25</v>
      </c>
      <c r="E140" s="13">
        <v>0</v>
      </c>
      <c r="F140" s="13">
        <v>7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"/>
    </row>
    <row r="141" spans="1:11">
      <c r="A141" s="13" t="s">
        <v>250</v>
      </c>
      <c r="B141" s="2">
        <v>140</v>
      </c>
      <c r="C141" s="13" t="s">
        <v>114</v>
      </c>
      <c r="D141" s="3" t="s">
        <v>41</v>
      </c>
      <c r="E141" s="13">
        <v>2</v>
      </c>
      <c r="F141" s="13">
        <v>7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"/>
    </row>
    <row r="142" spans="1:11">
      <c r="A142" s="13" t="s">
        <v>250</v>
      </c>
      <c r="B142" s="2">
        <v>141</v>
      </c>
      <c r="C142" s="13" t="s">
        <v>114</v>
      </c>
      <c r="D142" s="3" t="s">
        <v>41</v>
      </c>
      <c r="E142" s="13">
        <v>1</v>
      </c>
      <c r="F142" s="13">
        <v>7</v>
      </c>
      <c r="G142" s="13" t="s">
        <v>23</v>
      </c>
      <c r="H142" s="13"/>
      <c r="I142" s="13">
        <f t="shared" si="4"/>
        <v>0</v>
      </c>
      <c r="J142" s="13">
        <f t="shared" si="5"/>
        <v>0</v>
      </c>
      <c r="K142" s="1"/>
    </row>
    <row r="143" spans="1:11">
      <c r="A143" s="13" t="s">
        <v>250</v>
      </c>
      <c r="B143" s="2">
        <v>142</v>
      </c>
      <c r="C143" s="13" t="s">
        <v>29</v>
      </c>
      <c r="D143" s="3" t="s">
        <v>204</v>
      </c>
      <c r="E143" s="13">
        <v>1</v>
      </c>
      <c r="F143" s="13">
        <v>2</v>
      </c>
      <c r="G143" s="13"/>
      <c r="H143" s="13"/>
      <c r="I143" s="13">
        <f t="shared" si="4"/>
        <v>0</v>
      </c>
      <c r="J143" s="13">
        <f t="shared" si="5"/>
        <v>0</v>
      </c>
      <c r="K143" s="1"/>
    </row>
    <row r="144" spans="1:11">
      <c r="A144" s="13" t="s">
        <v>250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2</v>
      </c>
      <c r="G144" s="13"/>
      <c r="H144" s="13"/>
      <c r="I144" s="13">
        <f t="shared" si="4"/>
        <v>0</v>
      </c>
      <c r="J144" s="13">
        <f t="shared" si="5"/>
        <v>0</v>
      </c>
      <c r="K144" s="1"/>
    </row>
    <row r="145" spans="1:11">
      <c r="A145" s="13" t="s">
        <v>250</v>
      </c>
      <c r="B145" s="2">
        <v>144</v>
      </c>
      <c r="C145" s="13" t="s">
        <v>16</v>
      </c>
      <c r="D145" s="3" t="s">
        <v>33</v>
      </c>
      <c r="E145" s="13">
        <v>0</v>
      </c>
      <c r="F145" s="13">
        <v>2</v>
      </c>
      <c r="G145" s="13"/>
      <c r="H145" s="13"/>
      <c r="I145" s="13">
        <f t="shared" si="4"/>
        <v>0</v>
      </c>
      <c r="J145" s="13">
        <f t="shared" si="5"/>
        <v>0</v>
      </c>
      <c r="K145" s="1"/>
    </row>
    <row r="146" spans="1:11">
      <c r="A146" s="13" t="s">
        <v>250</v>
      </c>
      <c r="B146" s="2">
        <v>145</v>
      </c>
      <c r="C146" s="13" t="s">
        <v>21</v>
      </c>
      <c r="D146" s="3" t="s">
        <v>33</v>
      </c>
      <c r="E146" s="13">
        <v>0</v>
      </c>
      <c r="F146" s="13">
        <v>3</v>
      </c>
      <c r="G146" s="13"/>
      <c r="H146" s="13"/>
      <c r="I146" s="13" t="str">
        <f t="shared" si="4"/>
        <v>Кокки</v>
      </c>
      <c r="J146" s="13" t="str">
        <f t="shared" si="5"/>
        <v>Staphylococcus</v>
      </c>
      <c r="K146" s="1" t="s">
        <v>169</v>
      </c>
    </row>
    <row r="147" spans="1:11">
      <c r="A147" s="13" t="s">
        <v>250</v>
      </c>
      <c r="B147" s="2">
        <v>146</v>
      </c>
      <c r="C147" s="13" t="s">
        <v>21</v>
      </c>
      <c r="D147" s="3" t="s">
        <v>25</v>
      </c>
      <c r="E147" s="13">
        <v>0</v>
      </c>
      <c r="F147" s="13">
        <v>3</v>
      </c>
      <c r="G147" s="13"/>
      <c r="H147" s="13"/>
      <c r="I147" s="13">
        <f t="shared" si="4"/>
        <v>0</v>
      </c>
      <c r="J147" s="13">
        <f t="shared" si="5"/>
        <v>0</v>
      </c>
      <c r="K147" s="1"/>
    </row>
    <row r="148" spans="1:11">
      <c r="A148" s="13" t="s">
        <v>250</v>
      </c>
      <c r="B148" s="2">
        <v>147</v>
      </c>
      <c r="C148" s="13" t="s">
        <v>29</v>
      </c>
      <c r="D148" s="3" t="s">
        <v>42</v>
      </c>
      <c r="E148" s="13">
        <v>0</v>
      </c>
      <c r="F148" s="13">
        <v>3</v>
      </c>
      <c r="G148" s="13"/>
      <c r="H148" s="13"/>
      <c r="I148" s="13">
        <f t="shared" si="4"/>
        <v>0</v>
      </c>
      <c r="J148" s="13">
        <f t="shared" si="5"/>
        <v>0</v>
      </c>
      <c r="K148" s="1"/>
    </row>
    <row r="149" spans="1:11">
      <c r="A149" s="13" t="s">
        <v>250</v>
      </c>
      <c r="B149" s="2">
        <v>148</v>
      </c>
      <c r="C149" s="13" t="s">
        <v>71</v>
      </c>
      <c r="D149" s="3" t="s">
        <v>227</v>
      </c>
      <c r="E149" s="13">
        <v>0</v>
      </c>
      <c r="F149" s="13">
        <v>2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" t="s">
        <v>169</v>
      </c>
    </row>
    <row r="150" spans="1:11">
      <c r="A150" s="13" t="s">
        <v>250</v>
      </c>
      <c r="B150" s="2">
        <v>149</v>
      </c>
      <c r="C150" s="13" t="s">
        <v>29</v>
      </c>
      <c r="D150" s="3" t="s">
        <v>42</v>
      </c>
      <c r="E150" s="13">
        <v>0</v>
      </c>
      <c r="F150" s="13">
        <v>3</v>
      </c>
      <c r="G150" s="13"/>
      <c r="H150" s="13">
        <v>444</v>
      </c>
      <c r="I150" s="13">
        <f t="shared" si="4"/>
        <v>0</v>
      </c>
      <c r="J150" s="13">
        <f t="shared" si="5"/>
        <v>0</v>
      </c>
      <c r="K150" s="1"/>
    </row>
    <row r="151" spans="1:11">
      <c r="A151" s="13" t="s">
        <v>250</v>
      </c>
      <c r="B151" s="2">
        <v>150</v>
      </c>
      <c r="C151" s="13" t="s">
        <v>14</v>
      </c>
      <c r="D151" s="3" t="s">
        <v>36</v>
      </c>
      <c r="E151" s="13">
        <v>0</v>
      </c>
      <c r="F151" s="13">
        <v>6</v>
      </c>
      <c r="G151" s="13" t="s">
        <v>23</v>
      </c>
      <c r="H151" s="13"/>
      <c r="I151" s="13" t="str">
        <f t="shared" si="4"/>
        <v>Кокки</v>
      </c>
      <c r="J151" s="13" t="str">
        <f t="shared" si="5"/>
        <v>Staphylococcus</v>
      </c>
      <c r="K151" s="1" t="s">
        <v>169</v>
      </c>
    </row>
    <row r="152" spans="1:11">
      <c r="A152" s="13" t="s">
        <v>250</v>
      </c>
      <c r="B152" s="2">
        <v>151</v>
      </c>
      <c r="C152" s="13" t="s">
        <v>14</v>
      </c>
      <c r="D152" s="3" t="s">
        <v>36</v>
      </c>
      <c r="E152" s="13">
        <v>0</v>
      </c>
      <c r="F152" s="13">
        <v>6</v>
      </c>
      <c r="G152" s="13" t="s">
        <v>23</v>
      </c>
      <c r="H152" s="13"/>
      <c r="I152" s="13">
        <f t="shared" si="4"/>
        <v>0</v>
      </c>
      <c r="J152" s="13">
        <f t="shared" si="5"/>
        <v>0</v>
      </c>
      <c r="K152" s="1"/>
    </row>
    <row r="153" spans="1:11">
      <c r="A153" s="13" t="s">
        <v>250</v>
      </c>
      <c r="B153" s="2">
        <v>152</v>
      </c>
      <c r="C153" s="13" t="s">
        <v>14</v>
      </c>
      <c r="D153" s="3" t="s">
        <v>36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"/>
    </row>
    <row r="154" spans="1:11">
      <c r="A154" s="13" t="s">
        <v>250</v>
      </c>
      <c r="B154" s="2">
        <v>153</v>
      </c>
      <c r="C154" s="13" t="s">
        <v>16</v>
      </c>
      <c r="D154" s="3" t="s">
        <v>33</v>
      </c>
      <c r="E154" s="13">
        <v>0</v>
      </c>
      <c r="F154" s="13">
        <v>6</v>
      </c>
      <c r="G154" s="13" t="s">
        <v>23</v>
      </c>
      <c r="H154" s="13"/>
      <c r="I154" s="13">
        <f t="shared" si="4"/>
        <v>0</v>
      </c>
      <c r="J154" s="13">
        <f t="shared" si="5"/>
        <v>0</v>
      </c>
      <c r="K154" s="1"/>
    </row>
    <row r="155" spans="1:11">
      <c r="A155" s="13" t="s">
        <v>250</v>
      </c>
      <c r="B155" s="2">
        <v>154</v>
      </c>
      <c r="C155" s="13" t="s">
        <v>16</v>
      </c>
      <c r="D155" s="3" t="s">
        <v>33</v>
      </c>
      <c r="E155" s="13">
        <v>0</v>
      </c>
      <c r="F155" s="13">
        <v>6</v>
      </c>
      <c r="G155" s="13" t="s">
        <v>23</v>
      </c>
      <c r="H155" s="13"/>
      <c r="I155" s="13">
        <f t="shared" si="4"/>
        <v>0</v>
      </c>
      <c r="J155" s="13">
        <f t="shared" si="5"/>
        <v>0</v>
      </c>
      <c r="K155" s="1"/>
    </row>
    <row r="156" spans="1:11">
      <c r="A156" s="13" t="s">
        <v>250</v>
      </c>
      <c r="B156" s="2">
        <v>155</v>
      </c>
      <c r="C156" s="13" t="s">
        <v>16</v>
      </c>
      <c r="D156" s="3" t="s">
        <v>33</v>
      </c>
      <c r="E156" s="13">
        <v>0</v>
      </c>
      <c r="F156" s="13">
        <v>6</v>
      </c>
      <c r="G156" s="13" t="s">
        <v>23</v>
      </c>
      <c r="H156" s="13"/>
      <c r="I156" s="13" t="str">
        <f t="shared" si="4"/>
        <v>Анаэробы</v>
      </c>
      <c r="J156" s="13" t="str">
        <f t="shared" si="5"/>
        <v>анаэр</v>
      </c>
      <c r="K156" s="1" t="s">
        <v>188</v>
      </c>
    </row>
    <row r="157" spans="1:11">
      <c r="A157" s="13" t="s">
        <v>250</v>
      </c>
      <c r="B157" s="2">
        <v>156</v>
      </c>
      <c r="C157" s="13" t="s">
        <v>21</v>
      </c>
      <c r="D157" s="3" t="s">
        <v>84</v>
      </c>
      <c r="E157" s="13">
        <v>0</v>
      </c>
      <c r="F157" s="13">
        <v>6</v>
      </c>
      <c r="G157" s="13" t="s">
        <v>23</v>
      </c>
      <c r="H157" s="13"/>
      <c r="I157" s="13">
        <f t="shared" si="4"/>
        <v>0</v>
      </c>
      <c r="J157" s="13">
        <f t="shared" si="5"/>
        <v>0</v>
      </c>
      <c r="K157" s="1"/>
    </row>
    <row r="158" spans="1:11">
      <c r="A158" s="13" t="s">
        <v>250</v>
      </c>
      <c r="B158" s="2">
        <v>157</v>
      </c>
      <c r="C158" s="13" t="s">
        <v>21</v>
      </c>
      <c r="D158" s="3" t="s">
        <v>33</v>
      </c>
      <c r="E158" s="13">
        <v>1</v>
      </c>
      <c r="F158" s="13">
        <v>2</v>
      </c>
      <c r="G158" s="13" t="s">
        <v>23</v>
      </c>
      <c r="H158" s="13"/>
      <c r="I158" s="13" t="str">
        <f t="shared" si="4"/>
        <v>Энеробактерии</v>
      </c>
      <c r="J158" s="13" t="str">
        <f t="shared" si="5"/>
        <v>Klebsiella</v>
      </c>
      <c r="K158" s="1" t="s">
        <v>121</v>
      </c>
    </row>
    <row r="159" spans="1:11">
      <c r="A159" s="13" t="s">
        <v>250</v>
      </c>
      <c r="B159" s="2">
        <v>158</v>
      </c>
      <c r="C159" s="13" t="s">
        <v>21</v>
      </c>
      <c r="D159" s="3" t="s">
        <v>84</v>
      </c>
      <c r="E159" s="13">
        <v>0</v>
      </c>
      <c r="F159" s="13">
        <v>6</v>
      </c>
      <c r="G159" s="13" t="s">
        <v>23</v>
      </c>
      <c r="H159" s="13"/>
      <c r="I159" s="13">
        <f t="shared" si="4"/>
        <v>0</v>
      </c>
      <c r="J159" s="13">
        <f t="shared" si="5"/>
        <v>0</v>
      </c>
      <c r="K159" s="1"/>
    </row>
    <row r="160" spans="1:11">
      <c r="A160" s="13" t="s">
        <v>250</v>
      </c>
      <c r="B160" s="2">
        <v>159</v>
      </c>
      <c r="C160" s="13" t="s">
        <v>21</v>
      </c>
      <c r="D160" s="3" t="s">
        <v>30</v>
      </c>
      <c r="E160" s="13">
        <v>0</v>
      </c>
      <c r="F160" s="13">
        <v>6</v>
      </c>
      <c r="G160" s="13" t="s">
        <v>23</v>
      </c>
      <c r="H160" s="13"/>
      <c r="I160" s="13">
        <f t="shared" si="4"/>
        <v>0</v>
      </c>
      <c r="J160" s="13">
        <f t="shared" si="5"/>
        <v>0</v>
      </c>
      <c r="K160" s="1"/>
    </row>
    <row r="161" spans="1:11">
      <c r="A161" s="13" t="s">
        <v>250</v>
      </c>
      <c r="B161" s="2">
        <v>160</v>
      </c>
      <c r="C161" s="13" t="s">
        <v>21</v>
      </c>
      <c r="D161" s="3" t="s">
        <v>47</v>
      </c>
      <c r="E161" s="13">
        <v>0</v>
      </c>
      <c r="F161" s="13">
        <v>5</v>
      </c>
      <c r="G161" s="13" t="s">
        <v>23</v>
      </c>
      <c r="H161" s="13"/>
      <c r="I161" s="13">
        <f t="shared" si="4"/>
        <v>0</v>
      </c>
      <c r="J161" s="13">
        <f t="shared" si="5"/>
        <v>0</v>
      </c>
      <c r="K161" s="1"/>
    </row>
    <row r="162" spans="1:11">
      <c r="A162" s="13" t="s">
        <v>250</v>
      </c>
      <c r="B162" s="2">
        <v>161</v>
      </c>
      <c r="C162" s="13" t="s">
        <v>14</v>
      </c>
      <c r="D162" s="3" t="s">
        <v>36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"/>
    </row>
    <row r="163" spans="1:11">
      <c r="A163" s="13" t="s">
        <v>250</v>
      </c>
      <c r="B163" s="2">
        <v>162</v>
      </c>
      <c r="C163" s="13" t="s">
        <v>14</v>
      </c>
      <c r="D163" s="3" t="s">
        <v>36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"/>
    </row>
    <row r="164" spans="1:11">
      <c r="A164" s="13" t="s">
        <v>250</v>
      </c>
      <c r="B164" s="2">
        <v>163</v>
      </c>
      <c r="C164" s="13" t="s">
        <v>14</v>
      </c>
      <c r="D164" s="3" t="s">
        <v>45</v>
      </c>
      <c r="E164" s="13">
        <v>0</v>
      </c>
      <c r="F164" s="13">
        <v>14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"/>
    </row>
    <row r="165" spans="1:11">
      <c r="A165" s="13" t="s">
        <v>250</v>
      </c>
      <c r="B165" s="2">
        <v>164</v>
      </c>
      <c r="C165" s="13" t="s">
        <v>21</v>
      </c>
      <c r="D165" s="3" t="s">
        <v>25</v>
      </c>
      <c r="E165" s="13">
        <v>0</v>
      </c>
      <c r="F165" s="13">
        <v>2</v>
      </c>
      <c r="G165" s="13"/>
      <c r="H165" s="13"/>
      <c r="I165" s="13">
        <f t="shared" si="4"/>
        <v>0</v>
      </c>
      <c r="J165" s="13">
        <f t="shared" si="5"/>
        <v>0</v>
      </c>
      <c r="K165" s="1"/>
    </row>
    <row r="166" spans="1:11">
      <c r="A166" s="13" t="s">
        <v>250</v>
      </c>
      <c r="B166" s="2">
        <v>165</v>
      </c>
      <c r="C166" s="13" t="s">
        <v>19</v>
      </c>
      <c r="D166" s="3" t="s">
        <v>25</v>
      </c>
      <c r="E166" s="13">
        <v>0</v>
      </c>
      <c r="F166" s="13">
        <v>5</v>
      </c>
      <c r="G166" s="13"/>
      <c r="H166" s="13"/>
      <c r="I166" s="13" t="str">
        <f t="shared" si="4"/>
        <v>Кокки</v>
      </c>
      <c r="J166" s="13" t="str">
        <f t="shared" si="5"/>
        <v>Staphylococcus</v>
      </c>
      <c r="K166" s="1" t="s">
        <v>169</v>
      </c>
    </row>
    <row r="167" spans="1:11">
      <c r="A167" s="13" t="s">
        <v>250</v>
      </c>
      <c r="B167" s="2">
        <v>166</v>
      </c>
      <c r="C167" s="13" t="s">
        <v>21</v>
      </c>
      <c r="D167" s="3" t="s">
        <v>84</v>
      </c>
      <c r="E167" s="13">
        <v>0</v>
      </c>
      <c r="F167" s="13">
        <v>6</v>
      </c>
      <c r="G167" s="13" t="s">
        <v>23</v>
      </c>
      <c r="H167" s="13"/>
      <c r="I167" s="13">
        <f t="shared" si="4"/>
        <v>0</v>
      </c>
      <c r="J167" s="13">
        <f t="shared" si="5"/>
        <v>0</v>
      </c>
      <c r="K167" s="1"/>
    </row>
    <row r="168" spans="1:11">
      <c r="A168" s="13" t="s">
        <v>250</v>
      </c>
      <c r="B168" s="2">
        <v>167</v>
      </c>
      <c r="C168" s="13" t="s">
        <v>21</v>
      </c>
      <c r="D168" s="3" t="s">
        <v>242</v>
      </c>
      <c r="E168" s="13">
        <v>0</v>
      </c>
      <c r="F168" s="13">
        <v>5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"/>
    </row>
    <row r="169" spans="1:11">
      <c r="A169" s="13" t="s">
        <v>250</v>
      </c>
      <c r="B169" s="2">
        <v>168</v>
      </c>
      <c r="C169" s="13" t="s">
        <v>21</v>
      </c>
      <c r="D169" s="3" t="s">
        <v>20</v>
      </c>
      <c r="E169" s="13">
        <v>0</v>
      </c>
      <c r="F169" s="13">
        <v>5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"/>
    </row>
    <row r="170" spans="1:11">
      <c r="A170" s="13" t="s">
        <v>250</v>
      </c>
      <c r="B170" s="2">
        <v>169</v>
      </c>
      <c r="C170" s="13" t="s">
        <v>21</v>
      </c>
      <c r="D170" s="3" t="s">
        <v>28</v>
      </c>
      <c r="E170" s="13">
        <v>0</v>
      </c>
      <c r="F170" s="13">
        <v>5</v>
      </c>
      <c r="G170" s="13" t="s">
        <v>23</v>
      </c>
      <c r="H170" s="13"/>
      <c r="I170" s="13">
        <f t="shared" si="4"/>
        <v>0</v>
      </c>
      <c r="J170" s="13">
        <f t="shared" si="5"/>
        <v>0</v>
      </c>
      <c r="K170" s="1"/>
    </row>
    <row r="171" spans="1:11">
      <c r="A171" s="13" t="s">
        <v>250</v>
      </c>
      <c r="B171" s="2">
        <v>170</v>
      </c>
      <c r="C171" s="13" t="s">
        <v>14</v>
      </c>
      <c r="D171" s="3" t="s">
        <v>36</v>
      </c>
      <c r="E171" s="13">
        <v>0</v>
      </c>
      <c r="F171" s="13">
        <v>5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"/>
    </row>
    <row r="172" spans="1:11">
      <c r="A172" s="13" t="s">
        <v>250</v>
      </c>
      <c r="B172" s="2">
        <v>171</v>
      </c>
      <c r="C172" s="13" t="s">
        <v>12</v>
      </c>
      <c r="D172" s="3" t="s">
        <v>57</v>
      </c>
      <c r="E172" s="13">
        <v>0</v>
      </c>
      <c r="F172" s="13">
        <v>5</v>
      </c>
      <c r="G172" s="13" t="s">
        <v>23</v>
      </c>
      <c r="H172" s="13"/>
      <c r="I172" s="13">
        <f t="shared" si="4"/>
        <v>0</v>
      </c>
      <c r="J172" s="13">
        <f t="shared" si="5"/>
        <v>0</v>
      </c>
      <c r="K172" s="1"/>
    </row>
    <row r="173" spans="1:11">
      <c r="A173" s="13" t="s">
        <v>250</v>
      </c>
      <c r="B173" s="2">
        <v>172</v>
      </c>
      <c r="C173" s="13" t="s">
        <v>12</v>
      </c>
      <c r="D173" s="3" t="s">
        <v>57</v>
      </c>
      <c r="E173" s="13">
        <v>0</v>
      </c>
      <c r="F173" s="13">
        <v>5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"/>
    </row>
    <row r="174" spans="1:11">
      <c r="A174" s="13" t="s">
        <v>250</v>
      </c>
      <c r="B174" s="2">
        <v>173</v>
      </c>
      <c r="C174" s="13" t="s">
        <v>12</v>
      </c>
      <c r="D174" s="3" t="s">
        <v>57</v>
      </c>
      <c r="E174" s="13">
        <v>0</v>
      </c>
      <c r="F174" s="13">
        <v>5</v>
      </c>
      <c r="G174" s="13" t="s">
        <v>23</v>
      </c>
      <c r="H174" s="13"/>
      <c r="I174" s="13">
        <f t="shared" si="4"/>
        <v>0</v>
      </c>
      <c r="J174" s="13">
        <f t="shared" si="5"/>
        <v>0</v>
      </c>
      <c r="K174" s="1"/>
    </row>
    <row r="175" spans="1:11">
      <c r="A175" s="13" t="s">
        <v>250</v>
      </c>
      <c r="B175" s="2">
        <v>174</v>
      </c>
      <c r="C175" s="13" t="s">
        <v>16</v>
      </c>
      <c r="D175" s="3" t="s">
        <v>33</v>
      </c>
      <c r="E175" s="13">
        <v>0</v>
      </c>
      <c r="F175" s="13">
        <v>5</v>
      </c>
      <c r="G175" s="13" t="s">
        <v>23</v>
      </c>
      <c r="H175" s="13"/>
      <c r="I175" s="13">
        <f t="shared" si="4"/>
        <v>0</v>
      </c>
      <c r="J175" s="13">
        <f t="shared" si="5"/>
        <v>0</v>
      </c>
      <c r="K175" s="1"/>
    </row>
    <row r="176" spans="1:11">
      <c r="A176" s="13" t="s">
        <v>250</v>
      </c>
      <c r="B176" s="2">
        <v>175</v>
      </c>
      <c r="C176" s="13" t="s">
        <v>19</v>
      </c>
      <c r="D176" s="3" t="s">
        <v>20</v>
      </c>
      <c r="E176" s="13">
        <v>0</v>
      </c>
      <c r="F176" s="13">
        <v>5</v>
      </c>
      <c r="G176" s="13"/>
      <c r="H176" s="13"/>
      <c r="I176" s="13" t="str">
        <f t="shared" si="4"/>
        <v>Кокки</v>
      </c>
      <c r="J176" s="13" t="str">
        <f t="shared" si="5"/>
        <v>Staphylococcus</v>
      </c>
      <c r="K176" s="1" t="s">
        <v>169</v>
      </c>
    </row>
    <row r="177" spans="1:11">
      <c r="A177" s="13" t="s">
        <v>250</v>
      </c>
      <c r="B177" s="2">
        <v>176</v>
      </c>
      <c r="C177" s="13" t="s">
        <v>21</v>
      </c>
      <c r="D177" s="3" t="s">
        <v>35</v>
      </c>
      <c r="E177" s="13">
        <v>0</v>
      </c>
      <c r="F177" s="13">
        <v>5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"/>
    </row>
    <row r="178" spans="1:11">
      <c r="A178" s="13" t="s">
        <v>250</v>
      </c>
      <c r="B178" s="2">
        <v>177</v>
      </c>
      <c r="C178" s="13" t="s">
        <v>44</v>
      </c>
      <c r="D178" s="3" t="s">
        <v>135</v>
      </c>
      <c r="E178" s="13">
        <v>0</v>
      </c>
      <c r="F178" s="13">
        <v>6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"/>
    </row>
    <row r="179" spans="1:11">
      <c r="A179" s="13" t="s">
        <v>250</v>
      </c>
      <c r="B179" s="2">
        <v>178</v>
      </c>
      <c r="C179" s="13" t="s">
        <v>21</v>
      </c>
      <c r="D179" s="3" t="s">
        <v>152</v>
      </c>
      <c r="E179" s="13">
        <v>0</v>
      </c>
      <c r="F179" s="13">
        <v>5</v>
      </c>
      <c r="G179" s="13" t="s">
        <v>23</v>
      </c>
      <c r="H179" s="13"/>
      <c r="I179" s="13" t="str">
        <f t="shared" si="4"/>
        <v>Кокки</v>
      </c>
      <c r="J179" s="13" t="str">
        <f t="shared" si="5"/>
        <v>Streptococcus</v>
      </c>
      <c r="K179" s="1" t="s">
        <v>186</v>
      </c>
    </row>
    <row r="180" spans="1:11">
      <c r="A180" s="13" t="s">
        <v>250</v>
      </c>
      <c r="B180" s="2">
        <v>179</v>
      </c>
      <c r="C180" s="13" t="s">
        <v>44</v>
      </c>
      <c r="D180" s="3" t="s">
        <v>45</v>
      </c>
      <c r="E180" s="13">
        <v>1</v>
      </c>
      <c r="F180" s="13">
        <v>7</v>
      </c>
      <c r="G180" s="13" t="s">
        <v>23</v>
      </c>
      <c r="H180" s="13"/>
      <c r="I180" s="13">
        <f t="shared" si="4"/>
        <v>0</v>
      </c>
      <c r="J180" s="13">
        <f t="shared" si="5"/>
        <v>0</v>
      </c>
      <c r="K180" s="1"/>
    </row>
    <row r="181" spans="1:11">
      <c r="A181" s="13" t="s">
        <v>250</v>
      </c>
      <c r="B181" s="2">
        <v>180</v>
      </c>
      <c r="C181" s="13" t="s">
        <v>16</v>
      </c>
      <c r="D181" s="3" t="s">
        <v>33</v>
      </c>
      <c r="E181" s="13">
        <v>1</v>
      </c>
      <c r="F181" s="13">
        <v>7</v>
      </c>
      <c r="G181" s="13" t="s">
        <v>23</v>
      </c>
      <c r="H181" s="13"/>
      <c r="I181" s="13">
        <f t="shared" si="4"/>
        <v>0</v>
      </c>
      <c r="J181" s="13">
        <f t="shared" si="5"/>
        <v>0</v>
      </c>
      <c r="K181" s="1"/>
    </row>
    <row r="182" spans="1:11">
      <c r="A182" s="13" t="s">
        <v>250</v>
      </c>
      <c r="B182" s="2">
        <v>181</v>
      </c>
      <c r="C182" s="13" t="s">
        <v>21</v>
      </c>
      <c r="D182" s="3" t="s">
        <v>64</v>
      </c>
      <c r="E182" s="13">
        <v>2</v>
      </c>
      <c r="F182" s="13">
        <v>7</v>
      </c>
      <c r="G182" s="13" t="s">
        <v>23</v>
      </c>
      <c r="H182" s="13"/>
      <c r="I182" s="13">
        <f t="shared" si="4"/>
        <v>0</v>
      </c>
      <c r="J182" s="13">
        <f t="shared" si="5"/>
        <v>0</v>
      </c>
      <c r="K182" s="1"/>
    </row>
    <row r="183" spans="1:11">
      <c r="A183" s="13" t="s">
        <v>250</v>
      </c>
      <c r="B183" s="2">
        <v>182</v>
      </c>
      <c r="C183" s="13" t="s">
        <v>21</v>
      </c>
      <c r="D183" s="3" t="s">
        <v>35</v>
      </c>
      <c r="E183" s="13">
        <v>0</v>
      </c>
      <c r="F183" s="13">
        <v>7</v>
      </c>
      <c r="G183" s="13" t="s">
        <v>23</v>
      </c>
      <c r="H183" s="13"/>
      <c r="I183" s="13">
        <f t="shared" si="4"/>
        <v>0</v>
      </c>
      <c r="J183" s="13">
        <f t="shared" si="5"/>
        <v>0</v>
      </c>
      <c r="K183" s="1"/>
    </row>
    <row r="184" spans="1:11">
      <c r="A184" s="13" t="s">
        <v>250</v>
      </c>
      <c r="B184" s="2">
        <v>183</v>
      </c>
      <c r="C184" s="13" t="s">
        <v>21</v>
      </c>
      <c r="D184" s="3" t="s">
        <v>47</v>
      </c>
      <c r="E184" s="13">
        <v>0</v>
      </c>
      <c r="F184" s="13">
        <v>7</v>
      </c>
      <c r="G184" s="13" t="s">
        <v>23</v>
      </c>
      <c r="H184" s="13"/>
      <c r="I184" s="13">
        <f t="shared" si="4"/>
        <v>0</v>
      </c>
      <c r="J184" s="13">
        <f t="shared" si="5"/>
        <v>0</v>
      </c>
      <c r="K184" s="1"/>
    </row>
    <row r="185" spans="1:11">
      <c r="A185" s="13" t="s">
        <v>250</v>
      </c>
      <c r="B185" s="2">
        <v>184</v>
      </c>
      <c r="C185" s="13" t="s">
        <v>21</v>
      </c>
      <c r="D185" s="3" t="s">
        <v>64</v>
      </c>
      <c r="E185" s="13">
        <v>0</v>
      </c>
      <c r="F185" s="13">
        <v>7</v>
      </c>
      <c r="G185" s="13" t="s">
        <v>23</v>
      </c>
      <c r="H185" s="13"/>
      <c r="I185" s="13">
        <f t="shared" si="4"/>
        <v>0</v>
      </c>
      <c r="J185" s="13">
        <f t="shared" si="5"/>
        <v>0</v>
      </c>
      <c r="K185" s="1"/>
    </row>
    <row r="186" spans="1:11">
      <c r="A186" s="13" t="s">
        <v>250</v>
      </c>
      <c r="B186" s="2">
        <v>185</v>
      </c>
      <c r="C186" s="13" t="s">
        <v>44</v>
      </c>
      <c r="D186" s="3" t="s">
        <v>45</v>
      </c>
      <c r="E186" s="13">
        <v>2</v>
      </c>
      <c r="F186" s="13">
        <v>7</v>
      </c>
      <c r="G186" s="13" t="s">
        <v>23</v>
      </c>
      <c r="H186" s="13"/>
      <c r="I186" s="13">
        <f t="shared" si="4"/>
        <v>0</v>
      </c>
      <c r="J186" s="13">
        <f t="shared" si="5"/>
        <v>0</v>
      </c>
      <c r="K186" s="1"/>
    </row>
    <row r="187" spans="1:11">
      <c r="A187" s="13" t="s">
        <v>250</v>
      </c>
      <c r="B187" s="2">
        <v>186</v>
      </c>
      <c r="C187" s="13" t="s">
        <v>29</v>
      </c>
      <c r="D187" s="3" t="s">
        <v>64</v>
      </c>
      <c r="E187" s="13">
        <v>1</v>
      </c>
      <c r="F187" s="13">
        <v>7</v>
      </c>
      <c r="G187" s="13" t="s">
        <v>23</v>
      </c>
      <c r="H187" s="13"/>
      <c r="I187" s="13">
        <f t="shared" si="4"/>
        <v>0</v>
      </c>
      <c r="J187" s="13">
        <f t="shared" si="5"/>
        <v>0</v>
      </c>
      <c r="K187" s="1"/>
    </row>
    <row r="188" spans="1:11">
      <c r="A188" s="13" t="s">
        <v>250</v>
      </c>
      <c r="B188" s="2">
        <v>187</v>
      </c>
      <c r="C188" s="1" t="s">
        <v>21</v>
      </c>
      <c r="D188" s="3" t="s">
        <v>167</v>
      </c>
      <c r="E188" s="13">
        <v>1</v>
      </c>
      <c r="F188" s="13">
        <v>3</v>
      </c>
      <c r="G188" s="13" t="s">
        <v>23</v>
      </c>
      <c r="H188" s="13"/>
      <c r="I188" s="13" t="str">
        <f t="shared" si="4"/>
        <v>Кокки</v>
      </c>
      <c r="J188" s="13" t="str">
        <f t="shared" si="5"/>
        <v>Staphylococcus</v>
      </c>
      <c r="K188" s="1" t="s">
        <v>49</v>
      </c>
    </row>
    <row r="189" spans="1:11">
      <c r="A189" s="13" t="s">
        <v>250</v>
      </c>
      <c r="B189" s="2">
        <v>188</v>
      </c>
      <c r="C189" s="1" t="s">
        <v>21</v>
      </c>
      <c r="D189" s="3" t="s">
        <v>62</v>
      </c>
      <c r="E189" s="13">
        <v>0</v>
      </c>
      <c r="F189" s="13">
        <v>7</v>
      </c>
      <c r="G189" s="13" t="s">
        <v>23</v>
      </c>
      <c r="H189" s="13"/>
      <c r="I189" s="13">
        <f t="shared" si="4"/>
        <v>0</v>
      </c>
      <c r="J189" s="13">
        <f t="shared" si="5"/>
        <v>0</v>
      </c>
      <c r="K189" s="1"/>
    </row>
    <row r="190" spans="1:11">
      <c r="A190" s="13" t="s">
        <v>250</v>
      </c>
      <c r="B190" s="2">
        <v>189</v>
      </c>
      <c r="C190" s="13" t="s">
        <v>21</v>
      </c>
      <c r="D190" s="3" t="s">
        <v>25</v>
      </c>
      <c r="E190" s="13">
        <v>0</v>
      </c>
      <c r="F190" s="13">
        <v>7</v>
      </c>
      <c r="G190" s="13" t="s">
        <v>23</v>
      </c>
      <c r="H190" s="13"/>
      <c r="I190" s="13">
        <f t="shared" si="4"/>
        <v>0</v>
      </c>
      <c r="J190" s="13">
        <f t="shared" si="5"/>
        <v>0</v>
      </c>
      <c r="K190" s="1"/>
    </row>
    <row r="191" spans="1:11">
      <c r="A191" s="13" t="s">
        <v>250</v>
      </c>
      <c r="B191" s="2">
        <v>190</v>
      </c>
      <c r="C191" s="13" t="s">
        <v>21</v>
      </c>
      <c r="D191" s="3" t="s">
        <v>43</v>
      </c>
      <c r="E191" s="13">
        <v>0</v>
      </c>
      <c r="F191" s="13">
        <v>7</v>
      </c>
      <c r="G191" s="13" t="s">
        <v>23</v>
      </c>
      <c r="H191" s="13"/>
      <c r="I191" s="13">
        <f t="shared" si="4"/>
        <v>0</v>
      </c>
      <c r="J191" s="13">
        <f t="shared" si="5"/>
        <v>0</v>
      </c>
      <c r="K191" s="1"/>
    </row>
    <row r="192" spans="1:11">
      <c r="A192" s="13" t="s">
        <v>250</v>
      </c>
      <c r="B192" s="2">
        <v>191</v>
      </c>
      <c r="C192" s="13" t="s">
        <v>21</v>
      </c>
      <c r="D192" s="3" t="s">
        <v>20</v>
      </c>
      <c r="E192" s="13">
        <v>0</v>
      </c>
      <c r="F192" s="13">
        <v>7</v>
      </c>
      <c r="G192" s="13" t="s">
        <v>23</v>
      </c>
      <c r="H192" s="13"/>
      <c r="I192" s="13">
        <f t="shared" si="4"/>
        <v>0</v>
      </c>
      <c r="J192" s="13">
        <f t="shared" si="5"/>
        <v>0</v>
      </c>
      <c r="K192" s="1"/>
    </row>
    <row r="193" spans="1:10" s="1" customFormat="1">
      <c r="A193" s="13" t="s">
        <v>250</v>
      </c>
      <c r="B193" s="2">
        <v>192</v>
      </c>
      <c r="C193" s="13" t="s">
        <v>21</v>
      </c>
      <c r="D193" s="3" t="s">
        <v>242</v>
      </c>
      <c r="E193" s="13">
        <v>0</v>
      </c>
      <c r="F193" s="13">
        <v>3</v>
      </c>
      <c r="G193" s="13" t="s">
        <v>23</v>
      </c>
      <c r="H193" s="13" t="s">
        <v>63</v>
      </c>
      <c r="I193" s="13">
        <f t="shared" si="4"/>
        <v>0</v>
      </c>
      <c r="J193" s="13">
        <f t="shared" si="5"/>
        <v>0</v>
      </c>
    </row>
    <row r="194" spans="1:10" s="1" customFormat="1">
      <c r="A194" s="13"/>
      <c r="B194" s="2"/>
      <c r="C194" s="13"/>
      <c r="D194" s="3"/>
      <c r="E194" s="13"/>
      <c r="F194" s="13"/>
      <c r="G194" s="13"/>
      <c r="H194" s="13"/>
      <c r="I194" s="13">
        <f t="shared" ref="I194:I257" si="6">IF(OR(J194=$J$377,J194=$J$384,J194=$J$367),$I$364,IF(OR(J194=$J$366,J194=$J$370,J194=$J$372,J194=$J$373,J194=$J$376,J194=$J$380,J194=$J$381,J194=$J$378),$I$369,IF(OR(J194=$J$365,J194=$J$369),$I$365,IF(OR(J194=$J$371,J194=$J$382,J194=$J$383),$I$366,IF(OR(J194=$J$364,J194=$J$379,J194=$J$385),$I$367,IF(OR(J194=$J$368,J194=$J$386,J194=$J$374,J194=$J$375),$I$368,0))))))</f>
        <v>0</v>
      </c>
      <c r="J194" s="13">
        <f t="shared" ref="J194:J257" si="7">IF(OR(K194=$K$364,K194=$K$365,K194=$K$366,K194=$K$367),$J$364,IF(OR(K194=$K$371,K194=$K$372,K194=$K$373,K194=$K$374),$J$365,IF(OR(K194=$K$375),$J$366,IF(OR(K194=$K$376),$J$367,IF(OR(K194=$K$377),$J$368,IF(OR(K194=$K$378),$J$369,IF(OR(K194=$K$384,K194=$K$394,K194=$K$385),$J$370,IF(OR(K194=$K$380,K194=$K$381,K194=$K$382,K194=$K$383),$J$371,IF(OR(K194=$K$379,K194=$K$423,K194=$K$425,K194=$K$427),$J$372,IF(OR(K194=$K$386,K194=$K$388,K194=$K$387),$J$373,IF(OR(K194=$K$389),$J$374,IF(OR(K194=$K$390),$J$375,IF(OR(K194=$K$391),$J$376,IF(OR(K194=$K$395),$J$377,IF(OR(K194=$K$396,K194=$K$397),$J$378,IF(OR(K194=$K$398,K194=$K$399),$J$379,IF(OR(K194=$K$400,K194=$K$401),$J$380,IF(OR(K194=$K$402,K194=$K$403),$J$381,IF(OR(K194=$K$405,K194=$K$406,K194=$K$407,K194=$K$408,K194=$K$409,K194=$K$410,K194=$K$411,K194=$K$412,K194=$K$413),$J$382,IF(OR(K194=$K$417,K194=$K$418,K194=$K$419,K194=$K$420,K194=$K$416,K194=$K$415,K194=$K$424,K194=$K$426),$J$383,IF(OR(K194=$K$421,K194=$K$422),$J$384,IF(OR(K194=$K$368,K194=$K$369,K194=$K$370,K194=$K$392,K194=$K$393,K194=$K$404,K194=$K$414),$J$385,IF(OR(K194=$K$428),$J$386,0)))))))))))))))))))))))</f>
        <v>0</v>
      </c>
    </row>
    <row r="195" spans="1:10" s="1" customFormat="1">
      <c r="A195" s="13"/>
      <c r="B195" s="2"/>
      <c r="C195" s="13"/>
      <c r="D195" s="3"/>
      <c r="E195" s="13"/>
      <c r="F195" s="13"/>
      <c r="G195" s="13"/>
      <c r="H195" s="13"/>
      <c r="I195" s="13">
        <f t="shared" si="6"/>
        <v>0</v>
      </c>
      <c r="J195" s="13">
        <f t="shared" si="7"/>
        <v>0</v>
      </c>
    </row>
    <row r="196" spans="1:10" s="1" customFormat="1">
      <c r="A196" s="13"/>
      <c r="B196" s="2"/>
      <c r="C196" s="13"/>
      <c r="D196" s="3"/>
      <c r="E196" s="13"/>
      <c r="F196" s="13"/>
      <c r="G196" s="13"/>
      <c r="H196" s="13"/>
      <c r="I196" s="13">
        <f t="shared" si="6"/>
        <v>0</v>
      </c>
      <c r="J196" s="13">
        <f t="shared" si="7"/>
        <v>0</v>
      </c>
    </row>
    <row r="197" spans="1:10" s="1" customFormat="1">
      <c r="A197" s="13"/>
      <c r="B197" s="2"/>
      <c r="C197" s="13"/>
      <c r="D197" s="3"/>
      <c r="E197" s="13"/>
      <c r="F197" s="13"/>
      <c r="G197" s="13"/>
      <c r="H197" s="13"/>
      <c r="I197" s="13">
        <f t="shared" si="6"/>
        <v>0</v>
      </c>
      <c r="J197" s="13">
        <f t="shared" si="7"/>
        <v>0</v>
      </c>
    </row>
    <row r="198" spans="1:10" s="1" customFormat="1">
      <c r="A198" s="13"/>
      <c r="B198" s="2"/>
      <c r="C198" s="13"/>
      <c r="D198" s="3"/>
      <c r="E198" s="13"/>
      <c r="F198" s="13"/>
      <c r="G198" s="13"/>
      <c r="H198" s="13"/>
      <c r="I198" s="13">
        <f t="shared" si="6"/>
        <v>0</v>
      </c>
      <c r="J198" s="13">
        <f t="shared" si="7"/>
        <v>0</v>
      </c>
    </row>
    <row r="199" spans="1:10" s="1" customFormat="1">
      <c r="A199" s="13"/>
      <c r="B199" s="2"/>
      <c r="C199" s="13"/>
      <c r="D199" s="3"/>
      <c r="E199" s="13"/>
      <c r="F199" s="13"/>
      <c r="G199" s="13"/>
      <c r="H199" s="13"/>
      <c r="I199" s="13">
        <f t="shared" si="6"/>
        <v>0</v>
      </c>
      <c r="J199" s="13">
        <f t="shared" si="7"/>
        <v>0</v>
      </c>
    </row>
    <row r="200" spans="1:10" s="1" customFormat="1">
      <c r="A200" s="13"/>
      <c r="B200" s="2"/>
      <c r="C200" s="13"/>
      <c r="D200" s="3"/>
      <c r="E200" s="13"/>
      <c r="F200" s="13"/>
      <c r="G200" s="13"/>
      <c r="H200" s="13"/>
      <c r="I200" s="13">
        <f t="shared" si="6"/>
        <v>0</v>
      </c>
      <c r="J200" s="13">
        <f t="shared" si="7"/>
        <v>0</v>
      </c>
    </row>
    <row r="201" spans="1:10" s="1" customFormat="1">
      <c r="A201" s="13"/>
      <c r="B201" s="2"/>
      <c r="C201" s="13"/>
      <c r="D201" s="3"/>
      <c r="E201" s="13"/>
      <c r="F201" s="13"/>
      <c r="G201" s="13"/>
      <c r="H201" s="13"/>
      <c r="I201" s="13">
        <f t="shared" si="6"/>
        <v>0</v>
      </c>
      <c r="J201" s="13">
        <f t="shared" si="7"/>
        <v>0</v>
      </c>
    </row>
    <row r="202" spans="1:10" s="1" customFormat="1">
      <c r="A202" s="13"/>
      <c r="B202" s="2"/>
      <c r="C202" s="13"/>
      <c r="D202" s="3"/>
      <c r="E202" s="13"/>
      <c r="F202" s="13"/>
      <c r="G202" s="13"/>
      <c r="H202" s="13"/>
      <c r="I202" s="13">
        <f t="shared" si="6"/>
        <v>0</v>
      </c>
      <c r="J202" s="13">
        <f t="shared" si="7"/>
        <v>0</v>
      </c>
    </row>
    <row r="203" spans="1:10" s="1" customFormat="1">
      <c r="A203" s="13"/>
      <c r="B203" s="2"/>
      <c r="C203" s="13"/>
      <c r="D203" s="3"/>
      <c r="E203" s="13"/>
      <c r="F203" s="13"/>
      <c r="G203" s="13"/>
      <c r="H203" s="13"/>
      <c r="I203" s="13">
        <f t="shared" si="6"/>
        <v>0</v>
      </c>
      <c r="J203" s="13">
        <f t="shared" si="7"/>
        <v>0</v>
      </c>
    </row>
    <row r="204" spans="1:10" s="1" customFormat="1">
      <c r="A204" s="13"/>
      <c r="B204" s="2"/>
      <c r="C204" s="13"/>
      <c r="D204" s="3"/>
      <c r="E204" s="13"/>
      <c r="F204" s="13"/>
      <c r="G204" s="13"/>
      <c r="H204" s="13"/>
      <c r="I204" s="13">
        <f t="shared" si="6"/>
        <v>0</v>
      </c>
      <c r="J204" s="13">
        <f t="shared" si="7"/>
        <v>0</v>
      </c>
    </row>
    <row r="205" spans="1:10" s="1" customFormat="1">
      <c r="A205" s="13"/>
      <c r="B205" s="2"/>
      <c r="C205" s="13"/>
      <c r="D205" s="3"/>
      <c r="E205" s="13"/>
      <c r="F205" s="13"/>
      <c r="G205" s="13"/>
      <c r="H205" s="13"/>
      <c r="I205" s="13">
        <f t="shared" si="6"/>
        <v>0</v>
      </c>
      <c r="J205" s="13">
        <f t="shared" si="7"/>
        <v>0</v>
      </c>
    </row>
    <row r="206" spans="1:10" s="1" customFormat="1">
      <c r="A206" s="13"/>
      <c r="B206" s="2"/>
      <c r="C206" s="13"/>
      <c r="D206" s="3"/>
      <c r="E206" s="13"/>
      <c r="F206" s="13"/>
      <c r="G206" s="13"/>
      <c r="H206" s="13"/>
      <c r="I206" s="13">
        <f t="shared" si="6"/>
        <v>0</v>
      </c>
      <c r="J206" s="13">
        <f t="shared" si="7"/>
        <v>0</v>
      </c>
    </row>
    <row r="207" spans="1:10" s="1" customFormat="1">
      <c r="A207" s="13"/>
      <c r="B207" s="2"/>
      <c r="C207" s="13"/>
      <c r="D207" s="3"/>
      <c r="E207" s="13"/>
      <c r="F207" s="13"/>
      <c r="G207" s="13"/>
      <c r="H207" s="13"/>
      <c r="I207" s="13">
        <f t="shared" si="6"/>
        <v>0</v>
      </c>
      <c r="J207" s="13">
        <f t="shared" si="7"/>
        <v>0</v>
      </c>
    </row>
    <row r="208" spans="1:10" s="1" customFormat="1">
      <c r="A208" s="13"/>
      <c r="B208" s="2"/>
      <c r="C208" s="13"/>
      <c r="D208" s="3"/>
      <c r="E208" s="13"/>
      <c r="F208" s="13"/>
      <c r="G208" s="13"/>
      <c r="H208" s="13"/>
      <c r="I208" s="13">
        <f t="shared" si="6"/>
        <v>0</v>
      </c>
      <c r="J208" s="13">
        <f t="shared" si="7"/>
        <v>0</v>
      </c>
    </row>
    <row r="209" spans="1:10" s="1" customFormat="1">
      <c r="A209" s="13"/>
      <c r="B209" s="2"/>
      <c r="C209" s="13"/>
      <c r="D209" s="3"/>
      <c r="E209" s="13"/>
      <c r="F209" s="13"/>
      <c r="G209" s="13"/>
      <c r="H209" s="13"/>
      <c r="I209" s="13">
        <f t="shared" si="6"/>
        <v>0</v>
      </c>
      <c r="J209" s="13">
        <f t="shared" si="7"/>
        <v>0</v>
      </c>
    </row>
    <row r="210" spans="1:10" s="1" customFormat="1">
      <c r="A210" s="13"/>
      <c r="B210" s="2"/>
      <c r="C210" s="13"/>
      <c r="D210" s="3"/>
      <c r="E210" s="13"/>
      <c r="F210" s="13"/>
      <c r="G210" s="13"/>
      <c r="H210" s="13"/>
      <c r="I210" s="13">
        <f t="shared" si="6"/>
        <v>0</v>
      </c>
      <c r="J210" s="13">
        <f t="shared" si="7"/>
        <v>0</v>
      </c>
    </row>
    <row r="211" spans="1:10" s="1" customFormat="1">
      <c r="A211" s="13"/>
      <c r="B211" s="2"/>
      <c r="C211" s="13"/>
      <c r="D211" s="3"/>
      <c r="E211" s="13"/>
      <c r="F211" s="13"/>
      <c r="G211" s="13"/>
      <c r="H211" s="13"/>
      <c r="I211" s="13">
        <f t="shared" si="6"/>
        <v>0</v>
      </c>
      <c r="J211" s="13">
        <f t="shared" si="7"/>
        <v>0</v>
      </c>
    </row>
    <row r="212" spans="1:10" s="1" customFormat="1">
      <c r="A212" s="13"/>
      <c r="B212" s="2"/>
      <c r="C212" s="13"/>
      <c r="D212" s="3"/>
      <c r="E212" s="13"/>
      <c r="F212" s="13"/>
      <c r="G212" s="13"/>
      <c r="H212" s="13"/>
      <c r="I212" s="13">
        <f t="shared" si="6"/>
        <v>0</v>
      </c>
      <c r="J212" s="13">
        <f t="shared" si="7"/>
        <v>0</v>
      </c>
    </row>
    <row r="213" spans="1:10" s="1" customFormat="1">
      <c r="A213" s="13"/>
      <c r="B213" s="2"/>
      <c r="C213" s="13"/>
      <c r="D213" s="3"/>
      <c r="E213" s="13"/>
      <c r="F213" s="13"/>
      <c r="G213" s="13"/>
      <c r="H213" s="13"/>
      <c r="I213" s="13">
        <f t="shared" si="6"/>
        <v>0</v>
      </c>
      <c r="J213" s="13">
        <f t="shared" si="7"/>
        <v>0</v>
      </c>
    </row>
    <row r="214" spans="1:10" s="1" customFormat="1">
      <c r="A214" s="13"/>
      <c r="B214" s="2"/>
      <c r="C214" s="13"/>
      <c r="D214" s="3"/>
      <c r="E214" s="13"/>
      <c r="F214" s="13"/>
      <c r="G214" s="13"/>
      <c r="H214" s="13"/>
      <c r="I214" s="13">
        <f t="shared" si="6"/>
        <v>0</v>
      </c>
      <c r="J214" s="13">
        <f t="shared" si="7"/>
        <v>0</v>
      </c>
    </row>
    <row r="215" spans="1:10" s="1" customFormat="1">
      <c r="A215" s="13"/>
      <c r="B215" s="2"/>
      <c r="C215" s="13"/>
      <c r="D215" s="3"/>
      <c r="E215" s="13"/>
      <c r="F215" s="13"/>
      <c r="G215" s="13"/>
      <c r="H215" s="13"/>
      <c r="I215" s="13">
        <f t="shared" si="6"/>
        <v>0</v>
      </c>
      <c r="J215" s="13">
        <f t="shared" si="7"/>
        <v>0</v>
      </c>
    </row>
    <row r="216" spans="1:10" s="1" customFormat="1">
      <c r="A216" s="13"/>
      <c r="B216" s="2"/>
      <c r="C216" s="13"/>
      <c r="D216" s="3"/>
      <c r="E216" s="13"/>
      <c r="F216" s="13"/>
      <c r="G216" s="13"/>
      <c r="H216" s="13"/>
      <c r="I216" s="13">
        <f t="shared" si="6"/>
        <v>0</v>
      </c>
      <c r="J216" s="13">
        <f t="shared" si="7"/>
        <v>0</v>
      </c>
    </row>
    <row r="217" spans="1:10" s="1" customFormat="1">
      <c r="A217" s="13"/>
      <c r="B217" s="2"/>
      <c r="C217" s="13"/>
      <c r="D217" s="3"/>
      <c r="E217" s="13"/>
      <c r="F217" s="13"/>
      <c r="G217" s="13"/>
      <c r="H217" s="13"/>
      <c r="I217" s="13">
        <f t="shared" si="6"/>
        <v>0</v>
      </c>
      <c r="J217" s="13">
        <f t="shared" si="7"/>
        <v>0</v>
      </c>
    </row>
    <row r="218" spans="1:10" s="1" customFormat="1">
      <c r="A218" s="13"/>
      <c r="B218" s="2"/>
      <c r="C218" s="13"/>
      <c r="D218" s="3"/>
      <c r="E218" s="13"/>
      <c r="F218" s="13"/>
      <c r="G218" s="13"/>
      <c r="H218" s="13"/>
      <c r="I218" s="13">
        <f t="shared" si="6"/>
        <v>0</v>
      </c>
      <c r="J218" s="13">
        <f t="shared" si="7"/>
        <v>0</v>
      </c>
    </row>
    <row r="219" spans="1:10" s="1" customFormat="1">
      <c r="A219" s="13"/>
      <c r="B219" s="2"/>
      <c r="C219" s="13"/>
      <c r="D219" s="3"/>
      <c r="E219" s="13"/>
      <c r="F219" s="13"/>
      <c r="G219" s="13"/>
      <c r="H219" s="13"/>
      <c r="I219" s="13">
        <f t="shared" si="6"/>
        <v>0</v>
      </c>
      <c r="J219" s="13">
        <f t="shared" si="7"/>
        <v>0</v>
      </c>
    </row>
    <row r="220" spans="1:10" s="1" customFormat="1">
      <c r="A220" s="13"/>
      <c r="B220" s="2"/>
      <c r="C220" s="13"/>
      <c r="D220" s="3"/>
      <c r="E220" s="13"/>
      <c r="F220" s="13"/>
      <c r="G220" s="13"/>
      <c r="H220" s="13"/>
      <c r="I220" s="13">
        <f t="shared" si="6"/>
        <v>0</v>
      </c>
      <c r="J220" s="13">
        <f t="shared" si="7"/>
        <v>0</v>
      </c>
    </row>
    <row r="221" spans="1:10" s="1" customFormat="1">
      <c r="A221" s="13"/>
      <c r="B221" s="2"/>
      <c r="C221" s="13"/>
      <c r="D221" s="3"/>
      <c r="E221" s="13"/>
      <c r="F221" s="13"/>
      <c r="G221" s="13"/>
      <c r="H221" s="13"/>
      <c r="I221" s="13">
        <f t="shared" si="6"/>
        <v>0</v>
      </c>
      <c r="J221" s="13">
        <f t="shared" si="7"/>
        <v>0</v>
      </c>
    </row>
    <row r="222" spans="1:10" s="1" customFormat="1">
      <c r="A222" s="13"/>
      <c r="B222" s="2"/>
      <c r="C222" s="13"/>
      <c r="D222" s="3"/>
      <c r="E222" s="13"/>
      <c r="F222" s="13"/>
      <c r="G222" s="13"/>
      <c r="H222" s="13"/>
      <c r="I222" s="13">
        <f t="shared" si="6"/>
        <v>0</v>
      </c>
      <c r="J222" s="13">
        <f t="shared" si="7"/>
        <v>0</v>
      </c>
    </row>
    <row r="223" spans="1:10" s="1" customFormat="1">
      <c r="A223" s="13"/>
      <c r="B223" s="2"/>
      <c r="C223" s="13"/>
      <c r="D223" s="3"/>
      <c r="E223" s="13"/>
      <c r="F223" s="13"/>
      <c r="G223" s="13"/>
      <c r="H223" s="13"/>
      <c r="I223" s="13">
        <f t="shared" si="6"/>
        <v>0</v>
      </c>
      <c r="J223" s="13">
        <f t="shared" si="7"/>
        <v>0</v>
      </c>
    </row>
    <row r="224" spans="1:10" s="1" customFormat="1">
      <c r="A224" s="13"/>
      <c r="B224" s="2"/>
      <c r="C224" s="13"/>
      <c r="D224" s="3"/>
      <c r="E224" s="13"/>
      <c r="F224" s="13"/>
      <c r="G224" s="13"/>
      <c r="H224" s="13"/>
      <c r="I224" s="13">
        <f t="shared" si="6"/>
        <v>0</v>
      </c>
      <c r="J224" s="13">
        <f t="shared" si="7"/>
        <v>0</v>
      </c>
    </row>
    <row r="225" spans="1:10" s="1" customFormat="1">
      <c r="A225" s="13"/>
      <c r="B225" s="2"/>
      <c r="C225" s="13"/>
      <c r="D225" s="3"/>
      <c r="E225" s="13"/>
      <c r="F225" s="13"/>
      <c r="G225" s="13"/>
      <c r="H225" s="13"/>
      <c r="I225" s="13">
        <f t="shared" si="6"/>
        <v>0</v>
      </c>
      <c r="J225" s="13">
        <f t="shared" si="7"/>
        <v>0</v>
      </c>
    </row>
    <row r="226" spans="1:10" s="1" customFormat="1">
      <c r="A226" s="13"/>
      <c r="B226" s="2"/>
      <c r="C226" s="13"/>
      <c r="D226" s="3"/>
      <c r="E226" s="13"/>
      <c r="F226" s="13"/>
      <c r="G226" s="13"/>
      <c r="H226" s="13"/>
      <c r="I226" s="13">
        <f t="shared" si="6"/>
        <v>0</v>
      </c>
      <c r="J226" s="13">
        <f t="shared" si="7"/>
        <v>0</v>
      </c>
    </row>
    <row r="227" spans="1:10" s="1" customFormat="1">
      <c r="A227" s="13"/>
      <c r="B227" s="2"/>
      <c r="C227" s="13"/>
      <c r="D227" s="3"/>
      <c r="E227" s="13"/>
      <c r="F227" s="13"/>
      <c r="G227" s="13"/>
      <c r="H227" s="13"/>
      <c r="I227" s="13">
        <f t="shared" si="6"/>
        <v>0</v>
      </c>
      <c r="J227" s="13">
        <f t="shared" si="7"/>
        <v>0</v>
      </c>
    </row>
    <row r="228" spans="1:10" s="1" customFormat="1">
      <c r="A228" s="13"/>
      <c r="B228" s="2"/>
      <c r="C228" s="13"/>
      <c r="D228" s="3"/>
      <c r="E228" s="13"/>
      <c r="F228" s="13"/>
      <c r="G228" s="13"/>
      <c r="H228" s="13"/>
      <c r="I228" s="13">
        <f t="shared" si="6"/>
        <v>0</v>
      </c>
      <c r="J228" s="13">
        <f t="shared" si="7"/>
        <v>0</v>
      </c>
    </row>
    <row r="229" spans="1:10" s="1" customFormat="1">
      <c r="A229" s="13"/>
      <c r="B229" s="2"/>
      <c r="C229" s="13"/>
      <c r="D229" s="3"/>
      <c r="E229" s="13"/>
      <c r="F229" s="13"/>
      <c r="G229" s="13"/>
      <c r="H229" s="13"/>
      <c r="I229" s="13">
        <f t="shared" si="6"/>
        <v>0</v>
      </c>
      <c r="J229" s="13">
        <f t="shared" si="7"/>
        <v>0</v>
      </c>
    </row>
    <row r="230" spans="1:10" s="1" customFormat="1">
      <c r="A230" s="13"/>
      <c r="B230" s="2"/>
      <c r="C230" s="13"/>
      <c r="D230" s="3"/>
      <c r="E230" s="13"/>
      <c r="F230" s="13"/>
      <c r="G230" s="13"/>
      <c r="H230" s="13"/>
      <c r="I230" s="13">
        <f t="shared" si="6"/>
        <v>0</v>
      </c>
      <c r="J230" s="13">
        <f t="shared" si="7"/>
        <v>0</v>
      </c>
    </row>
    <row r="231" spans="1:10" s="1" customFormat="1">
      <c r="A231" s="13"/>
      <c r="B231" s="2"/>
      <c r="C231" s="13"/>
      <c r="D231" s="3"/>
      <c r="E231" s="13"/>
      <c r="F231" s="13"/>
      <c r="G231" s="13"/>
      <c r="H231" s="13"/>
      <c r="I231" s="13">
        <f t="shared" si="6"/>
        <v>0</v>
      </c>
      <c r="J231" s="13">
        <f t="shared" si="7"/>
        <v>0</v>
      </c>
    </row>
    <row r="232" spans="1:10" s="1" customFormat="1">
      <c r="A232" s="13"/>
      <c r="B232" s="2"/>
      <c r="C232" s="13"/>
      <c r="D232" s="3"/>
      <c r="E232" s="13"/>
      <c r="F232" s="13"/>
      <c r="G232" s="13"/>
      <c r="H232" s="13"/>
      <c r="I232" s="13">
        <f t="shared" si="6"/>
        <v>0</v>
      </c>
      <c r="J232" s="13">
        <f t="shared" si="7"/>
        <v>0</v>
      </c>
    </row>
    <row r="233" spans="1:10" s="1" customFormat="1">
      <c r="A233" s="13"/>
      <c r="B233" s="2"/>
      <c r="C233" s="13"/>
      <c r="D233" s="3"/>
      <c r="E233" s="13"/>
      <c r="F233" s="13"/>
      <c r="G233" s="13"/>
      <c r="H233" s="13"/>
      <c r="I233" s="13">
        <f t="shared" si="6"/>
        <v>0</v>
      </c>
      <c r="J233" s="13">
        <f t="shared" si="7"/>
        <v>0</v>
      </c>
    </row>
    <row r="234" spans="1:10" s="1" customFormat="1">
      <c r="A234" s="13"/>
      <c r="B234" s="2"/>
      <c r="C234" s="13"/>
      <c r="D234" s="3"/>
      <c r="E234" s="13"/>
      <c r="F234" s="13"/>
      <c r="G234" s="13"/>
      <c r="H234" s="13"/>
      <c r="I234" s="13">
        <f t="shared" si="6"/>
        <v>0</v>
      </c>
      <c r="J234" s="13">
        <f t="shared" si="7"/>
        <v>0</v>
      </c>
    </row>
    <row r="235" spans="1:10" s="1" customFormat="1">
      <c r="A235" s="13"/>
      <c r="B235" s="2"/>
      <c r="C235" s="13"/>
      <c r="D235" s="3"/>
      <c r="E235" s="13"/>
      <c r="F235" s="13"/>
      <c r="G235" s="13"/>
      <c r="H235" s="13"/>
      <c r="I235" s="13">
        <f t="shared" si="6"/>
        <v>0</v>
      </c>
      <c r="J235" s="13">
        <f t="shared" si="7"/>
        <v>0</v>
      </c>
    </row>
    <row r="236" spans="1:10" s="1" customFormat="1">
      <c r="A236" s="13"/>
      <c r="B236" s="2"/>
      <c r="C236" s="13"/>
      <c r="D236" s="3"/>
      <c r="E236" s="13"/>
      <c r="F236" s="13"/>
      <c r="G236" s="13"/>
      <c r="H236" s="13"/>
      <c r="I236" s="13">
        <f t="shared" si="6"/>
        <v>0</v>
      </c>
      <c r="J236" s="13">
        <f t="shared" si="7"/>
        <v>0</v>
      </c>
    </row>
    <row r="237" spans="1:10" s="1" customFormat="1">
      <c r="A237" s="13"/>
      <c r="B237" s="2"/>
      <c r="C237" s="13"/>
      <c r="D237" s="3"/>
      <c r="E237" s="13"/>
      <c r="F237" s="13"/>
      <c r="G237" s="13"/>
      <c r="H237" s="13"/>
      <c r="I237" s="13">
        <f t="shared" si="6"/>
        <v>0</v>
      </c>
      <c r="J237" s="13">
        <f t="shared" si="7"/>
        <v>0</v>
      </c>
    </row>
    <row r="238" spans="1:10" s="1" customFormat="1">
      <c r="A238" s="13"/>
      <c r="B238" s="2"/>
      <c r="C238" s="13"/>
      <c r="D238" s="3"/>
      <c r="E238" s="13"/>
      <c r="F238" s="13"/>
      <c r="G238" s="13"/>
      <c r="H238" s="13"/>
      <c r="I238" s="13">
        <f t="shared" si="6"/>
        <v>0</v>
      </c>
      <c r="J238" s="13">
        <f t="shared" si="7"/>
        <v>0</v>
      </c>
    </row>
    <row r="239" spans="1:10" s="1" customFormat="1">
      <c r="A239" s="13"/>
      <c r="B239" s="2"/>
      <c r="C239" s="13"/>
      <c r="D239" s="3"/>
      <c r="E239" s="13"/>
      <c r="F239" s="13"/>
      <c r="G239" s="13"/>
      <c r="H239" s="13"/>
      <c r="I239" s="13">
        <f t="shared" si="6"/>
        <v>0</v>
      </c>
      <c r="J239" s="13">
        <f t="shared" si="7"/>
        <v>0</v>
      </c>
    </row>
    <row r="240" spans="1:10" s="1" customFormat="1">
      <c r="A240" s="13"/>
      <c r="B240" s="2"/>
      <c r="C240" s="13"/>
      <c r="D240" s="3"/>
      <c r="E240" s="13"/>
      <c r="F240" s="13"/>
      <c r="G240" s="13"/>
      <c r="H240" s="13"/>
      <c r="I240" s="13">
        <f t="shared" si="6"/>
        <v>0</v>
      </c>
      <c r="J240" s="13">
        <f t="shared" si="7"/>
        <v>0</v>
      </c>
    </row>
    <row r="241" spans="1:10" s="1" customFormat="1">
      <c r="A241" s="13"/>
      <c r="B241" s="2"/>
      <c r="C241" s="13"/>
      <c r="D241" s="3"/>
      <c r="E241" s="13"/>
      <c r="F241" s="13"/>
      <c r="G241" s="13"/>
      <c r="H241" s="13"/>
      <c r="I241" s="13">
        <f t="shared" si="6"/>
        <v>0</v>
      </c>
      <c r="J241" s="13">
        <f t="shared" si="7"/>
        <v>0</v>
      </c>
    </row>
    <row r="242" spans="1:10" s="1" customFormat="1">
      <c r="A242" s="13"/>
      <c r="B242" s="2"/>
      <c r="C242" s="13"/>
      <c r="D242" s="3"/>
      <c r="E242" s="13"/>
      <c r="F242" s="13"/>
      <c r="G242" s="13"/>
      <c r="H242" s="13"/>
      <c r="I242" s="13">
        <f t="shared" si="6"/>
        <v>0</v>
      </c>
      <c r="J242" s="13">
        <f t="shared" si="7"/>
        <v>0</v>
      </c>
    </row>
    <row r="243" spans="1:10" s="1" customFormat="1">
      <c r="A243" s="13"/>
      <c r="B243" s="2"/>
      <c r="C243" s="13"/>
      <c r="D243" s="3"/>
      <c r="E243" s="13"/>
      <c r="F243" s="13"/>
      <c r="G243" s="13"/>
      <c r="H243" s="13"/>
      <c r="I243" s="13">
        <f t="shared" si="6"/>
        <v>0</v>
      </c>
      <c r="J243" s="13">
        <f t="shared" si="7"/>
        <v>0</v>
      </c>
    </row>
    <row r="244" spans="1:10" s="1" customFormat="1">
      <c r="A244" s="13"/>
      <c r="B244" s="2"/>
      <c r="C244" s="13"/>
      <c r="D244" s="3"/>
      <c r="E244" s="13"/>
      <c r="F244" s="13"/>
      <c r="G244" s="13"/>
      <c r="H244" s="13"/>
      <c r="I244" s="13">
        <f t="shared" si="6"/>
        <v>0</v>
      </c>
      <c r="J244" s="13">
        <f t="shared" si="7"/>
        <v>0</v>
      </c>
    </row>
    <row r="245" spans="1:10" s="1" customFormat="1">
      <c r="A245" s="13"/>
      <c r="B245" s="2"/>
      <c r="C245" s="13"/>
      <c r="D245" s="3"/>
      <c r="E245" s="13"/>
      <c r="F245" s="13"/>
      <c r="G245" s="13"/>
      <c r="H245" s="13"/>
      <c r="I245" s="13">
        <f t="shared" si="6"/>
        <v>0</v>
      </c>
      <c r="J245" s="13">
        <f t="shared" si="7"/>
        <v>0</v>
      </c>
    </row>
    <row r="246" spans="1:10" s="1" customFormat="1">
      <c r="A246" s="13"/>
      <c r="B246" s="2"/>
      <c r="C246" s="13"/>
      <c r="D246" s="3"/>
      <c r="E246" s="13"/>
      <c r="F246" s="13"/>
      <c r="G246" s="13"/>
      <c r="H246" s="13"/>
      <c r="I246" s="13">
        <f t="shared" si="6"/>
        <v>0</v>
      </c>
      <c r="J246" s="13">
        <f t="shared" si="7"/>
        <v>0</v>
      </c>
    </row>
    <row r="247" spans="1:10" s="1" customFormat="1">
      <c r="A247" s="13"/>
      <c r="B247" s="2"/>
      <c r="C247" s="13"/>
      <c r="D247" s="3"/>
      <c r="E247" s="13"/>
      <c r="F247" s="13"/>
      <c r="G247" s="13"/>
      <c r="H247" s="13"/>
      <c r="I247" s="13">
        <f t="shared" si="6"/>
        <v>0</v>
      </c>
      <c r="J247" s="13">
        <f t="shared" si="7"/>
        <v>0</v>
      </c>
    </row>
    <row r="248" spans="1:10" s="1" customFormat="1">
      <c r="A248" s="13"/>
      <c r="B248" s="2"/>
      <c r="C248" s="13"/>
      <c r="D248" s="3"/>
      <c r="E248" s="13"/>
      <c r="F248" s="13"/>
      <c r="G248" s="13"/>
      <c r="H248" s="13"/>
      <c r="I248" s="13">
        <f t="shared" si="6"/>
        <v>0</v>
      </c>
      <c r="J248" s="13">
        <f t="shared" si="7"/>
        <v>0</v>
      </c>
    </row>
    <row r="249" spans="1:10" s="1" customFormat="1">
      <c r="A249" s="13"/>
      <c r="B249" s="2"/>
      <c r="C249" s="13"/>
      <c r="D249" s="3"/>
      <c r="E249" s="13"/>
      <c r="F249" s="13"/>
      <c r="G249" s="13"/>
      <c r="H249" s="13"/>
      <c r="I249" s="13">
        <f t="shared" si="6"/>
        <v>0</v>
      </c>
      <c r="J249" s="13">
        <f t="shared" si="7"/>
        <v>0</v>
      </c>
    </row>
    <row r="250" spans="1:10" s="1" customFormat="1">
      <c r="A250" s="13"/>
      <c r="B250" s="2"/>
      <c r="C250" s="13"/>
      <c r="D250" s="3"/>
      <c r="E250" s="13"/>
      <c r="F250" s="13"/>
      <c r="G250" s="13"/>
      <c r="H250" s="13"/>
      <c r="I250" s="13">
        <f t="shared" si="6"/>
        <v>0</v>
      </c>
      <c r="J250" s="13">
        <f t="shared" si="7"/>
        <v>0</v>
      </c>
    </row>
    <row r="251" spans="1:10" s="1" customFormat="1">
      <c r="A251" s="13"/>
      <c r="B251" s="2"/>
      <c r="C251" s="13"/>
      <c r="D251" s="3"/>
      <c r="E251" s="13"/>
      <c r="F251" s="13"/>
      <c r="G251" s="13"/>
      <c r="H251" s="13"/>
      <c r="I251" s="13">
        <f t="shared" si="6"/>
        <v>0</v>
      </c>
      <c r="J251" s="13">
        <f t="shared" si="7"/>
        <v>0</v>
      </c>
    </row>
    <row r="252" spans="1:10" s="1" customFormat="1">
      <c r="A252" s="13"/>
      <c r="B252" s="2"/>
      <c r="C252" s="13"/>
      <c r="D252" s="3"/>
      <c r="E252" s="13"/>
      <c r="F252" s="13"/>
      <c r="G252" s="13"/>
      <c r="H252" s="13"/>
      <c r="I252" s="13">
        <f t="shared" si="6"/>
        <v>0</v>
      </c>
      <c r="J252" s="13">
        <f t="shared" si="7"/>
        <v>0</v>
      </c>
    </row>
    <row r="253" spans="1:10" s="1" customFormat="1">
      <c r="A253" s="13"/>
      <c r="B253" s="2"/>
      <c r="C253" s="13"/>
      <c r="D253" s="3"/>
      <c r="E253" s="13"/>
      <c r="F253" s="13"/>
      <c r="G253" s="13"/>
      <c r="H253" s="13"/>
      <c r="I253" s="13">
        <f t="shared" si="6"/>
        <v>0</v>
      </c>
      <c r="J253" s="13">
        <f t="shared" si="7"/>
        <v>0</v>
      </c>
    </row>
    <row r="254" spans="1:10" s="1" customFormat="1">
      <c r="A254" s="13"/>
      <c r="B254" s="2"/>
      <c r="C254" s="13"/>
      <c r="D254" s="3"/>
      <c r="E254" s="13"/>
      <c r="F254" s="13"/>
      <c r="G254" s="13"/>
      <c r="H254" s="13"/>
      <c r="I254" s="13">
        <f t="shared" si="6"/>
        <v>0</v>
      </c>
      <c r="J254" s="13">
        <f t="shared" si="7"/>
        <v>0</v>
      </c>
    </row>
    <row r="255" spans="1:10" s="1" customFormat="1">
      <c r="A255" s="13"/>
      <c r="B255" s="2"/>
      <c r="C255" s="13"/>
      <c r="D255" s="3"/>
      <c r="E255" s="13"/>
      <c r="F255" s="13"/>
      <c r="G255" s="13"/>
      <c r="H255" s="13"/>
      <c r="I255" s="13">
        <f t="shared" si="6"/>
        <v>0</v>
      </c>
      <c r="J255" s="13">
        <f t="shared" si="7"/>
        <v>0</v>
      </c>
    </row>
    <row r="256" spans="1:10" s="1" customFormat="1">
      <c r="A256" s="13"/>
      <c r="B256" s="2"/>
      <c r="C256" s="13"/>
      <c r="D256" s="3"/>
      <c r="E256" s="13"/>
      <c r="F256" s="13"/>
      <c r="G256" s="13"/>
      <c r="H256" s="13"/>
      <c r="I256" s="13">
        <f t="shared" si="6"/>
        <v>0</v>
      </c>
      <c r="J256" s="13">
        <f t="shared" si="7"/>
        <v>0</v>
      </c>
    </row>
    <row r="257" spans="1:10" s="1" customFormat="1">
      <c r="A257" s="13"/>
      <c r="B257" s="2"/>
      <c r="C257" s="13"/>
      <c r="D257" s="3"/>
      <c r="E257" s="13"/>
      <c r="F257" s="13"/>
      <c r="G257" s="13"/>
      <c r="H257" s="13"/>
      <c r="I257" s="13">
        <f t="shared" si="6"/>
        <v>0</v>
      </c>
      <c r="J257" s="13">
        <f t="shared" si="7"/>
        <v>0</v>
      </c>
    </row>
    <row r="258" spans="1:10" s="1" customFormat="1">
      <c r="A258" s="13"/>
      <c r="B258" s="2"/>
      <c r="C258" s="13"/>
      <c r="D258" s="3"/>
      <c r="E258" s="13"/>
      <c r="F258" s="13"/>
      <c r="G258" s="13"/>
      <c r="H258" s="13"/>
      <c r="I258" s="13">
        <f t="shared" ref="I258:I321" si="8">IF(OR(J258=$J$377,J258=$J$384,J258=$J$367),$I$364,IF(OR(J258=$J$366,J258=$J$370,J258=$J$372,J258=$J$373,J258=$J$376,J258=$J$380,J258=$J$381,J258=$J$378),$I$369,IF(OR(J258=$J$365,J258=$J$369),$I$365,IF(OR(J258=$J$371,J258=$J$382,J258=$J$383),$I$366,IF(OR(J258=$J$364,J258=$J$379,J258=$J$385),$I$367,IF(OR(J258=$J$368,J258=$J$386,J258=$J$374,J258=$J$375),$I$368,0))))))</f>
        <v>0</v>
      </c>
      <c r="J258" s="13">
        <f t="shared" ref="J258:J321" si="9">IF(OR(K258=$K$364,K258=$K$365,K258=$K$366,K258=$K$367),$J$364,IF(OR(K258=$K$371,K258=$K$372,K258=$K$373,K258=$K$374),$J$365,IF(OR(K258=$K$375),$J$366,IF(OR(K258=$K$376),$J$367,IF(OR(K258=$K$377),$J$368,IF(OR(K258=$K$378),$J$369,IF(OR(K258=$K$384,K258=$K$394,K258=$K$385),$J$370,IF(OR(K258=$K$380,K258=$K$381,K258=$K$382,K258=$K$383),$J$371,IF(OR(K258=$K$379,K258=$K$423,K258=$K$425,K258=$K$427),$J$372,IF(OR(K258=$K$386,K258=$K$388,K258=$K$387),$J$373,IF(OR(K258=$K$389),$J$374,IF(OR(K258=$K$390),$J$375,IF(OR(K258=$K$391),$J$376,IF(OR(K258=$K$395),$J$377,IF(OR(K258=$K$396,K258=$K$397),$J$378,IF(OR(K258=$K$398,K258=$K$399),$J$379,IF(OR(K258=$K$400,K258=$K$401),$J$380,IF(OR(K258=$K$402,K258=$K$403),$J$381,IF(OR(K258=$K$405,K258=$K$406,K258=$K$407,K258=$K$408,K258=$K$409,K258=$K$410,K258=$K$411,K258=$K$412,K258=$K$413),$J$382,IF(OR(K258=$K$417,K258=$K$418,K258=$K$419,K258=$K$420,K258=$K$416,K258=$K$415,K258=$K$424,K258=$K$426),$J$383,IF(OR(K258=$K$421,K258=$K$422),$J$384,IF(OR(K258=$K$368,K258=$K$369,K258=$K$370,K258=$K$392,K258=$K$393,K258=$K$404,K258=$K$414),$J$385,IF(OR(K258=$K$428),$J$386,0)))))))))))))))))))))))</f>
        <v>0</v>
      </c>
    </row>
    <row r="259" spans="1:10" s="1" customFormat="1">
      <c r="A259" s="13"/>
      <c r="B259" s="2"/>
      <c r="C259" s="13"/>
      <c r="D259" s="3"/>
      <c r="E259" s="13"/>
      <c r="F259" s="13"/>
      <c r="G259" s="13"/>
      <c r="H259" s="13"/>
      <c r="I259" s="13">
        <f t="shared" si="8"/>
        <v>0</v>
      </c>
      <c r="J259" s="13">
        <f t="shared" si="9"/>
        <v>0</v>
      </c>
    </row>
    <row r="260" spans="1:10" s="1" customFormat="1">
      <c r="A260" s="13"/>
      <c r="B260" s="2"/>
      <c r="C260" s="13"/>
      <c r="D260" s="3"/>
      <c r="E260" s="13"/>
      <c r="F260" s="13"/>
      <c r="G260" s="13"/>
      <c r="H260" s="13"/>
      <c r="I260" s="13">
        <f t="shared" si="8"/>
        <v>0</v>
      </c>
      <c r="J260" s="13">
        <f t="shared" si="9"/>
        <v>0</v>
      </c>
    </row>
    <row r="261" spans="1:10" s="1" customFormat="1">
      <c r="A261" s="13"/>
      <c r="B261" s="2"/>
      <c r="C261" s="13"/>
      <c r="D261" s="3"/>
      <c r="E261" s="13"/>
      <c r="F261" s="13"/>
      <c r="G261" s="13"/>
      <c r="H261" s="13"/>
      <c r="I261" s="13">
        <f t="shared" si="8"/>
        <v>0</v>
      </c>
      <c r="J261" s="13">
        <f t="shared" si="9"/>
        <v>0</v>
      </c>
    </row>
    <row r="262" spans="1:10" s="1" customFormat="1">
      <c r="A262" s="13"/>
      <c r="B262" s="2"/>
      <c r="C262" s="13"/>
      <c r="D262" s="3"/>
      <c r="E262" s="13"/>
      <c r="F262" s="13"/>
      <c r="G262" s="13"/>
      <c r="H262" s="13"/>
      <c r="I262" s="13">
        <f t="shared" si="8"/>
        <v>0</v>
      </c>
      <c r="J262" s="13">
        <f t="shared" si="9"/>
        <v>0</v>
      </c>
    </row>
    <row r="263" spans="1:10" s="1" customFormat="1">
      <c r="A263" s="13"/>
      <c r="B263" s="2"/>
      <c r="C263" s="13"/>
      <c r="D263" s="3"/>
      <c r="E263" s="13"/>
      <c r="F263" s="13"/>
      <c r="G263" s="13"/>
      <c r="H263" s="13"/>
      <c r="I263" s="13">
        <f t="shared" si="8"/>
        <v>0</v>
      </c>
      <c r="J263" s="13">
        <f t="shared" si="9"/>
        <v>0</v>
      </c>
    </row>
    <row r="264" spans="1:10" s="1" customFormat="1">
      <c r="A264" s="13"/>
      <c r="B264" s="2"/>
      <c r="C264" s="13"/>
      <c r="D264" s="3"/>
      <c r="E264" s="13"/>
      <c r="F264" s="13"/>
      <c r="G264" s="13"/>
      <c r="H264" s="13"/>
      <c r="I264" s="13">
        <f t="shared" si="8"/>
        <v>0</v>
      </c>
      <c r="J264" s="13">
        <f t="shared" si="9"/>
        <v>0</v>
      </c>
    </row>
    <row r="265" spans="1:10" s="1" customFormat="1">
      <c r="A265" s="13"/>
      <c r="B265" s="2"/>
      <c r="C265" s="13"/>
      <c r="D265" s="3"/>
      <c r="E265" s="13"/>
      <c r="F265" s="13"/>
      <c r="G265" s="13"/>
      <c r="H265" s="13"/>
      <c r="I265" s="13">
        <f t="shared" si="8"/>
        <v>0</v>
      </c>
      <c r="J265" s="13">
        <f t="shared" si="9"/>
        <v>0</v>
      </c>
    </row>
    <row r="266" spans="1:10" s="1" customFormat="1">
      <c r="A266" s="13"/>
      <c r="B266" s="2"/>
      <c r="C266" s="13"/>
      <c r="D266" s="3"/>
      <c r="E266" s="13"/>
      <c r="F266" s="13"/>
      <c r="G266" s="13"/>
      <c r="H266" s="13"/>
      <c r="I266" s="13">
        <f t="shared" si="8"/>
        <v>0</v>
      </c>
      <c r="J266" s="13">
        <f t="shared" si="9"/>
        <v>0</v>
      </c>
    </row>
    <row r="267" spans="1:10" s="1" customFormat="1">
      <c r="A267" s="13"/>
      <c r="B267" s="2"/>
      <c r="C267" s="13"/>
      <c r="D267" s="3"/>
      <c r="E267" s="13"/>
      <c r="F267" s="13"/>
      <c r="G267" s="13"/>
      <c r="H267" s="13"/>
      <c r="I267" s="13">
        <f t="shared" si="8"/>
        <v>0</v>
      </c>
      <c r="J267" s="13">
        <f t="shared" si="9"/>
        <v>0</v>
      </c>
    </row>
    <row r="268" spans="1:10" s="1" customFormat="1">
      <c r="A268" s="13"/>
      <c r="B268" s="2"/>
      <c r="C268" s="13"/>
      <c r="D268" s="3"/>
      <c r="E268" s="13"/>
      <c r="F268" s="13"/>
      <c r="G268" s="13"/>
      <c r="H268" s="13"/>
      <c r="I268" s="13">
        <f t="shared" si="8"/>
        <v>0</v>
      </c>
      <c r="J268" s="13">
        <f t="shared" si="9"/>
        <v>0</v>
      </c>
    </row>
    <row r="269" spans="1:10" s="1" customFormat="1">
      <c r="A269" s="13"/>
      <c r="B269" s="2"/>
      <c r="C269" s="13"/>
      <c r="D269" s="3"/>
      <c r="E269" s="13"/>
      <c r="F269" s="13"/>
      <c r="G269" s="13"/>
      <c r="H269" s="13"/>
      <c r="I269" s="13">
        <f t="shared" si="8"/>
        <v>0</v>
      </c>
      <c r="J269" s="13">
        <f t="shared" si="9"/>
        <v>0</v>
      </c>
    </row>
    <row r="270" spans="1:10" s="1" customFormat="1">
      <c r="A270" s="13"/>
      <c r="B270" s="2"/>
      <c r="C270" s="13"/>
      <c r="D270" s="3"/>
      <c r="E270" s="13"/>
      <c r="F270" s="13"/>
      <c r="G270" s="13"/>
      <c r="H270" s="13"/>
      <c r="I270" s="13">
        <f t="shared" si="8"/>
        <v>0</v>
      </c>
      <c r="J270" s="13">
        <f t="shared" si="9"/>
        <v>0</v>
      </c>
    </row>
    <row r="271" spans="1:10" s="1" customFormat="1">
      <c r="A271" s="13"/>
      <c r="B271" s="2"/>
      <c r="C271" s="13"/>
      <c r="D271" s="3"/>
      <c r="E271" s="13"/>
      <c r="F271" s="13"/>
      <c r="G271" s="13"/>
      <c r="H271" s="13"/>
      <c r="I271" s="13">
        <f t="shared" si="8"/>
        <v>0</v>
      </c>
      <c r="J271" s="13">
        <f t="shared" si="9"/>
        <v>0</v>
      </c>
    </row>
    <row r="272" spans="1:10" s="1" customFormat="1">
      <c r="A272" s="13"/>
      <c r="B272" s="2"/>
      <c r="C272" s="13"/>
      <c r="D272" s="3"/>
      <c r="E272" s="13"/>
      <c r="F272" s="13"/>
      <c r="G272" s="13"/>
      <c r="H272" s="13"/>
      <c r="I272" s="13">
        <f t="shared" si="8"/>
        <v>0</v>
      </c>
      <c r="J272" s="13">
        <f t="shared" si="9"/>
        <v>0</v>
      </c>
    </row>
    <row r="273" spans="1:10" s="1" customFormat="1">
      <c r="A273" s="13"/>
      <c r="B273" s="2"/>
      <c r="C273" s="13"/>
      <c r="D273" s="3"/>
      <c r="E273" s="13"/>
      <c r="F273" s="13"/>
      <c r="G273" s="13"/>
      <c r="H273" s="13"/>
      <c r="I273" s="13">
        <f t="shared" si="8"/>
        <v>0</v>
      </c>
      <c r="J273" s="13">
        <f t="shared" si="9"/>
        <v>0</v>
      </c>
    </row>
    <row r="274" spans="1:10" s="1" customFormat="1">
      <c r="A274" s="13"/>
      <c r="B274" s="2"/>
      <c r="C274" s="13"/>
      <c r="D274" s="3"/>
      <c r="E274" s="13"/>
      <c r="F274" s="13"/>
      <c r="G274" s="13"/>
      <c r="H274" s="13"/>
      <c r="I274" s="13">
        <f t="shared" si="8"/>
        <v>0</v>
      </c>
      <c r="J274" s="13">
        <f t="shared" si="9"/>
        <v>0</v>
      </c>
    </row>
    <row r="275" spans="1:10" s="1" customFormat="1">
      <c r="A275" s="13"/>
      <c r="B275" s="2"/>
      <c r="C275" s="13"/>
      <c r="D275" s="3"/>
      <c r="E275" s="13"/>
      <c r="F275" s="13"/>
      <c r="G275" s="13"/>
      <c r="H275" s="13"/>
      <c r="I275" s="13">
        <f t="shared" si="8"/>
        <v>0</v>
      </c>
      <c r="J275" s="13">
        <f t="shared" si="9"/>
        <v>0</v>
      </c>
    </row>
    <row r="276" spans="1:10" s="1" customFormat="1">
      <c r="A276" s="13"/>
      <c r="B276" s="2"/>
      <c r="C276" s="13"/>
      <c r="D276" s="3"/>
      <c r="E276" s="13"/>
      <c r="F276" s="13"/>
      <c r="G276" s="13"/>
      <c r="H276" s="13"/>
      <c r="I276" s="13">
        <f t="shared" si="8"/>
        <v>0</v>
      </c>
      <c r="J276" s="13">
        <f t="shared" si="9"/>
        <v>0</v>
      </c>
    </row>
    <row r="277" spans="1:10" s="1" customFormat="1">
      <c r="A277" s="13"/>
      <c r="B277" s="2"/>
      <c r="C277" s="13"/>
      <c r="D277" s="3"/>
      <c r="E277" s="13"/>
      <c r="F277" s="13"/>
      <c r="G277" s="13"/>
      <c r="H277" s="13"/>
      <c r="I277" s="13">
        <f t="shared" si="8"/>
        <v>0</v>
      </c>
      <c r="J277" s="13">
        <f t="shared" si="9"/>
        <v>0</v>
      </c>
    </row>
    <row r="278" spans="1:10" s="1" customFormat="1">
      <c r="A278" s="13"/>
      <c r="B278" s="2"/>
      <c r="C278" s="13"/>
      <c r="D278" s="3"/>
      <c r="E278" s="13"/>
      <c r="F278" s="13"/>
      <c r="G278" s="13"/>
      <c r="H278" s="13"/>
      <c r="I278" s="13">
        <f t="shared" si="8"/>
        <v>0</v>
      </c>
      <c r="J278" s="13">
        <f t="shared" si="9"/>
        <v>0</v>
      </c>
    </row>
    <row r="279" spans="1:10" s="1" customFormat="1">
      <c r="A279" s="13"/>
      <c r="B279" s="2"/>
      <c r="C279" s="13"/>
      <c r="D279" s="3"/>
      <c r="E279" s="13"/>
      <c r="F279" s="13"/>
      <c r="G279" s="13"/>
      <c r="H279" s="13"/>
      <c r="I279" s="13">
        <f t="shared" si="8"/>
        <v>0</v>
      </c>
      <c r="J279" s="13">
        <f t="shared" si="9"/>
        <v>0</v>
      </c>
    </row>
    <row r="280" spans="1:10" s="1" customFormat="1">
      <c r="A280" s="13"/>
      <c r="B280" s="2"/>
      <c r="C280" s="13"/>
      <c r="D280" s="3"/>
      <c r="E280" s="13"/>
      <c r="F280" s="13"/>
      <c r="G280" s="13"/>
      <c r="H280" s="13"/>
      <c r="I280" s="13">
        <f t="shared" si="8"/>
        <v>0</v>
      </c>
      <c r="J280" s="13">
        <f t="shared" si="9"/>
        <v>0</v>
      </c>
    </row>
    <row r="281" spans="1:10" s="1" customFormat="1">
      <c r="A281" s="13"/>
      <c r="B281" s="2"/>
      <c r="C281" s="13"/>
      <c r="D281" s="3"/>
      <c r="E281" s="13"/>
      <c r="F281" s="13"/>
      <c r="G281" s="13"/>
      <c r="H281" s="13"/>
      <c r="I281" s="13">
        <f t="shared" si="8"/>
        <v>0</v>
      </c>
      <c r="J281" s="13">
        <f t="shared" si="9"/>
        <v>0</v>
      </c>
    </row>
    <row r="282" spans="1:10" s="1" customFormat="1">
      <c r="A282" s="13"/>
      <c r="B282" s="2"/>
      <c r="C282" s="13"/>
      <c r="D282" s="3"/>
      <c r="E282" s="13"/>
      <c r="F282" s="13"/>
      <c r="G282" s="13"/>
      <c r="H282" s="13"/>
      <c r="I282" s="13">
        <f t="shared" si="8"/>
        <v>0</v>
      </c>
      <c r="J282" s="13">
        <f t="shared" si="9"/>
        <v>0</v>
      </c>
    </row>
    <row r="283" spans="1:10" s="1" customFormat="1">
      <c r="A283" s="13"/>
      <c r="B283" s="2"/>
      <c r="C283" s="13"/>
      <c r="D283" s="3"/>
      <c r="E283" s="13"/>
      <c r="F283" s="13"/>
      <c r="G283" s="13"/>
      <c r="H283" s="13"/>
      <c r="I283" s="13">
        <f t="shared" si="8"/>
        <v>0</v>
      </c>
      <c r="J283" s="13">
        <f t="shared" si="9"/>
        <v>0</v>
      </c>
    </row>
    <row r="284" spans="1:10" s="1" customFormat="1">
      <c r="A284" s="13"/>
      <c r="B284" s="2"/>
      <c r="C284" s="13"/>
      <c r="D284" s="3"/>
      <c r="E284" s="13"/>
      <c r="F284" s="13"/>
      <c r="G284" s="13"/>
      <c r="H284" s="13"/>
      <c r="I284" s="13">
        <f t="shared" si="8"/>
        <v>0</v>
      </c>
      <c r="J284" s="13">
        <f t="shared" si="9"/>
        <v>0</v>
      </c>
    </row>
    <row r="285" spans="1:10" s="1" customFormat="1">
      <c r="A285" s="13"/>
      <c r="B285" s="2"/>
      <c r="C285" s="13"/>
      <c r="D285" s="3"/>
      <c r="E285" s="13"/>
      <c r="F285" s="13"/>
      <c r="G285" s="13"/>
      <c r="H285" s="13"/>
      <c r="I285" s="13">
        <f t="shared" si="8"/>
        <v>0</v>
      </c>
      <c r="J285" s="13">
        <f t="shared" si="9"/>
        <v>0</v>
      </c>
    </row>
    <row r="286" spans="1:10" s="1" customFormat="1">
      <c r="A286" s="13"/>
      <c r="B286" s="2"/>
      <c r="C286" s="13"/>
      <c r="D286" s="3"/>
      <c r="E286" s="13"/>
      <c r="F286" s="13"/>
      <c r="G286" s="13"/>
      <c r="H286" s="13"/>
      <c r="I286" s="13">
        <f t="shared" si="8"/>
        <v>0</v>
      </c>
      <c r="J286" s="13">
        <f t="shared" si="9"/>
        <v>0</v>
      </c>
    </row>
    <row r="287" spans="1:10" s="1" customFormat="1">
      <c r="A287" s="13"/>
      <c r="B287" s="2"/>
      <c r="C287" s="13"/>
      <c r="D287" s="3"/>
      <c r="E287" s="13"/>
      <c r="F287" s="13"/>
      <c r="G287" s="13"/>
      <c r="H287" s="13"/>
      <c r="I287" s="13">
        <f t="shared" si="8"/>
        <v>0</v>
      </c>
      <c r="J287" s="13">
        <f t="shared" si="9"/>
        <v>0</v>
      </c>
    </row>
    <row r="288" spans="1:10" s="1" customFormat="1">
      <c r="A288" s="13"/>
      <c r="B288" s="2"/>
      <c r="C288" s="13"/>
      <c r="D288" s="3"/>
      <c r="E288" s="13"/>
      <c r="F288" s="13"/>
      <c r="G288" s="13"/>
      <c r="H288" s="13"/>
      <c r="I288" s="13">
        <f t="shared" si="8"/>
        <v>0</v>
      </c>
      <c r="J288" s="13">
        <f t="shared" si="9"/>
        <v>0</v>
      </c>
    </row>
    <row r="289" spans="1:10" s="1" customFormat="1">
      <c r="A289" s="13"/>
      <c r="B289" s="2"/>
      <c r="C289" s="13"/>
      <c r="D289" s="3"/>
      <c r="E289" s="13"/>
      <c r="F289" s="13"/>
      <c r="G289" s="13"/>
      <c r="H289" s="13"/>
      <c r="I289" s="13">
        <f t="shared" si="8"/>
        <v>0</v>
      </c>
      <c r="J289" s="13">
        <f t="shared" si="9"/>
        <v>0</v>
      </c>
    </row>
    <row r="290" spans="1:10" s="1" customFormat="1">
      <c r="A290" s="13"/>
      <c r="B290" s="2"/>
      <c r="C290" s="13"/>
      <c r="D290" s="3"/>
      <c r="E290" s="13"/>
      <c r="F290" s="13"/>
      <c r="G290" s="13"/>
      <c r="H290" s="13"/>
      <c r="I290" s="13">
        <f t="shared" si="8"/>
        <v>0</v>
      </c>
      <c r="J290" s="13">
        <f t="shared" si="9"/>
        <v>0</v>
      </c>
    </row>
    <row r="291" spans="1:10" s="1" customFormat="1">
      <c r="A291" s="13"/>
      <c r="B291" s="2"/>
      <c r="C291" s="13"/>
      <c r="D291" s="3"/>
      <c r="E291" s="13"/>
      <c r="F291" s="13"/>
      <c r="G291" s="13"/>
      <c r="H291" s="13"/>
      <c r="I291" s="13">
        <f t="shared" si="8"/>
        <v>0</v>
      </c>
      <c r="J291" s="13">
        <f t="shared" si="9"/>
        <v>0</v>
      </c>
    </row>
    <row r="292" spans="1:10" s="1" customFormat="1">
      <c r="A292" s="13"/>
      <c r="B292" s="2"/>
      <c r="C292" s="13"/>
      <c r="D292" s="3"/>
      <c r="E292" s="13"/>
      <c r="F292" s="13"/>
      <c r="G292" s="13"/>
      <c r="H292" s="13"/>
      <c r="I292" s="13">
        <f t="shared" si="8"/>
        <v>0</v>
      </c>
      <c r="J292" s="13">
        <f t="shared" si="9"/>
        <v>0</v>
      </c>
    </row>
    <row r="293" spans="1:10" s="1" customFormat="1">
      <c r="A293" s="13"/>
      <c r="B293" s="2"/>
      <c r="C293" s="13"/>
      <c r="D293" s="3"/>
      <c r="E293" s="13"/>
      <c r="F293" s="13"/>
      <c r="G293" s="13"/>
      <c r="H293" s="13"/>
      <c r="I293" s="13">
        <f t="shared" si="8"/>
        <v>0</v>
      </c>
      <c r="J293" s="13">
        <f t="shared" si="9"/>
        <v>0</v>
      </c>
    </row>
    <row r="294" spans="1:10" s="1" customFormat="1">
      <c r="A294" s="13"/>
      <c r="B294" s="2"/>
      <c r="C294" s="13"/>
      <c r="D294" s="3"/>
      <c r="E294" s="13"/>
      <c r="F294" s="13"/>
      <c r="G294" s="13"/>
      <c r="H294" s="13"/>
      <c r="I294" s="13">
        <f t="shared" si="8"/>
        <v>0</v>
      </c>
      <c r="J294" s="13">
        <f t="shared" si="9"/>
        <v>0</v>
      </c>
    </row>
    <row r="295" spans="1:10" s="1" customFormat="1">
      <c r="A295" s="13"/>
      <c r="B295" s="2"/>
      <c r="C295" s="13"/>
      <c r="D295" s="3"/>
      <c r="E295" s="13"/>
      <c r="F295" s="13"/>
      <c r="G295" s="13"/>
      <c r="H295" s="13"/>
      <c r="I295" s="13">
        <f t="shared" si="8"/>
        <v>0</v>
      </c>
      <c r="J295" s="13">
        <f t="shared" si="9"/>
        <v>0</v>
      </c>
    </row>
    <row r="296" spans="1:10" s="1" customFormat="1">
      <c r="A296" s="13"/>
      <c r="B296" s="2"/>
      <c r="C296" s="13"/>
      <c r="D296" s="3"/>
      <c r="E296" s="13"/>
      <c r="F296" s="13"/>
      <c r="G296" s="13"/>
      <c r="H296" s="13"/>
      <c r="I296" s="13">
        <f t="shared" si="8"/>
        <v>0</v>
      </c>
      <c r="J296" s="13">
        <f t="shared" si="9"/>
        <v>0</v>
      </c>
    </row>
    <row r="297" spans="1:10" s="1" customFormat="1">
      <c r="A297" s="13"/>
      <c r="B297" s="2"/>
      <c r="C297" s="13"/>
      <c r="D297" s="3"/>
      <c r="E297" s="13"/>
      <c r="F297" s="13"/>
      <c r="G297" s="13"/>
      <c r="H297" s="13"/>
      <c r="I297" s="13">
        <f t="shared" si="8"/>
        <v>0</v>
      </c>
      <c r="J297" s="13">
        <f t="shared" si="9"/>
        <v>0</v>
      </c>
    </row>
    <row r="298" spans="1:10" s="1" customFormat="1">
      <c r="A298" s="13"/>
      <c r="B298" s="2"/>
      <c r="C298" s="13"/>
      <c r="D298" s="3"/>
      <c r="E298" s="13"/>
      <c r="F298" s="13"/>
      <c r="G298" s="13"/>
      <c r="H298" s="13"/>
      <c r="I298" s="13">
        <f t="shared" si="8"/>
        <v>0</v>
      </c>
      <c r="J298" s="13">
        <f t="shared" si="9"/>
        <v>0</v>
      </c>
    </row>
    <row r="299" spans="1:10" s="1" customFormat="1">
      <c r="A299" s="13"/>
      <c r="B299" s="2"/>
      <c r="C299" s="13"/>
      <c r="D299" s="3"/>
      <c r="E299" s="13"/>
      <c r="F299" s="13"/>
      <c r="G299" s="13"/>
      <c r="H299" s="13"/>
      <c r="I299" s="13">
        <f t="shared" si="8"/>
        <v>0</v>
      </c>
      <c r="J299" s="13">
        <f t="shared" si="9"/>
        <v>0</v>
      </c>
    </row>
    <row r="300" spans="1:10" s="1" customFormat="1">
      <c r="A300" s="13"/>
      <c r="B300" s="2"/>
      <c r="C300" s="13"/>
      <c r="D300" s="3"/>
      <c r="E300" s="13"/>
      <c r="F300" s="13"/>
      <c r="G300" s="13"/>
      <c r="H300" s="13"/>
      <c r="I300" s="13">
        <f t="shared" si="8"/>
        <v>0</v>
      </c>
      <c r="J300" s="13">
        <f t="shared" si="9"/>
        <v>0</v>
      </c>
    </row>
    <row r="301" spans="1:10" s="1" customFormat="1">
      <c r="A301" s="13"/>
      <c r="B301" s="2"/>
      <c r="C301" s="13"/>
      <c r="D301" s="3"/>
      <c r="E301" s="13"/>
      <c r="F301" s="13"/>
      <c r="G301" s="13"/>
      <c r="H301" s="13"/>
      <c r="I301" s="13">
        <f t="shared" si="8"/>
        <v>0</v>
      </c>
      <c r="J301" s="13">
        <f t="shared" si="9"/>
        <v>0</v>
      </c>
    </row>
    <row r="302" spans="1:10" s="1" customFormat="1">
      <c r="A302" s="13"/>
      <c r="B302" s="2"/>
      <c r="C302" s="13"/>
      <c r="D302" s="3"/>
      <c r="E302" s="13"/>
      <c r="F302" s="13"/>
      <c r="G302" s="13"/>
      <c r="H302" s="13"/>
      <c r="I302" s="13">
        <f t="shared" si="8"/>
        <v>0</v>
      </c>
      <c r="J302" s="13">
        <f t="shared" si="9"/>
        <v>0</v>
      </c>
    </row>
    <row r="303" spans="1:10" s="1" customFormat="1">
      <c r="A303" s="13"/>
      <c r="B303" s="2"/>
      <c r="C303" s="13"/>
      <c r="D303" s="3"/>
      <c r="E303" s="13"/>
      <c r="F303" s="13"/>
      <c r="G303" s="13"/>
      <c r="H303" s="13"/>
      <c r="I303" s="13">
        <f t="shared" si="8"/>
        <v>0</v>
      </c>
      <c r="J303" s="13">
        <f t="shared" si="9"/>
        <v>0</v>
      </c>
    </row>
    <row r="304" spans="1:10" s="1" customFormat="1">
      <c r="A304" s="13"/>
      <c r="B304" s="2"/>
      <c r="C304" s="13"/>
      <c r="D304" s="3"/>
      <c r="E304" s="13"/>
      <c r="F304" s="13"/>
      <c r="G304" s="13"/>
      <c r="H304" s="13"/>
      <c r="I304" s="13">
        <f t="shared" si="8"/>
        <v>0</v>
      </c>
      <c r="J304" s="13">
        <f t="shared" si="9"/>
        <v>0</v>
      </c>
    </row>
    <row r="305" spans="1:10" s="1" customFormat="1">
      <c r="A305" s="13"/>
      <c r="B305" s="2"/>
      <c r="C305" s="13"/>
      <c r="D305" s="3"/>
      <c r="E305" s="13"/>
      <c r="F305" s="13"/>
      <c r="G305" s="13"/>
      <c r="H305" s="13"/>
      <c r="I305" s="13">
        <f t="shared" si="8"/>
        <v>0</v>
      </c>
      <c r="J305" s="13">
        <f t="shared" si="9"/>
        <v>0</v>
      </c>
    </row>
    <row r="306" spans="1:10" s="1" customFormat="1">
      <c r="A306" s="13"/>
      <c r="B306" s="2"/>
      <c r="C306" s="13"/>
      <c r="D306" s="3"/>
      <c r="E306" s="13"/>
      <c r="F306" s="13"/>
      <c r="G306" s="13"/>
      <c r="H306" s="13"/>
      <c r="I306" s="13">
        <f t="shared" si="8"/>
        <v>0</v>
      </c>
      <c r="J306" s="13">
        <f t="shared" si="9"/>
        <v>0</v>
      </c>
    </row>
    <row r="307" spans="1:10" s="1" customFormat="1">
      <c r="A307" s="13"/>
      <c r="B307" s="2"/>
      <c r="C307" s="13"/>
      <c r="D307" s="3"/>
      <c r="E307" s="13"/>
      <c r="F307" s="13"/>
      <c r="G307" s="13"/>
      <c r="H307" s="13"/>
      <c r="I307" s="13">
        <f t="shared" si="8"/>
        <v>0</v>
      </c>
      <c r="J307" s="13">
        <f t="shared" si="9"/>
        <v>0</v>
      </c>
    </row>
    <row r="308" spans="1:10" s="1" customFormat="1">
      <c r="A308" s="13"/>
      <c r="B308" s="2"/>
      <c r="C308" s="13"/>
      <c r="D308" s="3"/>
      <c r="E308" s="13"/>
      <c r="F308" s="13"/>
      <c r="G308" s="13"/>
      <c r="H308" s="13"/>
      <c r="I308" s="13">
        <f t="shared" si="8"/>
        <v>0</v>
      </c>
      <c r="J308" s="13">
        <f t="shared" si="9"/>
        <v>0</v>
      </c>
    </row>
    <row r="309" spans="1:10" s="1" customFormat="1">
      <c r="A309" s="13"/>
      <c r="B309" s="2"/>
      <c r="C309" s="13"/>
      <c r="D309" s="3"/>
      <c r="E309" s="13"/>
      <c r="F309" s="13"/>
      <c r="G309" s="13"/>
      <c r="H309" s="13"/>
      <c r="I309" s="13">
        <f t="shared" si="8"/>
        <v>0</v>
      </c>
      <c r="J309" s="13">
        <f t="shared" si="9"/>
        <v>0</v>
      </c>
    </row>
    <row r="310" spans="1:10" s="1" customFormat="1">
      <c r="A310" s="13"/>
      <c r="B310" s="2"/>
      <c r="C310" s="13"/>
      <c r="D310" s="3"/>
      <c r="E310" s="13"/>
      <c r="F310" s="13"/>
      <c r="G310" s="13"/>
      <c r="H310" s="13"/>
      <c r="I310" s="13">
        <f t="shared" si="8"/>
        <v>0</v>
      </c>
      <c r="J310" s="13">
        <f t="shared" si="9"/>
        <v>0</v>
      </c>
    </row>
    <row r="311" spans="1:10" s="1" customFormat="1">
      <c r="A311" s="13"/>
      <c r="B311" s="2"/>
      <c r="C311" s="13"/>
      <c r="D311" s="3"/>
      <c r="E311" s="13"/>
      <c r="F311" s="13"/>
      <c r="G311" s="13"/>
      <c r="H311" s="13"/>
      <c r="I311" s="13">
        <f t="shared" si="8"/>
        <v>0</v>
      </c>
      <c r="J311" s="13">
        <f t="shared" si="9"/>
        <v>0</v>
      </c>
    </row>
    <row r="312" spans="1:10" s="1" customFormat="1">
      <c r="A312" s="13"/>
      <c r="B312" s="2"/>
      <c r="C312" s="13"/>
      <c r="D312" s="3"/>
      <c r="E312" s="13"/>
      <c r="F312" s="13"/>
      <c r="G312" s="13"/>
      <c r="H312" s="13"/>
      <c r="I312" s="13">
        <f t="shared" si="8"/>
        <v>0</v>
      </c>
      <c r="J312" s="13">
        <f t="shared" si="9"/>
        <v>0</v>
      </c>
    </row>
    <row r="313" spans="1:10" s="1" customFormat="1">
      <c r="A313" s="13"/>
      <c r="B313" s="2"/>
      <c r="C313" s="13"/>
      <c r="D313" s="3"/>
      <c r="E313" s="13"/>
      <c r="F313" s="13"/>
      <c r="G313" s="13"/>
      <c r="H313" s="13"/>
      <c r="I313" s="13">
        <f t="shared" si="8"/>
        <v>0</v>
      </c>
      <c r="J313" s="13">
        <f t="shared" si="9"/>
        <v>0</v>
      </c>
    </row>
    <row r="314" spans="1:10" s="1" customFormat="1">
      <c r="A314" s="13"/>
      <c r="B314" s="2"/>
      <c r="C314" s="13"/>
      <c r="D314" s="3"/>
      <c r="E314" s="13"/>
      <c r="F314" s="13"/>
      <c r="G314" s="13"/>
      <c r="H314" s="13"/>
      <c r="I314" s="13">
        <f t="shared" si="8"/>
        <v>0</v>
      </c>
      <c r="J314" s="13">
        <f t="shared" si="9"/>
        <v>0</v>
      </c>
    </row>
    <row r="315" spans="1:10" s="1" customFormat="1">
      <c r="A315" s="13"/>
      <c r="B315" s="2"/>
      <c r="C315" s="13"/>
      <c r="D315" s="3"/>
      <c r="E315" s="13"/>
      <c r="F315" s="13"/>
      <c r="G315" s="13"/>
      <c r="H315" s="13"/>
      <c r="I315" s="13">
        <f t="shared" si="8"/>
        <v>0</v>
      </c>
      <c r="J315" s="13">
        <f t="shared" si="9"/>
        <v>0</v>
      </c>
    </row>
    <row r="316" spans="1:10" s="1" customFormat="1">
      <c r="A316" s="13"/>
      <c r="B316" s="2"/>
      <c r="C316" s="13"/>
      <c r="D316" s="3"/>
      <c r="E316" s="13"/>
      <c r="F316" s="13"/>
      <c r="G316" s="13"/>
      <c r="H316" s="13"/>
      <c r="I316" s="13">
        <f t="shared" si="8"/>
        <v>0</v>
      </c>
      <c r="J316" s="13">
        <f t="shared" si="9"/>
        <v>0</v>
      </c>
    </row>
    <row r="317" spans="1:10" s="1" customFormat="1">
      <c r="A317" s="13"/>
      <c r="B317" s="2"/>
      <c r="C317" s="13"/>
      <c r="D317" s="3"/>
      <c r="E317" s="13"/>
      <c r="F317" s="13"/>
      <c r="G317" s="13"/>
      <c r="H317" s="13"/>
      <c r="I317" s="13">
        <f t="shared" si="8"/>
        <v>0</v>
      </c>
      <c r="J317" s="13">
        <f t="shared" si="9"/>
        <v>0</v>
      </c>
    </row>
    <row r="318" spans="1:10" s="1" customFormat="1">
      <c r="A318" s="13"/>
      <c r="B318" s="2"/>
      <c r="C318" s="13"/>
      <c r="D318" s="3"/>
      <c r="E318" s="13"/>
      <c r="F318" s="13"/>
      <c r="G318" s="13"/>
      <c r="H318" s="13"/>
      <c r="I318" s="13">
        <f t="shared" si="8"/>
        <v>0</v>
      </c>
      <c r="J318" s="13">
        <f t="shared" si="9"/>
        <v>0</v>
      </c>
    </row>
    <row r="319" spans="1:10" s="1" customFormat="1">
      <c r="A319" s="13"/>
      <c r="B319" s="2"/>
      <c r="C319" s="13"/>
      <c r="D319" s="3"/>
      <c r="E319" s="13"/>
      <c r="F319" s="13"/>
      <c r="G319" s="13"/>
      <c r="H319" s="13"/>
      <c r="I319" s="13">
        <f t="shared" si="8"/>
        <v>0</v>
      </c>
      <c r="J319" s="13">
        <f t="shared" si="9"/>
        <v>0</v>
      </c>
    </row>
    <row r="320" spans="1:10" s="1" customFormat="1">
      <c r="A320" s="13"/>
      <c r="B320" s="2"/>
      <c r="C320" s="13"/>
      <c r="D320" s="3"/>
      <c r="E320" s="13"/>
      <c r="F320" s="13"/>
      <c r="G320" s="13"/>
      <c r="H320" s="13"/>
      <c r="I320" s="13">
        <f t="shared" si="8"/>
        <v>0</v>
      </c>
      <c r="J320" s="13">
        <f t="shared" si="9"/>
        <v>0</v>
      </c>
    </row>
    <row r="321" spans="1:10" s="1" customFormat="1">
      <c r="A321" s="13"/>
      <c r="B321" s="2"/>
      <c r="C321" s="13"/>
      <c r="D321" s="3"/>
      <c r="E321" s="13"/>
      <c r="F321" s="13"/>
      <c r="G321" s="13"/>
      <c r="H321" s="13"/>
      <c r="I321" s="13">
        <f t="shared" si="8"/>
        <v>0</v>
      </c>
      <c r="J321" s="13">
        <f t="shared" si="9"/>
        <v>0</v>
      </c>
    </row>
    <row r="322" spans="1:10" s="1" customFormat="1">
      <c r="A322" s="13"/>
      <c r="B322" s="2"/>
      <c r="C322" s="13"/>
      <c r="D322" s="3"/>
      <c r="E322" s="13"/>
      <c r="F322" s="13"/>
      <c r="G322" s="13"/>
      <c r="H322" s="13"/>
      <c r="I322" s="13">
        <f t="shared" ref="I322:I362" si="10">IF(OR(J322=$J$377,J322=$J$384,J322=$J$367),$I$364,IF(OR(J322=$J$366,J322=$J$370,J322=$J$372,J322=$J$373,J322=$J$376,J322=$J$380,J322=$J$381,J322=$J$378),$I$369,IF(OR(J322=$J$365,J322=$J$369),$I$365,IF(OR(J322=$J$371,J322=$J$382,J322=$J$383),$I$366,IF(OR(J322=$J$364,J322=$J$379,J322=$J$385),$I$367,IF(OR(J322=$J$368,J322=$J$386,J322=$J$374,J322=$J$375),$I$368,0))))))</f>
        <v>0</v>
      </c>
      <c r="J322" s="13">
        <f t="shared" ref="J322:J361" si="11">IF(OR(K322=$K$364,K322=$K$365,K322=$K$366,K322=$K$367),$J$364,IF(OR(K322=$K$371,K322=$K$372,K322=$K$373,K322=$K$374),$J$365,IF(OR(K322=$K$375),$J$366,IF(OR(K322=$K$376),$J$367,IF(OR(K322=$K$377),$J$368,IF(OR(K322=$K$378),$J$369,IF(OR(K322=$K$384,K322=$K$394,K322=$K$385),$J$370,IF(OR(K322=$K$380,K322=$K$381,K322=$K$382,K322=$K$383),$J$371,IF(OR(K322=$K$379,K322=$K$423,K322=$K$425,K322=$K$427),$J$372,IF(OR(K322=$K$386,K322=$K$388,K322=$K$387),$J$373,IF(OR(K322=$K$389),$J$374,IF(OR(K322=$K$390),$J$375,IF(OR(K322=$K$391),$J$376,IF(OR(K322=$K$395),$J$377,IF(OR(K322=$K$396,K322=$K$397),$J$378,IF(OR(K322=$K$398,K322=$K$399),$J$379,IF(OR(K322=$K$400,K322=$K$401),$J$380,IF(OR(K322=$K$402,K322=$K$403),$J$381,IF(OR(K322=$K$405,K322=$K$406,K322=$K$407,K322=$K$408,K322=$K$409,K322=$K$410,K322=$K$411,K322=$K$412,K322=$K$413),$J$382,IF(OR(K322=$K$417,K322=$K$418,K322=$K$419,K322=$K$420,K322=$K$416,K322=$K$415,K322=$K$424,K322=$K$426),$J$383,IF(OR(K322=$K$421,K322=$K$422),$J$384,IF(OR(K322=$K$368,K322=$K$369,K322=$K$370,K322=$K$392,K322=$K$393,K322=$K$404,K322=$K$414),$J$385,IF(OR(K322=$K$428),$J$386,0)))))))))))))))))))))))</f>
        <v>0</v>
      </c>
    </row>
    <row r="323" spans="1:10" s="1" customFormat="1">
      <c r="A323" s="13"/>
      <c r="B323" s="2"/>
      <c r="C323" s="13"/>
      <c r="D323" s="3"/>
      <c r="E323" s="13"/>
      <c r="F323" s="13"/>
      <c r="G323" s="13"/>
      <c r="H323" s="13"/>
      <c r="I323" s="13">
        <f t="shared" si="10"/>
        <v>0</v>
      </c>
      <c r="J323" s="13">
        <f t="shared" si="11"/>
        <v>0</v>
      </c>
    </row>
    <row r="324" spans="1:10" s="1" customFormat="1">
      <c r="A324" s="13"/>
      <c r="B324" s="2"/>
      <c r="C324" s="13"/>
      <c r="D324" s="3"/>
      <c r="E324" s="13"/>
      <c r="F324" s="13"/>
      <c r="G324" s="13"/>
      <c r="H324" s="13"/>
      <c r="I324" s="13">
        <f t="shared" si="10"/>
        <v>0</v>
      </c>
      <c r="J324" s="13">
        <f t="shared" si="11"/>
        <v>0</v>
      </c>
    </row>
    <row r="325" spans="1:10" s="1" customFormat="1">
      <c r="A325" s="13"/>
      <c r="B325" s="2"/>
      <c r="C325" s="13"/>
      <c r="D325" s="3"/>
      <c r="E325" s="13"/>
      <c r="F325" s="13"/>
      <c r="G325" s="13"/>
      <c r="H325" s="13"/>
      <c r="I325" s="13">
        <f t="shared" si="10"/>
        <v>0</v>
      </c>
      <c r="J325" s="13">
        <f t="shared" si="11"/>
        <v>0</v>
      </c>
    </row>
    <row r="326" spans="1:10" s="1" customFormat="1">
      <c r="A326" s="13"/>
      <c r="B326" s="2"/>
      <c r="C326" s="13"/>
      <c r="D326" s="3"/>
      <c r="E326" s="13"/>
      <c r="F326" s="13"/>
      <c r="G326" s="13"/>
      <c r="H326" s="13"/>
      <c r="I326" s="13">
        <f t="shared" si="10"/>
        <v>0</v>
      </c>
      <c r="J326" s="13">
        <f t="shared" si="11"/>
        <v>0</v>
      </c>
    </row>
    <row r="327" spans="1:10" s="1" customFormat="1">
      <c r="A327" s="13"/>
      <c r="B327" s="2"/>
      <c r="C327" s="13"/>
      <c r="D327" s="3"/>
      <c r="E327" s="13"/>
      <c r="F327" s="13"/>
      <c r="G327" s="13"/>
      <c r="H327" s="13"/>
      <c r="I327" s="13">
        <f t="shared" si="10"/>
        <v>0</v>
      </c>
      <c r="J327" s="13">
        <f t="shared" si="11"/>
        <v>0</v>
      </c>
    </row>
    <row r="328" spans="1:10" s="1" customFormat="1">
      <c r="A328" s="13"/>
      <c r="B328" s="2"/>
      <c r="C328" s="13"/>
      <c r="D328" s="3"/>
      <c r="E328" s="13"/>
      <c r="F328" s="13"/>
      <c r="G328" s="13"/>
      <c r="H328" s="13"/>
      <c r="I328" s="13">
        <f t="shared" si="10"/>
        <v>0</v>
      </c>
      <c r="J328" s="13">
        <f t="shared" si="11"/>
        <v>0</v>
      </c>
    </row>
    <row r="329" spans="1:10" s="1" customFormat="1">
      <c r="A329" s="13"/>
      <c r="B329" s="2"/>
      <c r="C329" s="13"/>
      <c r="D329" s="3"/>
      <c r="E329" s="13"/>
      <c r="F329" s="13"/>
      <c r="G329" s="13"/>
      <c r="H329" s="13"/>
      <c r="I329" s="13">
        <f t="shared" si="10"/>
        <v>0</v>
      </c>
      <c r="J329" s="13">
        <f t="shared" si="11"/>
        <v>0</v>
      </c>
    </row>
    <row r="330" spans="1:10" s="1" customFormat="1">
      <c r="A330" s="13"/>
      <c r="B330" s="2"/>
      <c r="C330" s="13"/>
      <c r="D330" s="3"/>
      <c r="E330" s="13"/>
      <c r="F330" s="13"/>
      <c r="G330" s="13"/>
      <c r="H330" s="13"/>
      <c r="I330" s="13">
        <f t="shared" si="10"/>
        <v>0</v>
      </c>
      <c r="J330" s="13">
        <f t="shared" si="11"/>
        <v>0</v>
      </c>
    </row>
    <row r="331" spans="1:10" s="1" customFormat="1">
      <c r="A331" s="13"/>
      <c r="B331" s="2"/>
      <c r="C331" s="13"/>
      <c r="D331" s="3"/>
      <c r="E331" s="13"/>
      <c r="F331" s="13"/>
      <c r="G331" s="13"/>
      <c r="H331" s="13"/>
      <c r="I331" s="13">
        <f t="shared" si="10"/>
        <v>0</v>
      </c>
      <c r="J331" s="13">
        <f t="shared" si="11"/>
        <v>0</v>
      </c>
    </row>
    <row r="332" spans="1:10" s="1" customFormat="1">
      <c r="A332" s="13"/>
      <c r="B332" s="2"/>
      <c r="C332" s="13"/>
      <c r="D332" s="3"/>
      <c r="E332" s="13"/>
      <c r="F332" s="13"/>
      <c r="G332" s="13"/>
      <c r="H332" s="13"/>
      <c r="I332" s="13">
        <f t="shared" si="10"/>
        <v>0</v>
      </c>
      <c r="J332" s="13">
        <f t="shared" si="11"/>
        <v>0</v>
      </c>
    </row>
    <row r="333" spans="1:10" s="1" customFormat="1">
      <c r="A333" s="13"/>
      <c r="B333" s="2"/>
      <c r="C333" s="13"/>
      <c r="D333" s="3"/>
      <c r="E333" s="13"/>
      <c r="F333" s="13"/>
      <c r="G333" s="13"/>
      <c r="H333" s="13"/>
      <c r="I333" s="13">
        <f t="shared" si="10"/>
        <v>0</v>
      </c>
      <c r="J333" s="13">
        <f t="shared" si="11"/>
        <v>0</v>
      </c>
    </row>
    <row r="334" spans="1:10" s="1" customFormat="1">
      <c r="A334" s="13"/>
      <c r="B334" s="2"/>
      <c r="C334" s="13"/>
      <c r="D334" s="3"/>
      <c r="E334" s="13"/>
      <c r="F334" s="13"/>
      <c r="G334" s="13"/>
      <c r="H334" s="13"/>
      <c r="I334" s="13">
        <f t="shared" si="10"/>
        <v>0</v>
      </c>
      <c r="J334" s="13">
        <f t="shared" si="11"/>
        <v>0</v>
      </c>
    </row>
    <row r="335" spans="1:10" s="1" customFormat="1">
      <c r="A335" s="13"/>
      <c r="B335" s="2"/>
      <c r="C335" s="13"/>
      <c r="D335" s="3"/>
      <c r="E335" s="13"/>
      <c r="F335" s="13"/>
      <c r="G335" s="13"/>
      <c r="H335" s="13"/>
      <c r="I335" s="13">
        <f t="shared" si="10"/>
        <v>0</v>
      </c>
      <c r="J335" s="13">
        <f t="shared" si="11"/>
        <v>0</v>
      </c>
    </row>
    <row r="336" spans="1:10" s="1" customFormat="1">
      <c r="A336" s="13"/>
      <c r="B336" s="2"/>
      <c r="C336" s="13"/>
      <c r="D336" s="3"/>
      <c r="E336" s="13"/>
      <c r="F336" s="13"/>
      <c r="G336" s="13"/>
      <c r="H336" s="13"/>
      <c r="I336" s="13">
        <f t="shared" si="10"/>
        <v>0</v>
      </c>
      <c r="J336" s="13">
        <f t="shared" si="11"/>
        <v>0</v>
      </c>
    </row>
    <row r="337" spans="4:10" s="1" customFormat="1">
      <c r="D337" s="3"/>
      <c r="H337" s="13"/>
      <c r="I337" s="13">
        <f t="shared" si="10"/>
        <v>0</v>
      </c>
      <c r="J337" s="13">
        <f t="shared" si="11"/>
        <v>0</v>
      </c>
    </row>
    <row r="338" spans="4:10" s="1" customFormat="1">
      <c r="D338" s="3"/>
      <c r="H338" s="13"/>
      <c r="I338" s="13">
        <f t="shared" si="10"/>
        <v>0</v>
      </c>
      <c r="J338" s="13">
        <f t="shared" si="11"/>
        <v>0</v>
      </c>
    </row>
    <row r="339" spans="4:10" s="1" customFormat="1">
      <c r="D339" s="3"/>
      <c r="H339" s="13"/>
      <c r="I339" s="13">
        <f t="shared" si="10"/>
        <v>0</v>
      </c>
      <c r="J339" s="13">
        <f t="shared" si="11"/>
        <v>0</v>
      </c>
    </row>
    <row r="340" spans="4:10" s="1" customFormat="1">
      <c r="D340" s="3"/>
      <c r="H340" s="13"/>
      <c r="I340" s="13">
        <f t="shared" si="10"/>
        <v>0</v>
      </c>
      <c r="J340" s="13">
        <f t="shared" si="11"/>
        <v>0</v>
      </c>
    </row>
    <row r="341" spans="4:10" s="1" customFormat="1">
      <c r="D341" s="3"/>
      <c r="H341" s="13"/>
      <c r="I341" s="13">
        <f t="shared" si="10"/>
        <v>0</v>
      </c>
      <c r="J341" s="13">
        <f t="shared" si="11"/>
        <v>0</v>
      </c>
    </row>
    <row r="342" spans="4:10" s="1" customFormat="1">
      <c r="D342" s="3"/>
      <c r="H342" s="13"/>
      <c r="I342" s="13">
        <f t="shared" si="10"/>
        <v>0</v>
      </c>
      <c r="J342" s="13">
        <f t="shared" si="11"/>
        <v>0</v>
      </c>
    </row>
    <row r="343" spans="4:10" s="1" customFormat="1">
      <c r="D343" s="3"/>
      <c r="H343" s="13"/>
      <c r="I343" s="13">
        <f t="shared" si="10"/>
        <v>0</v>
      </c>
      <c r="J343" s="13">
        <f t="shared" si="11"/>
        <v>0</v>
      </c>
    </row>
    <row r="344" spans="4:10" s="1" customFormat="1">
      <c r="D344" s="3"/>
      <c r="H344" s="13"/>
      <c r="I344" s="13">
        <f t="shared" si="10"/>
        <v>0</v>
      </c>
      <c r="J344" s="13">
        <f t="shared" si="11"/>
        <v>0</v>
      </c>
    </row>
    <row r="345" spans="4:10" s="1" customFormat="1">
      <c r="D345" s="3"/>
      <c r="H345" s="13"/>
      <c r="I345" s="13">
        <f t="shared" si="10"/>
        <v>0</v>
      </c>
      <c r="J345" s="13">
        <f t="shared" si="11"/>
        <v>0</v>
      </c>
    </row>
    <row r="346" spans="4:10" s="1" customFormat="1">
      <c r="D346" s="3"/>
      <c r="H346" s="13"/>
      <c r="I346" s="13">
        <f t="shared" si="10"/>
        <v>0</v>
      </c>
      <c r="J346" s="13">
        <f t="shared" si="11"/>
        <v>0</v>
      </c>
    </row>
    <row r="347" spans="4:10" s="1" customFormat="1">
      <c r="D347" s="3"/>
      <c r="H347" s="13"/>
      <c r="I347" s="13">
        <f t="shared" si="10"/>
        <v>0</v>
      </c>
      <c r="J347" s="13">
        <f t="shared" si="11"/>
        <v>0</v>
      </c>
    </row>
    <row r="348" spans="4:10" s="1" customFormat="1">
      <c r="D348" s="3"/>
      <c r="H348" s="13"/>
      <c r="I348" s="13">
        <f t="shared" si="10"/>
        <v>0</v>
      </c>
      <c r="J348" s="13">
        <f t="shared" si="11"/>
        <v>0</v>
      </c>
    </row>
    <row r="349" spans="4:10" s="1" customFormat="1">
      <c r="D349" s="3"/>
      <c r="H349" s="13"/>
      <c r="I349" s="13">
        <f t="shared" si="10"/>
        <v>0</v>
      </c>
      <c r="J349" s="13">
        <f t="shared" si="11"/>
        <v>0</v>
      </c>
    </row>
    <row r="350" spans="4:10" s="1" customFormat="1">
      <c r="D350" s="3"/>
      <c r="H350" s="13"/>
      <c r="I350" s="13">
        <f t="shared" si="10"/>
        <v>0</v>
      </c>
      <c r="J350" s="13">
        <f t="shared" si="11"/>
        <v>0</v>
      </c>
    </row>
    <row r="351" spans="4:10" s="1" customFormat="1">
      <c r="D351" s="3"/>
      <c r="H351" s="13"/>
      <c r="I351" s="13">
        <f t="shared" si="10"/>
        <v>0</v>
      </c>
      <c r="J351" s="13">
        <f t="shared" si="11"/>
        <v>0</v>
      </c>
    </row>
    <row r="352" spans="4:10" s="1" customFormat="1">
      <c r="D352" s="3"/>
      <c r="H352" s="13"/>
      <c r="I352" s="13">
        <f t="shared" si="10"/>
        <v>0</v>
      </c>
      <c r="J352" s="13">
        <f t="shared" si="11"/>
        <v>0</v>
      </c>
    </row>
    <row r="353" spans="3:11" s="1" customFormat="1">
      <c r="C353" s="13"/>
      <c r="D353" s="3"/>
      <c r="E353" s="13"/>
      <c r="F353" s="13"/>
      <c r="G353" s="13"/>
      <c r="H353" s="13"/>
      <c r="I353" s="13">
        <f t="shared" si="10"/>
        <v>0</v>
      </c>
      <c r="J353" s="13">
        <f t="shared" si="11"/>
        <v>0</v>
      </c>
      <c r="K353" s="13"/>
    </row>
    <row r="354" spans="3:11" s="1" customFormat="1">
      <c r="C354" s="13"/>
      <c r="D354" s="3"/>
      <c r="E354" s="13"/>
      <c r="F354" s="13"/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3:11" s="1" customFormat="1">
      <c r="C355" s="13"/>
      <c r="D355" s="3"/>
      <c r="E355" s="13"/>
      <c r="F355" s="13"/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3:11" s="1" customFormat="1">
      <c r="C356" s="13"/>
      <c r="D356" s="3"/>
      <c r="E356" s="13"/>
      <c r="F356" s="13"/>
      <c r="G356" s="13"/>
      <c r="H356" s="13"/>
      <c r="I356" s="13">
        <f t="shared" si="10"/>
        <v>0</v>
      </c>
      <c r="J356" s="13">
        <f t="shared" si="11"/>
        <v>0</v>
      </c>
      <c r="K356" s="13"/>
    </row>
    <row r="357" spans="3:11" s="1" customFormat="1">
      <c r="C357" s="13"/>
      <c r="D357" s="3"/>
      <c r="E357" s="13"/>
      <c r="F357" s="13"/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3:11" s="1" customFormat="1">
      <c r="C358" s="13"/>
      <c r="D358" s="3"/>
      <c r="E358" s="13"/>
      <c r="F358" s="13"/>
      <c r="G358" s="13"/>
      <c r="H358" s="13"/>
      <c r="I358" s="13">
        <f t="shared" si="10"/>
        <v>0</v>
      </c>
      <c r="J358" s="13">
        <f t="shared" si="11"/>
        <v>0</v>
      </c>
      <c r="K358" s="13"/>
    </row>
    <row r="359" spans="3:11" s="1" customFormat="1">
      <c r="C359" s="13"/>
      <c r="D359" s="3"/>
      <c r="E359" s="13"/>
      <c r="F359" s="13"/>
      <c r="G359" s="13"/>
      <c r="H359" s="13"/>
      <c r="I359" s="13">
        <f t="shared" si="10"/>
        <v>0</v>
      </c>
      <c r="J359" s="13">
        <f t="shared" si="11"/>
        <v>0</v>
      </c>
      <c r="K359" s="13"/>
    </row>
    <row r="360" spans="3:11" s="1" customFormat="1">
      <c r="C360" s="13"/>
      <c r="D360" s="3"/>
      <c r="E360" s="13"/>
      <c r="F360" s="13"/>
      <c r="G360" s="13"/>
      <c r="H360" s="13"/>
      <c r="I360" s="13">
        <f t="shared" si="10"/>
        <v>0</v>
      </c>
      <c r="J360" s="13">
        <f t="shared" si="11"/>
        <v>0</v>
      </c>
      <c r="K360" s="13"/>
    </row>
    <row r="361" spans="3:11" s="1" customFormat="1">
      <c r="C361" s="13"/>
      <c r="D361" s="3"/>
      <c r="E361" s="13">
        <f>SUM(E2:E360)</f>
        <v>64</v>
      </c>
      <c r="F361" s="13">
        <f>SUM(F2:F360)</f>
        <v>846</v>
      </c>
      <c r="G361" s="13"/>
      <c r="H361" s="13"/>
      <c r="I361" s="13">
        <f t="shared" si="10"/>
        <v>0</v>
      </c>
      <c r="J361" s="13">
        <f t="shared" si="11"/>
        <v>0</v>
      </c>
      <c r="K361" s="13"/>
    </row>
    <row r="362" spans="3:11" s="1" customFormat="1">
      <c r="C362" s="13"/>
      <c r="D362" s="3"/>
      <c r="E362" s="13" t="e">
        <f>E361/B213</f>
        <v>#DIV/0!</v>
      </c>
      <c r="F362" s="13" t="e">
        <f>F361/B213</f>
        <v>#DIV/0!</v>
      </c>
      <c r="G362" s="13"/>
      <c r="H362" s="13"/>
      <c r="I362" s="13" t="str">
        <f t="shared" si="10"/>
        <v>Грибы</v>
      </c>
      <c r="J362" s="13" t="str">
        <f>IF(OR(K362=$K$364,K362=$K$365,K362=$K$366,K362=$K$367),$J$364,IF(OR(K362=$K$371,K362=$K$372,K362=$K$373,K362=$K$374),$J$365,IF(OR(K362=$K$375),$J$366,IF(OR(K362=$K$376),$J$367,IF(OR(K362=$K$377),$J$368,IF(OR(K362=$K$378),$J$369,IF(OR(K362=$K$384,K362=$K$394,K362=$K$385),$J$370,IF(OR(K362=$K$380,K362=$K$381,K362=$K$382,K362=$K$383),$J$371,IF(OR(K362=$K$379,K362=$K$423,K362=$K$425,K362=$K$427),$J$372,IF(OR(K362=$K$386,K362=$K$388,K362=$K$387),$J$373,IF(OR(K362=$K$389),$J$374,IF(OR(K362=$K$390),$J$375,IF(OR(K362=$K$391),$J$376,IF(OR(K362=$K$395),$J$377,IF(OR(K362=$K$396,K362=$K$397),$J$378,IF(OR(K362=$K$398,K362=$K$399),$J$379,IF(OR(K362=$K$400,K362=$K$401),$J$380,IF(OR(K362=$K$402,K362=$K$403),$J$381,IF(OR(K362=$K$405,K362=$K$406,K362=$K$407,K362=$K$408,K362=$K$409,K362=$K$410,K362=$K$411,K362=$K$412,K362=$K$413),$J$382,IF(OR(K362=$K$417,K362=$K$418,K362=$K$419,K362=$K$420,K362=$K$416,K362=$K$415,K362=$K$424,K362=$K$426),$J$383,IF(OR(K362=$K$421,K362=$K$422),$J$384,IF(OR(K362=$K$368,K362=$K$369,K362=$K$370,K362=$K$392,K362=$K$393,K362=$K$404,K362=$K$414),$J$385,IF(OR(K362=$K$428),$J$386,0)))))))))))))))))))))))</f>
        <v>Candida</v>
      </c>
      <c r="K362" s="13" t="s">
        <v>92</v>
      </c>
    </row>
    <row r="363" spans="3:11" s="1" customFormat="1">
      <c r="C363" s="13"/>
      <c r="D363" s="3"/>
      <c r="E363" s="15" t="e">
        <f>(E361+F361)/B213</f>
        <v>#DIV/0!</v>
      </c>
      <c r="F363" s="15"/>
      <c r="G363" s="13"/>
      <c r="H363" s="13"/>
      <c r="I363" s="13"/>
      <c r="J363" s="13"/>
      <c r="K363" s="13"/>
    </row>
    <row r="364" spans="3:11" s="1" customFormat="1">
      <c r="C364" s="13" t="s">
        <v>21</v>
      </c>
      <c r="D364" s="3" t="s">
        <v>48</v>
      </c>
      <c r="E364" s="13"/>
      <c r="F364" s="13"/>
      <c r="G364" s="13"/>
      <c r="H364" s="13">
        <v>444</v>
      </c>
      <c r="I364" s="13" t="s">
        <v>93</v>
      </c>
      <c r="J364" s="13" t="s">
        <v>94</v>
      </c>
      <c r="K364" s="13" t="s">
        <v>95</v>
      </c>
    </row>
    <row r="365" spans="3:11" s="1" customFormat="1">
      <c r="C365" s="13" t="s">
        <v>79</v>
      </c>
      <c r="D365" s="3" t="s">
        <v>78</v>
      </c>
      <c r="E365" s="13"/>
      <c r="F365" s="13"/>
      <c r="G365" s="13"/>
      <c r="H365" s="13" t="s">
        <v>63</v>
      </c>
      <c r="I365" s="13" t="s">
        <v>96</v>
      </c>
      <c r="J365" s="13" t="s">
        <v>97</v>
      </c>
      <c r="K365" s="13" t="s">
        <v>98</v>
      </c>
    </row>
    <row r="366" spans="3:11" s="1" customFormat="1">
      <c r="C366" s="13" t="s">
        <v>29</v>
      </c>
      <c r="D366" s="3" t="s">
        <v>76</v>
      </c>
      <c r="E366" s="13"/>
      <c r="F366" s="13"/>
      <c r="G366" s="13"/>
      <c r="H366" s="13" t="s">
        <v>99</v>
      </c>
      <c r="I366" s="13" t="s">
        <v>100</v>
      </c>
      <c r="J366" s="13" t="s">
        <v>101</v>
      </c>
      <c r="K366" s="13" t="s">
        <v>102</v>
      </c>
    </row>
    <row r="367" spans="3:11" s="1" customFormat="1">
      <c r="C367" s="13" t="s">
        <v>67</v>
      </c>
      <c r="D367" s="3" t="s">
        <v>15</v>
      </c>
      <c r="E367" s="13"/>
      <c r="F367" s="13"/>
      <c r="G367" s="13"/>
      <c r="H367" s="13"/>
      <c r="I367" s="4" t="s">
        <v>103</v>
      </c>
      <c r="J367" s="13" t="s">
        <v>104</v>
      </c>
      <c r="K367" s="1" t="s">
        <v>105</v>
      </c>
    </row>
    <row r="368" spans="3:11" s="1" customFormat="1">
      <c r="C368" s="13" t="s">
        <v>12</v>
      </c>
      <c r="D368" s="1" t="s">
        <v>239</v>
      </c>
      <c r="E368" s="13"/>
      <c r="F368" s="13"/>
      <c r="G368" s="13"/>
      <c r="H368" s="13"/>
      <c r="I368" s="13" t="s">
        <v>107</v>
      </c>
      <c r="J368" s="13" t="s">
        <v>108</v>
      </c>
      <c r="K368" s="4" t="s">
        <v>109</v>
      </c>
    </row>
    <row r="369" spans="3:11" s="1" customFormat="1">
      <c r="C369" s="1" t="s">
        <v>210</v>
      </c>
      <c r="D369" s="1" t="s">
        <v>230</v>
      </c>
      <c r="E369" s="13"/>
      <c r="F369" s="13"/>
      <c r="G369" s="13"/>
      <c r="H369" s="13"/>
      <c r="I369" s="13" t="s">
        <v>110</v>
      </c>
      <c r="J369" s="13" t="s">
        <v>111</v>
      </c>
      <c r="K369" s="1" t="s">
        <v>112</v>
      </c>
    </row>
    <row r="370" spans="3:11" s="1" customFormat="1">
      <c r="C370" s="13" t="s">
        <v>46</v>
      </c>
      <c r="D370" s="3" t="s">
        <v>106</v>
      </c>
      <c r="E370" s="13"/>
      <c r="F370" s="13"/>
      <c r="G370" s="13"/>
      <c r="H370" s="13"/>
      <c r="I370" s="13"/>
      <c r="J370" s="13" t="s">
        <v>73</v>
      </c>
      <c r="K370" s="5" t="s">
        <v>113</v>
      </c>
    </row>
    <row r="371" spans="3:11" s="1" customFormat="1">
      <c r="C371" s="13" t="s">
        <v>19</v>
      </c>
      <c r="D371" s="3" t="s">
        <v>17</v>
      </c>
      <c r="E371" s="13"/>
      <c r="F371" s="13"/>
      <c r="G371" s="13"/>
      <c r="H371" s="13"/>
      <c r="I371" s="13"/>
      <c r="J371" s="13" t="s">
        <v>116</v>
      </c>
      <c r="K371" s="13" t="s">
        <v>117</v>
      </c>
    </row>
    <row r="372" spans="3:11" s="1" customFormat="1">
      <c r="C372" s="13" t="s">
        <v>114</v>
      </c>
      <c r="D372" s="13" t="s">
        <v>216</v>
      </c>
      <c r="E372" s="13"/>
      <c r="F372" s="13"/>
      <c r="G372" s="13"/>
      <c r="H372" s="13"/>
      <c r="I372" s="13"/>
      <c r="J372" s="13" t="s">
        <v>119</v>
      </c>
      <c r="K372" s="13" t="s">
        <v>92</v>
      </c>
    </row>
    <row r="373" spans="3:11" s="1" customFormat="1">
      <c r="C373" s="13" t="s">
        <v>84</v>
      </c>
      <c r="D373" s="3" t="s">
        <v>57</v>
      </c>
      <c r="E373" s="13"/>
      <c r="F373" s="13"/>
      <c r="G373" s="13"/>
      <c r="H373" s="13"/>
      <c r="I373" s="13"/>
      <c r="J373" s="13" t="s">
        <v>121</v>
      </c>
      <c r="K373" s="13" t="s">
        <v>122</v>
      </c>
    </row>
    <row r="374" spans="3:11" s="1" customFormat="1">
      <c r="C374" s="13" t="s">
        <v>90</v>
      </c>
      <c r="D374" s="3" t="s">
        <v>115</v>
      </c>
      <c r="E374" s="13"/>
      <c r="F374" s="13"/>
      <c r="G374" s="13"/>
      <c r="H374" s="13"/>
      <c r="I374" s="13"/>
      <c r="J374" s="13" t="s">
        <v>123</v>
      </c>
      <c r="K374" s="13" t="s">
        <v>124</v>
      </c>
    </row>
    <row r="375" spans="3:11" s="1" customFormat="1">
      <c r="C375" s="13" t="s">
        <v>16</v>
      </c>
      <c r="D375" s="3" t="s">
        <v>118</v>
      </c>
      <c r="E375" s="13"/>
      <c r="F375" s="13"/>
      <c r="G375" s="13"/>
      <c r="H375" s="13"/>
      <c r="I375" s="13"/>
      <c r="J375" s="13" t="s">
        <v>125</v>
      </c>
      <c r="K375" s="13" t="s">
        <v>101</v>
      </c>
    </row>
    <row r="376" spans="3:11" s="1" customFormat="1">
      <c r="C376" s="13" t="s">
        <v>71</v>
      </c>
      <c r="D376" s="3" t="s">
        <v>120</v>
      </c>
      <c r="E376" s="13"/>
      <c r="F376" s="13"/>
      <c r="G376" s="13"/>
      <c r="H376" s="13"/>
      <c r="I376" s="13"/>
      <c r="J376" s="13" t="s">
        <v>127</v>
      </c>
      <c r="K376" s="13" t="s">
        <v>104</v>
      </c>
    </row>
    <row r="377" spans="3:11" s="1" customFormat="1">
      <c r="C377" s="13" t="s">
        <v>14</v>
      </c>
      <c r="D377" s="3" t="s">
        <v>68</v>
      </c>
      <c r="E377" s="13"/>
      <c r="F377" s="13"/>
      <c r="G377" s="13"/>
      <c r="H377" s="13"/>
      <c r="I377" s="13"/>
      <c r="J377" s="13" t="s">
        <v>130</v>
      </c>
      <c r="K377" s="13" t="s">
        <v>108</v>
      </c>
    </row>
    <row r="378" spans="3:11" s="1" customFormat="1">
      <c r="C378" s="13" t="s">
        <v>128</v>
      </c>
      <c r="D378" s="1" t="s">
        <v>208</v>
      </c>
      <c r="E378" s="13"/>
      <c r="F378" s="13"/>
      <c r="G378" s="13"/>
      <c r="H378" s="13"/>
      <c r="I378" s="13"/>
      <c r="J378" s="13" t="s">
        <v>132</v>
      </c>
      <c r="K378" s="13" t="s">
        <v>111</v>
      </c>
    </row>
    <row r="379" spans="3:11" s="1" customFormat="1">
      <c r="C379" s="13" t="s">
        <v>44</v>
      </c>
      <c r="D379" s="3" t="s">
        <v>37</v>
      </c>
      <c r="E379" s="13"/>
      <c r="F379" s="13"/>
      <c r="G379" s="13"/>
      <c r="H379" s="13"/>
      <c r="I379" s="13"/>
      <c r="J379" s="13" t="s">
        <v>134</v>
      </c>
      <c r="K379" s="13" t="s">
        <v>32</v>
      </c>
    </row>
    <row r="380" spans="3:11" s="1" customFormat="1">
      <c r="C380" s="13" t="s">
        <v>27</v>
      </c>
      <c r="D380" s="3" t="s">
        <v>126</v>
      </c>
      <c r="E380" s="13"/>
      <c r="F380" s="13"/>
      <c r="G380" s="13"/>
      <c r="H380" s="13"/>
      <c r="I380" s="13"/>
      <c r="J380" s="13" t="s">
        <v>136</v>
      </c>
      <c r="K380" s="13" t="s">
        <v>137</v>
      </c>
    </row>
    <row r="381" spans="3:11" s="1" customFormat="1">
      <c r="C381" s="13" t="s">
        <v>60</v>
      </c>
      <c r="D381" s="3" t="s">
        <v>129</v>
      </c>
      <c r="E381" s="13"/>
      <c r="F381" s="13"/>
      <c r="G381" s="13"/>
      <c r="H381" s="13"/>
      <c r="I381" s="13"/>
      <c r="J381" s="13" t="s">
        <v>140</v>
      </c>
      <c r="K381" s="13" t="s">
        <v>66</v>
      </c>
    </row>
    <row r="382" spans="3:11" s="1" customFormat="1">
      <c r="C382" s="13" t="s">
        <v>138</v>
      </c>
      <c r="D382" s="3" t="s">
        <v>131</v>
      </c>
      <c r="E382" s="13"/>
      <c r="F382" s="13"/>
      <c r="G382" s="13"/>
      <c r="H382" s="13"/>
      <c r="I382" s="13"/>
      <c r="J382" s="13" t="s">
        <v>142</v>
      </c>
      <c r="K382" s="13" t="s">
        <v>143</v>
      </c>
    </row>
    <row r="383" spans="3:11" s="1" customFormat="1">
      <c r="C383" s="13"/>
      <c r="D383" s="3" t="s">
        <v>133</v>
      </c>
      <c r="E383" s="13"/>
      <c r="F383" s="13"/>
      <c r="G383" s="13"/>
      <c r="H383" s="13"/>
      <c r="I383" s="13"/>
      <c r="J383" s="13" t="s">
        <v>145</v>
      </c>
      <c r="K383" s="13" t="s">
        <v>55</v>
      </c>
    </row>
    <row r="384" spans="3:11" s="1" customFormat="1">
      <c r="C384" s="13"/>
      <c r="D384" s="3" t="s">
        <v>135</v>
      </c>
      <c r="E384" s="13"/>
      <c r="F384" s="13"/>
      <c r="G384" s="13"/>
      <c r="H384" s="13"/>
      <c r="I384" s="13"/>
      <c r="J384" s="13" t="s">
        <v>147</v>
      </c>
      <c r="K384" s="13" t="s">
        <v>73</v>
      </c>
    </row>
    <row r="385" spans="3:11" s="1" customFormat="1">
      <c r="C385" s="14"/>
      <c r="D385" s="3" t="s">
        <v>139</v>
      </c>
      <c r="E385" s="13"/>
      <c r="F385" s="13"/>
      <c r="G385" s="13"/>
      <c r="H385" s="13"/>
      <c r="I385" s="13"/>
      <c r="J385" s="4" t="s">
        <v>103</v>
      </c>
      <c r="K385" s="13" t="s">
        <v>148</v>
      </c>
    </row>
    <row r="386" spans="3:11" s="1" customFormat="1">
      <c r="C386" s="14"/>
      <c r="D386" s="3" t="s">
        <v>141</v>
      </c>
      <c r="E386" s="13"/>
      <c r="F386" s="13"/>
      <c r="G386" s="13"/>
      <c r="H386" s="13"/>
      <c r="I386" s="13"/>
      <c r="J386" s="13" t="s">
        <v>149</v>
      </c>
      <c r="K386" s="13" t="s">
        <v>75</v>
      </c>
    </row>
    <row r="387" spans="3:11" s="1" customFormat="1">
      <c r="C387" s="14"/>
      <c r="D387" s="1" t="s">
        <v>227</v>
      </c>
      <c r="E387" s="13"/>
      <c r="F387" s="13"/>
      <c r="G387" s="13"/>
      <c r="H387" s="13"/>
      <c r="I387" s="13"/>
      <c r="J387" s="13"/>
      <c r="K387" s="13" t="s">
        <v>121</v>
      </c>
    </row>
    <row r="388" spans="3:11" s="1" customFormat="1">
      <c r="C388" s="14"/>
      <c r="D388" s="3" t="s">
        <v>144</v>
      </c>
      <c r="E388" s="13"/>
      <c r="F388" s="13"/>
      <c r="G388" s="13"/>
      <c r="H388" s="13"/>
      <c r="I388" s="13"/>
      <c r="J388" s="13"/>
      <c r="K388" s="1" t="s">
        <v>150</v>
      </c>
    </row>
    <row r="389" spans="3:11" s="1" customFormat="1">
      <c r="C389" s="14"/>
      <c r="D389" s="3" t="s">
        <v>146</v>
      </c>
      <c r="E389" s="13"/>
      <c r="F389" s="13"/>
      <c r="G389" s="13"/>
      <c r="H389" s="13"/>
      <c r="I389" s="13"/>
      <c r="J389" s="13"/>
      <c r="K389" s="13" t="s">
        <v>123</v>
      </c>
    </row>
    <row r="390" spans="3:11" s="1" customFormat="1">
      <c r="C390" s="14"/>
      <c r="D390" s="3" t="s">
        <v>39</v>
      </c>
      <c r="E390" s="13"/>
      <c r="F390" s="13"/>
      <c r="G390" s="13"/>
      <c r="H390" s="13"/>
      <c r="I390" s="13"/>
      <c r="J390" s="13"/>
      <c r="K390" s="13" t="s">
        <v>125</v>
      </c>
    </row>
    <row r="391" spans="3:11" s="1" customFormat="1">
      <c r="C391" s="14"/>
      <c r="D391" s="3" t="s">
        <v>34</v>
      </c>
      <c r="E391" s="13"/>
      <c r="F391" s="13"/>
      <c r="G391" s="13"/>
      <c r="H391" s="13"/>
      <c r="I391" s="13"/>
      <c r="J391" s="13"/>
      <c r="K391" s="13" t="s">
        <v>154</v>
      </c>
    </row>
    <row r="392" spans="3:11" s="1" customFormat="1">
      <c r="C392" s="14"/>
      <c r="D392" s="3" t="s">
        <v>61</v>
      </c>
      <c r="E392" s="13"/>
      <c r="F392" s="13"/>
      <c r="G392" s="13"/>
      <c r="H392" s="13"/>
      <c r="I392" s="13"/>
      <c r="J392" s="13"/>
      <c r="K392" s="13" t="s">
        <v>155</v>
      </c>
    </row>
    <row r="393" spans="3:11" s="1" customFormat="1">
      <c r="C393" s="14"/>
      <c r="D393" s="3" t="s">
        <v>13</v>
      </c>
      <c r="E393" s="13"/>
      <c r="F393" s="13"/>
      <c r="G393" s="13"/>
      <c r="H393" s="13"/>
      <c r="I393" s="13"/>
      <c r="J393" s="13"/>
      <c r="K393" s="13" t="s">
        <v>157</v>
      </c>
    </row>
    <row r="394" spans="3:11" s="1" customFormat="1">
      <c r="C394" s="14"/>
      <c r="D394" s="3" t="s">
        <v>151</v>
      </c>
      <c r="E394" s="13"/>
      <c r="F394" s="13"/>
      <c r="G394" s="13"/>
      <c r="H394" s="13"/>
      <c r="I394" s="13"/>
      <c r="J394" s="13"/>
      <c r="K394" s="13" t="s">
        <v>158</v>
      </c>
    </row>
    <row r="395" spans="3:11" s="1" customFormat="1">
      <c r="C395" s="14"/>
      <c r="D395" s="3" t="s">
        <v>152</v>
      </c>
      <c r="E395" s="13"/>
      <c r="F395" s="13"/>
      <c r="G395" s="13"/>
      <c r="H395" s="13"/>
      <c r="I395" s="13"/>
      <c r="J395" s="13"/>
      <c r="K395" s="13" t="s">
        <v>130</v>
      </c>
    </row>
    <row r="396" spans="3:11" s="1" customFormat="1">
      <c r="C396" s="14"/>
      <c r="D396" s="3" t="s">
        <v>153</v>
      </c>
      <c r="E396" s="13"/>
      <c r="F396" s="13"/>
      <c r="G396" s="13"/>
      <c r="H396" s="13"/>
      <c r="I396" s="13"/>
      <c r="J396" s="13"/>
      <c r="K396" s="13" t="s">
        <v>159</v>
      </c>
    </row>
    <row r="397" spans="3:11" s="1" customFormat="1">
      <c r="C397" s="14"/>
      <c r="D397" s="3" t="s">
        <v>80</v>
      </c>
      <c r="E397" s="13"/>
      <c r="F397" s="13"/>
      <c r="G397" s="13"/>
      <c r="H397" s="13"/>
      <c r="I397" s="13"/>
      <c r="J397" s="13"/>
      <c r="K397" s="13" t="s">
        <v>161</v>
      </c>
    </row>
    <row r="398" spans="3:11" s="1" customFormat="1">
      <c r="C398" s="14"/>
      <c r="D398" s="3" t="s">
        <v>156</v>
      </c>
      <c r="E398" s="13"/>
      <c r="F398" s="13"/>
      <c r="G398" s="13"/>
      <c r="H398" s="13"/>
      <c r="I398" s="13"/>
      <c r="J398" s="13"/>
      <c r="K398" s="13" t="s">
        <v>162</v>
      </c>
    </row>
    <row r="399" spans="3:11" s="1" customFormat="1">
      <c r="C399" s="14"/>
      <c r="D399" s="3" t="s">
        <v>40</v>
      </c>
      <c r="E399" s="13"/>
      <c r="F399" s="13"/>
      <c r="G399" s="13"/>
      <c r="H399" s="13"/>
      <c r="I399" s="13"/>
      <c r="J399" s="13"/>
      <c r="K399" s="13" t="s">
        <v>59</v>
      </c>
    </row>
    <row r="400" spans="3:11" s="1" customFormat="1">
      <c r="C400" s="14"/>
      <c r="D400" s="3" t="s">
        <v>89</v>
      </c>
      <c r="E400" s="13"/>
      <c r="F400" s="13"/>
      <c r="G400" s="13"/>
      <c r="H400" s="13"/>
      <c r="I400" s="13"/>
      <c r="J400" s="13"/>
      <c r="K400" s="13" t="s">
        <v>165</v>
      </c>
    </row>
    <row r="401" spans="3:11" s="1" customFormat="1">
      <c r="C401" s="14"/>
      <c r="D401" s="3" t="s">
        <v>30</v>
      </c>
      <c r="E401" s="13"/>
      <c r="F401" s="13"/>
      <c r="G401" s="13"/>
      <c r="H401" s="13"/>
      <c r="I401" s="13"/>
      <c r="J401" s="13"/>
      <c r="K401" s="13" t="s">
        <v>136</v>
      </c>
    </row>
    <row r="402" spans="3:11" s="1" customFormat="1">
      <c r="C402" s="14"/>
      <c r="D402" s="3" t="s">
        <v>160</v>
      </c>
      <c r="E402" s="13"/>
      <c r="F402" s="13"/>
      <c r="G402" s="13"/>
      <c r="H402" s="13"/>
      <c r="I402" s="13"/>
      <c r="J402" s="13"/>
      <c r="K402" s="13" t="s">
        <v>87</v>
      </c>
    </row>
    <row r="403" spans="3:11" s="1" customFormat="1">
      <c r="C403" s="14"/>
      <c r="D403" s="13" t="s">
        <v>217</v>
      </c>
      <c r="E403" s="13"/>
      <c r="F403" s="13"/>
      <c r="G403" s="13"/>
      <c r="H403" s="13"/>
      <c r="I403" s="13"/>
      <c r="J403" s="13"/>
      <c r="K403" s="13" t="s">
        <v>81</v>
      </c>
    </row>
    <row r="404" spans="3:11" s="1" customFormat="1">
      <c r="C404" s="14"/>
      <c r="D404" s="3" t="s">
        <v>36</v>
      </c>
      <c r="E404" s="13"/>
      <c r="F404" s="13"/>
      <c r="G404" s="13"/>
      <c r="H404" s="13"/>
      <c r="I404" s="13"/>
      <c r="J404" s="13"/>
      <c r="K404" s="13" t="s">
        <v>168</v>
      </c>
    </row>
    <row r="405" spans="3:11" s="1" customFormat="1">
      <c r="C405" s="14"/>
      <c r="D405" s="3" t="s">
        <v>163</v>
      </c>
      <c r="E405" s="13"/>
      <c r="F405" s="13"/>
      <c r="G405" s="13"/>
      <c r="H405" s="13"/>
      <c r="I405" s="13"/>
      <c r="J405" s="13"/>
      <c r="K405" s="13" t="s">
        <v>169</v>
      </c>
    </row>
    <row r="406" spans="3:11" s="1" customFormat="1">
      <c r="C406" s="14"/>
      <c r="D406" s="3" t="s">
        <v>164</v>
      </c>
      <c r="E406" s="13"/>
      <c r="F406" s="13"/>
      <c r="G406" s="13"/>
      <c r="H406" s="13"/>
      <c r="I406" s="13"/>
      <c r="J406" s="13"/>
      <c r="K406" s="13" t="s">
        <v>171</v>
      </c>
    </row>
    <row r="407" spans="3:11" s="1" customFormat="1">
      <c r="C407" s="14"/>
      <c r="D407" s="1" t="s">
        <v>204</v>
      </c>
      <c r="E407" s="13"/>
      <c r="F407" s="13"/>
      <c r="G407" s="13"/>
      <c r="H407" s="13"/>
      <c r="I407" s="13"/>
      <c r="J407" s="13"/>
      <c r="K407" s="13" t="s">
        <v>49</v>
      </c>
    </row>
    <row r="408" spans="3:11" s="1" customFormat="1">
      <c r="C408" s="14"/>
      <c r="D408" s="3" t="s">
        <v>52</v>
      </c>
      <c r="E408" s="13"/>
      <c r="F408" s="13"/>
      <c r="G408" s="13"/>
      <c r="H408" s="13"/>
      <c r="I408" s="13"/>
      <c r="J408" s="13"/>
      <c r="K408" s="13" t="s">
        <v>172</v>
      </c>
    </row>
    <row r="409" spans="3:11" s="1" customFormat="1">
      <c r="C409" s="14"/>
      <c r="D409" s="3" t="s">
        <v>46</v>
      </c>
      <c r="E409" s="13"/>
      <c r="F409" s="13"/>
      <c r="G409" s="13"/>
      <c r="H409" s="13"/>
      <c r="I409" s="13"/>
      <c r="J409" s="13"/>
      <c r="K409" s="1" t="s">
        <v>174</v>
      </c>
    </row>
    <row r="410" spans="3:11" s="1" customFormat="1">
      <c r="C410" s="14"/>
      <c r="D410" s="3" t="s">
        <v>166</v>
      </c>
      <c r="E410" s="13"/>
      <c r="F410" s="13"/>
      <c r="G410" s="13"/>
      <c r="H410" s="13"/>
      <c r="I410" s="13"/>
      <c r="J410" s="13"/>
      <c r="K410" s="13" t="s">
        <v>175</v>
      </c>
    </row>
    <row r="411" spans="3:11" s="1" customFormat="1">
      <c r="C411" s="14"/>
      <c r="D411" s="3" t="s">
        <v>167</v>
      </c>
      <c r="E411" s="13"/>
      <c r="F411" s="13"/>
      <c r="G411" s="13"/>
      <c r="H411" s="13"/>
      <c r="I411" s="13"/>
      <c r="J411" s="13"/>
      <c r="K411" s="13" t="s">
        <v>177</v>
      </c>
    </row>
    <row r="412" spans="3:11" s="1" customFormat="1">
      <c r="C412" s="14"/>
      <c r="D412" s="13" t="s">
        <v>213</v>
      </c>
      <c r="E412" s="13"/>
      <c r="F412" s="13"/>
      <c r="G412" s="13"/>
      <c r="H412" s="13"/>
      <c r="I412" s="13"/>
      <c r="J412" s="13"/>
      <c r="K412" s="13" t="s">
        <v>69</v>
      </c>
    </row>
    <row r="413" spans="3:11" s="1" customFormat="1">
      <c r="C413" s="14"/>
      <c r="D413" s="3" t="s">
        <v>84</v>
      </c>
      <c r="E413" s="13"/>
      <c r="F413" s="13"/>
      <c r="G413" s="13"/>
      <c r="H413" s="13"/>
      <c r="I413" s="13"/>
      <c r="J413" s="13"/>
      <c r="K413" s="13" t="s">
        <v>179</v>
      </c>
    </row>
    <row r="414" spans="3:11" s="1" customFormat="1">
      <c r="C414" s="14"/>
      <c r="D414" s="3" t="s">
        <v>170</v>
      </c>
      <c r="E414" s="13"/>
      <c r="F414" s="13"/>
      <c r="G414" s="13"/>
      <c r="H414" s="13"/>
      <c r="I414" s="13"/>
      <c r="J414" s="13"/>
      <c r="K414" s="13" t="s">
        <v>180</v>
      </c>
    </row>
    <row r="415" spans="3:11" s="1" customFormat="1">
      <c r="C415" s="14"/>
      <c r="D415" s="13" t="s">
        <v>243</v>
      </c>
      <c r="E415" s="13"/>
      <c r="F415" s="13"/>
      <c r="G415" s="13"/>
      <c r="H415" s="13"/>
      <c r="I415" s="13"/>
      <c r="J415" s="13"/>
      <c r="K415" s="13" t="s">
        <v>181</v>
      </c>
    </row>
    <row r="416" spans="3:11" s="1" customFormat="1">
      <c r="C416" s="14"/>
      <c r="D416" s="3" t="s">
        <v>41</v>
      </c>
      <c r="E416" s="13"/>
      <c r="F416" s="13"/>
      <c r="G416" s="13"/>
      <c r="H416" s="13"/>
      <c r="I416" s="13"/>
      <c r="J416" s="13"/>
      <c r="K416" s="13" t="s">
        <v>182</v>
      </c>
    </row>
    <row r="417" spans="3:11" s="1" customFormat="1">
      <c r="C417" s="14"/>
      <c r="D417" s="3" t="s">
        <v>25</v>
      </c>
      <c r="E417" s="13"/>
      <c r="F417" s="13"/>
      <c r="G417" s="13"/>
      <c r="H417" s="13"/>
      <c r="I417" s="13"/>
      <c r="J417" s="13"/>
      <c r="K417" s="13" t="s">
        <v>77</v>
      </c>
    </row>
    <row r="418" spans="3:11" s="1" customFormat="1">
      <c r="C418" s="14"/>
      <c r="D418" s="3" t="s">
        <v>173</v>
      </c>
      <c r="E418" s="13"/>
      <c r="F418" s="13"/>
      <c r="G418" s="13"/>
      <c r="H418" s="13"/>
      <c r="I418" s="13"/>
      <c r="J418" s="13"/>
      <c r="K418" s="13" t="s">
        <v>184</v>
      </c>
    </row>
    <row r="419" spans="3:11" s="1" customFormat="1">
      <c r="C419" s="14"/>
      <c r="D419" s="3" t="s">
        <v>26</v>
      </c>
      <c r="E419" s="13"/>
      <c r="F419" s="13"/>
      <c r="G419" s="13"/>
      <c r="H419" s="13"/>
      <c r="I419" s="13"/>
      <c r="J419" s="13"/>
      <c r="K419" s="13" t="s">
        <v>185</v>
      </c>
    </row>
    <row r="420" spans="3:11" s="1" customFormat="1">
      <c r="C420" s="14"/>
      <c r="D420" s="13" t="s">
        <v>206</v>
      </c>
      <c r="E420" s="13"/>
      <c r="F420" s="13"/>
      <c r="G420" s="13"/>
      <c r="H420" s="13"/>
      <c r="I420" s="13"/>
      <c r="J420" s="13"/>
      <c r="K420" s="13" t="s">
        <v>186</v>
      </c>
    </row>
    <row r="421" spans="3:11" s="1" customFormat="1">
      <c r="C421" s="14"/>
      <c r="D421" s="3" t="s">
        <v>176</v>
      </c>
      <c r="E421" s="13"/>
      <c r="F421" s="13"/>
      <c r="G421" s="13"/>
      <c r="H421" s="13"/>
      <c r="I421" s="13"/>
      <c r="J421" s="13"/>
      <c r="K421" s="13" t="s">
        <v>188</v>
      </c>
    </row>
    <row r="422" spans="3:11" s="1" customFormat="1">
      <c r="C422" s="14"/>
      <c r="D422" s="3" t="s">
        <v>24</v>
      </c>
      <c r="E422" s="13"/>
      <c r="F422" s="13"/>
      <c r="G422" s="13"/>
      <c r="H422" s="13"/>
      <c r="I422" s="13"/>
      <c r="J422" s="13"/>
      <c r="K422" s="13" t="s">
        <v>189</v>
      </c>
    </row>
    <row r="423" spans="3:11" s="1" customFormat="1">
      <c r="C423" s="14"/>
      <c r="D423" s="3" t="s">
        <v>178</v>
      </c>
      <c r="E423" s="13"/>
      <c r="F423" s="13"/>
      <c r="G423" s="13"/>
      <c r="H423" s="13"/>
      <c r="I423" s="13"/>
      <c r="J423" s="13"/>
      <c r="K423" s="13" t="s">
        <v>191</v>
      </c>
    </row>
    <row r="424" spans="3:11" s="1" customFormat="1">
      <c r="C424" s="14"/>
      <c r="D424" s="3" t="s">
        <v>50</v>
      </c>
      <c r="E424" s="13"/>
      <c r="F424" s="13"/>
      <c r="G424" s="13"/>
      <c r="H424" s="13"/>
      <c r="I424" s="13"/>
      <c r="J424" s="13"/>
      <c r="K424" s="13" t="s">
        <v>192</v>
      </c>
    </row>
    <row r="425" spans="3:11" s="1" customFormat="1">
      <c r="C425" s="14"/>
      <c r="D425" s="3" t="s">
        <v>42</v>
      </c>
      <c r="E425" s="13"/>
      <c r="F425" s="13"/>
      <c r="G425" s="13"/>
      <c r="H425" s="13"/>
      <c r="I425" s="13"/>
      <c r="J425" s="13"/>
      <c r="K425" s="13" t="s">
        <v>85</v>
      </c>
    </row>
    <row r="426" spans="3:11" s="1" customFormat="1">
      <c r="C426" s="14"/>
      <c r="D426" s="3" t="s">
        <v>62</v>
      </c>
      <c r="E426" s="13"/>
      <c r="F426" s="13"/>
      <c r="G426" s="13"/>
      <c r="H426" s="13"/>
      <c r="I426" s="13"/>
      <c r="J426" s="13"/>
      <c r="K426" s="13" t="s">
        <v>193</v>
      </c>
    </row>
    <row r="427" spans="3:11" s="1" customFormat="1">
      <c r="C427" s="14"/>
      <c r="D427" s="3" t="s">
        <v>183</v>
      </c>
      <c r="E427" s="13"/>
      <c r="F427" s="13"/>
      <c r="G427" s="13"/>
      <c r="H427" s="13"/>
      <c r="I427" s="13"/>
      <c r="J427" s="13"/>
      <c r="K427" s="13" t="s">
        <v>194</v>
      </c>
    </row>
    <row r="428" spans="3:11" s="1" customFormat="1">
      <c r="C428" s="14"/>
      <c r="D428" s="3" t="s">
        <v>64</v>
      </c>
      <c r="E428" s="13"/>
      <c r="F428" s="13"/>
      <c r="G428" s="13"/>
      <c r="H428" s="13"/>
      <c r="I428" s="13"/>
      <c r="J428" s="13"/>
      <c r="K428" s="13" t="s">
        <v>149</v>
      </c>
    </row>
    <row r="429" spans="3:11" s="1" customFormat="1">
      <c r="C429" s="14"/>
      <c r="D429" s="1" t="s">
        <v>207</v>
      </c>
      <c r="E429" s="13"/>
      <c r="F429" s="13"/>
      <c r="G429" s="13"/>
      <c r="H429" s="13"/>
      <c r="I429" s="13"/>
      <c r="J429" s="13"/>
      <c r="K429" s="13"/>
    </row>
    <row r="430" spans="3:11" s="1" customFormat="1">
      <c r="C430" s="14"/>
      <c r="D430" s="3" t="s">
        <v>45</v>
      </c>
      <c r="E430" s="13"/>
      <c r="F430" s="13"/>
      <c r="G430" s="13"/>
      <c r="H430" s="13"/>
      <c r="I430" s="13"/>
      <c r="J430" s="13"/>
      <c r="K430" s="13"/>
    </row>
    <row r="431" spans="3:11" s="1" customFormat="1">
      <c r="C431" s="14"/>
      <c r="D431" s="1" t="s">
        <v>209</v>
      </c>
      <c r="E431" s="13"/>
      <c r="F431" s="13"/>
      <c r="G431" s="13"/>
      <c r="H431" s="13"/>
      <c r="I431" s="13"/>
      <c r="J431" s="13"/>
      <c r="K431" s="13"/>
    </row>
    <row r="432" spans="3:11" s="1" customFormat="1">
      <c r="C432" s="14"/>
      <c r="D432" s="3" t="s">
        <v>33</v>
      </c>
      <c r="E432" s="13"/>
      <c r="F432" s="13"/>
      <c r="G432" s="13"/>
      <c r="H432" s="13"/>
      <c r="I432" s="13"/>
      <c r="J432" s="13"/>
      <c r="K432" s="13"/>
    </row>
    <row r="433" spans="3:4" s="1" customFormat="1">
      <c r="C433" s="14"/>
      <c r="D433" s="3" t="s">
        <v>187</v>
      </c>
    </row>
    <row r="434" spans="3:4" s="1" customFormat="1">
      <c r="C434" s="14"/>
      <c r="D434" s="13" t="s">
        <v>205</v>
      </c>
    </row>
    <row r="435" spans="3:4" s="1" customFormat="1">
      <c r="C435" s="14"/>
      <c r="D435" s="3" t="s">
        <v>74</v>
      </c>
    </row>
    <row r="436" spans="3:4" s="1" customFormat="1">
      <c r="C436" s="14"/>
      <c r="D436" s="13" t="s">
        <v>215</v>
      </c>
    </row>
    <row r="437" spans="3:4" s="1" customFormat="1">
      <c r="C437" s="14"/>
      <c r="D437" s="3" t="s">
        <v>190</v>
      </c>
    </row>
    <row r="438" spans="3:4" s="1" customFormat="1">
      <c r="C438" s="14"/>
      <c r="D438" s="3" t="s">
        <v>16</v>
      </c>
    </row>
    <row r="439" spans="3:4" s="1" customFormat="1">
      <c r="C439" s="14"/>
      <c r="D439" s="3" t="s">
        <v>51</v>
      </c>
    </row>
    <row r="440" spans="3:4" s="1" customFormat="1">
      <c r="C440" s="14"/>
      <c r="D440" s="3" t="s">
        <v>28</v>
      </c>
    </row>
    <row r="441" spans="3:4" s="1" customFormat="1">
      <c r="C441" s="14"/>
      <c r="D441" s="3" t="s">
        <v>72</v>
      </c>
    </row>
    <row r="442" spans="3:4" s="1" customFormat="1">
      <c r="C442" s="14"/>
      <c r="D442" s="3" t="s">
        <v>21</v>
      </c>
    </row>
    <row r="443" spans="3:4" s="1" customFormat="1">
      <c r="C443" s="13"/>
      <c r="D443" s="13" t="s">
        <v>212</v>
      </c>
    </row>
    <row r="444" spans="3:4" s="1" customFormat="1">
      <c r="C444" s="13"/>
      <c r="D444" s="3" t="s">
        <v>56</v>
      </c>
    </row>
    <row r="445" spans="3:4" s="1" customFormat="1">
      <c r="C445" s="13"/>
      <c r="D445" s="3" t="s">
        <v>70</v>
      </c>
    </row>
    <row r="446" spans="3:4" s="1" customFormat="1">
      <c r="C446" s="13"/>
      <c r="D446" s="3" t="s">
        <v>35</v>
      </c>
    </row>
    <row r="447" spans="3:4" s="1" customFormat="1">
      <c r="C447" s="13"/>
      <c r="D447" s="1" t="s">
        <v>219</v>
      </c>
    </row>
    <row r="448" spans="3:4" s="1" customFormat="1">
      <c r="C448" s="13"/>
      <c r="D448" s="3" t="s">
        <v>82</v>
      </c>
    </row>
    <row r="449" spans="4:4" s="1" customFormat="1">
      <c r="D449" s="3" t="s">
        <v>88</v>
      </c>
    </row>
    <row r="450" spans="4:4" s="1" customFormat="1">
      <c r="D450" s="3" t="s">
        <v>195</v>
      </c>
    </row>
    <row r="451" spans="4:4" s="1" customFormat="1">
      <c r="D451" s="3" t="s">
        <v>38</v>
      </c>
    </row>
    <row r="452" spans="4:4" s="1" customFormat="1">
      <c r="D452" s="13" t="s">
        <v>220</v>
      </c>
    </row>
    <row r="453" spans="4:4" s="1" customFormat="1">
      <c r="D453" s="3" t="s">
        <v>196</v>
      </c>
    </row>
    <row r="454" spans="4:4" s="1" customFormat="1">
      <c r="D454" s="3" t="s">
        <v>22</v>
      </c>
    </row>
    <row r="455" spans="4:4" s="1" customFormat="1">
      <c r="D455" s="13" t="s">
        <v>242</v>
      </c>
    </row>
    <row r="456" spans="4:4" s="1" customFormat="1">
      <c r="D456" s="3" t="s">
        <v>43</v>
      </c>
    </row>
    <row r="457" spans="4:4" s="1" customFormat="1">
      <c r="D457" s="3" t="s">
        <v>91</v>
      </c>
    </row>
    <row r="458" spans="4:4" s="1" customFormat="1">
      <c r="D458" s="3" t="s">
        <v>197</v>
      </c>
    </row>
    <row r="459" spans="4:4" s="1" customFormat="1">
      <c r="D459" s="3" t="s">
        <v>18</v>
      </c>
    </row>
    <row r="460" spans="4:4" s="1" customFormat="1">
      <c r="D460" s="3" t="s">
        <v>58</v>
      </c>
    </row>
    <row r="461" spans="4:4" s="1" customFormat="1">
      <c r="D461" s="3" t="s">
        <v>20</v>
      </c>
    </row>
    <row r="462" spans="4:4" s="1" customFormat="1">
      <c r="D462" s="3" t="s">
        <v>198</v>
      </c>
    </row>
    <row r="463" spans="4:4" s="1" customFormat="1">
      <c r="D463" s="3" t="s">
        <v>199</v>
      </c>
    </row>
    <row r="464" spans="4:4" s="1" customFormat="1">
      <c r="D464" s="3" t="s">
        <v>200</v>
      </c>
    </row>
    <row r="465" spans="4:4" s="1" customFormat="1">
      <c r="D465" s="3" t="s">
        <v>201</v>
      </c>
    </row>
    <row r="466" spans="4:4" s="1" customFormat="1">
      <c r="D466" s="13" t="s">
        <v>224</v>
      </c>
    </row>
    <row r="467" spans="4:4" s="1" customFormat="1">
      <c r="D467" s="13" t="s">
        <v>211</v>
      </c>
    </row>
    <row r="468" spans="4:4" s="1" customFormat="1">
      <c r="D468" s="3" t="s">
        <v>65</v>
      </c>
    </row>
    <row r="469" spans="4:4" s="1" customFormat="1">
      <c r="D469" s="3" t="s">
        <v>31</v>
      </c>
    </row>
    <row r="470" spans="4:4" s="1" customFormat="1">
      <c r="D470" s="3" t="s">
        <v>47</v>
      </c>
    </row>
    <row r="471" spans="4:4" s="1" customFormat="1">
      <c r="D471" s="3" t="s">
        <v>202</v>
      </c>
    </row>
    <row r="472" spans="4:4" s="1" customFormat="1"/>
    <row r="473" spans="4:4" s="1" customFormat="1"/>
    <row r="474" spans="4:4" s="1" customFormat="1"/>
    <row r="475" spans="4:4" s="1" customFormat="1"/>
    <row r="476" spans="4:4" s="1" customFormat="1"/>
    <row r="477" spans="4:4" s="1" customFormat="1"/>
    <row r="478" spans="4:4" s="1" customFormat="1"/>
    <row r="479" spans="4:4" s="1" customFormat="1"/>
    <row r="480" spans="4:4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pans="3:4" s="1" customFormat="1">
      <c r="C497" s="13"/>
      <c r="D497" s="3"/>
    </row>
    <row r="498" spans="3:4" s="1" customFormat="1">
      <c r="C498" s="13"/>
      <c r="D498" s="3"/>
    </row>
    <row r="499" spans="3:4" s="1" customFormat="1">
      <c r="C499" s="13"/>
      <c r="D499" s="3"/>
    </row>
    <row r="500" spans="3:4" s="1" customFormat="1">
      <c r="C500" s="14"/>
      <c r="D500" s="3"/>
    </row>
    <row r="501" spans="3:4" s="1" customFormat="1">
      <c r="C501" s="14"/>
      <c r="D501" s="14"/>
    </row>
    <row r="502" spans="3:4" s="1" customFormat="1">
      <c r="C502" s="14"/>
      <c r="D502" s="14"/>
    </row>
    <row r="503" spans="3:4" s="1" customFormat="1">
      <c r="C503" s="14"/>
      <c r="D503" s="14"/>
    </row>
    <row r="504" spans="3:4" s="1" customFormat="1">
      <c r="C504" s="14"/>
      <c r="D504" s="14"/>
    </row>
    <row r="505" spans="3:4" s="1" customFormat="1">
      <c r="C505" s="14"/>
      <c r="D505" s="14"/>
    </row>
    <row r="506" spans="3:4" s="1" customFormat="1">
      <c r="C506" s="14"/>
      <c r="D506" s="14"/>
    </row>
    <row r="507" spans="3:4" s="1" customFormat="1">
      <c r="C507" s="14"/>
      <c r="D507" s="14"/>
    </row>
    <row r="508" spans="3:4" s="1" customFormat="1">
      <c r="C508" s="14"/>
      <c r="D508" s="14"/>
    </row>
    <row r="509" spans="3:4" s="1" customFormat="1">
      <c r="C509" s="14"/>
      <c r="D509" s="14"/>
    </row>
    <row r="510" spans="3:4" s="1" customFormat="1">
      <c r="C510" s="14"/>
      <c r="D510" s="14"/>
    </row>
    <row r="511" spans="3:4" s="1" customFormat="1">
      <c r="C511" s="14"/>
      <c r="D511" s="14"/>
    </row>
    <row r="512" spans="3:4" s="1" customFormat="1">
      <c r="C512" s="14"/>
      <c r="D512" s="14"/>
    </row>
    <row r="513" spans="3:4" s="1" customFormat="1">
      <c r="C513" s="14"/>
      <c r="D513" s="14"/>
    </row>
    <row r="514" spans="3:4" s="1" customFormat="1">
      <c r="C514" s="14"/>
      <c r="D514" s="14"/>
    </row>
    <row r="515" spans="3:4" s="1" customFormat="1">
      <c r="C515" s="14"/>
      <c r="D515" s="14"/>
    </row>
    <row r="516" spans="3:4" s="1" customFormat="1">
      <c r="C516" s="14"/>
      <c r="D516" s="14"/>
    </row>
    <row r="517" spans="3:4" s="1" customFormat="1">
      <c r="C517" s="14"/>
      <c r="D517" s="14"/>
    </row>
    <row r="518" spans="3:4" s="1" customFormat="1">
      <c r="C518" s="14"/>
      <c r="D518" s="14"/>
    </row>
    <row r="519" spans="3:4" s="1" customFormat="1">
      <c r="C519" s="14"/>
      <c r="D519" s="14"/>
    </row>
    <row r="520" spans="3:4" s="1" customFormat="1">
      <c r="C520" s="14"/>
      <c r="D520" s="14"/>
    </row>
    <row r="521" spans="3:4" s="1" customFormat="1">
      <c r="C521" s="14"/>
      <c r="D521" s="14"/>
    </row>
    <row r="522" spans="3:4" s="1" customFormat="1">
      <c r="C522" s="14"/>
      <c r="D522" s="14"/>
    </row>
    <row r="523" spans="3:4" s="1" customFormat="1">
      <c r="C523" s="14"/>
      <c r="D523" s="14"/>
    </row>
    <row r="524" spans="3:4" s="1" customFormat="1">
      <c r="C524" s="14"/>
      <c r="D524" s="14"/>
    </row>
    <row r="525" spans="3:4" s="1" customFormat="1">
      <c r="C525" s="14"/>
      <c r="D525" s="14"/>
    </row>
    <row r="526" spans="3:4" s="1" customFormat="1">
      <c r="C526" s="14"/>
      <c r="D526" s="14"/>
    </row>
    <row r="527" spans="3:4" s="1" customFormat="1">
      <c r="C527" s="14"/>
      <c r="D527" s="14"/>
    </row>
    <row r="528" spans="3:4" s="1" customFormat="1">
      <c r="C528" s="14"/>
      <c r="D528" s="14"/>
    </row>
    <row r="529" spans="3:4" s="1" customFormat="1">
      <c r="C529" s="14"/>
      <c r="D529" s="14"/>
    </row>
    <row r="530" spans="3:4" s="1" customFormat="1">
      <c r="C530" s="14"/>
      <c r="D530" s="14"/>
    </row>
    <row r="531" spans="3:4" s="1" customFormat="1">
      <c r="C531" s="14"/>
      <c r="D531" s="14"/>
    </row>
    <row r="532" spans="3:4" s="1" customFormat="1">
      <c r="C532" s="14"/>
      <c r="D532" s="14"/>
    </row>
    <row r="533" spans="3:4" s="1" customFormat="1">
      <c r="C533" s="14"/>
      <c r="D533" s="14"/>
    </row>
    <row r="534" spans="3:4" s="1" customFormat="1">
      <c r="C534" s="14"/>
      <c r="D534" s="14"/>
    </row>
    <row r="535" spans="3:4" s="1" customFormat="1">
      <c r="C535" s="14"/>
      <c r="D535" s="14"/>
    </row>
    <row r="536" spans="3:4" s="1" customFormat="1">
      <c r="C536" s="14"/>
      <c r="D536" s="14"/>
    </row>
    <row r="537" spans="3:4" s="1" customFormat="1">
      <c r="C537" s="14"/>
      <c r="D537" s="14"/>
    </row>
    <row r="538" spans="3:4" s="1" customFormat="1">
      <c r="C538" s="14"/>
      <c r="D538" s="14"/>
    </row>
    <row r="539" spans="3:4" s="1" customFormat="1">
      <c r="C539" s="14"/>
      <c r="D539" s="14"/>
    </row>
    <row r="540" spans="3:4" s="1" customFormat="1">
      <c r="C540" s="14"/>
      <c r="D540" s="14"/>
    </row>
    <row r="541" spans="3:4" s="1" customFormat="1">
      <c r="C541" s="14"/>
      <c r="D541" s="14"/>
    </row>
    <row r="542" spans="3:4" s="1" customFormat="1">
      <c r="C542" s="14"/>
      <c r="D542" s="14"/>
    </row>
    <row r="543" spans="3:4" s="1" customFormat="1">
      <c r="C543" s="14"/>
      <c r="D543" s="14"/>
    </row>
    <row r="544" spans="3:4" s="1" customFormat="1">
      <c r="C544" s="14"/>
      <c r="D544" s="14"/>
    </row>
    <row r="545" spans="3:4" s="1" customFormat="1">
      <c r="C545" s="14"/>
      <c r="D545" s="14"/>
    </row>
    <row r="546" spans="3:4" s="1" customFormat="1">
      <c r="C546" s="14"/>
      <c r="D546" s="14"/>
    </row>
    <row r="547" spans="3:4" s="1" customFormat="1">
      <c r="C547" s="14"/>
      <c r="D547" s="14"/>
    </row>
    <row r="548" spans="3:4" s="1" customFormat="1">
      <c r="C548" s="14"/>
      <c r="D548" s="14"/>
    </row>
    <row r="549" spans="3:4" s="1" customFormat="1">
      <c r="C549" s="14"/>
      <c r="D549" s="14"/>
    </row>
    <row r="550" spans="3:4" s="1" customFormat="1">
      <c r="C550" s="14"/>
      <c r="D550" s="14"/>
    </row>
    <row r="551" spans="3:4" s="1" customFormat="1">
      <c r="C551" s="14"/>
      <c r="D551" s="14"/>
    </row>
    <row r="552" spans="3:4" s="1" customFormat="1">
      <c r="C552" s="14"/>
      <c r="D552" s="14"/>
    </row>
    <row r="553" spans="3:4" s="1" customFormat="1">
      <c r="C553" s="14"/>
      <c r="D553" s="14"/>
    </row>
    <row r="554" spans="3:4" s="1" customFormat="1">
      <c r="C554" s="14"/>
      <c r="D554" s="14"/>
    </row>
    <row r="555" spans="3:4" s="1" customFormat="1">
      <c r="C555" s="14"/>
      <c r="D555" s="14"/>
    </row>
    <row r="556" spans="3:4" s="1" customFormat="1">
      <c r="C556" s="14"/>
      <c r="D556" s="14"/>
    </row>
    <row r="557" spans="3:4" s="1" customFormat="1">
      <c r="C557" s="14"/>
      <c r="D557" s="14"/>
    </row>
    <row r="558" spans="3:4" s="1" customFormat="1">
      <c r="C558" s="14"/>
      <c r="D558" s="14"/>
    </row>
    <row r="559" spans="3:4" s="1" customFormat="1">
      <c r="C559" s="14"/>
      <c r="D559" s="14"/>
    </row>
    <row r="560" spans="3:4" s="1" customFormat="1">
      <c r="C560" s="14"/>
      <c r="D560" s="14"/>
    </row>
    <row r="561" spans="3:4" s="1" customFormat="1">
      <c r="C561" s="14"/>
      <c r="D561" s="14"/>
    </row>
    <row r="562" spans="3:4" s="1" customFormat="1">
      <c r="C562" s="14"/>
      <c r="D562" s="14"/>
    </row>
    <row r="563" spans="3:4" s="1" customFormat="1">
      <c r="C563" s="14"/>
      <c r="D563" s="14"/>
    </row>
    <row r="564" spans="3:4" s="1" customFormat="1">
      <c r="C564" s="14"/>
      <c r="D564" s="14"/>
    </row>
    <row r="565" spans="3:4" s="1" customFormat="1">
      <c r="C565" s="14"/>
      <c r="D565" s="14"/>
    </row>
    <row r="566" spans="3:4" s="1" customFormat="1">
      <c r="C566" s="14"/>
      <c r="D566" s="14"/>
    </row>
    <row r="567" spans="3:4" s="1" customFormat="1">
      <c r="C567" s="14"/>
      <c r="D567" s="14"/>
    </row>
    <row r="568" spans="3:4" s="1" customFormat="1">
      <c r="C568" s="14"/>
      <c r="D568" s="14"/>
    </row>
    <row r="569" spans="3:4" s="1" customFormat="1">
      <c r="C569" s="14"/>
      <c r="D569" s="14"/>
    </row>
    <row r="570" spans="3:4" s="1" customFormat="1">
      <c r="C570" s="14"/>
      <c r="D570" s="14"/>
    </row>
    <row r="571" spans="3:4" s="1" customFormat="1">
      <c r="C571" s="14"/>
      <c r="D571" s="14"/>
    </row>
    <row r="572" spans="3:4" s="1" customFormat="1">
      <c r="C572" s="14"/>
      <c r="D572" s="14"/>
    </row>
    <row r="573" spans="3:4" s="1" customFormat="1">
      <c r="C573" s="14"/>
      <c r="D573" s="14"/>
    </row>
    <row r="574" spans="3:4" s="1" customFormat="1">
      <c r="C574" s="14"/>
      <c r="D574" s="14"/>
    </row>
    <row r="575" spans="3:4" s="1" customFormat="1">
      <c r="C575" s="14"/>
      <c r="D575" s="14"/>
    </row>
    <row r="576" spans="3:4" s="1" customFormat="1">
      <c r="C576" s="14"/>
      <c r="D576" s="14"/>
    </row>
    <row r="577" spans="3:4" s="1" customFormat="1">
      <c r="C577" s="14"/>
      <c r="D577" s="14"/>
    </row>
    <row r="578" spans="3:4" s="1" customFormat="1">
      <c r="C578" s="14"/>
      <c r="D578" s="14"/>
    </row>
    <row r="579" spans="3:4" s="1" customFormat="1">
      <c r="C579" s="14"/>
      <c r="D579" s="14"/>
    </row>
    <row r="580" spans="3:4" s="1" customFormat="1">
      <c r="C580" s="14"/>
      <c r="D580" s="14"/>
    </row>
    <row r="581" spans="3:4" s="1" customFormat="1">
      <c r="C581" s="14"/>
      <c r="D581" s="14"/>
    </row>
    <row r="582" spans="3:4" s="1" customFormat="1">
      <c r="C582" s="14"/>
      <c r="D582" s="14"/>
    </row>
    <row r="583" spans="3:4" s="1" customFormat="1">
      <c r="C583" s="14"/>
      <c r="D583" s="14"/>
    </row>
    <row r="584" spans="3:4" s="1" customFormat="1">
      <c r="C584" s="14"/>
      <c r="D584" s="14"/>
    </row>
    <row r="585" spans="3:4" s="1" customFormat="1">
      <c r="C585" s="14"/>
      <c r="D585" s="14"/>
    </row>
    <row r="586" spans="3:4" s="1" customFormat="1">
      <c r="C586" s="14"/>
      <c r="D586" s="14"/>
    </row>
    <row r="587" spans="3:4" s="1" customFormat="1">
      <c r="C587" s="14"/>
      <c r="D587" s="14"/>
    </row>
    <row r="588" spans="3:4" s="1" customFormat="1">
      <c r="C588" s="14"/>
      <c r="D588" s="14"/>
    </row>
    <row r="589" spans="3:4" s="1" customFormat="1">
      <c r="C589" s="14"/>
      <c r="D589" s="14"/>
    </row>
    <row r="590" spans="3:4" s="1" customFormat="1">
      <c r="C590" s="14"/>
      <c r="D590" s="14"/>
    </row>
    <row r="591" spans="3:4" s="1" customFormat="1">
      <c r="C591" s="14"/>
      <c r="D591" s="14"/>
    </row>
    <row r="592" spans="3:4" s="1" customFormat="1">
      <c r="C592" s="14"/>
      <c r="D592" s="14"/>
    </row>
    <row r="593" spans="3:4" s="1" customFormat="1">
      <c r="C593" s="14"/>
      <c r="D593" s="14"/>
    </row>
    <row r="594" spans="3:4" s="1" customFormat="1">
      <c r="C594" s="14"/>
      <c r="D594" s="14"/>
    </row>
    <row r="595" spans="3:4" s="1" customFormat="1">
      <c r="C595" s="14"/>
      <c r="D595" s="14"/>
    </row>
    <row r="596" spans="3:4" s="1" customFormat="1">
      <c r="C596" s="14"/>
      <c r="D596" s="14"/>
    </row>
    <row r="597" spans="3:4" s="1" customFormat="1">
      <c r="C597" s="14"/>
      <c r="D597" s="14"/>
    </row>
    <row r="598" spans="3:4" s="1" customFormat="1">
      <c r="C598" s="14"/>
      <c r="D598" s="14"/>
    </row>
    <row r="599" spans="3:4" s="1" customFormat="1">
      <c r="C599" s="14"/>
      <c r="D599" s="14"/>
    </row>
    <row r="600" spans="3:4" s="1" customFormat="1">
      <c r="C600" s="14"/>
      <c r="D600" s="14"/>
    </row>
    <row r="601" spans="3:4" s="1" customFormat="1">
      <c r="C601" s="14"/>
      <c r="D601" s="14"/>
    </row>
    <row r="602" spans="3:4" s="1" customFormat="1">
      <c r="C602" s="14"/>
      <c r="D602" s="14"/>
    </row>
    <row r="603" spans="3:4" s="1" customFormat="1">
      <c r="C603" s="14"/>
      <c r="D603" s="14"/>
    </row>
    <row r="604" spans="3:4" s="1" customFormat="1">
      <c r="C604" s="14"/>
      <c r="D604" s="14"/>
    </row>
    <row r="605" spans="3:4" s="1" customFormat="1">
      <c r="C605" s="14"/>
      <c r="D605" s="14"/>
    </row>
    <row r="606" spans="3:4" s="1" customFormat="1">
      <c r="C606" s="14"/>
      <c r="D606" s="14"/>
    </row>
    <row r="607" spans="3:4" s="1" customFormat="1">
      <c r="C607" s="14"/>
      <c r="D607" s="14"/>
    </row>
    <row r="608" spans="3:4" s="1" customFormat="1">
      <c r="C608" s="14"/>
      <c r="D608" s="14"/>
    </row>
    <row r="609" spans="3:4" s="1" customFormat="1">
      <c r="C609" s="14"/>
      <c r="D609" s="14"/>
    </row>
    <row r="610" spans="3:4" s="1" customFormat="1">
      <c r="C610" s="14"/>
      <c r="D610" s="14"/>
    </row>
    <row r="611" spans="3:4" s="1" customFormat="1">
      <c r="C611" s="14"/>
      <c r="D611" s="14"/>
    </row>
    <row r="612" spans="3:4" s="1" customFormat="1">
      <c r="C612" s="14"/>
      <c r="D612" s="14"/>
    </row>
    <row r="613" spans="3:4" s="1" customFormat="1">
      <c r="C613" s="14"/>
      <c r="D613" s="14"/>
    </row>
    <row r="614" spans="3:4" s="1" customFormat="1">
      <c r="C614" s="14"/>
      <c r="D614" s="14"/>
    </row>
    <row r="615" spans="3:4" s="1" customFormat="1">
      <c r="C615" s="14"/>
      <c r="D615" s="14"/>
    </row>
    <row r="616" spans="3:4" s="1" customFormat="1">
      <c r="C616" s="14"/>
      <c r="D616" s="14"/>
    </row>
    <row r="617" spans="3:4" s="1" customFormat="1">
      <c r="C617" s="14"/>
      <c r="D617" s="14"/>
    </row>
    <row r="618" spans="3:4" s="1" customFormat="1">
      <c r="C618" s="14"/>
      <c r="D618" s="14"/>
    </row>
    <row r="619" spans="3:4" s="1" customFormat="1">
      <c r="C619" s="14"/>
      <c r="D619" s="14"/>
    </row>
    <row r="620" spans="3:4" s="1" customFormat="1">
      <c r="C620" s="14"/>
      <c r="D620" s="14"/>
    </row>
    <row r="621" spans="3:4" s="1" customFormat="1">
      <c r="C621" s="14"/>
      <c r="D621" s="14"/>
    </row>
    <row r="622" spans="3:4" s="1" customFormat="1">
      <c r="C622" s="14"/>
      <c r="D622" s="14"/>
    </row>
    <row r="623" spans="3:4" s="1" customFormat="1">
      <c r="C623" s="14"/>
      <c r="D623" s="14"/>
    </row>
    <row r="624" spans="3:4" s="1" customFormat="1">
      <c r="C624" s="14"/>
      <c r="D624" s="14"/>
    </row>
    <row r="625" spans="3:4" s="1" customFormat="1">
      <c r="C625" s="14"/>
      <c r="D625" s="14"/>
    </row>
    <row r="626" spans="3:4" s="1" customFormat="1">
      <c r="C626" s="14"/>
      <c r="D626" s="14"/>
    </row>
    <row r="627" spans="3:4" s="1" customFormat="1">
      <c r="C627" s="14"/>
      <c r="D627" s="14"/>
    </row>
    <row r="628" spans="3:4" s="1" customFormat="1">
      <c r="C628" s="14"/>
      <c r="D628" s="14"/>
    </row>
    <row r="629" spans="3:4" s="1" customFormat="1">
      <c r="C629" s="14"/>
      <c r="D629" s="14"/>
    </row>
    <row r="630" spans="3:4" s="1" customFormat="1">
      <c r="C630" s="14"/>
      <c r="D630" s="14"/>
    </row>
    <row r="631" spans="3:4" s="1" customFormat="1">
      <c r="C631" s="14"/>
      <c r="D631" s="14"/>
    </row>
    <row r="632" spans="3:4" s="1" customFormat="1">
      <c r="C632" s="14"/>
      <c r="D632" s="14"/>
    </row>
    <row r="633" spans="3:4" s="1" customFormat="1">
      <c r="C633" s="14"/>
      <c r="D633" s="14"/>
    </row>
    <row r="634" spans="3:4" s="1" customFormat="1">
      <c r="C634" s="14"/>
      <c r="D634" s="14"/>
    </row>
    <row r="635" spans="3:4" s="1" customFormat="1">
      <c r="C635" s="14"/>
      <c r="D635" s="14"/>
    </row>
    <row r="636" spans="3:4" s="1" customFormat="1">
      <c r="C636" s="14"/>
      <c r="D636" s="14"/>
    </row>
    <row r="637" spans="3:4" s="1" customFormat="1">
      <c r="C637" s="14"/>
      <c r="D637" s="14"/>
    </row>
    <row r="638" spans="3:4" s="1" customFormat="1">
      <c r="C638" s="14"/>
      <c r="D638" s="14"/>
    </row>
    <row r="639" spans="3:4" s="1" customFormat="1">
      <c r="C639" s="14"/>
      <c r="D639" s="14"/>
    </row>
    <row r="640" spans="3:4" s="1" customFormat="1">
      <c r="C640" s="14"/>
      <c r="D640" s="14"/>
    </row>
    <row r="641" spans="3:4" s="1" customFormat="1">
      <c r="C641" s="14"/>
      <c r="D641" s="14"/>
    </row>
    <row r="642" spans="3:4" s="1" customFormat="1">
      <c r="C642" s="14"/>
      <c r="D642" s="14"/>
    </row>
    <row r="643" spans="3:4" s="1" customFormat="1">
      <c r="C643" s="14"/>
      <c r="D643" s="14"/>
    </row>
    <row r="644" spans="3:4" s="1" customFormat="1">
      <c r="C644" s="14"/>
      <c r="D644" s="14"/>
    </row>
    <row r="645" spans="3:4" s="1" customFormat="1">
      <c r="C645" s="14"/>
      <c r="D645" s="14"/>
    </row>
    <row r="646" spans="3:4" s="1" customFormat="1">
      <c r="C646" s="14"/>
      <c r="D646" s="14"/>
    </row>
    <row r="647" spans="3:4" s="1" customFormat="1">
      <c r="C647" s="14"/>
      <c r="D647" s="14"/>
    </row>
    <row r="648" spans="3:4" s="1" customFormat="1">
      <c r="C648" s="14"/>
      <c r="D648" s="14"/>
    </row>
    <row r="649" spans="3:4" s="1" customFormat="1">
      <c r="C649" s="14"/>
      <c r="D649" s="14"/>
    </row>
    <row r="650" spans="3:4" s="1" customFormat="1">
      <c r="C650" s="14"/>
      <c r="D650" s="14"/>
    </row>
    <row r="651" spans="3:4" s="1" customFormat="1">
      <c r="C651" s="14"/>
      <c r="D651" s="14"/>
    </row>
    <row r="652" spans="3:4" s="1" customFormat="1">
      <c r="C652" s="14"/>
      <c r="D652" s="14"/>
    </row>
    <row r="653" spans="3:4" s="1" customFormat="1">
      <c r="C653" s="14"/>
      <c r="D653" s="14"/>
    </row>
    <row r="654" spans="3:4" s="1" customFormat="1">
      <c r="C654" s="14"/>
      <c r="D654" s="14"/>
    </row>
    <row r="655" spans="3:4" s="1" customFormat="1">
      <c r="C655" s="14"/>
      <c r="D655" s="14"/>
    </row>
    <row r="656" spans="3:4" s="1" customFormat="1">
      <c r="C656" s="14"/>
      <c r="D656" s="14"/>
    </row>
    <row r="657" spans="3:4" s="1" customFormat="1">
      <c r="C657" s="14"/>
      <c r="D657" s="14"/>
    </row>
    <row r="658" spans="3:4" s="1" customFormat="1">
      <c r="C658" s="14"/>
      <c r="D658" s="14"/>
    </row>
    <row r="659" spans="3:4" s="1" customFormat="1">
      <c r="C659" s="14"/>
      <c r="D659" s="14"/>
    </row>
    <row r="660" spans="3:4" s="1" customFormat="1">
      <c r="C660" s="14"/>
      <c r="D660" s="14"/>
    </row>
    <row r="661" spans="3:4" s="1" customFormat="1">
      <c r="C661" s="14"/>
      <c r="D661" s="14"/>
    </row>
    <row r="662" spans="3:4" s="1" customFormat="1">
      <c r="C662" s="14"/>
      <c r="D662" s="14"/>
    </row>
    <row r="663" spans="3:4" s="1" customFormat="1">
      <c r="C663" s="14"/>
      <c r="D663" s="14"/>
    </row>
    <row r="664" spans="3:4" s="1" customFormat="1">
      <c r="C664" s="14"/>
      <c r="D664" s="14"/>
    </row>
    <row r="665" spans="3:4" s="1" customFormat="1">
      <c r="C665" s="14"/>
      <c r="D665" s="14"/>
    </row>
    <row r="666" spans="3:4" s="1" customFormat="1">
      <c r="C666" s="14"/>
      <c r="D666" s="14"/>
    </row>
    <row r="667" spans="3:4" s="1" customFormat="1">
      <c r="C667" s="14"/>
      <c r="D667" s="14"/>
    </row>
    <row r="668" spans="3:4" s="1" customFormat="1">
      <c r="C668" s="14"/>
      <c r="D668" s="14"/>
    </row>
    <row r="669" spans="3:4" s="1" customFormat="1">
      <c r="C669" s="14"/>
      <c r="D669" s="14"/>
    </row>
    <row r="670" spans="3:4" s="1" customFormat="1">
      <c r="C670" s="14"/>
      <c r="D670" s="14"/>
    </row>
    <row r="671" spans="3:4" s="1" customFormat="1">
      <c r="C671" s="14"/>
      <c r="D671" s="14"/>
    </row>
    <row r="672" spans="3:4" s="1" customFormat="1">
      <c r="C672" s="14"/>
      <c r="D672" s="14"/>
    </row>
    <row r="673" spans="3:4" s="1" customFormat="1">
      <c r="C673" s="14"/>
      <c r="D673" s="14"/>
    </row>
    <row r="674" spans="3:4" s="1" customFormat="1">
      <c r="C674" s="14"/>
      <c r="D674" s="14"/>
    </row>
    <row r="675" spans="3:4" s="1" customFormat="1">
      <c r="C675" s="14"/>
      <c r="D675" s="14"/>
    </row>
    <row r="676" spans="3:4" s="1" customFormat="1">
      <c r="C676" s="14"/>
      <c r="D676" s="14"/>
    </row>
    <row r="677" spans="3:4" s="1" customFormat="1">
      <c r="C677" s="14"/>
      <c r="D677" s="14"/>
    </row>
    <row r="678" spans="3:4" s="1" customFormat="1">
      <c r="C678" s="14"/>
      <c r="D678" s="14"/>
    </row>
    <row r="679" spans="3:4" s="1" customFormat="1">
      <c r="C679" s="14"/>
      <c r="D679" s="14"/>
    </row>
    <row r="680" spans="3:4" s="1" customFormat="1">
      <c r="C680" s="14"/>
      <c r="D680" s="14"/>
    </row>
    <row r="681" spans="3:4" s="1" customFormat="1">
      <c r="C681" s="14"/>
      <c r="D681" s="14"/>
    </row>
    <row r="682" spans="3:4" s="1" customFormat="1">
      <c r="C682" s="14"/>
      <c r="D682" s="14"/>
    </row>
    <row r="683" spans="3:4" s="1" customFormat="1">
      <c r="C683" s="14"/>
      <c r="D683" s="14"/>
    </row>
    <row r="684" spans="3:4" s="1" customFormat="1">
      <c r="C684" s="14"/>
      <c r="D684" s="14"/>
    </row>
    <row r="685" spans="3:4" s="1" customFormat="1">
      <c r="C685" s="14"/>
      <c r="D685" s="14"/>
    </row>
    <row r="686" spans="3:4" s="1" customFormat="1">
      <c r="C686" s="14"/>
      <c r="D686" s="14"/>
    </row>
    <row r="687" spans="3:4" s="1" customFormat="1">
      <c r="C687" s="14"/>
      <c r="D687" s="14"/>
    </row>
    <row r="688" spans="3:4" s="1" customFormat="1">
      <c r="C688" s="14"/>
      <c r="D688" s="14"/>
    </row>
    <row r="689" spans="3:4" s="1" customFormat="1">
      <c r="C689" s="14"/>
      <c r="D689" s="14"/>
    </row>
    <row r="690" spans="3:4" s="1" customFormat="1">
      <c r="C690" s="13"/>
      <c r="D690" s="14"/>
    </row>
    <row r="691" spans="3:4" s="1" customFormat="1">
      <c r="C691" s="13"/>
      <c r="D691" s="14"/>
    </row>
    <row r="692" spans="3:4" s="1" customFormat="1">
      <c r="C692" s="13"/>
      <c r="D692" s="14"/>
    </row>
    <row r="693" spans="3:4" s="1" customFormat="1">
      <c r="C693" s="13"/>
      <c r="D693" s="14"/>
    </row>
    <row r="694" spans="3:4" s="1" customFormat="1">
      <c r="C694" s="13"/>
      <c r="D694" s="14"/>
    </row>
    <row r="695" spans="3:4" s="1" customFormat="1">
      <c r="C695" s="13"/>
      <c r="D695" s="14"/>
    </row>
    <row r="696" spans="3:4" s="1" customFormat="1">
      <c r="C696" s="13"/>
      <c r="D696" s="14"/>
    </row>
    <row r="697" spans="3:4" s="1" customFormat="1">
      <c r="C697" s="13"/>
      <c r="D697" s="14"/>
    </row>
    <row r="698" spans="3:4" s="1" customFormat="1">
      <c r="C698" s="13"/>
      <c r="D698" s="14"/>
    </row>
    <row r="699" spans="3:4" s="1" customFormat="1">
      <c r="C699" s="13"/>
      <c r="D699" s="14"/>
    </row>
    <row r="700" spans="3:4" s="1" customFormat="1">
      <c r="C700" s="13"/>
      <c r="D700" s="14"/>
    </row>
    <row r="701" spans="3:4" s="1" customFormat="1">
      <c r="C701" s="13"/>
      <c r="D701" s="14"/>
    </row>
    <row r="702" spans="3:4" s="1" customFormat="1">
      <c r="C702" s="13"/>
      <c r="D702" s="14"/>
    </row>
    <row r="703" spans="3:4" s="1" customFormat="1">
      <c r="C703" s="13"/>
      <c r="D703" s="14"/>
    </row>
    <row r="704" spans="3:4" s="1" customFormat="1">
      <c r="C704" s="13"/>
      <c r="D704" s="14"/>
    </row>
    <row r="705" spans="4:4" s="1" customFormat="1">
      <c r="D705" s="14"/>
    </row>
    <row r="706" spans="4:4" s="1" customFormat="1">
      <c r="D706" s="14"/>
    </row>
    <row r="707" spans="4:4" s="1" customFormat="1">
      <c r="D707" s="14"/>
    </row>
    <row r="708" spans="4:4" s="1" customFormat="1">
      <c r="D708" s="14"/>
    </row>
    <row r="709" spans="4:4" s="1" customFormat="1">
      <c r="D709" s="14"/>
    </row>
  </sheetData>
  <mergeCells count="1">
    <mergeCell ref="E363:F363"/>
  </mergeCells>
  <dataValidations count="4">
    <dataValidation type="list" allowBlank="1" showInputMessage="1" showErrorMessage="1" sqref="D2:D38 D40:D362" xr:uid="{00000000-0002-0000-0800-000000000000}">
      <formula1>$D$364:$D$471</formula1>
    </dataValidation>
    <dataValidation type="list" allowBlank="1" showInputMessage="1" showErrorMessage="1" sqref="K362 K2:K360" xr:uid="{00000000-0002-0000-0800-000001000000}">
      <formula1>$K$364:$K$428</formula1>
    </dataValidation>
    <dataValidation type="list" allowBlank="1" showInputMessage="1" showErrorMessage="1" sqref="H2:H362" xr:uid="{00000000-0002-0000-0800-000002000000}">
      <formula1>$H$364:$H$366</formula1>
    </dataValidation>
    <dataValidation type="list" allowBlank="1" showInputMessage="1" showErrorMessage="1" sqref="C2:C38 C190:C358 C40:C187" xr:uid="{00000000-0002-0000-0800-000003000000}">
      <formula1>$C$364:$C$382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715"/>
  <sheetViews>
    <sheetView topLeftCell="A356" workbookViewId="0">
      <selection activeCell="A356" sqref="A1:XFD1048576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251</v>
      </c>
      <c r="B2" s="2">
        <v>1</v>
      </c>
      <c r="C2" s="13" t="s">
        <v>21</v>
      </c>
      <c r="D2" s="3" t="s">
        <v>25</v>
      </c>
      <c r="E2" s="13">
        <v>0</v>
      </c>
      <c r="F2" s="13">
        <v>3</v>
      </c>
      <c r="G2" s="13" t="s">
        <v>23</v>
      </c>
      <c r="H2" s="13"/>
      <c r="I2" s="13" t="str">
        <f t="shared" ref="I2:I66" si="0">IF(OR(J2=$J$383,J2=$J$390,J2=$J$373),$I$370,IF(OR(J2=$J$372,J2=$J$376,J2=$J$378,J2=$J$379,J2=$J$382,J2=$J$386,J2=$J$387,J2=$J$384),$I$375,IF(OR(J2=$J$371,J2=$J$375),$I$371,IF(OR(J2=$J$377,J2=$J$388,J2=$J$389),$I$372,IF(OR(J2=$J$370,J2=$J$385,J2=$J$391),$I$373,IF(OR(J2=$J$374,J2=$J$392,J2=$J$380,J2=$J$381),$I$374,0))))))</f>
        <v>Кокки</v>
      </c>
      <c r="J2" s="13" t="str">
        <f>IF(OR(K2=$K$370,K2=$K$372,K2=$K$373,K2=$K$374),$J$370,IF(OR(K2=$K$379,K2=$K$380,K2=$K$381,K2=$K$382),$J$371,IF(OR(K2=$K$383),$J$372,IF(OR(K2=$K$384),$J$373,IF(OR(K2=$K$385),$J$374,IF(OR(K2=$K$386),$J$375,IF(OR(K2=$K$392,K2=$K$402,K2=$K$393),$J$376,IF(OR(K2=$K$388,K2=$K$389,K2=$K$390,K2=$K$391),$J$377,IF(OR(K2=$K$387,K2=$K$431,K2=$K$433,K2=$K$435),$J$378,IF(OR(K2=$K$394,K2=$K$396,K2=$K$395),$J$379,IF(OR(K2=$K$397),$J$380,IF(OR(K2=$K$398),$J$381,IF(OR(K2=$K$399),$J$382,IF(OR(K2=$K$403),$J$383,IF(OR(K2=$K$404,K2=$K$405),$J$384,IF(OR(K2=$K$406,K2=$K$407),$J$385,IF(OR(K2=$K$408,K2=$K$409),$J$386,IF(OR(K2=$K$410,K2=$K$411),$J$387,IF(OR(K2=$K$413,K2=$K$414,K2=$K$415,K2=$K$416,K2=$K$417,K2=$K$418,K2=$K$419,K2=$K$420,K2=$K$421),$J$388,IF(OR(K2=$K$425,K2=$K$426,K2=$K$427,K2=$K$428,K2=$K$424,K2=$K$423,K2=$K$432,K2=$K$434),$J$389,IF(OR(K2=$K$429,K2=$K$430),$J$390,IF(OR(K2=$K$375,K2=$K$376,K2=$K$377,K2=$K$400,K2=$K$401,K2=$K$412,K2=$K$422),$J$391,IF(OR(K2=$K$436),$J$392,0)))))))))))))))))))))))</f>
        <v>Enterococcus</v>
      </c>
      <c r="K2" s="13" t="s">
        <v>137</v>
      </c>
    </row>
    <row r="3" spans="1:11">
      <c r="A3" s="13" t="s">
        <v>251</v>
      </c>
      <c r="B3" s="2">
        <v>2</v>
      </c>
      <c r="C3" s="13" t="s">
        <v>27</v>
      </c>
      <c r="D3" s="3" t="s">
        <v>33</v>
      </c>
      <c r="E3" s="13">
        <v>1</v>
      </c>
      <c r="F3" s="13">
        <v>6</v>
      </c>
      <c r="G3" s="13" t="s">
        <v>23</v>
      </c>
      <c r="H3" s="13"/>
      <c r="I3" s="13">
        <f t="shared" si="0"/>
        <v>0</v>
      </c>
      <c r="J3" s="13">
        <f>IF(OR(K3=$K$370,K3=$K$372,K3=$K$373,K3=$K$374),$J$370,IF(OR(K3=$K$379,K3=$K$380,K3=$K$381,K3=$K$382),$J$371,IF(OR(K3=$K$383),$J$372,IF(OR(K3=$K$384),$J$373,IF(OR(K3=$K$385),$J$374,IF(OR(K3=$K$386),$J$375,IF(OR(K3=$K$392,K3=$K$402,K3=$K$393),$J$376,IF(OR(K3=$K$388,K3=$K$389,K3=$K$390,K3=$K$391),$J$377,IF(OR(K3=$K$387,K3=$K$431,K3=$K$433,K3=$K$435),$J$378,IF(OR(K3=$K$394,K3=$K$396,K3=$K$395),$J$379,IF(OR(K3=$K$397),$J$380,IF(OR(K3=$K$398),$J$381,IF(OR(K3=$K$399),$J$382,IF(OR(K3=$K$403),$J$383,IF(OR(K3=$K$404,K3=$K$405),$J$384,IF(OR(K3=$K$406,K3=$K$407),$J$385,IF(OR(K3=$K$408,K3=$K$409),$J$386,IF(OR(K3=$K$410,K3=$K$411),$J$387,IF(OR(K3=$K$413,K3=$K$414,K3=$K$415,K3=$K$416,K3=$K$417,K3=$K$418,K3=$K$419,K3=$K$420,K3=$K$421),$J$388,IF(OR(K3=$K$425,K3=$K$426,K3=$K$427,K3=$K$428,K3=$K$424,K3=$K$423,K3=$K$432,K3=$K$434),$J$389,IF(OR(K3=$K$429,K3=$K$430),$J$390,IF(OR(K3=$K$375,K3=$K$376,K3=$K$377,K3=$K$400,K3=$K$401,K3=$K$412,K3=$K$422),$J$391,IF(OR(K3=$K$436),$J$392,0)))))))))))))))))))))))</f>
        <v>0</v>
      </c>
      <c r="K3" s="13"/>
    </row>
    <row r="4" spans="1:11">
      <c r="A4" s="13" t="s">
        <v>251</v>
      </c>
      <c r="B4" s="2">
        <v>3</v>
      </c>
      <c r="C4" s="13" t="s">
        <v>14</v>
      </c>
      <c r="D4" s="3" t="s">
        <v>36</v>
      </c>
      <c r="E4" s="13">
        <v>0</v>
      </c>
      <c r="F4" s="13">
        <v>6</v>
      </c>
      <c r="G4" s="13" t="s">
        <v>23</v>
      </c>
      <c r="H4" s="13"/>
      <c r="I4" s="13">
        <f t="shared" si="0"/>
        <v>0</v>
      </c>
      <c r="J4" s="13">
        <f>IF(OR(K4=$K$370,K4=$K$372,K4=$K$373,K4=$K$374),$J$370,IF(OR(K4=$K$379,K4=$K$380,K4=$K$381,K4=$K$382),$J$371,IF(OR(K4=$K$383),$J$372,IF(OR(K4=$K$384),$J$373,IF(OR(K4=$K$385),$J$374,IF(OR(K4=$K$386),$J$375,IF(OR(K4=$K$392,K4=$K$402,K4=$K$393),$J$376,IF(OR(K4=$K$388,K4=$K$389,K4=$K$390,K4=$K$391),$J$377,IF(OR(K4=$K$387,K4=$K$431,K4=$K$433,K4=$K$435),$J$378,IF(OR(K4=$K$394,K4=$K$396,K4=$K$395),$J$379,IF(OR(K4=$K$397),$J$380,IF(OR(K4=$K$398),$J$381,IF(OR(K4=$K$399),$J$382,IF(OR(K4=$K$403),$J$383,IF(OR(K4=$K$404,K4=$K$405),$J$384,IF(OR(K4=$K$406,K4=$K$407),$J$385,IF(OR(K4=$K$408,K4=$K$409),$J$386,IF(OR(K4=$K$410,K4=$K$411),$J$387,IF(OR(K4=$K$413,K4=$K$414,K4=$K$415,K4=$K$416,K4=$K$417,K4=$K$418,K4=$K$419,K4=$K$420,K4=$K$421),$J$388,IF(OR(K4=$K$425,K4=$K$426,K4=$K$427,K4=$K$428,K4=$K$424,K4=$K$423,K4=$K$432,K4=$K$434),$J$389,IF(OR(K4=$K$429,K4=$K$430),$J$390,IF(OR(K4=$K$375,K4=$K$376,K4=$K$377,K4=$K$400,K4=$K$401,K4=$K$412,K4=$K$422),$J$391,IF(OR(K4=$K$436),$J$392,0)))))))))))))))))))))))</f>
        <v>0</v>
      </c>
      <c r="K4" s="13"/>
    </row>
    <row r="5" spans="1:11">
      <c r="A5" s="13" t="s">
        <v>251</v>
      </c>
      <c r="B5" s="2">
        <v>4</v>
      </c>
      <c r="C5" s="13" t="s">
        <v>71</v>
      </c>
      <c r="D5" s="3" t="s">
        <v>227</v>
      </c>
      <c r="E5" s="13">
        <v>0</v>
      </c>
      <c r="F5" s="13">
        <v>6</v>
      </c>
      <c r="G5" s="13" t="s">
        <v>23</v>
      </c>
      <c r="H5" s="13"/>
      <c r="I5" s="13">
        <f t="shared" si="0"/>
        <v>0</v>
      </c>
      <c r="J5" s="13">
        <f>IF(OR(K5=$K$370,K5=$K$372,K5=$K$373,K5=$K$374),$J$370,IF(OR(K5=$K$379,K5=$K$380,K5=$K$381,K5=$K$382),$J$371,IF(OR(K5=$K$383),$J$372,IF(OR(K5=$K$384),$J$373,IF(OR(K5=$K$385),$J$374,IF(OR(K5=$K$386),$J$375,IF(OR(K5=$K$392,K5=$K$402,K5=$K$393),$J$376,IF(OR(K5=$K$388,K5=$K$389,K5=$K$390,K5=$K$391),$J$377,IF(OR(K5=$K$387,K5=$K$431,K5=$K$433,K5=$K$435),$J$378,IF(OR(K5=$K$394,K5=$K$396,K5=$K$395),$J$379,IF(OR(K5=$K$397),$J$380,IF(OR(K5=$K$398),$J$381,IF(OR(K5=$K$399),$J$382,IF(OR(K5=$K$403),$J$383,IF(OR(K5=$K$404,K5=$K$405),$J$384,IF(OR(K5=$K$406,K5=$K$407),$J$385,IF(OR(K5=$K$408,K5=$K$409),$J$386,IF(OR(K5=$K$410,K5=$K$411),$J$387,IF(OR(K5=$K$413,K5=$K$414,K5=$K$415,K5=$K$416,K5=$K$417,K5=$K$418,K5=$K$419,K5=$K$420,K5=$K$421),$J$388,IF(OR(K5=$K$425,K5=$K$426,K5=$K$427,K5=$K$428,K5=$K$424,K5=$K$423,K5=$K$432,K5=$K$434),$J$389,IF(OR(K5=$K$429,K5=$K$430),$J$390,IF(OR(K5=$K$375,K5=$K$376,K5=$K$377,K5=$K$400,K5=$K$401,K5=$K$412,K5=$K$422),$J$391,IF(OR(K5=$K$436),$J$392,0)))))))))))))))))))))))</f>
        <v>0</v>
      </c>
      <c r="K5" s="13"/>
    </row>
    <row r="6" spans="1:11">
      <c r="A6" s="13" t="s">
        <v>251</v>
      </c>
      <c r="B6" s="2">
        <v>5</v>
      </c>
      <c r="C6" s="13" t="s">
        <v>12</v>
      </c>
      <c r="D6" s="3" t="s">
        <v>61</v>
      </c>
      <c r="E6" s="13">
        <v>0</v>
      </c>
      <c r="F6" s="13">
        <v>7</v>
      </c>
      <c r="G6" s="13" t="s">
        <v>23</v>
      </c>
      <c r="H6" s="13" t="s">
        <v>63</v>
      </c>
      <c r="I6" s="13">
        <f t="shared" si="0"/>
        <v>0</v>
      </c>
      <c r="J6" s="13">
        <f>IF(OR(K6=$K$370,K6=$K$372,K6=$K$373,K6=$K$374),$J$370,IF(OR(K6=$K$379,K6=$K$380,K6=$K$381,K6=$K$382),$J$371,IF(OR(K6=$K$383),$J$372,IF(OR(K6=$K$384),$J$373,IF(OR(K6=$K$385),$J$374,IF(OR(K6=$K$386),$J$375,IF(OR(K6=$K$392,K6=$K$402,K6=$K$393),$J$376,IF(OR(K6=$K$388,K6=$K$389,K6=$K$390,K6=$K$391),$J$377,IF(OR(K6=$K$387,K6=$K$431,K6=$K$433,K6=$K$435),$J$378,IF(OR(K6=$K$394,K6=$K$396,K6=$K$395),$J$379,IF(OR(K6=$K$397),$J$380,IF(OR(K6=$K$398),$J$381,IF(OR(K6=$K$399),$J$382,IF(OR(K6=$K$403),$J$383,IF(OR(K6=$K$404,K6=$K$405),$J$384,IF(OR(K6=$K$406,K6=$K$407),$J$385,IF(OR(K6=$K$408,K6=$K$409),$J$386,IF(OR(K6=$K$410,K6=$K$411),$J$387,IF(OR(K6=$K$413,K6=$K$414,K6=$K$415,K6=$K$416,K6=$K$417,K6=$K$418,K6=$K$419,K6=$K$420,K6=$K$421),$J$388,IF(OR(K6=$K$425,K6=$K$426,K6=$K$427,K6=$K$428,K6=$K$424,K6=$K$423,K6=$K$432,K6=$K$434),$J$389,IF(OR(K6=$K$429,K6=$K$430),$J$390,IF(OR(K6=$K$375,K6=$K$376,K6=$K$377,K6=$K$400,K6=$K$401,K6=$K$412,K6=$K$422),$J$391,IF(OR(K6=$K$436),$J$392,0)))))))))))))))))))))))</f>
        <v>0</v>
      </c>
      <c r="K6" s="13"/>
    </row>
    <row r="7" spans="1:11">
      <c r="A7" s="13" t="s">
        <v>251</v>
      </c>
      <c r="B7" s="2">
        <v>6</v>
      </c>
      <c r="C7" s="13" t="s">
        <v>44</v>
      </c>
      <c r="D7" s="3" t="s">
        <v>45</v>
      </c>
      <c r="E7" s="13">
        <v>1</v>
      </c>
      <c r="F7" s="13">
        <v>2</v>
      </c>
      <c r="G7" s="13"/>
      <c r="H7" s="13"/>
      <c r="I7" s="13">
        <f t="shared" si="0"/>
        <v>0</v>
      </c>
      <c r="J7" s="13">
        <f>IF(OR(K7=$K$370,K7=$K$372,K7=$K$373,K7=$K$374),$J$370,IF(OR(K7=$K$379,K7=$K$380,K7=$K$381,K7=$K$382),$J$371,IF(OR(K7=$K$383),$J$372,IF(OR(K7=$K$384),$J$373,IF(OR(K7=$K$385),$J$374,IF(OR(K7=$K$386),$J$375,IF(OR(K7=$K$392,K7=$K$402,K7=$K$393),$J$376,IF(OR(K7=$K$388,K7=$K$389,K7=$K$390,K7=$K$391),$J$377,IF(OR(K7=$K$387,K7=$K$431,K7=$K$433,K7=$K$435),$J$378,IF(OR(K7=$K$394,K7=$K$396,K7=$K$395),$J$379,IF(OR(K7=$K$397),$J$380,IF(OR(K7=$K$398),$J$381,IF(OR(K7=$K$399),$J$382,IF(OR(K7=$K$403),$J$383,IF(OR(K7=$K$404,K7=$K$405),$J$384,IF(OR(K7=$K$406,K7=$K$407),$J$385,IF(OR(K7=$K$408,K7=$K$409),$J$386,IF(OR(K7=$K$410,K7=$K$411),$J$387,IF(OR(K7=$K$413,K7=$K$414,K7=$K$415,K7=$K$416,K7=$K$417,K7=$K$418,K7=$K$419,K7=$K$420,K7=$K$421),$J$388,IF(OR(K7=$K$425,K7=$K$426,K7=$K$427,K7=$K$428,K7=$K$424,K7=$K$423,K7=$K$432,K7=$K$434),$J$389,IF(OR(K7=$K$429,K7=$K$430),$J$390,IF(OR(K7=$K$375,K7=$K$376,K7=$K$377,K7=$K$400,K7=$K$401,K7=$K$412,K7=$K$422),$J$391,IF(OR(K7=$K$436),$J$392,0)))))))))))))))))))))))</f>
        <v>0</v>
      </c>
      <c r="K7" s="13"/>
    </row>
    <row r="8" spans="1:11">
      <c r="A8" s="13" t="s">
        <v>251</v>
      </c>
      <c r="B8" s="2">
        <v>7</v>
      </c>
      <c r="C8" s="13" t="s">
        <v>12</v>
      </c>
      <c r="D8" s="3" t="s">
        <v>61</v>
      </c>
      <c r="E8" s="13">
        <v>1</v>
      </c>
      <c r="F8" s="13">
        <v>6</v>
      </c>
      <c r="G8" s="13" t="s">
        <v>23</v>
      </c>
      <c r="H8" s="13"/>
      <c r="I8" s="13" t="str">
        <f t="shared" si="0"/>
        <v>Кокки</v>
      </c>
      <c r="J8" s="13" t="str">
        <f>IF(OR(K8=$K$370,K8=$K$372,K8=$K$373,K8=$K$374),$J$370,IF(OR(K8=$K$379,K8=$K$380,K8=$K$381,K8=$K$382),$J$371,IF(OR(K8=$K$383),$J$372,IF(OR(K8=$K$384),$J$373,IF(OR(K8=$K$385),$J$374,IF(OR(K8=$K$386),$J$375,IF(OR(K8=$K$392,K8=$K$402,K8=$K$393),$J$376,IF(OR(K8=$K$388,K8=$K$389,K8=$K$390,K8=$K$391),$J$377,IF(OR(K8=$K$387,K8=$K$431,K8=$K$433,K8=$K$435),$J$378,IF(OR(K8=$K$394,K8=$K$396,K8=$K$395),$J$379,IF(OR(K8=$K$397),$J$380,IF(OR(K8=$K$398),$J$381,IF(OR(K8=$K$399),$J$382,IF(OR(K8=$K$403),$J$383,IF(OR(K8=$K$404,K8=$K$405),$J$384,IF(OR(K8=$K$406,K8=$K$407),$J$385,IF(OR(K8=$K$408,K8=$K$409),$J$386,IF(OR(K8=$K$410,K8=$K$411),$J$387,IF(OR(K8=$K$413,K8=$K$414,K8=$K$415,K8=$K$416,K8=$K$417,K8=$K$418,K8=$K$419,K8=$K$420,K8=$K$421),$J$388,IF(OR(K8=$K$425,K8=$K$426,K8=$K$427,K8=$K$428,K8=$K$424,K8=$K$423,K8=$K$432,K8=$K$434),$J$389,IF(OR(K8=$K$429,K8=$K$430),$J$390,IF(OR(K8=$K$375,K8=$K$376,K8=$K$377,K8=$K$400,K8=$K$401,K8=$K$412,K8=$K$422),$J$391,IF(OR(K8=$K$436),$J$392,0)))))))))))))))))))))))</f>
        <v>Staphylococcus</v>
      </c>
      <c r="K8" s="13" t="s">
        <v>49</v>
      </c>
    </row>
    <row r="9" spans="1:11">
      <c r="A9" s="13" t="s">
        <v>251</v>
      </c>
      <c r="B9" s="2">
        <v>8</v>
      </c>
      <c r="C9" s="13" t="s">
        <v>12</v>
      </c>
      <c r="D9" s="3" t="s">
        <v>61</v>
      </c>
      <c r="E9" s="13">
        <v>1</v>
      </c>
      <c r="F9" s="13">
        <v>7</v>
      </c>
      <c r="G9" s="13" t="s">
        <v>23</v>
      </c>
      <c r="H9" s="13" t="s">
        <v>63</v>
      </c>
      <c r="I9" s="13">
        <f t="shared" si="0"/>
        <v>0</v>
      </c>
      <c r="J9" s="13">
        <f>IF(OR(K9=$K$370,K9=$K$372,K9=$K$373,K9=$K$374),$J$370,IF(OR(K9=$K$379,K9=$K$380,K9=$K$381,K9=$K$382),$J$371,IF(OR(K9=$K$383),$J$372,IF(OR(K9=$K$384),$J$373,IF(OR(K9=$K$385),$J$374,IF(OR(K9=$K$386),$J$375,IF(OR(K9=$K$392,K9=$K$402,K9=$K$393),$J$376,IF(OR(K9=$K$388,K9=$K$389,K9=$K$390,K9=$K$391),$J$377,IF(OR(K9=$K$387,K9=$K$431,K9=$K$433,K9=$K$435),$J$378,IF(OR(K9=$K$394,K9=$K$396,K9=$K$395),$J$379,IF(OR(K9=$K$397),$J$380,IF(OR(K9=$K$398),$J$381,IF(OR(K9=$K$399),$J$382,IF(OR(K9=$K$403),$J$383,IF(OR(K9=$K$404,K9=$K$405),$J$384,IF(OR(K9=$K$406,K9=$K$407),$J$385,IF(OR(K9=$K$408,K9=$K$409),$J$386,IF(OR(K9=$K$410,K9=$K$411),$J$387,IF(OR(K9=$K$413,K9=$K$414,K9=$K$415,K9=$K$416,K9=$K$417,K9=$K$418,K9=$K$419,K9=$K$420,K9=$K$421),$J$388,IF(OR(K9=$K$425,K9=$K$426,K9=$K$427,K9=$K$428,K9=$K$424,K9=$K$423,K9=$K$432,K9=$K$434),$J$389,IF(OR(K9=$K$429,K9=$K$430),$J$390,IF(OR(K9=$K$375,K9=$K$376,K9=$K$377,K9=$K$400,K9=$K$401,K9=$K$412,K9=$K$422),$J$391,IF(OR(K9=$K$436),$J$392,0)))))))))))))))))))))))</f>
        <v>0</v>
      </c>
      <c r="K9" s="13"/>
    </row>
    <row r="10" spans="1:11">
      <c r="A10" s="13" t="s">
        <v>251</v>
      </c>
      <c r="B10" s="2">
        <v>9</v>
      </c>
      <c r="C10" s="13" t="s">
        <v>21</v>
      </c>
      <c r="D10" s="3" t="s">
        <v>22</v>
      </c>
      <c r="E10" s="13">
        <v>0</v>
      </c>
      <c r="F10" s="13">
        <v>5</v>
      </c>
      <c r="G10" s="13" t="s">
        <v>23</v>
      </c>
      <c r="H10" s="13"/>
      <c r="I10" s="13">
        <f t="shared" si="0"/>
        <v>0</v>
      </c>
      <c r="J10" s="13">
        <f>IF(OR(K10=$K$370,K10=$K$372,K10=$K$373,K10=$K$374),$J$370,IF(OR(K10=$K$379,K10=$K$380,K10=$K$381,K10=$K$382),$J$371,IF(OR(K10=$K$383),$J$372,IF(OR(K10=$K$384),$J$373,IF(OR(K10=$K$385),$J$374,IF(OR(K10=$K$386),$J$375,IF(OR(K10=$K$392,K10=$K$402,K10=$K$393),$J$376,IF(OR(K10=$K$388,K10=$K$389,K10=$K$390,K10=$K$391),$J$377,IF(OR(K10=$K$387,K10=$K$431,K10=$K$433,K10=$K$435),$J$378,IF(OR(K10=$K$394,K10=$K$396,K10=$K$395),$J$379,IF(OR(K10=$K$397),$J$380,IF(OR(K10=$K$398),$J$381,IF(OR(K10=$K$399),$J$382,IF(OR(K10=$K$403),$J$383,IF(OR(K10=$K$404,K10=$K$405),$J$384,IF(OR(K10=$K$406,K10=$K$407),$J$385,IF(OR(K10=$K$408,K10=$K$409),$J$386,IF(OR(K10=$K$410,K10=$K$411),$J$387,IF(OR(K10=$K$413,K10=$K$414,K10=$K$415,K10=$K$416,K10=$K$417,K10=$K$418,K10=$K$419,K10=$K$420,K10=$K$421),$J$388,IF(OR(K10=$K$425,K10=$K$426,K10=$K$427,K10=$K$428,K10=$K$424,K10=$K$423,K10=$K$432,K10=$K$434),$J$389,IF(OR(K10=$K$429,K10=$K$430),$J$390,IF(OR(K10=$K$375,K10=$K$376,K10=$K$377,K10=$K$400,K10=$K$401,K10=$K$412,K10=$K$422),$J$391,IF(OR(K10=$K$436),$J$392,0)))))))))))))))))))))))</f>
        <v>0</v>
      </c>
      <c r="K10" s="13"/>
    </row>
    <row r="11" spans="1:11">
      <c r="A11" s="13" t="s">
        <v>251</v>
      </c>
      <c r="B11" s="2">
        <v>10</v>
      </c>
      <c r="C11" s="13" t="s">
        <v>21</v>
      </c>
      <c r="D11" s="3" t="s">
        <v>164</v>
      </c>
      <c r="E11" s="13">
        <v>0</v>
      </c>
      <c r="F11" s="13">
        <v>5</v>
      </c>
      <c r="G11" s="13" t="s">
        <v>23</v>
      </c>
      <c r="H11" s="13"/>
      <c r="I11" s="13" t="str">
        <f t="shared" si="0"/>
        <v>Кокки</v>
      </c>
      <c r="J11" s="13" t="str">
        <f>IF(OR(K11=$K$370,K11=$K$372,K11=$K$373,K11=$K$374),$J$370,IF(OR(K11=$K$379,K11=$K$380,K11=$K$381,K11=$K$382),$J$371,IF(OR(K11=$K$383),$J$372,IF(OR(K11=$K$384),$J$373,IF(OR(K11=$K$385),$J$374,IF(OR(K11=$K$386),$J$375,IF(OR(K11=$K$392,K11=$K$402,K11=$K$393),$J$376,IF(OR(K11=$K$388,K11=$K$389,K11=$K$390,K11=$K$391),$J$377,IF(OR(K11=$K$387,K11=$K$431,K11=$K$433,K11=$K$435),$J$378,IF(OR(K11=$K$394,K11=$K$396,K11=$K$395),$J$379,IF(OR(K11=$K$397),$J$380,IF(OR(K11=$K$398),$J$381,IF(OR(K11=$K$399),$J$382,IF(OR(K11=$K$403),$J$383,IF(OR(K11=$K$404,K11=$K$405),$J$384,IF(OR(K11=$K$406,K11=$K$407),$J$385,IF(OR(K11=$K$408,K11=$K$409),$J$386,IF(OR(K11=$K$410,K11=$K$411),$J$387,IF(OR(K11=$K$413,K11=$K$414,K11=$K$415,K11=$K$416,K11=$K$417,K11=$K$418,K11=$K$419,K11=$K$420,K11=$K$421),$J$388,IF(OR(K11=$K$425,K11=$K$426,K11=$K$427,K11=$K$428,K11=$K$424,K11=$K$423,K11=$K$432,K11=$K$434),$J$389,IF(OR(K11=$K$429,K11=$K$430),$J$390,IF(OR(K11=$K$375,K11=$K$376,K11=$K$377,K11=$K$400,K11=$K$401,K11=$K$412,K11=$K$422),$J$391,IF(OR(K11=$K$436),$J$392,0)))))))))))))))))))))))</f>
        <v>Enterococcus</v>
      </c>
      <c r="K11" s="13" t="s">
        <v>143</v>
      </c>
    </row>
    <row r="12" spans="1:11">
      <c r="A12" s="13" t="s">
        <v>251</v>
      </c>
      <c r="B12" s="2">
        <v>11</v>
      </c>
      <c r="C12" s="13" t="s">
        <v>21</v>
      </c>
      <c r="D12" s="3" t="s">
        <v>18</v>
      </c>
      <c r="E12" s="13">
        <v>0</v>
      </c>
      <c r="F12" s="13">
        <v>5</v>
      </c>
      <c r="G12" s="13" t="s">
        <v>23</v>
      </c>
      <c r="H12" s="13"/>
      <c r="I12" s="13" t="str">
        <f t="shared" si="0"/>
        <v>Энеробактерии</v>
      </c>
      <c r="J12" s="13" t="str">
        <f>IF(OR(K12=$K$370,K12=$K$372,K12=$K$373,K12=$K$374),$J$370,IF(OR(K12=$K$379,K12=$K$380,K12=$K$381,K12=$K$382),$J$371,IF(OR(K12=$K$383),$J$372,IF(OR(K12=$K$384),$J$373,IF(OR(K12=$K$385),$J$374,IF(OR(K12=$K$386),$J$375,IF(OR(K12=$K$392,K12=$K$402,K12=$K$393),$J$376,IF(OR(K12=$K$388,K12=$K$389,K12=$K$390,K12=$K$391),$J$377,IF(OR(K12=$K$387,K12=$K$431,K12=$K$433,K12=$K$435),$J$378,IF(OR(K12=$K$394,K12=$K$396,K12=$K$395),$J$379,IF(OR(K12=$K$397),$J$380,IF(OR(K12=$K$398),$J$381,IF(OR(K12=$K$399),$J$382,IF(OR(K12=$K$403),$J$383,IF(OR(K12=$K$404,K12=$K$405),$J$384,IF(OR(K12=$K$406,K12=$K$407),$J$385,IF(OR(K12=$K$408,K12=$K$409),$J$386,IF(OR(K12=$K$410,K12=$K$411),$J$387,IF(OR(K12=$K$413,K12=$K$414,K12=$K$415,K12=$K$416,K12=$K$417,K12=$K$418,K12=$K$419,K12=$K$420,K12=$K$421),$J$388,IF(OR(K12=$K$425,K12=$K$426,K12=$K$427,K12=$K$428,K12=$K$424,K12=$K$423,K12=$K$432,K12=$K$434),$J$389,IF(OR(K12=$K$429,K12=$K$430),$J$390,IF(OR(K12=$K$375,K12=$K$376,K12=$K$377,K12=$K$400,K12=$K$401,K12=$K$412,K12=$K$422),$J$391,IF(OR(K12=$K$436),$J$392,0)))))))))))))))))))))))</f>
        <v>Klebsiella</v>
      </c>
      <c r="K12" s="13" t="s">
        <v>75</v>
      </c>
    </row>
    <row r="13" spans="1:11">
      <c r="A13" s="13" t="s">
        <v>251</v>
      </c>
      <c r="B13" s="2">
        <v>12</v>
      </c>
      <c r="C13" s="13" t="s">
        <v>128</v>
      </c>
      <c r="D13" s="3" t="s">
        <v>35</v>
      </c>
      <c r="E13" s="13">
        <v>0</v>
      </c>
      <c r="F13" s="13">
        <v>5</v>
      </c>
      <c r="G13" s="13"/>
      <c r="H13" s="13"/>
      <c r="I13" s="13" t="str">
        <f t="shared" si="0"/>
        <v>Кокки</v>
      </c>
      <c r="J13" s="13" t="str">
        <f>IF(OR(K13=$K$370,K13=$K$372,K13=$K$373,K13=$K$374),$J$370,IF(OR(K13=$K$379,K13=$K$380,K13=$K$381,K13=$K$382),$J$371,IF(OR(K13=$K$383),$J$372,IF(OR(K13=$K$384),$J$373,IF(OR(K13=$K$385),$J$374,IF(OR(K13=$K$386),$J$375,IF(OR(K13=$K$392,K13=$K$402,K13=$K$393),$J$376,IF(OR(K13=$K$388,K13=$K$389,K13=$K$390,K13=$K$391),$J$377,IF(OR(K13=$K$387,K13=$K$431,K13=$K$433,K13=$K$435),$J$378,IF(OR(K13=$K$394,K13=$K$396,K13=$K$395),$J$379,IF(OR(K13=$K$397),$J$380,IF(OR(K13=$K$398),$J$381,IF(OR(K13=$K$399),$J$382,IF(OR(K13=$K$403),$J$383,IF(OR(K13=$K$404,K13=$K$405),$J$384,IF(OR(K13=$K$406,K13=$K$407),$J$385,IF(OR(K13=$K$408,K13=$K$409),$J$386,IF(OR(K13=$K$410,K13=$K$411),$J$387,IF(OR(K13=$K$413,K13=$K$414,K13=$K$415,K13=$K$416,K13=$K$417,K13=$K$418,K13=$K$419,K13=$K$420,K13=$K$421),$J$388,IF(OR(K13=$K$425,K13=$K$426,K13=$K$427,K13=$K$428,K13=$K$424,K13=$K$423,K13=$K$432,K13=$K$434),$J$389,IF(OR(K13=$K$429,K13=$K$430),$J$390,IF(OR(K13=$K$375,K13=$K$376,K13=$K$377,K13=$K$400,K13=$K$401,K13=$K$412,K13=$K$422),$J$391,IF(OR(K13=$K$436),$J$392,0)))))))))))))))))))))))</f>
        <v>Staphylococcus</v>
      </c>
      <c r="K13" s="13" t="s">
        <v>49</v>
      </c>
    </row>
    <row r="14" spans="1:11">
      <c r="A14" s="13" t="s">
        <v>251</v>
      </c>
      <c r="B14" s="2">
        <v>13</v>
      </c>
      <c r="C14" s="13" t="s">
        <v>44</v>
      </c>
      <c r="D14" s="3" t="s">
        <v>45</v>
      </c>
      <c r="E14" s="13">
        <v>1</v>
      </c>
      <c r="F14" s="13">
        <v>4</v>
      </c>
      <c r="G14" s="13"/>
      <c r="H14" s="13"/>
      <c r="I14" s="13">
        <f t="shared" si="0"/>
        <v>0</v>
      </c>
      <c r="J14" s="13">
        <f>IF(OR(K14=$K$370,K14=$K$372,K14=$K$373,K14=$K$374),$J$370,IF(OR(K14=$K$379,K14=$K$380,K14=$K$381,K14=$K$382),$J$371,IF(OR(K14=$K$383),$J$372,IF(OR(K14=$K$384),$J$373,IF(OR(K14=$K$385),$J$374,IF(OR(K14=$K$386),$J$375,IF(OR(K14=$K$392,K14=$K$402,K14=$K$393),$J$376,IF(OR(K14=$K$388,K14=$K$389,K14=$K$390,K14=$K$391),$J$377,IF(OR(K14=$K$387,K14=$K$431,K14=$K$433,K14=$K$435),$J$378,IF(OR(K14=$K$394,K14=$K$396,K14=$K$395),$J$379,IF(OR(K14=$K$397),$J$380,IF(OR(K14=$K$398),$J$381,IF(OR(K14=$K$399),$J$382,IF(OR(K14=$K$403),$J$383,IF(OR(K14=$K$404,K14=$K$405),$J$384,IF(OR(K14=$K$406,K14=$K$407),$J$385,IF(OR(K14=$K$408,K14=$K$409),$J$386,IF(OR(K14=$K$410,K14=$K$411),$J$387,IF(OR(K14=$K$413,K14=$K$414,K14=$K$415,K14=$K$416,K14=$K$417,K14=$K$418,K14=$K$419,K14=$K$420,K14=$K$421),$J$388,IF(OR(K14=$K$425,K14=$K$426,K14=$K$427,K14=$K$428,K14=$K$424,K14=$K$423,K14=$K$432,K14=$K$434),$J$389,IF(OR(K14=$K$429,K14=$K$430),$J$390,IF(OR(K14=$K$375,K14=$K$376,K14=$K$377,K14=$K$400,K14=$K$401,K14=$K$412,K14=$K$422),$J$391,IF(OR(K14=$K$436),$J$392,0)))))))))))))))))))))))</f>
        <v>0</v>
      </c>
      <c r="K14" s="13"/>
    </row>
    <row r="15" spans="1:11">
      <c r="A15" s="13" t="s">
        <v>251</v>
      </c>
      <c r="B15" s="2">
        <v>14</v>
      </c>
      <c r="C15" s="13" t="s">
        <v>21</v>
      </c>
      <c r="D15" s="3" t="s">
        <v>170</v>
      </c>
      <c r="E15" s="13">
        <v>0</v>
      </c>
      <c r="F15" s="13">
        <v>5</v>
      </c>
      <c r="G15" s="13" t="s">
        <v>23</v>
      </c>
      <c r="H15" s="13"/>
      <c r="I15" s="13">
        <f t="shared" si="0"/>
        <v>0</v>
      </c>
      <c r="J15" s="13">
        <f>IF(OR(K15=$K$370,K15=$K$372,K15=$K$373,K15=$K$374),$J$370,IF(OR(K15=$K$379,K15=$K$380,K15=$K$381,K15=$K$382),$J$371,IF(OR(K15=$K$383),$J$372,IF(OR(K15=$K$384),$J$373,IF(OR(K15=$K$385),$J$374,IF(OR(K15=$K$386),$J$375,IF(OR(K15=$K$392,K15=$K$402,K15=$K$393),$J$376,IF(OR(K15=$K$388,K15=$K$389,K15=$K$390,K15=$K$391),$J$377,IF(OR(K15=$K$387,K15=$K$431,K15=$K$433,K15=$K$435),$J$378,IF(OR(K15=$K$394,K15=$K$396,K15=$K$395),$J$379,IF(OR(K15=$K$397),$J$380,IF(OR(K15=$K$398),$J$381,IF(OR(K15=$K$399),$J$382,IF(OR(K15=$K$403),$J$383,IF(OR(K15=$K$404,K15=$K$405),$J$384,IF(OR(K15=$K$406,K15=$K$407),$J$385,IF(OR(K15=$K$408,K15=$K$409),$J$386,IF(OR(K15=$K$410,K15=$K$411),$J$387,IF(OR(K15=$K$413,K15=$K$414,K15=$K$415,K15=$K$416,K15=$K$417,K15=$K$418,K15=$K$419,K15=$K$420,K15=$K$421),$J$388,IF(OR(K15=$K$425,K15=$K$426,K15=$K$427,K15=$K$428,K15=$K$424,K15=$K$423,K15=$K$432,K15=$K$434),$J$389,IF(OR(K15=$K$429,K15=$K$430),$J$390,IF(OR(K15=$K$375,K15=$K$376,K15=$K$377,K15=$K$400,K15=$K$401,K15=$K$412,K15=$K$422),$J$391,IF(OR(K15=$K$436),$J$392,0)))))))))))))))))))))))</f>
        <v>0</v>
      </c>
      <c r="K15" s="13"/>
    </row>
    <row r="16" spans="1:11">
      <c r="A16" s="13" t="s">
        <v>251</v>
      </c>
      <c r="B16" s="2">
        <v>15</v>
      </c>
      <c r="C16" s="13" t="s">
        <v>21</v>
      </c>
      <c r="D16" s="3" t="s">
        <v>166</v>
      </c>
      <c r="E16" s="13">
        <v>0</v>
      </c>
      <c r="F16" s="13">
        <v>5</v>
      </c>
      <c r="G16" s="13" t="s">
        <v>23</v>
      </c>
      <c r="H16" s="13"/>
      <c r="I16" s="13">
        <f t="shared" si="0"/>
        <v>0</v>
      </c>
      <c r="J16" s="13">
        <f>IF(OR(K16=$K$370,K16=$K$372,K16=$K$373,K16=$K$374),$J$370,IF(OR(K16=$K$379,K16=$K$380,K16=$K$381,K16=$K$382),$J$371,IF(OR(K16=$K$383),$J$372,IF(OR(K16=$K$384),$J$373,IF(OR(K16=$K$385),$J$374,IF(OR(K16=$K$386),$J$375,IF(OR(K16=$K$392,K16=$K$402,K16=$K$393),$J$376,IF(OR(K16=$K$388,K16=$K$389,K16=$K$390,K16=$K$391),$J$377,IF(OR(K16=$K$387,K16=$K$431,K16=$K$433,K16=$K$435),$J$378,IF(OR(K16=$K$394,K16=$K$396,K16=$K$395),$J$379,IF(OR(K16=$K$397),$J$380,IF(OR(K16=$K$398),$J$381,IF(OR(K16=$K$399),$J$382,IF(OR(K16=$K$403),$J$383,IF(OR(K16=$K$404,K16=$K$405),$J$384,IF(OR(K16=$K$406,K16=$K$407),$J$385,IF(OR(K16=$K$408,K16=$K$409),$J$386,IF(OR(K16=$K$410,K16=$K$411),$J$387,IF(OR(K16=$K$413,K16=$K$414,K16=$K$415,K16=$K$416,K16=$K$417,K16=$K$418,K16=$K$419,K16=$K$420,K16=$K$421),$J$388,IF(OR(K16=$K$425,K16=$K$426,K16=$K$427,K16=$K$428,K16=$K$424,K16=$K$423,K16=$K$432,K16=$K$434),$J$389,IF(OR(K16=$K$429,K16=$K$430),$J$390,IF(OR(K16=$K$375,K16=$K$376,K16=$K$377,K16=$K$400,K16=$K$401,K16=$K$412,K16=$K$422),$J$391,IF(OR(K16=$K$436),$J$392,0)))))))))))))))))))))))</f>
        <v>0</v>
      </c>
      <c r="K16" s="13"/>
    </row>
    <row r="17" spans="1:10" s="1" customFormat="1">
      <c r="A17" s="13" t="s">
        <v>251</v>
      </c>
      <c r="B17" s="2">
        <v>16</v>
      </c>
      <c r="C17" s="13" t="s">
        <v>21</v>
      </c>
      <c r="D17" s="3" t="s">
        <v>35</v>
      </c>
      <c r="E17" s="13">
        <v>0</v>
      </c>
      <c r="F17" s="13">
        <v>5</v>
      </c>
      <c r="G17" s="13" t="s">
        <v>23</v>
      </c>
      <c r="H17" s="13"/>
      <c r="I17" s="13">
        <f t="shared" si="0"/>
        <v>0</v>
      </c>
      <c r="J17" s="13">
        <f>IF(OR(K17=$K$370,K17=$K$372,K17=$K$373,K17=$K$374),$J$370,IF(OR(K17=$K$379,K17=$K$380,K17=$K$381,K17=$K$382),$J$371,IF(OR(K17=$K$383),$J$372,IF(OR(K17=$K$384),$J$373,IF(OR(K17=$K$385),$J$374,IF(OR(K17=$K$386),$J$375,IF(OR(K17=$K$392,K17=$K$402,K17=$K$393),$J$376,IF(OR(K17=$K$388,K17=$K$389,K17=$K$390,K17=$K$391),$J$377,IF(OR(K17=$K$387,K17=$K$431,K17=$K$433,K17=$K$435),$J$378,IF(OR(K17=$K$394,K17=$K$396,K17=$K$395),$J$379,IF(OR(K17=$K$397),$J$380,IF(OR(K17=$K$398),$J$381,IF(OR(K17=$K$399),$J$382,IF(OR(K17=$K$403),$J$383,IF(OR(K17=$K$404,K17=$K$405),$J$384,IF(OR(K17=$K$406,K17=$K$407),$J$385,IF(OR(K17=$K$408,K17=$K$409),$J$386,IF(OR(K17=$K$410,K17=$K$411),$J$387,IF(OR(K17=$K$413,K17=$K$414,K17=$K$415,K17=$K$416,K17=$K$417,K17=$K$418,K17=$K$419,K17=$K$420,K17=$K$421),$J$388,IF(OR(K17=$K$425,K17=$K$426,K17=$K$427,K17=$K$428,K17=$K$424,K17=$K$423,K17=$K$432,K17=$K$434),$J$389,IF(OR(K17=$K$429,K17=$K$430),$J$390,IF(OR(K17=$K$375,K17=$K$376,K17=$K$377,K17=$K$400,K17=$K$401,K17=$K$412,K17=$K$422),$J$391,IF(OR(K17=$K$436),$J$392,0)))))))))))))))))))))))</f>
        <v>0</v>
      </c>
    </row>
    <row r="18" spans="1:10" s="1" customFormat="1">
      <c r="A18" s="13" t="s">
        <v>251</v>
      </c>
      <c r="B18" s="2">
        <v>17</v>
      </c>
      <c r="C18" s="13" t="s">
        <v>29</v>
      </c>
      <c r="D18" s="3" t="s">
        <v>65</v>
      </c>
      <c r="E18" s="13">
        <v>0</v>
      </c>
      <c r="F18" s="13">
        <v>5</v>
      </c>
      <c r="G18" s="13" t="s">
        <v>23</v>
      </c>
      <c r="H18" s="13"/>
      <c r="I18" s="13">
        <f t="shared" si="0"/>
        <v>0</v>
      </c>
      <c r="J18" s="13">
        <f>IF(OR(K18=$K$370,K18=$K$372,K18=$K$373,K18=$K$374),$J$370,IF(OR(K18=$K$379,K18=$K$380,K18=$K$381,K18=$K$382),$J$371,IF(OR(K18=$K$383),$J$372,IF(OR(K18=$K$384),$J$373,IF(OR(K18=$K$385),$J$374,IF(OR(K18=$K$386),$J$375,IF(OR(K18=$K$392,K18=$K$402,K18=$K$393),$J$376,IF(OR(K18=$K$388,K18=$K$389,K18=$K$390,K18=$K$391),$J$377,IF(OR(K18=$K$387,K18=$K$431,K18=$K$433,K18=$K$435),$J$378,IF(OR(K18=$K$394,K18=$K$396,K18=$K$395),$J$379,IF(OR(K18=$K$397),$J$380,IF(OR(K18=$K$398),$J$381,IF(OR(K18=$K$399),$J$382,IF(OR(K18=$K$403),$J$383,IF(OR(K18=$K$404,K18=$K$405),$J$384,IF(OR(K18=$K$406,K18=$K$407),$J$385,IF(OR(K18=$K$408,K18=$K$409),$J$386,IF(OR(K18=$K$410,K18=$K$411),$J$387,IF(OR(K18=$K$413,K18=$K$414,K18=$K$415,K18=$K$416,K18=$K$417,K18=$K$418,K18=$K$419,K18=$K$420,K18=$K$421),$J$388,IF(OR(K18=$K$425,K18=$K$426,K18=$K$427,K18=$K$428,K18=$K$424,K18=$K$423,K18=$K$432,K18=$K$434),$J$389,IF(OR(K18=$K$429,K18=$K$430),$J$390,IF(OR(K18=$K$375,K18=$K$376,K18=$K$377,K18=$K$400,K18=$K$401,K18=$K$412,K18=$K$422),$J$391,IF(OR(K18=$K$436),$J$392,0)))))))))))))))))))))))</f>
        <v>0</v>
      </c>
    </row>
    <row r="19" spans="1:10" s="1" customFormat="1">
      <c r="A19" s="13" t="s">
        <v>251</v>
      </c>
      <c r="B19" s="2">
        <v>18</v>
      </c>
      <c r="C19" s="13" t="s">
        <v>29</v>
      </c>
      <c r="D19" s="3" t="s">
        <v>42</v>
      </c>
      <c r="E19" s="13">
        <v>1</v>
      </c>
      <c r="F19" s="13">
        <v>5</v>
      </c>
      <c r="G19" s="13" t="s">
        <v>23</v>
      </c>
      <c r="H19" s="13"/>
      <c r="I19" s="13">
        <f t="shared" si="0"/>
        <v>0</v>
      </c>
      <c r="J19" s="13">
        <f>IF(OR(K19=$K$370,K19=$K$372,K19=$K$373,K19=$K$374),$J$370,IF(OR(K19=$K$379,K19=$K$380,K19=$K$381,K19=$K$382),$J$371,IF(OR(K19=$K$383),$J$372,IF(OR(K19=$K$384),$J$373,IF(OR(K19=$K$385),$J$374,IF(OR(K19=$K$386),$J$375,IF(OR(K19=$K$392,K19=$K$402,K19=$K$393),$J$376,IF(OR(K19=$K$388,K19=$K$389,K19=$K$390,K19=$K$391),$J$377,IF(OR(K19=$K$387,K19=$K$431,K19=$K$433,K19=$K$435),$J$378,IF(OR(K19=$K$394,K19=$K$396,K19=$K$395),$J$379,IF(OR(K19=$K$397),$J$380,IF(OR(K19=$K$398),$J$381,IF(OR(K19=$K$399),$J$382,IF(OR(K19=$K$403),$J$383,IF(OR(K19=$K$404,K19=$K$405),$J$384,IF(OR(K19=$K$406,K19=$K$407),$J$385,IF(OR(K19=$K$408,K19=$K$409),$J$386,IF(OR(K19=$K$410,K19=$K$411),$J$387,IF(OR(K19=$K$413,K19=$K$414,K19=$K$415,K19=$K$416,K19=$K$417,K19=$K$418,K19=$K$419,K19=$K$420,K19=$K$421),$J$388,IF(OR(K19=$K$425,K19=$K$426,K19=$K$427,K19=$K$428,K19=$K$424,K19=$K$423,K19=$K$432,K19=$K$434),$J$389,IF(OR(K19=$K$429,K19=$K$430),$J$390,IF(OR(K19=$K$375,K19=$K$376,K19=$K$377,K19=$K$400,K19=$K$401,K19=$K$412,K19=$K$422),$J$391,IF(OR(K19=$K$436),$J$392,0)))))))))))))))))))))))</f>
        <v>0</v>
      </c>
    </row>
    <row r="20" spans="1:10" s="1" customFormat="1">
      <c r="A20" s="13" t="s">
        <v>251</v>
      </c>
      <c r="B20" s="2">
        <v>19</v>
      </c>
      <c r="C20" s="13" t="s">
        <v>29</v>
      </c>
      <c r="D20" s="3" t="s">
        <v>42</v>
      </c>
      <c r="E20" s="13">
        <v>0</v>
      </c>
      <c r="F20" s="13">
        <v>5</v>
      </c>
      <c r="G20" s="13" t="s">
        <v>23</v>
      </c>
      <c r="H20" s="13"/>
      <c r="I20" s="13">
        <f t="shared" si="0"/>
        <v>0</v>
      </c>
      <c r="J20" s="13">
        <f>IF(OR(K20=$K$370,K20=$K$372,K20=$K$373,K20=$K$374),$J$370,IF(OR(K20=$K$379,K20=$K$380,K20=$K$381,K20=$K$382),$J$371,IF(OR(K20=$K$383),$J$372,IF(OR(K20=$K$384),$J$373,IF(OR(K20=$K$385),$J$374,IF(OR(K20=$K$386),$J$375,IF(OR(K20=$K$392,K20=$K$402,K20=$K$393),$J$376,IF(OR(K20=$K$388,K20=$K$389,K20=$K$390,K20=$K$391),$J$377,IF(OR(K20=$K$387,K20=$K$431,K20=$K$433,K20=$K$435),$J$378,IF(OR(K20=$K$394,K20=$K$396,K20=$K$395),$J$379,IF(OR(K20=$K$397),$J$380,IF(OR(K20=$K$398),$J$381,IF(OR(K20=$K$399),$J$382,IF(OR(K20=$K$403),$J$383,IF(OR(K20=$K$404,K20=$K$405),$J$384,IF(OR(K20=$K$406,K20=$K$407),$J$385,IF(OR(K20=$K$408,K20=$K$409),$J$386,IF(OR(K20=$K$410,K20=$K$411),$J$387,IF(OR(K20=$K$413,K20=$K$414,K20=$K$415,K20=$K$416,K20=$K$417,K20=$K$418,K20=$K$419,K20=$K$420,K20=$K$421),$J$388,IF(OR(K20=$K$425,K20=$K$426,K20=$K$427,K20=$K$428,K20=$K$424,K20=$K$423,K20=$K$432,K20=$K$434),$J$389,IF(OR(K20=$K$429,K20=$K$430),$J$390,IF(OR(K20=$K$375,K20=$K$376,K20=$K$377,K20=$K$400,K20=$K$401,K20=$K$412,K20=$K$422),$J$391,IF(OR(K20=$K$436),$J$392,0)))))))))))))))))))))))</f>
        <v>0</v>
      </c>
    </row>
    <row r="21" spans="1:10" s="1" customFormat="1">
      <c r="A21" s="13" t="s">
        <v>251</v>
      </c>
      <c r="B21" s="2">
        <v>20</v>
      </c>
      <c r="C21" s="13" t="s">
        <v>29</v>
      </c>
      <c r="D21" s="3" t="s">
        <v>42</v>
      </c>
      <c r="E21" s="13">
        <v>1</v>
      </c>
      <c r="F21" s="13">
        <v>5</v>
      </c>
      <c r="G21" s="13" t="s">
        <v>23</v>
      </c>
      <c r="H21" s="13"/>
      <c r="I21" s="13">
        <f t="shared" si="0"/>
        <v>0</v>
      </c>
      <c r="J21" s="13">
        <f>IF(OR(K21=$K$370,K21=$K$372,K21=$K$373,K21=$K$374),$J$370,IF(OR(K21=$K$379,K21=$K$380,K21=$K$381,K21=$K$382),$J$371,IF(OR(K21=$K$383),$J$372,IF(OR(K21=$K$384),$J$373,IF(OR(K21=$K$385),$J$374,IF(OR(K21=$K$386),$J$375,IF(OR(K21=$K$392,K21=$K$402,K21=$K$393),$J$376,IF(OR(K21=$K$388,K21=$K$389,K21=$K$390,K21=$K$391),$J$377,IF(OR(K21=$K$387,K21=$K$431,K21=$K$433,K21=$K$435),$J$378,IF(OR(K21=$K$394,K21=$K$396,K21=$K$395),$J$379,IF(OR(K21=$K$397),$J$380,IF(OR(K21=$K$398),$J$381,IF(OR(K21=$K$399),$J$382,IF(OR(K21=$K$403),$J$383,IF(OR(K21=$K$404,K21=$K$405),$J$384,IF(OR(K21=$K$406,K21=$K$407),$J$385,IF(OR(K21=$K$408,K21=$K$409),$J$386,IF(OR(K21=$K$410,K21=$K$411),$J$387,IF(OR(K21=$K$413,K21=$K$414,K21=$K$415,K21=$K$416,K21=$K$417,K21=$K$418,K21=$K$419,K21=$K$420,K21=$K$421),$J$388,IF(OR(K21=$K$425,K21=$K$426,K21=$K$427,K21=$K$428,K21=$K$424,K21=$K$423,K21=$K$432,K21=$K$434),$J$389,IF(OR(K21=$K$429,K21=$K$430),$J$390,IF(OR(K21=$K$375,K21=$K$376,K21=$K$377,K21=$K$400,K21=$K$401,K21=$K$412,K21=$K$422),$J$391,IF(OR(K21=$K$436),$J$392,0)))))))))))))))))))))))</f>
        <v>0</v>
      </c>
    </row>
    <row r="22" spans="1:10" s="1" customFormat="1">
      <c r="A22" s="13" t="s">
        <v>251</v>
      </c>
      <c r="B22" s="2">
        <v>21</v>
      </c>
      <c r="C22" s="13" t="s">
        <v>16</v>
      </c>
      <c r="D22" s="3" t="s">
        <v>33</v>
      </c>
      <c r="E22" s="13">
        <v>1</v>
      </c>
      <c r="F22" s="13">
        <v>5</v>
      </c>
      <c r="G22" s="13" t="s">
        <v>23</v>
      </c>
      <c r="H22" s="13"/>
      <c r="I22" s="13">
        <f t="shared" si="0"/>
        <v>0</v>
      </c>
      <c r="J22" s="13">
        <f>IF(OR(K22=$K$370,K22=$K$372,K22=$K$373,K22=$K$374),$J$370,IF(OR(K22=$K$379,K22=$K$380,K22=$K$381,K22=$K$382),$J$371,IF(OR(K22=$K$383),$J$372,IF(OR(K22=$K$384),$J$373,IF(OR(K22=$K$385),$J$374,IF(OR(K22=$K$386),$J$375,IF(OR(K22=$K$392,K22=$K$402,K22=$K$393),$J$376,IF(OR(K22=$K$388,K22=$K$389,K22=$K$390,K22=$K$391),$J$377,IF(OR(K22=$K$387,K22=$K$431,K22=$K$433,K22=$K$435),$J$378,IF(OR(K22=$K$394,K22=$K$396,K22=$K$395),$J$379,IF(OR(K22=$K$397),$J$380,IF(OR(K22=$K$398),$J$381,IF(OR(K22=$K$399),$J$382,IF(OR(K22=$K$403),$J$383,IF(OR(K22=$K$404,K22=$K$405),$J$384,IF(OR(K22=$K$406,K22=$K$407),$J$385,IF(OR(K22=$K$408,K22=$K$409),$J$386,IF(OR(K22=$K$410,K22=$K$411),$J$387,IF(OR(K22=$K$413,K22=$K$414,K22=$K$415,K22=$K$416,K22=$K$417,K22=$K$418,K22=$K$419,K22=$K$420,K22=$K$421),$J$388,IF(OR(K22=$K$425,K22=$K$426,K22=$K$427,K22=$K$428,K22=$K$424,K22=$K$423,K22=$K$432,K22=$K$434),$J$389,IF(OR(K22=$K$429,K22=$K$430),$J$390,IF(OR(K22=$K$375,K22=$K$376,K22=$K$377,K22=$K$400,K22=$K$401,K22=$K$412,K22=$K$422),$J$391,IF(OR(K22=$K$436),$J$392,0)))))))))))))))))))))))</f>
        <v>0</v>
      </c>
    </row>
    <row r="23" spans="1:10" s="1" customFormat="1">
      <c r="A23" s="13" t="s">
        <v>251</v>
      </c>
      <c r="B23" s="2">
        <v>22</v>
      </c>
      <c r="C23" s="13" t="s">
        <v>21</v>
      </c>
      <c r="D23" s="3" t="s">
        <v>33</v>
      </c>
      <c r="E23" s="13">
        <v>0</v>
      </c>
      <c r="F23" s="13">
        <v>6</v>
      </c>
      <c r="G23" s="13" t="s">
        <v>23</v>
      </c>
      <c r="H23" s="13"/>
      <c r="I23" s="13">
        <f t="shared" si="0"/>
        <v>0</v>
      </c>
      <c r="J23" s="13">
        <f>IF(OR(K23=$K$370,K23=$K$372,K23=$K$373,K23=$K$374),$J$370,IF(OR(K23=$K$379,K23=$K$380,K23=$K$381,K23=$K$382),$J$371,IF(OR(K23=$K$383),$J$372,IF(OR(K23=$K$384),$J$373,IF(OR(K23=$K$385),$J$374,IF(OR(K23=$K$386),$J$375,IF(OR(K23=$K$392,K23=$K$402,K23=$K$393),$J$376,IF(OR(K23=$K$388,K23=$K$389,K23=$K$390,K23=$K$391),$J$377,IF(OR(K23=$K$387,K23=$K$431,K23=$K$433,K23=$K$435),$J$378,IF(OR(K23=$K$394,K23=$K$396,K23=$K$395),$J$379,IF(OR(K23=$K$397),$J$380,IF(OR(K23=$K$398),$J$381,IF(OR(K23=$K$399),$J$382,IF(OR(K23=$K$403),$J$383,IF(OR(K23=$K$404,K23=$K$405),$J$384,IF(OR(K23=$K$406,K23=$K$407),$J$385,IF(OR(K23=$K$408,K23=$K$409),$J$386,IF(OR(K23=$K$410,K23=$K$411),$J$387,IF(OR(K23=$K$413,K23=$K$414,K23=$K$415,K23=$K$416,K23=$K$417,K23=$K$418,K23=$K$419,K23=$K$420,K23=$K$421),$J$388,IF(OR(K23=$K$425,K23=$K$426,K23=$K$427,K23=$K$428,K23=$K$424,K23=$K$423,K23=$K$432,K23=$K$434),$J$389,IF(OR(K23=$K$429,K23=$K$430),$J$390,IF(OR(K23=$K$375,K23=$K$376,K23=$K$377,K23=$K$400,K23=$K$401,K23=$K$412,K23=$K$422),$J$391,IF(OR(K23=$K$436),$J$392,0)))))))))))))))))))))))</f>
        <v>0</v>
      </c>
    </row>
    <row r="24" spans="1:10" s="1" customFormat="1">
      <c r="A24" s="13" t="s">
        <v>251</v>
      </c>
      <c r="B24" s="2">
        <v>23</v>
      </c>
      <c r="C24" s="13" t="s">
        <v>44</v>
      </c>
      <c r="D24" s="3" t="s">
        <v>45</v>
      </c>
      <c r="E24" s="13">
        <v>1</v>
      </c>
      <c r="F24" s="13">
        <v>3</v>
      </c>
      <c r="G24" s="13"/>
      <c r="H24" s="13"/>
      <c r="I24" s="13">
        <f t="shared" si="0"/>
        <v>0</v>
      </c>
      <c r="J24" s="13">
        <f>IF(OR(K24=$K$370,K24=$K$372,K24=$K$373,K24=$K$374),$J$370,IF(OR(K24=$K$379,K24=$K$380,K24=$K$381,K24=$K$382),$J$371,IF(OR(K24=$K$383),$J$372,IF(OR(K24=$K$384),$J$373,IF(OR(K24=$K$385),$J$374,IF(OR(K24=$K$386),$J$375,IF(OR(K24=$K$392,K24=$K$402,K24=$K$393),$J$376,IF(OR(K24=$K$388,K24=$K$389,K24=$K$390,K24=$K$391),$J$377,IF(OR(K24=$K$387,K24=$K$431,K24=$K$433,K24=$K$435),$J$378,IF(OR(K24=$K$394,K24=$K$396,K24=$K$395),$J$379,IF(OR(K24=$K$397),$J$380,IF(OR(K24=$K$398),$J$381,IF(OR(K24=$K$399),$J$382,IF(OR(K24=$K$403),$J$383,IF(OR(K24=$K$404,K24=$K$405),$J$384,IF(OR(K24=$K$406,K24=$K$407),$J$385,IF(OR(K24=$K$408,K24=$K$409),$J$386,IF(OR(K24=$K$410,K24=$K$411),$J$387,IF(OR(K24=$K$413,K24=$K$414,K24=$K$415,K24=$K$416,K24=$K$417,K24=$K$418,K24=$K$419,K24=$K$420,K24=$K$421),$J$388,IF(OR(K24=$K$425,K24=$K$426,K24=$K$427,K24=$K$428,K24=$K$424,K24=$K$423,K24=$K$432,K24=$K$434),$J$389,IF(OR(K24=$K$429,K24=$K$430),$J$390,IF(OR(K24=$K$375,K24=$K$376,K24=$K$377,K24=$K$400,K24=$K$401,K24=$K$412,K24=$K$422),$J$391,IF(OR(K24=$K$436),$J$392,0)))))))))))))))))))))))</f>
        <v>0</v>
      </c>
    </row>
    <row r="25" spans="1:10" s="1" customFormat="1">
      <c r="A25" s="13" t="s">
        <v>251</v>
      </c>
      <c r="B25" s="2">
        <v>24</v>
      </c>
      <c r="C25" s="13" t="s">
        <v>12</v>
      </c>
      <c r="D25" s="3" t="s">
        <v>61</v>
      </c>
      <c r="E25" s="13">
        <v>1</v>
      </c>
      <c r="F25" s="13">
        <v>3</v>
      </c>
      <c r="G25" s="13"/>
      <c r="H25" s="13"/>
      <c r="I25" s="13">
        <f t="shared" si="0"/>
        <v>0</v>
      </c>
      <c r="J25" s="13">
        <f>IF(OR(K25=$K$370,K25=$K$372,K25=$K$373,K25=$K$374),$J$370,IF(OR(K25=$K$379,K25=$K$380,K25=$K$381,K25=$K$382),$J$371,IF(OR(K25=$K$383),$J$372,IF(OR(K25=$K$384),$J$373,IF(OR(K25=$K$385),$J$374,IF(OR(K25=$K$386),$J$375,IF(OR(K25=$K$392,K25=$K$402,K25=$K$393),$J$376,IF(OR(K25=$K$388,K25=$K$389,K25=$K$390,K25=$K$391),$J$377,IF(OR(K25=$K$387,K25=$K$431,K25=$K$433,K25=$K$435),$J$378,IF(OR(K25=$K$394,K25=$K$396,K25=$K$395),$J$379,IF(OR(K25=$K$397),$J$380,IF(OR(K25=$K$398),$J$381,IF(OR(K25=$K$399),$J$382,IF(OR(K25=$K$403),$J$383,IF(OR(K25=$K$404,K25=$K$405),$J$384,IF(OR(K25=$K$406,K25=$K$407),$J$385,IF(OR(K25=$K$408,K25=$K$409),$J$386,IF(OR(K25=$K$410,K25=$K$411),$J$387,IF(OR(K25=$K$413,K25=$K$414,K25=$K$415,K25=$K$416,K25=$K$417,K25=$K$418,K25=$K$419,K25=$K$420,K25=$K$421),$J$388,IF(OR(K25=$K$425,K25=$K$426,K25=$K$427,K25=$K$428,K25=$K$424,K25=$K$423,K25=$K$432,K25=$K$434),$J$389,IF(OR(K25=$K$429,K25=$K$430),$J$390,IF(OR(K25=$K$375,K25=$K$376,K25=$K$377,K25=$K$400,K25=$K$401,K25=$K$412,K25=$K$422),$J$391,IF(OR(K25=$K$436),$J$392,0)))))))))))))))))))))))</f>
        <v>0</v>
      </c>
    </row>
    <row r="26" spans="1:10" s="1" customFormat="1">
      <c r="A26" s="13" t="s">
        <v>251</v>
      </c>
      <c r="B26" s="2">
        <v>25</v>
      </c>
      <c r="C26" s="13" t="s">
        <v>12</v>
      </c>
      <c r="D26" s="3" t="s">
        <v>61</v>
      </c>
      <c r="E26" s="13">
        <v>1</v>
      </c>
      <c r="F26" s="13">
        <v>3</v>
      </c>
      <c r="G26" s="13"/>
      <c r="H26" s="13"/>
      <c r="I26" s="13">
        <f t="shared" si="0"/>
        <v>0</v>
      </c>
      <c r="J26" s="13">
        <f>IF(OR(K26=$K$370,K26=$K$372,K26=$K$373,K26=$K$374),$J$370,IF(OR(K26=$K$379,K26=$K$380,K26=$K$381,K26=$K$382),$J$371,IF(OR(K26=$K$383),$J$372,IF(OR(K26=$K$384),$J$373,IF(OR(K26=$K$385),$J$374,IF(OR(K26=$K$386),$J$375,IF(OR(K26=$K$392,K26=$K$402,K26=$K$393),$J$376,IF(OR(K26=$K$388,K26=$K$389,K26=$K$390,K26=$K$391),$J$377,IF(OR(K26=$K$387,K26=$K$431,K26=$K$433,K26=$K$435),$J$378,IF(OR(K26=$K$394,K26=$K$396,K26=$K$395),$J$379,IF(OR(K26=$K$397),$J$380,IF(OR(K26=$K$398),$J$381,IF(OR(K26=$K$399),$J$382,IF(OR(K26=$K$403),$J$383,IF(OR(K26=$K$404,K26=$K$405),$J$384,IF(OR(K26=$K$406,K26=$K$407),$J$385,IF(OR(K26=$K$408,K26=$K$409),$J$386,IF(OR(K26=$K$410,K26=$K$411),$J$387,IF(OR(K26=$K$413,K26=$K$414,K26=$K$415,K26=$K$416,K26=$K$417,K26=$K$418,K26=$K$419,K26=$K$420,K26=$K$421),$J$388,IF(OR(K26=$K$425,K26=$K$426,K26=$K$427,K26=$K$428,K26=$K$424,K26=$K$423,K26=$K$432,K26=$K$434),$J$389,IF(OR(K26=$K$429,K26=$K$430),$J$390,IF(OR(K26=$K$375,K26=$K$376,K26=$K$377,K26=$K$400,K26=$K$401,K26=$K$412,K26=$K$422),$J$391,IF(OR(K26=$K$436),$J$392,0)))))))))))))))))))))))</f>
        <v>0</v>
      </c>
    </row>
    <row r="27" spans="1:10" s="1" customFormat="1">
      <c r="A27" s="13" t="s">
        <v>251</v>
      </c>
      <c r="B27" s="2">
        <v>26</v>
      </c>
      <c r="C27" s="13" t="s">
        <v>12</v>
      </c>
      <c r="D27" s="3" t="s">
        <v>61</v>
      </c>
      <c r="E27" s="13">
        <v>0</v>
      </c>
      <c r="F27" s="13">
        <v>4</v>
      </c>
      <c r="G27" s="13"/>
      <c r="H27" s="13"/>
      <c r="I27" s="13">
        <f t="shared" si="0"/>
        <v>0</v>
      </c>
      <c r="J27" s="13">
        <f>IF(OR(K27=$K$370,K27=$K$372,K27=$K$373,K27=$K$374),$J$370,IF(OR(K27=$K$379,K27=$K$380,K27=$K$381,K27=$K$382),$J$371,IF(OR(K27=$K$383),$J$372,IF(OR(K27=$K$384),$J$373,IF(OR(K27=$K$385),$J$374,IF(OR(K27=$K$386),$J$375,IF(OR(K27=$K$392,K27=$K$402,K27=$K$393),$J$376,IF(OR(K27=$K$388,K27=$K$389,K27=$K$390,K27=$K$391),$J$377,IF(OR(K27=$K$387,K27=$K$431,K27=$K$433,K27=$K$435),$J$378,IF(OR(K27=$K$394,K27=$K$396,K27=$K$395),$J$379,IF(OR(K27=$K$397),$J$380,IF(OR(K27=$K$398),$J$381,IF(OR(K27=$K$399),$J$382,IF(OR(K27=$K$403),$J$383,IF(OR(K27=$K$404,K27=$K$405),$J$384,IF(OR(K27=$K$406,K27=$K$407),$J$385,IF(OR(K27=$K$408,K27=$K$409),$J$386,IF(OR(K27=$K$410,K27=$K$411),$J$387,IF(OR(K27=$K$413,K27=$K$414,K27=$K$415,K27=$K$416,K27=$K$417,K27=$K$418,K27=$K$419,K27=$K$420,K27=$K$421),$J$388,IF(OR(K27=$K$425,K27=$K$426,K27=$K$427,K27=$K$428,K27=$K$424,K27=$K$423,K27=$K$432,K27=$K$434),$J$389,IF(OR(K27=$K$429,K27=$K$430),$J$390,IF(OR(K27=$K$375,K27=$K$376,K27=$K$377,K27=$K$400,K27=$K$401,K27=$K$412,K27=$K$422),$J$391,IF(OR(K27=$K$436),$J$392,0)))))))))))))))))))))))</f>
        <v>0</v>
      </c>
    </row>
    <row r="28" spans="1:10" s="1" customFormat="1">
      <c r="A28" s="13" t="s">
        <v>251</v>
      </c>
      <c r="B28" s="2">
        <v>27</v>
      </c>
      <c r="C28" s="13" t="s">
        <v>19</v>
      </c>
      <c r="D28" s="3" t="s">
        <v>20</v>
      </c>
      <c r="E28" s="13">
        <v>0</v>
      </c>
      <c r="F28" s="13">
        <v>4</v>
      </c>
      <c r="G28" s="13"/>
      <c r="H28" s="13"/>
      <c r="I28" s="13">
        <f t="shared" si="0"/>
        <v>0</v>
      </c>
      <c r="J28" s="13">
        <f>IF(OR(K28=$K$370,K28=$K$372,K28=$K$373,K28=$K$374),$J$370,IF(OR(K28=$K$379,K28=$K$380,K28=$K$381,K28=$K$382),$J$371,IF(OR(K28=$K$383),$J$372,IF(OR(K28=$K$384),$J$373,IF(OR(K28=$K$385),$J$374,IF(OR(K28=$K$386),$J$375,IF(OR(K28=$K$392,K28=$K$402,K28=$K$393),$J$376,IF(OR(K28=$K$388,K28=$K$389,K28=$K$390,K28=$K$391),$J$377,IF(OR(K28=$K$387,K28=$K$431,K28=$K$433,K28=$K$435),$J$378,IF(OR(K28=$K$394,K28=$K$396,K28=$K$395),$J$379,IF(OR(K28=$K$397),$J$380,IF(OR(K28=$K$398),$J$381,IF(OR(K28=$K$399),$J$382,IF(OR(K28=$K$403),$J$383,IF(OR(K28=$K$404,K28=$K$405),$J$384,IF(OR(K28=$K$406,K28=$K$407),$J$385,IF(OR(K28=$K$408,K28=$K$409),$J$386,IF(OR(K28=$K$410,K28=$K$411),$J$387,IF(OR(K28=$K$413,K28=$K$414,K28=$K$415,K28=$K$416,K28=$K$417,K28=$K$418,K28=$K$419,K28=$K$420,K28=$K$421),$J$388,IF(OR(K28=$K$425,K28=$K$426,K28=$K$427,K28=$K$428,K28=$K$424,K28=$K$423,K28=$K$432,K28=$K$434),$J$389,IF(OR(K28=$K$429,K28=$K$430),$J$390,IF(OR(K28=$K$375,K28=$K$376,K28=$K$377,K28=$K$400,K28=$K$401,K28=$K$412,K28=$K$422),$J$391,IF(OR(K28=$K$436),$J$392,0)))))))))))))))))))))))</f>
        <v>0</v>
      </c>
    </row>
    <row r="29" spans="1:10" s="1" customFormat="1">
      <c r="A29" s="13" t="s">
        <v>251</v>
      </c>
      <c r="B29" s="2">
        <v>28</v>
      </c>
      <c r="C29" s="13" t="s">
        <v>27</v>
      </c>
      <c r="D29" s="3" t="s">
        <v>35</v>
      </c>
      <c r="E29" s="13">
        <v>0</v>
      </c>
      <c r="F29" s="13">
        <v>4</v>
      </c>
      <c r="G29" s="13"/>
      <c r="H29" s="13"/>
      <c r="I29" s="13">
        <f t="shared" si="0"/>
        <v>0</v>
      </c>
      <c r="J29" s="13">
        <f>IF(OR(K29=$K$370,K29=$K$372,K29=$K$373,K29=$K$374),$J$370,IF(OR(K29=$K$379,K29=$K$380,K29=$K$381,K29=$K$382),$J$371,IF(OR(K29=$K$383),$J$372,IF(OR(K29=$K$384),$J$373,IF(OR(K29=$K$385),$J$374,IF(OR(K29=$K$386),$J$375,IF(OR(K29=$K$392,K29=$K$402,K29=$K$393),$J$376,IF(OR(K29=$K$388,K29=$K$389,K29=$K$390,K29=$K$391),$J$377,IF(OR(K29=$K$387,K29=$K$431,K29=$K$433,K29=$K$435),$J$378,IF(OR(K29=$K$394,K29=$K$396,K29=$K$395),$J$379,IF(OR(K29=$K$397),$J$380,IF(OR(K29=$K$398),$J$381,IF(OR(K29=$K$399),$J$382,IF(OR(K29=$K$403),$J$383,IF(OR(K29=$K$404,K29=$K$405),$J$384,IF(OR(K29=$K$406,K29=$K$407),$J$385,IF(OR(K29=$K$408,K29=$K$409),$J$386,IF(OR(K29=$K$410,K29=$K$411),$J$387,IF(OR(K29=$K$413,K29=$K$414,K29=$K$415,K29=$K$416,K29=$K$417,K29=$K$418,K29=$K$419,K29=$K$420,K29=$K$421),$J$388,IF(OR(K29=$K$425,K29=$K$426,K29=$K$427,K29=$K$428,K29=$K$424,K29=$K$423,K29=$K$432,K29=$K$434),$J$389,IF(OR(K29=$K$429,K29=$K$430),$J$390,IF(OR(K29=$K$375,K29=$K$376,K29=$K$377,K29=$K$400,K29=$K$401,K29=$K$412,K29=$K$422),$J$391,IF(OR(K29=$K$436),$J$392,0)))))))))))))))))))))))</f>
        <v>0</v>
      </c>
    </row>
    <row r="30" spans="1:10" s="1" customFormat="1">
      <c r="A30" s="13" t="s">
        <v>251</v>
      </c>
      <c r="B30" s="2">
        <v>29</v>
      </c>
      <c r="C30" s="13" t="s">
        <v>21</v>
      </c>
      <c r="D30" s="3" t="s">
        <v>22</v>
      </c>
      <c r="E30" s="13">
        <v>0</v>
      </c>
      <c r="F30" s="13">
        <v>5</v>
      </c>
      <c r="G30" s="13" t="s">
        <v>23</v>
      </c>
      <c r="H30" s="13"/>
      <c r="I30" s="13">
        <f t="shared" si="0"/>
        <v>0</v>
      </c>
      <c r="J30" s="13">
        <f>IF(OR(K30=$K$370,K30=$K$372,K30=$K$373,K30=$K$374),$J$370,IF(OR(K30=$K$379,K30=$K$380,K30=$K$381,K30=$K$382),$J$371,IF(OR(K30=$K$383),$J$372,IF(OR(K30=$K$384),$J$373,IF(OR(K30=$K$385),$J$374,IF(OR(K30=$K$386),$J$375,IF(OR(K30=$K$392,K30=$K$402,K30=$K$393),$J$376,IF(OR(K30=$K$388,K30=$K$389,K30=$K$390,K30=$K$391),$J$377,IF(OR(K30=$K$387,K30=$K$431,K30=$K$433,K30=$K$435),$J$378,IF(OR(K30=$K$394,K30=$K$396,K30=$K$395),$J$379,IF(OR(K30=$K$397),$J$380,IF(OR(K30=$K$398),$J$381,IF(OR(K30=$K$399),$J$382,IF(OR(K30=$K$403),$J$383,IF(OR(K30=$K$404,K30=$K$405),$J$384,IF(OR(K30=$K$406,K30=$K$407),$J$385,IF(OR(K30=$K$408,K30=$K$409),$J$386,IF(OR(K30=$K$410,K30=$K$411),$J$387,IF(OR(K30=$K$413,K30=$K$414,K30=$K$415,K30=$K$416,K30=$K$417,K30=$K$418,K30=$K$419,K30=$K$420,K30=$K$421),$J$388,IF(OR(K30=$K$425,K30=$K$426,K30=$K$427,K30=$K$428,K30=$K$424,K30=$K$423,K30=$K$432,K30=$K$434),$J$389,IF(OR(K30=$K$429,K30=$K$430),$J$390,IF(OR(K30=$K$375,K30=$K$376,K30=$K$377,K30=$K$400,K30=$K$401,K30=$K$412,K30=$K$422),$J$391,IF(OR(K30=$K$436),$J$392,0)))))))))))))))))))))))</f>
        <v>0</v>
      </c>
    </row>
    <row r="31" spans="1:10" s="1" customFormat="1">
      <c r="A31" s="13" t="s">
        <v>251</v>
      </c>
      <c r="B31" s="2">
        <v>30</v>
      </c>
      <c r="C31" s="13" t="s">
        <v>14</v>
      </c>
      <c r="D31" s="3" t="s">
        <v>51</v>
      </c>
      <c r="E31" s="13">
        <v>0</v>
      </c>
      <c r="F31" s="13">
        <v>7</v>
      </c>
      <c r="G31" s="13" t="s">
        <v>23</v>
      </c>
      <c r="H31" s="13" t="s">
        <v>63</v>
      </c>
      <c r="I31" s="13">
        <f t="shared" si="0"/>
        <v>0</v>
      </c>
      <c r="J31" s="13">
        <f>IF(OR(K31=$K$370,K31=$K$372,K31=$K$373,K31=$K$374),$J$370,IF(OR(K31=$K$379,K31=$K$380,K31=$K$381,K31=$K$382),$J$371,IF(OR(K31=$K$383),$J$372,IF(OR(K31=$K$384),$J$373,IF(OR(K31=$K$385),$J$374,IF(OR(K31=$K$386),$J$375,IF(OR(K31=$K$392,K31=$K$402,K31=$K$393),$J$376,IF(OR(K31=$K$388,K31=$K$389,K31=$K$390,K31=$K$391),$J$377,IF(OR(K31=$K$387,K31=$K$431,K31=$K$433,K31=$K$435),$J$378,IF(OR(K31=$K$394,K31=$K$396,K31=$K$395),$J$379,IF(OR(K31=$K$397),$J$380,IF(OR(K31=$K$398),$J$381,IF(OR(K31=$K$399),$J$382,IF(OR(K31=$K$403),$J$383,IF(OR(K31=$K$404,K31=$K$405),$J$384,IF(OR(K31=$K$406,K31=$K$407),$J$385,IF(OR(K31=$K$408,K31=$K$409),$J$386,IF(OR(K31=$K$410,K31=$K$411),$J$387,IF(OR(K31=$K$413,K31=$K$414,K31=$K$415,K31=$K$416,K31=$K$417,K31=$K$418,K31=$K$419,K31=$K$420,K31=$K$421),$J$388,IF(OR(K31=$K$425,K31=$K$426,K31=$K$427,K31=$K$428,K31=$K$424,K31=$K$423,K31=$K$432,K31=$K$434),$J$389,IF(OR(K31=$K$429,K31=$K$430),$J$390,IF(OR(K31=$K$375,K31=$K$376,K31=$K$377,K31=$K$400,K31=$K$401,K31=$K$412,K31=$K$422),$J$391,IF(OR(K31=$K$436),$J$392,0)))))))))))))))))))))))</f>
        <v>0</v>
      </c>
    </row>
    <row r="32" spans="1:10" s="1" customFormat="1">
      <c r="A32" s="13" t="s">
        <v>251</v>
      </c>
      <c r="B32" s="2">
        <v>31</v>
      </c>
      <c r="C32" s="13" t="s">
        <v>14</v>
      </c>
      <c r="D32" s="3" t="s">
        <v>36</v>
      </c>
      <c r="E32" s="13">
        <v>0</v>
      </c>
      <c r="F32" s="13">
        <v>5</v>
      </c>
      <c r="G32" s="13" t="s">
        <v>23</v>
      </c>
      <c r="H32" s="13"/>
      <c r="I32" s="13">
        <f t="shared" si="0"/>
        <v>0</v>
      </c>
      <c r="J32" s="13">
        <f>IF(OR(K32=$K$370,K32=$K$372,K32=$K$373,K32=$K$374),$J$370,IF(OR(K32=$K$379,K32=$K$380,K32=$K$381,K32=$K$382),$J$371,IF(OR(K32=$K$383),$J$372,IF(OR(K32=$K$384),$J$373,IF(OR(K32=$K$385),$J$374,IF(OR(K32=$K$386),$J$375,IF(OR(K32=$K$392,K32=$K$402,K32=$K$393),$J$376,IF(OR(K32=$K$388,K32=$K$389,K32=$K$390,K32=$K$391),$J$377,IF(OR(K32=$K$387,K32=$K$431,K32=$K$433,K32=$K$435),$J$378,IF(OR(K32=$K$394,K32=$K$396,K32=$K$395),$J$379,IF(OR(K32=$K$397),$J$380,IF(OR(K32=$K$398),$J$381,IF(OR(K32=$K$399),$J$382,IF(OR(K32=$K$403),$J$383,IF(OR(K32=$K$404,K32=$K$405),$J$384,IF(OR(K32=$K$406,K32=$K$407),$J$385,IF(OR(K32=$K$408,K32=$K$409),$J$386,IF(OR(K32=$K$410,K32=$K$411),$J$387,IF(OR(K32=$K$413,K32=$K$414,K32=$K$415,K32=$K$416,K32=$K$417,K32=$K$418,K32=$K$419,K32=$K$420,K32=$K$421),$J$388,IF(OR(K32=$K$425,K32=$K$426,K32=$K$427,K32=$K$428,K32=$K$424,K32=$K$423,K32=$K$432,K32=$K$434),$J$389,IF(OR(K32=$K$429,K32=$K$430),$J$390,IF(OR(K32=$K$375,K32=$K$376,K32=$K$377,K32=$K$400,K32=$K$401,K32=$K$412,K32=$K$422),$J$391,IF(OR(K32=$K$436),$J$392,0)))))))))))))))))))))))</f>
        <v>0</v>
      </c>
    </row>
    <row r="33" spans="1:11">
      <c r="A33" s="13" t="s">
        <v>251</v>
      </c>
      <c r="B33" s="2">
        <v>32</v>
      </c>
      <c r="C33" s="13" t="s">
        <v>16</v>
      </c>
      <c r="D33" s="3" t="s">
        <v>33</v>
      </c>
      <c r="E33" s="13">
        <v>0</v>
      </c>
      <c r="F33" s="13">
        <v>5</v>
      </c>
      <c r="G33" s="13" t="s">
        <v>23</v>
      </c>
      <c r="H33" s="13"/>
      <c r="I33" s="13">
        <f t="shared" si="0"/>
        <v>0</v>
      </c>
      <c r="J33" s="13">
        <f>IF(OR(K33=$K$370,K33=$K$372,K33=$K$373,K33=$K$374),$J$370,IF(OR(K33=$K$379,K33=$K$380,K33=$K$381,K33=$K$382),$J$371,IF(OR(K33=$K$383),$J$372,IF(OR(K33=$K$384),$J$373,IF(OR(K33=$K$385),$J$374,IF(OR(K33=$K$386),$J$375,IF(OR(K33=$K$392,K33=$K$402,K33=$K$393),$J$376,IF(OR(K33=$K$388,K33=$K$389,K33=$K$390,K33=$K$391),$J$377,IF(OR(K33=$K$387,K33=$K$431,K33=$K$433,K33=$K$435),$J$378,IF(OR(K33=$K$394,K33=$K$396,K33=$K$395),$J$379,IF(OR(K33=$K$397),$J$380,IF(OR(K33=$K$398),$J$381,IF(OR(K33=$K$399),$J$382,IF(OR(K33=$K$403),$J$383,IF(OR(K33=$K$404,K33=$K$405),$J$384,IF(OR(K33=$K$406,K33=$K$407),$J$385,IF(OR(K33=$K$408,K33=$K$409),$J$386,IF(OR(K33=$K$410,K33=$K$411),$J$387,IF(OR(K33=$K$413,K33=$K$414,K33=$K$415,K33=$K$416,K33=$K$417,K33=$K$418,K33=$K$419,K33=$K$420,K33=$K$421),$J$388,IF(OR(K33=$K$425,K33=$K$426,K33=$K$427,K33=$K$428,K33=$K$424,K33=$K$423,K33=$K$432,K33=$K$434),$J$389,IF(OR(K33=$K$429,K33=$K$430),$J$390,IF(OR(K33=$K$375,K33=$K$376,K33=$K$377,K33=$K$400,K33=$K$401,K33=$K$412,K33=$K$422),$J$391,IF(OR(K33=$K$436),$J$392,0)))))))))))))))))))))))</f>
        <v>0</v>
      </c>
      <c r="K33" s="1"/>
    </row>
    <row r="34" spans="1:11">
      <c r="A34" s="13" t="s">
        <v>251</v>
      </c>
      <c r="B34" s="2">
        <v>33</v>
      </c>
      <c r="C34" s="13" t="s">
        <v>16</v>
      </c>
      <c r="D34" s="3" t="s">
        <v>33</v>
      </c>
      <c r="E34" s="13">
        <v>0</v>
      </c>
      <c r="F34" s="13">
        <v>5</v>
      </c>
      <c r="G34" s="13" t="s">
        <v>23</v>
      </c>
      <c r="H34" s="13"/>
      <c r="I34" s="13">
        <f t="shared" si="0"/>
        <v>0</v>
      </c>
      <c r="J34" s="13">
        <f>IF(OR(K34=$K$370,K34=$K$372,K34=$K$373,K34=$K$374),$J$370,IF(OR(K34=$K$379,K34=$K$380,K34=$K$381,K34=$K$382),$J$371,IF(OR(K34=$K$383),$J$372,IF(OR(K34=$K$384),$J$373,IF(OR(K34=$K$385),$J$374,IF(OR(K34=$K$386),$J$375,IF(OR(K34=$K$392,K34=$K$402,K34=$K$393),$J$376,IF(OR(K34=$K$388,K34=$K$389,K34=$K$390,K34=$K$391),$J$377,IF(OR(K34=$K$387,K34=$K$431,K34=$K$433,K34=$K$435),$J$378,IF(OR(K34=$K$394,K34=$K$396,K34=$K$395),$J$379,IF(OR(K34=$K$397),$J$380,IF(OR(K34=$K$398),$J$381,IF(OR(K34=$K$399),$J$382,IF(OR(K34=$K$403),$J$383,IF(OR(K34=$K$404,K34=$K$405),$J$384,IF(OR(K34=$K$406,K34=$K$407),$J$385,IF(OR(K34=$K$408,K34=$K$409),$J$386,IF(OR(K34=$K$410,K34=$K$411),$J$387,IF(OR(K34=$K$413,K34=$K$414,K34=$K$415,K34=$K$416,K34=$K$417,K34=$K$418,K34=$K$419,K34=$K$420,K34=$K$421),$J$388,IF(OR(K34=$K$425,K34=$K$426,K34=$K$427,K34=$K$428,K34=$K$424,K34=$K$423,K34=$K$432,K34=$K$434),$J$389,IF(OR(K34=$K$429,K34=$K$430),$J$390,IF(OR(K34=$K$375,K34=$K$376,K34=$K$377,K34=$K$400,K34=$K$401,K34=$K$412,K34=$K$422),$J$391,IF(OR(K34=$K$436),$J$392,0)))))))))))))))))))))))</f>
        <v>0</v>
      </c>
      <c r="K34" s="1"/>
    </row>
    <row r="35" spans="1:11">
      <c r="A35" s="13" t="s">
        <v>251</v>
      </c>
      <c r="B35" s="2">
        <v>34</v>
      </c>
      <c r="C35" s="13" t="s">
        <v>21</v>
      </c>
      <c r="D35" s="3" t="s">
        <v>84</v>
      </c>
      <c r="E35" s="13">
        <v>1</v>
      </c>
      <c r="F35" s="13">
        <v>4</v>
      </c>
      <c r="G35" s="13" t="s">
        <v>23</v>
      </c>
      <c r="H35" s="13"/>
      <c r="I35" s="13" t="str">
        <f t="shared" si="0"/>
        <v>Кокки</v>
      </c>
      <c r="J35" s="13" t="str">
        <f>IF(OR(K35=$K$370,K35=$K$372,K35=$K$373,K35=$K$374),$J$370,IF(OR(K35=$K$379,K35=$K$380,K35=$K$381,K35=$K$382),$J$371,IF(OR(K35=$K$383),$J$372,IF(OR(K35=$K$384),$J$373,IF(OR(K35=$K$385),$J$374,IF(OR(K35=$K$386),$J$375,IF(OR(K35=$K$392,K35=$K$402,K35=$K$393),$J$376,IF(OR(K35=$K$388,K35=$K$389,K35=$K$390,K35=$K$391),$J$377,IF(OR(K35=$K$387,K35=$K$431,K35=$K$433,K35=$K$435),$J$378,IF(OR(K35=$K$394,K35=$K$396,K35=$K$395),$J$379,IF(OR(K35=$K$397),$J$380,IF(OR(K35=$K$398),$J$381,IF(OR(K35=$K$399),$J$382,IF(OR(K35=$K$403),$J$383,IF(OR(K35=$K$404,K35=$K$405),$J$384,IF(OR(K35=$K$406,K35=$K$407),$J$385,IF(OR(K35=$K$408,K35=$K$409),$J$386,IF(OR(K35=$K$410,K35=$K$411),$J$387,IF(OR(K35=$K$413,K35=$K$414,K35=$K$415,K35=$K$416,K35=$K$417,K35=$K$418,K35=$K$419,K35=$K$420,K35=$K$421),$J$388,IF(OR(K35=$K$425,K35=$K$426,K35=$K$427,K35=$K$428,K35=$K$424,K35=$K$423,K35=$K$432,K35=$K$434),$J$389,IF(OR(K35=$K$429,K35=$K$430),$J$390,IF(OR(K35=$K$375,K35=$K$376,K35=$K$377,K35=$K$400,K35=$K$401,K35=$K$412,K35=$K$422),$J$391,IF(OR(K35=$K$436),$J$392,0)))))))))))))))))))))))</f>
        <v>Staphylococcus</v>
      </c>
      <c r="K35" s="1" t="s">
        <v>169</v>
      </c>
    </row>
    <row r="36" spans="1:11">
      <c r="A36" s="13" t="s">
        <v>251</v>
      </c>
      <c r="B36" s="2">
        <v>35</v>
      </c>
      <c r="C36" s="13" t="s">
        <v>29</v>
      </c>
      <c r="D36" s="3" t="s">
        <v>42</v>
      </c>
      <c r="E36" s="13">
        <v>0</v>
      </c>
      <c r="F36" s="13">
        <v>4</v>
      </c>
      <c r="G36" s="13" t="s">
        <v>23</v>
      </c>
      <c r="H36" s="13"/>
      <c r="I36" s="13">
        <f t="shared" si="0"/>
        <v>0</v>
      </c>
      <c r="J36" s="13">
        <f>IF(OR(K36=$K$370,K36=$K$372,K36=$K$373,K36=$K$374),$J$370,IF(OR(K36=$K$379,K36=$K$380,K36=$K$381,K36=$K$382),$J$371,IF(OR(K36=$K$383),$J$372,IF(OR(K36=$K$384),$J$373,IF(OR(K36=$K$385),$J$374,IF(OR(K36=$K$386),$J$375,IF(OR(K36=$K$392,K36=$K$402,K36=$K$393),$J$376,IF(OR(K36=$K$388,K36=$K$389,K36=$K$390,K36=$K$391),$J$377,IF(OR(K36=$K$387,K36=$K$431,K36=$K$433,K36=$K$435),$J$378,IF(OR(K36=$K$394,K36=$K$396,K36=$K$395),$J$379,IF(OR(K36=$K$397),$J$380,IF(OR(K36=$K$398),$J$381,IF(OR(K36=$K$399),$J$382,IF(OR(K36=$K$403),$J$383,IF(OR(K36=$K$404,K36=$K$405),$J$384,IF(OR(K36=$K$406,K36=$K$407),$J$385,IF(OR(K36=$K$408,K36=$K$409),$J$386,IF(OR(K36=$K$410,K36=$K$411),$J$387,IF(OR(K36=$K$413,K36=$K$414,K36=$K$415,K36=$K$416,K36=$K$417,K36=$K$418,K36=$K$419,K36=$K$420,K36=$K$421),$J$388,IF(OR(K36=$K$425,K36=$K$426,K36=$K$427,K36=$K$428,K36=$K$424,K36=$K$423,K36=$K$432,K36=$K$434),$J$389,IF(OR(K36=$K$429,K36=$K$430),$J$390,IF(OR(K36=$K$375,K36=$K$376,K36=$K$377,K36=$K$400,K36=$K$401,K36=$K$412,K36=$K$422),$J$391,IF(OR(K36=$K$436),$J$392,0)))))))))))))))))))))))</f>
        <v>0</v>
      </c>
      <c r="K36" s="1"/>
    </row>
    <row r="37" spans="1:11">
      <c r="A37" s="13" t="s">
        <v>251</v>
      </c>
      <c r="B37" s="2">
        <v>36</v>
      </c>
      <c r="C37" s="13" t="s">
        <v>16</v>
      </c>
      <c r="D37" s="3" t="s">
        <v>33</v>
      </c>
      <c r="E37" s="13">
        <v>0</v>
      </c>
      <c r="F37" s="13">
        <v>6</v>
      </c>
      <c r="G37" s="13" t="s">
        <v>23</v>
      </c>
      <c r="H37" s="13"/>
      <c r="I37" s="13">
        <f t="shared" si="0"/>
        <v>0</v>
      </c>
      <c r="J37" s="13">
        <f>IF(OR(K37=$K$370,K37=$K$372,K37=$K$373,K37=$K$374),$J$370,IF(OR(K37=$K$379,K37=$K$380,K37=$K$381,K37=$K$382),$J$371,IF(OR(K37=$K$383),$J$372,IF(OR(K37=$K$384),$J$373,IF(OR(K37=$K$385),$J$374,IF(OR(K37=$K$386),$J$375,IF(OR(K37=$K$392,K37=$K$402,K37=$K$393),$J$376,IF(OR(K37=$K$388,K37=$K$389,K37=$K$390,K37=$K$391),$J$377,IF(OR(K37=$K$387,K37=$K$431,K37=$K$433,K37=$K$435),$J$378,IF(OR(K37=$K$394,K37=$K$396,K37=$K$395),$J$379,IF(OR(K37=$K$397),$J$380,IF(OR(K37=$K$398),$J$381,IF(OR(K37=$K$399),$J$382,IF(OR(K37=$K$403),$J$383,IF(OR(K37=$K$404,K37=$K$405),$J$384,IF(OR(K37=$K$406,K37=$K$407),$J$385,IF(OR(K37=$K$408,K37=$K$409),$J$386,IF(OR(K37=$K$410,K37=$K$411),$J$387,IF(OR(K37=$K$413,K37=$K$414,K37=$K$415,K37=$K$416,K37=$K$417,K37=$K$418,K37=$K$419,K37=$K$420,K37=$K$421),$J$388,IF(OR(K37=$K$425,K37=$K$426,K37=$K$427,K37=$K$428,K37=$K$424,K37=$K$423,K37=$K$432,K37=$K$434),$J$389,IF(OR(K37=$K$429,K37=$K$430),$J$390,IF(OR(K37=$K$375,K37=$K$376,K37=$K$377,K37=$K$400,K37=$K$401,K37=$K$412,K37=$K$422),$J$391,IF(OR(K37=$K$436),$J$392,0)))))))))))))))))))))))</f>
        <v>0</v>
      </c>
      <c r="K37" s="1"/>
    </row>
    <row r="38" spans="1:11">
      <c r="A38" s="13" t="s">
        <v>251</v>
      </c>
      <c r="B38" s="2">
        <v>37</v>
      </c>
      <c r="C38" s="13" t="s">
        <v>29</v>
      </c>
      <c r="D38" s="3" t="s">
        <v>42</v>
      </c>
      <c r="E38" s="13">
        <v>0</v>
      </c>
      <c r="F38" s="13">
        <v>3</v>
      </c>
      <c r="G38" s="13"/>
      <c r="H38" s="13"/>
      <c r="I38" s="13">
        <f t="shared" si="0"/>
        <v>0</v>
      </c>
      <c r="J38" s="13">
        <f>IF(OR(K38=$K$370,K38=$K$372,K38=$K$373,K38=$K$374),$J$370,IF(OR(K38=$K$379,K38=$K$380,K38=$K$381,K38=$K$382),$J$371,IF(OR(K38=$K$383),$J$372,IF(OR(K38=$K$384),$J$373,IF(OR(K38=$K$385),$J$374,IF(OR(K38=$K$386),$J$375,IF(OR(K38=$K$392,K38=$K$402,K38=$K$393),$J$376,IF(OR(K38=$K$388,K38=$K$389,K38=$K$390,K38=$K$391),$J$377,IF(OR(K38=$K$387,K38=$K$431,K38=$K$433,K38=$K$435),$J$378,IF(OR(K38=$K$394,K38=$K$396,K38=$K$395),$J$379,IF(OR(K38=$K$397),$J$380,IF(OR(K38=$K$398),$J$381,IF(OR(K38=$K$399),$J$382,IF(OR(K38=$K$403),$J$383,IF(OR(K38=$K$404,K38=$K$405),$J$384,IF(OR(K38=$K$406,K38=$K$407),$J$385,IF(OR(K38=$K$408,K38=$K$409),$J$386,IF(OR(K38=$K$410,K38=$K$411),$J$387,IF(OR(K38=$K$413,K38=$K$414,K38=$K$415,K38=$K$416,K38=$K$417,K38=$K$418,K38=$K$419,K38=$K$420,K38=$K$421),$J$388,IF(OR(K38=$K$425,K38=$K$426,K38=$K$427,K38=$K$428,K38=$K$424,K38=$K$423,K38=$K$432,K38=$K$434),$J$389,IF(OR(K38=$K$429,K38=$K$430),$J$390,IF(OR(K38=$K$375,K38=$K$376,K38=$K$377,K38=$K$400,K38=$K$401,K38=$K$412,K38=$K$422),$J$391,IF(OR(K38=$K$436),$J$392,0)))))))))))))))))))))))</f>
        <v>0</v>
      </c>
      <c r="K38" s="1"/>
    </row>
    <row r="39" spans="1:11">
      <c r="A39" s="13" t="s">
        <v>251</v>
      </c>
      <c r="B39" s="2">
        <v>38</v>
      </c>
      <c r="C39" s="1" t="s">
        <v>21</v>
      </c>
      <c r="D39" s="1" t="s">
        <v>42</v>
      </c>
      <c r="E39" s="13">
        <v>0</v>
      </c>
      <c r="F39" s="13">
        <v>3</v>
      </c>
      <c r="G39" s="13" t="s">
        <v>23</v>
      </c>
      <c r="H39" s="13" t="s">
        <v>63</v>
      </c>
      <c r="I39" s="13">
        <f t="shared" si="0"/>
        <v>0</v>
      </c>
      <c r="J39" s="13">
        <f>IF(OR(K39=$K$370,K39=$K$372,K39=$K$373,K39=$K$374),$J$370,IF(OR(K39=$K$379,K39=$K$380,K39=$K$381,K39=$K$382),$J$371,IF(OR(K39=$K$383),$J$372,IF(OR(K39=$K$384),$J$373,IF(OR(K39=$K$385),$J$374,IF(OR(K39=$K$386),$J$375,IF(OR(K39=$K$392,K39=$K$402,K39=$K$393),$J$376,IF(OR(K39=$K$388,K39=$K$389,K39=$K$390,K39=$K$391),$J$377,IF(OR(K39=$K$387,K39=$K$431,K39=$K$433,K39=$K$435),$J$378,IF(OR(K39=$K$394,K39=$K$396,K39=$K$395),$J$379,IF(OR(K39=$K$397),$J$380,IF(OR(K39=$K$398),$J$381,IF(OR(K39=$K$399),$J$382,IF(OR(K39=$K$403),$J$383,IF(OR(K39=$K$404,K39=$K$405),$J$384,IF(OR(K39=$K$406,K39=$K$407),$J$385,IF(OR(K39=$K$408,K39=$K$409),$J$386,IF(OR(K39=$K$410,K39=$K$411),$J$387,IF(OR(K39=$K$413,K39=$K$414,K39=$K$415,K39=$K$416,K39=$K$417,K39=$K$418,K39=$K$419,K39=$K$420,K39=$K$421),$J$388,IF(OR(K39=$K$425,K39=$K$426,K39=$K$427,K39=$K$428,K39=$K$424,K39=$K$423,K39=$K$432,K39=$K$434),$J$389,IF(OR(K39=$K$429,K39=$K$430),$J$390,IF(OR(K39=$K$375,K39=$K$376,K39=$K$377,K39=$K$400,K39=$K$401,K39=$K$412,K39=$K$422),$J$391,IF(OR(K39=$K$436),$J$392,0)))))))))))))))))))))))</f>
        <v>0</v>
      </c>
      <c r="K39" s="1"/>
    </row>
    <row r="40" spans="1:11">
      <c r="A40" s="13" t="s">
        <v>251</v>
      </c>
      <c r="B40" s="2">
        <v>39</v>
      </c>
      <c r="C40" s="13" t="s">
        <v>16</v>
      </c>
      <c r="D40" s="3" t="s">
        <v>33</v>
      </c>
      <c r="E40" s="13">
        <v>1</v>
      </c>
      <c r="F40" s="13">
        <v>2</v>
      </c>
      <c r="G40" s="13"/>
      <c r="H40" s="13"/>
      <c r="I40" s="13">
        <f t="shared" si="0"/>
        <v>0</v>
      </c>
      <c r="J40" s="13">
        <f>IF(OR(K40=$K$370,K40=$K$372,K40=$K$373,K40=$K$374),$J$370,IF(OR(K40=$K$379,K40=$K$380,K40=$K$381,K40=$K$382),$J$371,IF(OR(K40=$K$383),$J$372,IF(OR(K40=$K$384),$J$373,IF(OR(K40=$K$385),$J$374,IF(OR(K40=$K$386),$J$375,IF(OR(K40=$K$392,K40=$K$402,K40=$K$393),$J$376,IF(OR(K40=$K$388,K40=$K$389,K40=$K$390,K40=$K$391),$J$377,IF(OR(K40=$K$387,K40=$K$431,K40=$K$433,K40=$K$435),$J$378,IF(OR(K40=$K$394,K40=$K$396,K40=$K$395),$J$379,IF(OR(K40=$K$397),$J$380,IF(OR(K40=$K$398),$J$381,IF(OR(K40=$K$399),$J$382,IF(OR(K40=$K$403),$J$383,IF(OR(K40=$K$404,K40=$K$405),$J$384,IF(OR(K40=$K$406,K40=$K$407),$J$385,IF(OR(K40=$K$408,K40=$K$409),$J$386,IF(OR(K40=$K$410,K40=$K$411),$J$387,IF(OR(K40=$K$413,K40=$K$414,K40=$K$415,K40=$K$416,K40=$K$417,K40=$K$418,K40=$K$419,K40=$K$420,K40=$K$421),$J$388,IF(OR(K40=$K$425,K40=$K$426,K40=$K$427,K40=$K$428,K40=$K$424,K40=$K$423,K40=$K$432,K40=$K$434),$J$389,IF(OR(K40=$K$429,K40=$K$430),$J$390,IF(OR(K40=$K$375,K40=$K$376,K40=$K$377,K40=$K$400,K40=$K$401,K40=$K$412,K40=$K$422),$J$391,IF(OR(K40=$K$436),$J$392,0)))))))))))))))))))))))</f>
        <v>0</v>
      </c>
      <c r="K40" s="1"/>
    </row>
    <row r="41" spans="1:11">
      <c r="A41" s="13" t="s">
        <v>251</v>
      </c>
      <c r="B41" s="2">
        <v>40</v>
      </c>
      <c r="C41" s="13" t="s">
        <v>29</v>
      </c>
      <c r="D41" s="3" t="s">
        <v>42</v>
      </c>
      <c r="E41" s="13">
        <v>1</v>
      </c>
      <c r="F41" s="13">
        <v>2</v>
      </c>
      <c r="G41" s="13"/>
      <c r="H41" s="13"/>
      <c r="I41" s="13">
        <f t="shared" si="0"/>
        <v>0</v>
      </c>
      <c r="J41" s="13">
        <f>IF(OR(K41=$K$370,K41=$K$372,K41=$K$373,K41=$K$374),$J$370,IF(OR(K41=$K$379,K41=$K$380,K41=$K$381,K41=$K$382),$J$371,IF(OR(K41=$K$383),$J$372,IF(OR(K41=$K$384),$J$373,IF(OR(K41=$K$385),$J$374,IF(OR(K41=$K$386),$J$375,IF(OR(K41=$K$392,K41=$K$402,K41=$K$393),$J$376,IF(OR(K41=$K$388,K41=$K$389,K41=$K$390,K41=$K$391),$J$377,IF(OR(K41=$K$387,K41=$K$431,K41=$K$433,K41=$K$435),$J$378,IF(OR(K41=$K$394,K41=$K$396,K41=$K$395),$J$379,IF(OR(K41=$K$397),$J$380,IF(OR(K41=$K$398),$J$381,IF(OR(K41=$K$399),$J$382,IF(OR(K41=$K$403),$J$383,IF(OR(K41=$K$404,K41=$K$405),$J$384,IF(OR(K41=$K$406,K41=$K$407),$J$385,IF(OR(K41=$K$408,K41=$K$409),$J$386,IF(OR(K41=$K$410,K41=$K$411),$J$387,IF(OR(K41=$K$413,K41=$K$414,K41=$K$415,K41=$K$416,K41=$K$417,K41=$K$418,K41=$K$419,K41=$K$420,K41=$K$421),$J$388,IF(OR(K41=$K$425,K41=$K$426,K41=$K$427,K41=$K$428,K41=$K$424,K41=$K$423,K41=$K$432,K41=$K$434),$J$389,IF(OR(K41=$K$429,K41=$K$430),$J$390,IF(OR(K41=$K$375,K41=$K$376,K41=$K$377,K41=$K$400,K41=$K$401,K41=$K$412,K41=$K$422),$J$391,IF(OR(K41=$K$436),$J$392,0)))))))))))))))))))))))</f>
        <v>0</v>
      </c>
      <c r="K41" s="1"/>
    </row>
    <row r="42" spans="1:11">
      <c r="A42" s="13" t="s">
        <v>251</v>
      </c>
      <c r="B42" s="2">
        <v>41</v>
      </c>
      <c r="C42" s="13" t="s">
        <v>16</v>
      </c>
      <c r="D42" s="3" t="s">
        <v>33</v>
      </c>
      <c r="E42" s="13">
        <v>1</v>
      </c>
      <c r="F42" s="13">
        <v>2</v>
      </c>
      <c r="G42" s="13"/>
      <c r="H42" s="13"/>
      <c r="I42" s="13">
        <f t="shared" si="0"/>
        <v>0</v>
      </c>
      <c r="J42" s="13">
        <f>IF(OR(K42=$K$370,K42=$K$372,K42=$K$373,K42=$K$374),$J$370,IF(OR(K42=$K$379,K42=$K$380,K42=$K$381,K42=$K$382),$J$371,IF(OR(K42=$K$383),$J$372,IF(OR(K42=$K$384),$J$373,IF(OR(K42=$K$385),$J$374,IF(OR(K42=$K$386),$J$375,IF(OR(K42=$K$392,K42=$K$402,K42=$K$393),$J$376,IF(OR(K42=$K$388,K42=$K$389,K42=$K$390,K42=$K$391),$J$377,IF(OR(K42=$K$387,K42=$K$431,K42=$K$433,K42=$K$435),$J$378,IF(OR(K42=$K$394,K42=$K$396,K42=$K$395),$J$379,IF(OR(K42=$K$397),$J$380,IF(OR(K42=$K$398),$J$381,IF(OR(K42=$K$399),$J$382,IF(OR(K42=$K$403),$J$383,IF(OR(K42=$K$404,K42=$K$405),$J$384,IF(OR(K42=$K$406,K42=$K$407),$J$385,IF(OR(K42=$K$408,K42=$K$409),$J$386,IF(OR(K42=$K$410,K42=$K$411),$J$387,IF(OR(K42=$K$413,K42=$K$414,K42=$K$415,K42=$K$416,K42=$K$417,K42=$K$418,K42=$K$419,K42=$K$420,K42=$K$421),$J$388,IF(OR(K42=$K$425,K42=$K$426,K42=$K$427,K42=$K$428,K42=$K$424,K42=$K$423,K42=$K$432,K42=$K$434),$J$389,IF(OR(K42=$K$429,K42=$K$430),$J$390,IF(OR(K42=$K$375,K42=$K$376,K42=$K$377,K42=$K$400,K42=$K$401,K42=$K$412,K42=$K$422),$J$391,IF(OR(K42=$K$436),$J$392,0)))))))))))))))))))))))</f>
        <v>0</v>
      </c>
      <c r="K42" s="1"/>
    </row>
    <row r="43" spans="1:11">
      <c r="A43" s="13" t="s">
        <v>251</v>
      </c>
      <c r="B43" s="2">
        <v>42</v>
      </c>
      <c r="C43" s="13" t="s">
        <v>16</v>
      </c>
      <c r="D43" s="3" t="s">
        <v>33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>IF(OR(K43=$K$370,K43=$K$372,K43=$K$373,K43=$K$374),$J$370,IF(OR(K43=$K$379,K43=$K$380,K43=$K$381,K43=$K$382),$J$371,IF(OR(K43=$K$383),$J$372,IF(OR(K43=$K$384),$J$373,IF(OR(K43=$K$385),$J$374,IF(OR(K43=$K$386),$J$375,IF(OR(K43=$K$392,K43=$K$402,K43=$K$393),$J$376,IF(OR(K43=$K$388,K43=$K$389,K43=$K$390,K43=$K$391),$J$377,IF(OR(K43=$K$387,K43=$K$431,K43=$K$433,K43=$K$435),$J$378,IF(OR(K43=$K$394,K43=$K$396,K43=$K$395),$J$379,IF(OR(K43=$K$397),$J$380,IF(OR(K43=$K$398),$J$381,IF(OR(K43=$K$399),$J$382,IF(OR(K43=$K$403),$J$383,IF(OR(K43=$K$404,K43=$K$405),$J$384,IF(OR(K43=$K$406,K43=$K$407),$J$385,IF(OR(K43=$K$408,K43=$K$409),$J$386,IF(OR(K43=$K$410,K43=$K$411),$J$387,IF(OR(K43=$K$413,K43=$K$414,K43=$K$415,K43=$K$416,K43=$K$417,K43=$K$418,K43=$K$419,K43=$K$420,K43=$K$421),$J$388,IF(OR(K43=$K$425,K43=$K$426,K43=$K$427,K43=$K$428,K43=$K$424,K43=$K$423,K43=$K$432,K43=$K$434),$J$389,IF(OR(K43=$K$429,K43=$K$430),$J$390,IF(OR(K43=$K$375,K43=$K$376,K43=$K$377,K43=$K$400,K43=$K$401,K43=$K$412,K43=$K$422),$J$391,IF(OR(K43=$K$436),$J$392,0)))))))))))))))))))))))</f>
        <v>0</v>
      </c>
      <c r="K43" s="1"/>
    </row>
    <row r="44" spans="1:11">
      <c r="A44" s="13" t="s">
        <v>251</v>
      </c>
      <c r="B44" s="2">
        <v>43</v>
      </c>
      <c r="C44" s="13" t="s">
        <v>16</v>
      </c>
      <c r="D44" s="3" t="s">
        <v>33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>IF(OR(K44=$K$370,K44=$K$372,K44=$K$373,K44=$K$374),$J$370,IF(OR(K44=$K$379,K44=$K$380,K44=$K$381,K44=$K$382),$J$371,IF(OR(K44=$K$383),$J$372,IF(OR(K44=$K$384),$J$373,IF(OR(K44=$K$385),$J$374,IF(OR(K44=$K$386),$J$375,IF(OR(K44=$K$392,K44=$K$402,K44=$K$393),$J$376,IF(OR(K44=$K$388,K44=$K$389,K44=$K$390,K44=$K$391),$J$377,IF(OR(K44=$K$387,K44=$K$431,K44=$K$433,K44=$K$435),$J$378,IF(OR(K44=$K$394,K44=$K$396,K44=$K$395),$J$379,IF(OR(K44=$K$397),$J$380,IF(OR(K44=$K$398),$J$381,IF(OR(K44=$K$399),$J$382,IF(OR(K44=$K$403),$J$383,IF(OR(K44=$K$404,K44=$K$405),$J$384,IF(OR(K44=$K$406,K44=$K$407),$J$385,IF(OR(K44=$K$408,K44=$K$409),$J$386,IF(OR(K44=$K$410,K44=$K$411),$J$387,IF(OR(K44=$K$413,K44=$K$414,K44=$K$415,K44=$K$416,K44=$K$417,K44=$K$418,K44=$K$419,K44=$K$420,K44=$K$421),$J$388,IF(OR(K44=$K$425,K44=$K$426,K44=$K$427,K44=$K$428,K44=$K$424,K44=$K$423,K44=$K$432,K44=$K$434),$J$389,IF(OR(K44=$K$429,K44=$K$430),$J$390,IF(OR(K44=$K$375,K44=$K$376,K44=$K$377,K44=$K$400,K44=$K$401,K44=$K$412,K44=$K$422),$J$391,IF(OR(K44=$K$436),$J$392,0)))))))))))))))))))))))</f>
        <v>0</v>
      </c>
      <c r="K44" s="1"/>
    </row>
    <row r="45" spans="1:11">
      <c r="A45" s="13" t="s">
        <v>251</v>
      </c>
      <c r="B45" s="2">
        <v>44</v>
      </c>
      <c r="C45" s="13" t="s">
        <v>21</v>
      </c>
      <c r="D45" s="3" t="s">
        <v>47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>IF(OR(K45=$K$370,K45=$K$372,K45=$K$373,K45=$K$374),$J$370,IF(OR(K45=$K$379,K45=$K$380,K45=$K$381,K45=$K$382),$J$371,IF(OR(K45=$K$383),$J$372,IF(OR(K45=$K$384),$J$373,IF(OR(K45=$K$385),$J$374,IF(OR(K45=$K$386),$J$375,IF(OR(K45=$K$392,K45=$K$402,K45=$K$393),$J$376,IF(OR(K45=$K$388,K45=$K$389,K45=$K$390,K45=$K$391),$J$377,IF(OR(K45=$K$387,K45=$K$431,K45=$K$433,K45=$K$435),$J$378,IF(OR(K45=$K$394,K45=$K$396,K45=$K$395),$J$379,IF(OR(K45=$K$397),$J$380,IF(OR(K45=$K$398),$J$381,IF(OR(K45=$K$399),$J$382,IF(OR(K45=$K$403),$J$383,IF(OR(K45=$K$404,K45=$K$405),$J$384,IF(OR(K45=$K$406,K45=$K$407),$J$385,IF(OR(K45=$K$408,K45=$K$409),$J$386,IF(OR(K45=$K$410,K45=$K$411),$J$387,IF(OR(K45=$K$413,K45=$K$414,K45=$K$415,K45=$K$416,K45=$K$417,K45=$K$418,K45=$K$419,K45=$K$420,K45=$K$421),$J$388,IF(OR(K45=$K$425,K45=$K$426,K45=$K$427,K45=$K$428,K45=$K$424,K45=$K$423,K45=$K$432,K45=$K$434),$J$389,IF(OR(K45=$K$429,K45=$K$430),$J$390,IF(OR(K45=$K$375,K45=$K$376,K45=$K$377,K45=$K$400,K45=$K$401,K45=$K$412,K45=$K$422),$J$391,IF(OR(K45=$K$436),$J$392,0)))))))))))))))))))))))</f>
        <v>0</v>
      </c>
      <c r="K45" s="1"/>
    </row>
    <row r="46" spans="1:11">
      <c r="A46" s="13" t="s">
        <v>251</v>
      </c>
      <c r="B46" s="2">
        <v>45</v>
      </c>
      <c r="C46" s="13" t="s">
        <v>21</v>
      </c>
      <c r="D46" s="3" t="s">
        <v>28</v>
      </c>
      <c r="E46" s="13">
        <v>0</v>
      </c>
      <c r="F46" s="13">
        <v>8</v>
      </c>
      <c r="G46" s="13" t="s">
        <v>23</v>
      </c>
      <c r="H46" s="13"/>
      <c r="I46" s="13" t="str">
        <f t="shared" si="0"/>
        <v>Энеробактерии</v>
      </c>
      <c r="J46" s="13" t="str">
        <f>IF(OR(K46=$K$370,K46=$K$372,K46=$K$373,K46=$K$374),$J$370,IF(OR(K46=$K$379,K46=$K$380,K46=$K$381,K46=$K$382),$J$371,IF(OR(K46=$K$383),$J$372,IF(OR(K46=$K$384),$J$373,IF(OR(K46=$K$385),$J$374,IF(OR(K46=$K$386),$J$375,IF(OR(K46=$K$392,K46=$K$402,K46=$K$393),$J$376,IF(OR(K46=$K$388,K46=$K$389,K46=$K$390,K46=$K$391),$J$377,IF(OR(K46=$K$387,K46=$K$431,K46=$K$433,K46=$K$435),$J$378,IF(OR(K46=$K$394,K46=$K$396,K46=$K$395),$J$379,IF(OR(K46=$K$397),$J$380,IF(OR(K46=$K$398),$J$381,IF(OR(K46=$K$399),$J$382,IF(OR(K46=$K$403),$J$383,IF(OR(K46=$K$404,K46=$K$405),$J$384,IF(OR(K46=$K$406,K46=$K$407),$J$385,IF(OR(K46=$K$408,K46=$K$409),$J$386,IF(OR(K46=$K$410,K46=$K$411),$J$387,IF(OR(K46=$K$413,K46=$K$414,K46=$K$415,K46=$K$416,K46=$K$417,K46=$K$418,K46=$K$419,K46=$K$420,K46=$K$421),$J$388,IF(OR(K46=$K$425,K46=$K$426,K46=$K$427,K46=$K$428,K46=$K$424,K46=$K$423,K46=$K$432,K46=$K$434),$J$389,IF(OR(K46=$K$429,K46=$K$430),$J$390,IF(OR(K46=$K$375,K46=$K$376,K46=$K$377,K46=$K$400,K46=$K$401,K46=$K$412,K46=$K$422),$J$391,IF(OR(K46=$K$436),$J$392,0)))))))))))))))))))))))</f>
        <v>Serratia</v>
      </c>
      <c r="K46" s="1" t="s">
        <v>87</v>
      </c>
    </row>
    <row r="47" spans="1:11">
      <c r="A47" s="13"/>
      <c r="C47" s="13"/>
      <c r="E47" s="13"/>
      <c r="F47" s="13"/>
      <c r="G47" s="13"/>
      <c r="H47" s="13"/>
      <c r="I47" s="13" t="str">
        <f t="shared" ref="I47" si="1">IF(OR(J47=$J$383,J47=$J$390,J47=$J$373),$I$370,IF(OR(J47=$J$372,J47=$J$376,J47=$J$378,J47=$J$379,J47=$J$382,J47=$J$386,J47=$J$387,J47=$J$384),$I$375,IF(OR(J47=$J$371,J47=$J$375),$I$371,IF(OR(J47=$J$377,J47=$J$388,J47=$J$389),$I$372,IF(OR(J47=$J$370,J47=$J$385,J47=$J$391),$I$373,IF(OR(J47=$J$374,J47=$J$392,J47=$J$380,J47=$J$381),$I$374,0))))))</f>
        <v>Кокки</v>
      </c>
      <c r="J47" s="13" t="str">
        <f>IF(OR(K47=$K$370,K47=$K$372,K47=$K$373,K47=$K$374),$J$370,IF(OR(K47=$K$379,K47=$K$380,K47=$K$381,K47=$K$382),$J$371,IF(OR(K47=$K$383),$J$372,IF(OR(K47=$K$384),$J$373,IF(OR(K47=$K$385),$J$374,IF(OR(K47=$K$386),$J$375,IF(OR(K47=$K$392,K47=$K$402,K47=$K$393),$J$376,IF(OR(K47=$K$388,K47=$K$389,K47=$K$390,K47=$K$391),$J$377,IF(OR(K47=$K$387,K47=$K$431,K47=$K$433,K47=$K$435),$J$378,IF(OR(K47=$K$394,K47=$K$396,K47=$K$395),$J$379,IF(OR(K47=$K$397),$J$380,IF(OR(K47=$K$398),$J$381,IF(OR(K47=$K$399),$J$382,IF(OR(K47=$K$403),$J$383,IF(OR(K47=$K$404,K47=$K$405),$J$384,IF(OR(K47=$K$406,K47=$K$407),$J$385,IF(OR(K47=$K$408,K47=$K$409),$J$386,IF(OR(K47=$K$410,K47=$K$411),$J$387,IF(OR(K47=$K$413,K47=$K$414,K47=$K$415,K47=$K$416,K47=$K$417,K47=$K$418,K47=$K$419,K47=$K$420,K47=$K$421),$J$388,IF(OR(K47=$K$425,K47=$K$426,K47=$K$427,K47=$K$428,K47=$K$424,K47=$K$423,K47=$K$432,K47=$K$434),$J$389,IF(OR(K47=$K$429,K47=$K$430),$J$390,IF(OR(K47=$K$375,K47=$K$376,K47=$K$377,K47=$K$400,K47=$K$401,K47=$K$412,K47=$K$422),$J$391,IF(OR(K47=$K$436),$J$392,0)))))))))))))))))))))))</f>
        <v>Enterococcus</v>
      </c>
      <c r="K47" s="1" t="s">
        <v>66</v>
      </c>
    </row>
    <row r="48" spans="1:11">
      <c r="A48" s="13" t="s">
        <v>251</v>
      </c>
      <c r="B48" s="2">
        <v>46</v>
      </c>
      <c r="C48" s="13" t="s">
        <v>21</v>
      </c>
      <c r="D48" s="3" t="s">
        <v>28</v>
      </c>
      <c r="E48" s="13">
        <v>0</v>
      </c>
      <c r="F48" s="13">
        <v>5</v>
      </c>
      <c r="G48" s="13" t="s">
        <v>23</v>
      </c>
      <c r="H48" s="13"/>
      <c r="I48" s="13">
        <f t="shared" si="0"/>
        <v>0</v>
      </c>
      <c r="J48" s="13">
        <f>IF(OR(K48=$K$370,K48=$K$372,K48=$K$373,K48=$K$374),$J$370,IF(OR(K48=$K$379,K48=$K$380,K48=$K$381,K48=$K$382),$J$371,IF(OR(K48=$K$383),$J$372,IF(OR(K48=$K$384),$J$373,IF(OR(K48=$K$385),$J$374,IF(OR(K48=$K$386),$J$375,IF(OR(K48=$K$392,K48=$K$402,K48=$K$393),$J$376,IF(OR(K48=$K$388,K48=$K$389,K48=$K$390,K48=$K$391),$J$377,IF(OR(K48=$K$387,K48=$K$431,K48=$K$433,K48=$K$435),$J$378,IF(OR(K48=$K$394,K48=$K$396,K48=$K$395),$J$379,IF(OR(K48=$K$397),$J$380,IF(OR(K48=$K$398),$J$381,IF(OR(K48=$K$399),$J$382,IF(OR(K48=$K$403),$J$383,IF(OR(K48=$K$404,K48=$K$405),$J$384,IF(OR(K48=$K$406,K48=$K$407),$J$385,IF(OR(K48=$K$408,K48=$K$409),$J$386,IF(OR(K48=$K$410,K48=$K$411),$J$387,IF(OR(K48=$K$413,K48=$K$414,K48=$K$415,K48=$K$416,K48=$K$417,K48=$K$418,K48=$K$419,K48=$K$420,K48=$K$421),$J$388,IF(OR(K48=$K$425,K48=$K$426,K48=$K$427,K48=$K$428,K48=$K$424,K48=$K$423,K48=$K$432,K48=$K$434),$J$389,IF(OR(K48=$K$429,K48=$K$430),$J$390,IF(OR(K48=$K$375,K48=$K$376,K48=$K$377,K48=$K$400,K48=$K$401,K48=$K$412,K48=$K$422),$J$391,IF(OR(K48=$K$436),$J$392,0)))))))))))))))))))))))</f>
        <v>0</v>
      </c>
      <c r="K48" s="1"/>
    </row>
    <row r="49" spans="1:11">
      <c r="A49" s="13" t="s">
        <v>251</v>
      </c>
      <c r="B49" s="2">
        <v>47</v>
      </c>
      <c r="C49" s="13" t="s">
        <v>21</v>
      </c>
      <c r="D49" s="3" t="s">
        <v>166</v>
      </c>
      <c r="E49" s="13">
        <v>0</v>
      </c>
      <c r="F49" s="13">
        <v>5</v>
      </c>
      <c r="G49" s="13" t="s">
        <v>23</v>
      </c>
      <c r="H49" s="13"/>
      <c r="I49" s="13">
        <f t="shared" si="0"/>
        <v>0</v>
      </c>
      <c r="J49" s="13">
        <f>IF(OR(K49=$K$370,K49=$K$372,K49=$K$373,K49=$K$374),$J$370,IF(OR(K49=$K$379,K49=$K$380,K49=$K$381,K49=$K$382),$J$371,IF(OR(K49=$K$383),$J$372,IF(OR(K49=$K$384),$J$373,IF(OR(K49=$K$385),$J$374,IF(OR(K49=$K$386),$J$375,IF(OR(K49=$K$392,K49=$K$402,K49=$K$393),$J$376,IF(OR(K49=$K$388,K49=$K$389,K49=$K$390,K49=$K$391),$J$377,IF(OR(K49=$K$387,K49=$K$431,K49=$K$433,K49=$K$435),$J$378,IF(OR(K49=$K$394,K49=$K$396,K49=$K$395),$J$379,IF(OR(K49=$K$397),$J$380,IF(OR(K49=$K$398),$J$381,IF(OR(K49=$K$399),$J$382,IF(OR(K49=$K$403),$J$383,IF(OR(K49=$K$404,K49=$K$405),$J$384,IF(OR(K49=$K$406,K49=$K$407),$J$385,IF(OR(K49=$K$408,K49=$K$409),$J$386,IF(OR(K49=$K$410,K49=$K$411),$J$387,IF(OR(K49=$K$413,K49=$K$414,K49=$K$415,K49=$K$416,K49=$K$417,K49=$K$418,K49=$K$419,K49=$K$420,K49=$K$421),$J$388,IF(OR(K49=$K$425,K49=$K$426,K49=$K$427,K49=$K$428,K49=$K$424,K49=$K$423,K49=$K$432,K49=$K$434),$J$389,IF(OR(K49=$K$429,K49=$K$430),$J$390,IF(OR(K49=$K$375,K49=$K$376,K49=$K$377,K49=$K$400,K49=$K$401,K49=$K$412,K49=$K$422),$J$391,IF(OR(K49=$K$436),$J$392,0)))))))))))))))))))))))</f>
        <v>0</v>
      </c>
      <c r="K49" s="1"/>
    </row>
    <row r="50" spans="1:11">
      <c r="A50" s="13" t="s">
        <v>251</v>
      </c>
      <c r="B50" s="2">
        <v>48</v>
      </c>
      <c r="C50" s="13" t="s">
        <v>21</v>
      </c>
      <c r="D50" s="3" t="s">
        <v>82</v>
      </c>
      <c r="E50" s="13">
        <v>0</v>
      </c>
      <c r="F50" s="13">
        <v>7</v>
      </c>
      <c r="G50" s="13" t="s">
        <v>23</v>
      </c>
      <c r="H50" s="13"/>
      <c r="I50" s="13">
        <f t="shared" si="0"/>
        <v>0</v>
      </c>
      <c r="J50" s="13">
        <f>IF(OR(K50=$K$370,K50=$K$372,K50=$K$373,K50=$K$374),$J$370,IF(OR(K50=$K$379,K50=$K$380,K50=$K$381,K50=$K$382),$J$371,IF(OR(K50=$K$383),$J$372,IF(OR(K50=$K$384),$J$373,IF(OR(K50=$K$385),$J$374,IF(OR(K50=$K$386),$J$375,IF(OR(K50=$K$392,K50=$K$402,K50=$K$393),$J$376,IF(OR(K50=$K$388,K50=$K$389,K50=$K$390,K50=$K$391),$J$377,IF(OR(K50=$K$387,K50=$K$431,K50=$K$433,K50=$K$435),$J$378,IF(OR(K50=$K$394,K50=$K$396,K50=$K$395),$J$379,IF(OR(K50=$K$397),$J$380,IF(OR(K50=$K$398),$J$381,IF(OR(K50=$K$399),$J$382,IF(OR(K50=$K$403),$J$383,IF(OR(K50=$K$404,K50=$K$405),$J$384,IF(OR(K50=$K$406,K50=$K$407),$J$385,IF(OR(K50=$K$408,K50=$K$409),$J$386,IF(OR(K50=$K$410,K50=$K$411),$J$387,IF(OR(K50=$K$413,K50=$K$414,K50=$K$415,K50=$K$416,K50=$K$417,K50=$K$418,K50=$K$419,K50=$K$420,K50=$K$421),$J$388,IF(OR(K50=$K$425,K50=$K$426,K50=$K$427,K50=$K$428,K50=$K$424,K50=$K$423,K50=$K$432,K50=$K$434),$J$389,IF(OR(K50=$K$429,K50=$K$430),$J$390,IF(OR(K50=$K$375,K50=$K$376,K50=$K$377,K50=$K$400,K50=$K$401,K50=$K$412,K50=$K$422),$J$391,IF(OR(K50=$K$436),$J$392,0)))))))))))))))))))))))</f>
        <v>0</v>
      </c>
      <c r="K50" s="1"/>
    </row>
    <row r="51" spans="1:11">
      <c r="A51" s="13" t="s">
        <v>251</v>
      </c>
      <c r="B51" s="2">
        <v>49</v>
      </c>
      <c r="C51" s="13" t="s">
        <v>21</v>
      </c>
      <c r="D51" s="3" t="s">
        <v>33</v>
      </c>
      <c r="E51" s="13">
        <v>0</v>
      </c>
      <c r="F51" s="13">
        <v>7</v>
      </c>
      <c r="G51" s="13" t="s">
        <v>23</v>
      </c>
      <c r="H51" s="13"/>
      <c r="I51" s="13">
        <f t="shared" si="0"/>
        <v>0</v>
      </c>
      <c r="J51" s="13">
        <f>IF(OR(K51=$K$370,K51=$K$372,K51=$K$373,K51=$K$374),$J$370,IF(OR(K51=$K$379,K51=$K$380,K51=$K$381,K51=$K$382),$J$371,IF(OR(K51=$K$383),$J$372,IF(OR(K51=$K$384),$J$373,IF(OR(K51=$K$385),$J$374,IF(OR(K51=$K$386),$J$375,IF(OR(K51=$K$392,K51=$K$402,K51=$K$393),$J$376,IF(OR(K51=$K$388,K51=$K$389,K51=$K$390,K51=$K$391),$J$377,IF(OR(K51=$K$387,K51=$K$431,K51=$K$433,K51=$K$435),$J$378,IF(OR(K51=$K$394,K51=$K$396,K51=$K$395),$J$379,IF(OR(K51=$K$397),$J$380,IF(OR(K51=$K$398),$J$381,IF(OR(K51=$K$399),$J$382,IF(OR(K51=$K$403),$J$383,IF(OR(K51=$K$404,K51=$K$405),$J$384,IF(OR(K51=$K$406,K51=$K$407),$J$385,IF(OR(K51=$K$408,K51=$K$409),$J$386,IF(OR(K51=$K$410,K51=$K$411),$J$387,IF(OR(K51=$K$413,K51=$K$414,K51=$K$415,K51=$K$416,K51=$K$417,K51=$K$418,K51=$K$419,K51=$K$420,K51=$K$421),$J$388,IF(OR(K51=$K$425,K51=$K$426,K51=$K$427,K51=$K$428,K51=$K$424,K51=$K$423,K51=$K$432,K51=$K$434),$J$389,IF(OR(K51=$K$429,K51=$K$430),$J$390,IF(OR(K51=$K$375,K51=$K$376,K51=$K$377,K51=$K$400,K51=$K$401,K51=$K$412,K51=$K$422),$J$391,IF(OR(K51=$K$436),$J$392,0)))))))))))))))))))))))</f>
        <v>0</v>
      </c>
      <c r="K51" s="1"/>
    </row>
    <row r="52" spans="1:11">
      <c r="A52" s="13" t="s">
        <v>251</v>
      </c>
      <c r="B52" s="2">
        <v>50</v>
      </c>
      <c r="C52" s="13" t="s">
        <v>14</v>
      </c>
      <c r="D52" s="3" t="s">
        <v>57</v>
      </c>
      <c r="E52" s="13">
        <v>0</v>
      </c>
      <c r="F52" s="13">
        <v>3</v>
      </c>
      <c r="G52" s="13"/>
      <c r="H52" s="13">
        <v>444</v>
      </c>
      <c r="I52" s="13">
        <f t="shared" si="0"/>
        <v>0</v>
      </c>
      <c r="J52" s="13">
        <f>IF(OR(K52=$K$370,K52=$K$372,K52=$K$373,K52=$K$374),$J$370,IF(OR(K52=$K$379,K52=$K$380,K52=$K$381,K52=$K$382),$J$371,IF(OR(K52=$K$383),$J$372,IF(OR(K52=$K$384),$J$373,IF(OR(K52=$K$385),$J$374,IF(OR(K52=$K$386),$J$375,IF(OR(K52=$K$392,K52=$K$402,K52=$K$393),$J$376,IF(OR(K52=$K$388,K52=$K$389,K52=$K$390,K52=$K$391),$J$377,IF(OR(K52=$K$387,K52=$K$431,K52=$K$433,K52=$K$435),$J$378,IF(OR(K52=$K$394,K52=$K$396,K52=$K$395),$J$379,IF(OR(K52=$K$397),$J$380,IF(OR(K52=$K$398),$J$381,IF(OR(K52=$K$399),$J$382,IF(OR(K52=$K$403),$J$383,IF(OR(K52=$K$404,K52=$K$405),$J$384,IF(OR(K52=$K$406,K52=$K$407),$J$385,IF(OR(K52=$K$408,K52=$K$409),$J$386,IF(OR(K52=$K$410,K52=$K$411),$J$387,IF(OR(K52=$K$413,K52=$K$414,K52=$K$415,K52=$K$416,K52=$K$417,K52=$K$418,K52=$K$419,K52=$K$420,K52=$K$421),$J$388,IF(OR(K52=$K$425,K52=$K$426,K52=$K$427,K52=$K$428,K52=$K$424,K52=$K$423,K52=$K$432,K52=$K$434),$J$389,IF(OR(K52=$K$429,K52=$K$430),$J$390,IF(OR(K52=$K$375,K52=$K$376,K52=$K$377,K52=$K$400,K52=$K$401,K52=$K$412,K52=$K$422),$J$391,IF(OR(K52=$K$436),$J$392,0)))))))))))))))))))))))</f>
        <v>0</v>
      </c>
      <c r="K52" s="1"/>
    </row>
    <row r="53" spans="1:11">
      <c r="A53" s="13" t="s">
        <v>251</v>
      </c>
      <c r="B53" s="2">
        <v>51</v>
      </c>
      <c r="C53" s="13" t="s">
        <v>14</v>
      </c>
      <c r="D53" s="3" t="s">
        <v>36</v>
      </c>
      <c r="E53" s="13">
        <v>0</v>
      </c>
      <c r="F53" s="13">
        <v>3</v>
      </c>
      <c r="G53" s="13"/>
      <c r="H53" s="13"/>
      <c r="I53" s="13">
        <f t="shared" si="0"/>
        <v>0</v>
      </c>
      <c r="J53" s="13">
        <f>IF(OR(K53=$K$370,K53=$K$372,K53=$K$373,K53=$K$374),$J$370,IF(OR(K53=$K$379,K53=$K$380,K53=$K$381,K53=$K$382),$J$371,IF(OR(K53=$K$383),$J$372,IF(OR(K53=$K$384),$J$373,IF(OR(K53=$K$385),$J$374,IF(OR(K53=$K$386),$J$375,IF(OR(K53=$K$392,K53=$K$402,K53=$K$393),$J$376,IF(OR(K53=$K$388,K53=$K$389,K53=$K$390,K53=$K$391),$J$377,IF(OR(K53=$K$387,K53=$K$431,K53=$K$433,K53=$K$435),$J$378,IF(OR(K53=$K$394,K53=$K$396,K53=$K$395),$J$379,IF(OR(K53=$K$397),$J$380,IF(OR(K53=$K$398),$J$381,IF(OR(K53=$K$399),$J$382,IF(OR(K53=$K$403),$J$383,IF(OR(K53=$K$404,K53=$K$405),$J$384,IF(OR(K53=$K$406,K53=$K$407),$J$385,IF(OR(K53=$K$408,K53=$K$409),$J$386,IF(OR(K53=$K$410,K53=$K$411),$J$387,IF(OR(K53=$K$413,K53=$K$414,K53=$K$415,K53=$K$416,K53=$K$417,K53=$K$418,K53=$K$419,K53=$K$420,K53=$K$421),$J$388,IF(OR(K53=$K$425,K53=$K$426,K53=$K$427,K53=$K$428,K53=$K$424,K53=$K$423,K53=$K$432,K53=$K$434),$J$389,IF(OR(K53=$K$429,K53=$K$430),$J$390,IF(OR(K53=$K$375,K53=$K$376,K53=$K$377,K53=$K$400,K53=$K$401,K53=$K$412,K53=$K$422),$J$391,IF(OR(K53=$K$436),$J$392,0)))))))))))))))))))))))</f>
        <v>0</v>
      </c>
      <c r="K53" s="1"/>
    </row>
    <row r="54" spans="1:11">
      <c r="A54" s="13" t="s">
        <v>251</v>
      </c>
      <c r="B54" s="2">
        <v>52</v>
      </c>
      <c r="C54" s="13" t="s">
        <v>27</v>
      </c>
      <c r="D54" s="3" t="s">
        <v>43</v>
      </c>
      <c r="E54" s="13">
        <v>0</v>
      </c>
      <c r="F54" s="13">
        <v>3</v>
      </c>
      <c r="G54" s="13"/>
      <c r="H54" s="13"/>
      <c r="I54" s="13">
        <f t="shared" si="0"/>
        <v>0</v>
      </c>
      <c r="J54" s="13">
        <f>IF(OR(K54=$K$370,K54=$K$372,K54=$K$373,K54=$K$374),$J$370,IF(OR(K54=$K$379,K54=$K$380,K54=$K$381,K54=$K$382),$J$371,IF(OR(K54=$K$383),$J$372,IF(OR(K54=$K$384),$J$373,IF(OR(K54=$K$385),$J$374,IF(OR(K54=$K$386),$J$375,IF(OR(K54=$K$392,K54=$K$402,K54=$K$393),$J$376,IF(OR(K54=$K$388,K54=$K$389,K54=$K$390,K54=$K$391),$J$377,IF(OR(K54=$K$387,K54=$K$431,K54=$K$433,K54=$K$435),$J$378,IF(OR(K54=$K$394,K54=$K$396,K54=$K$395),$J$379,IF(OR(K54=$K$397),$J$380,IF(OR(K54=$K$398),$J$381,IF(OR(K54=$K$399),$J$382,IF(OR(K54=$K$403),$J$383,IF(OR(K54=$K$404,K54=$K$405),$J$384,IF(OR(K54=$K$406,K54=$K$407),$J$385,IF(OR(K54=$K$408,K54=$K$409),$J$386,IF(OR(K54=$K$410,K54=$K$411),$J$387,IF(OR(K54=$K$413,K54=$K$414,K54=$K$415,K54=$K$416,K54=$K$417,K54=$K$418,K54=$K$419,K54=$K$420,K54=$K$421),$J$388,IF(OR(K54=$K$425,K54=$K$426,K54=$K$427,K54=$K$428,K54=$K$424,K54=$K$423,K54=$K$432,K54=$K$434),$J$389,IF(OR(K54=$K$429,K54=$K$430),$J$390,IF(OR(K54=$K$375,K54=$K$376,K54=$K$377,K54=$K$400,K54=$K$401,K54=$K$412,K54=$K$422),$J$391,IF(OR(K54=$K$436),$J$392,0)))))))))))))))))))))))</f>
        <v>0</v>
      </c>
      <c r="K54" s="1"/>
    </row>
    <row r="55" spans="1:11">
      <c r="A55" s="13" t="s">
        <v>251</v>
      </c>
      <c r="B55" s="2">
        <v>53</v>
      </c>
      <c r="C55" s="13" t="s">
        <v>21</v>
      </c>
      <c r="D55" s="3" t="s">
        <v>202</v>
      </c>
      <c r="E55" s="13">
        <v>0</v>
      </c>
      <c r="F55" s="13">
        <v>7</v>
      </c>
      <c r="G55" s="13" t="s">
        <v>23</v>
      </c>
      <c r="H55" s="13"/>
      <c r="I55" s="13">
        <f t="shared" si="0"/>
        <v>0</v>
      </c>
      <c r="J55" s="13">
        <f>IF(OR(K55=$K$370,K55=$K$372,K55=$K$373,K55=$K$374),$J$370,IF(OR(K55=$K$379,K55=$K$380,K55=$K$381,K55=$K$382),$J$371,IF(OR(K55=$K$383),$J$372,IF(OR(K55=$K$384),$J$373,IF(OR(K55=$K$385),$J$374,IF(OR(K55=$K$386),$J$375,IF(OR(K55=$K$392,K55=$K$402,K55=$K$393),$J$376,IF(OR(K55=$K$388,K55=$K$389,K55=$K$390,K55=$K$391),$J$377,IF(OR(K55=$K$387,K55=$K$431,K55=$K$433,K55=$K$435),$J$378,IF(OR(K55=$K$394,K55=$K$396,K55=$K$395),$J$379,IF(OR(K55=$K$397),$J$380,IF(OR(K55=$K$398),$J$381,IF(OR(K55=$K$399),$J$382,IF(OR(K55=$K$403),$J$383,IF(OR(K55=$K$404,K55=$K$405),$J$384,IF(OR(K55=$K$406,K55=$K$407),$J$385,IF(OR(K55=$K$408,K55=$K$409),$J$386,IF(OR(K55=$K$410,K55=$K$411),$J$387,IF(OR(K55=$K$413,K55=$K$414,K55=$K$415,K55=$K$416,K55=$K$417,K55=$K$418,K55=$K$419,K55=$K$420,K55=$K$421),$J$388,IF(OR(K55=$K$425,K55=$K$426,K55=$K$427,K55=$K$428,K55=$K$424,K55=$K$423,K55=$K$432,K55=$K$434),$J$389,IF(OR(K55=$K$429,K55=$K$430),$J$390,IF(OR(K55=$K$375,K55=$K$376,K55=$K$377,K55=$K$400,K55=$K$401,K55=$K$412,K55=$K$422),$J$391,IF(OR(K55=$K$436),$J$392,0)))))))))))))))))))))))</f>
        <v>0</v>
      </c>
      <c r="K55" s="1"/>
    </row>
    <row r="56" spans="1:11">
      <c r="A56" s="13" t="s">
        <v>251</v>
      </c>
      <c r="B56" s="2">
        <v>54</v>
      </c>
      <c r="C56" s="13" t="s">
        <v>21</v>
      </c>
      <c r="D56" s="3" t="s">
        <v>64</v>
      </c>
      <c r="E56" s="13">
        <v>0</v>
      </c>
      <c r="F56" s="13">
        <v>7</v>
      </c>
      <c r="G56" s="13" t="s">
        <v>23</v>
      </c>
      <c r="H56" s="13"/>
      <c r="I56" s="13">
        <f t="shared" si="0"/>
        <v>0</v>
      </c>
      <c r="J56" s="13">
        <f>IF(OR(K56=$K$370,K56=$K$372,K56=$K$373,K56=$K$374),$J$370,IF(OR(K56=$K$379,K56=$K$380,K56=$K$381,K56=$K$382),$J$371,IF(OR(K56=$K$383),$J$372,IF(OR(K56=$K$384),$J$373,IF(OR(K56=$K$385),$J$374,IF(OR(K56=$K$386),$J$375,IF(OR(K56=$K$392,K56=$K$402,K56=$K$393),$J$376,IF(OR(K56=$K$388,K56=$K$389,K56=$K$390,K56=$K$391),$J$377,IF(OR(K56=$K$387,K56=$K$431,K56=$K$433,K56=$K$435),$J$378,IF(OR(K56=$K$394,K56=$K$396,K56=$K$395),$J$379,IF(OR(K56=$K$397),$J$380,IF(OR(K56=$K$398),$J$381,IF(OR(K56=$K$399),$J$382,IF(OR(K56=$K$403),$J$383,IF(OR(K56=$K$404,K56=$K$405),$J$384,IF(OR(K56=$K$406,K56=$K$407),$J$385,IF(OR(K56=$K$408,K56=$K$409),$J$386,IF(OR(K56=$K$410,K56=$K$411),$J$387,IF(OR(K56=$K$413,K56=$K$414,K56=$K$415,K56=$K$416,K56=$K$417,K56=$K$418,K56=$K$419,K56=$K$420,K56=$K$421),$J$388,IF(OR(K56=$K$425,K56=$K$426,K56=$K$427,K56=$K$428,K56=$K$424,K56=$K$423,K56=$K$432,K56=$K$434),$J$389,IF(OR(K56=$K$429,K56=$K$430),$J$390,IF(OR(K56=$K$375,K56=$K$376,K56=$K$377,K56=$K$400,K56=$K$401,K56=$K$412,K56=$K$422),$J$391,IF(OR(K56=$K$436),$J$392,0)))))))))))))))))))))))</f>
        <v>0</v>
      </c>
      <c r="K56" s="1"/>
    </row>
    <row r="57" spans="1:11">
      <c r="A57" s="13" t="s">
        <v>251</v>
      </c>
      <c r="B57" s="2">
        <v>55</v>
      </c>
      <c r="C57" s="13" t="s">
        <v>21</v>
      </c>
      <c r="D57" s="3" t="s">
        <v>64</v>
      </c>
      <c r="E57" s="13">
        <v>0</v>
      </c>
      <c r="F57" s="13">
        <v>7</v>
      </c>
      <c r="G57" s="13" t="s">
        <v>23</v>
      </c>
      <c r="H57" s="13"/>
      <c r="I57" s="13">
        <f t="shared" si="0"/>
        <v>0</v>
      </c>
      <c r="J57" s="13">
        <f>IF(OR(K57=$K$370,K57=$K$372,K57=$K$373,K57=$K$374),$J$370,IF(OR(K57=$K$379,K57=$K$380,K57=$K$381,K57=$K$382),$J$371,IF(OR(K57=$K$383),$J$372,IF(OR(K57=$K$384),$J$373,IF(OR(K57=$K$385),$J$374,IF(OR(K57=$K$386),$J$375,IF(OR(K57=$K$392,K57=$K$402,K57=$K$393),$J$376,IF(OR(K57=$K$388,K57=$K$389,K57=$K$390,K57=$K$391),$J$377,IF(OR(K57=$K$387,K57=$K$431,K57=$K$433,K57=$K$435),$J$378,IF(OR(K57=$K$394,K57=$K$396,K57=$K$395),$J$379,IF(OR(K57=$K$397),$J$380,IF(OR(K57=$K$398),$J$381,IF(OR(K57=$K$399),$J$382,IF(OR(K57=$K$403),$J$383,IF(OR(K57=$K$404,K57=$K$405),$J$384,IF(OR(K57=$K$406,K57=$K$407),$J$385,IF(OR(K57=$K$408,K57=$K$409),$J$386,IF(OR(K57=$K$410,K57=$K$411),$J$387,IF(OR(K57=$K$413,K57=$K$414,K57=$K$415,K57=$K$416,K57=$K$417,K57=$K$418,K57=$K$419,K57=$K$420,K57=$K$421),$J$388,IF(OR(K57=$K$425,K57=$K$426,K57=$K$427,K57=$K$428,K57=$K$424,K57=$K$423,K57=$K$432,K57=$K$434),$J$389,IF(OR(K57=$K$429,K57=$K$430),$J$390,IF(OR(K57=$K$375,K57=$K$376,K57=$K$377,K57=$K$400,K57=$K$401,K57=$K$412,K57=$K$422),$J$391,IF(OR(K57=$K$436),$J$392,0)))))))))))))))))))))))</f>
        <v>0</v>
      </c>
      <c r="K57" s="1"/>
    </row>
    <row r="58" spans="1:11">
      <c r="A58" s="13" t="s">
        <v>251</v>
      </c>
      <c r="B58" s="2">
        <v>56</v>
      </c>
      <c r="C58" s="13" t="s">
        <v>21</v>
      </c>
      <c r="D58" s="3" t="s">
        <v>33</v>
      </c>
      <c r="E58" s="13">
        <v>0</v>
      </c>
      <c r="F58" s="13">
        <v>7</v>
      </c>
      <c r="G58" s="13"/>
      <c r="H58" s="13"/>
      <c r="I58" s="13">
        <f t="shared" si="0"/>
        <v>0</v>
      </c>
      <c r="J58" s="13">
        <f>IF(OR(K58=$K$370,K58=$K$372,K58=$K$373,K58=$K$374),$J$370,IF(OR(K58=$K$379,K58=$K$380,K58=$K$381,K58=$K$382),$J$371,IF(OR(K58=$K$383),$J$372,IF(OR(K58=$K$384),$J$373,IF(OR(K58=$K$385),$J$374,IF(OR(K58=$K$386),$J$375,IF(OR(K58=$K$392,K58=$K$402,K58=$K$393),$J$376,IF(OR(K58=$K$388,K58=$K$389,K58=$K$390,K58=$K$391),$J$377,IF(OR(K58=$K$387,K58=$K$431,K58=$K$433,K58=$K$435),$J$378,IF(OR(K58=$K$394,K58=$K$396,K58=$K$395),$J$379,IF(OR(K58=$K$397),$J$380,IF(OR(K58=$K$398),$J$381,IF(OR(K58=$K$399),$J$382,IF(OR(K58=$K$403),$J$383,IF(OR(K58=$K$404,K58=$K$405),$J$384,IF(OR(K58=$K$406,K58=$K$407),$J$385,IF(OR(K58=$K$408,K58=$K$409),$J$386,IF(OR(K58=$K$410,K58=$K$411),$J$387,IF(OR(K58=$K$413,K58=$K$414,K58=$K$415,K58=$K$416,K58=$K$417,K58=$K$418,K58=$K$419,K58=$K$420,K58=$K$421),$J$388,IF(OR(K58=$K$425,K58=$K$426,K58=$K$427,K58=$K$428,K58=$K$424,K58=$K$423,K58=$K$432,K58=$K$434),$J$389,IF(OR(K58=$K$429,K58=$K$430),$J$390,IF(OR(K58=$K$375,K58=$K$376,K58=$K$377,K58=$K$400,K58=$K$401,K58=$K$412,K58=$K$422),$J$391,IF(OR(K58=$K$436),$J$392,0)))))))))))))))))))))))</f>
        <v>0</v>
      </c>
      <c r="K58" s="1"/>
    </row>
    <row r="59" spans="1:11">
      <c r="A59" s="13" t="s">
        <v>251</v>
      </c>
      <c r="B59" s="2">
        <v>57</v>
      </c>
      <c r="C59" s="13" t="s">
        <v>21</v>
      </c>
      <c r="D59" s="3" t="s">
        <v>84</v>
      </c>
      <c r="E59" s="13">
        <v>0</v>
      </c>
      <c r="F59" s="13">
        <v>7</v>
      </c>
      <c r="G59" s="13" t="s">
        <v>23</v>
      </c>
      <c r="H59" s="13"/>
      <c r="I59" s="13">
        <f t="shared" si="0"/>
        <v>0</v>
      </c>
      <c r="J59" s="13">
        <f>IF(OR(K59=$K$370,K59=$K$372,K59=$K$373,K59=$K$374),$J$370,IF(OR(K59=$K$379,K59=$K$380,K59=$K$381,K59=$K$382),$J$371,IF(OR(K59=$K$383),$J$372,IF(OR(K59=$K$384),$J$373,IF(OR(K59=$K$385),$J$374,IF(OR(K59=$K$386),$J$375,IF(OR(K59=$K$392,K59=$K$402,K59=$K$393),$J$376,IF(OR(K59=$K$388,K59=$K$389,K59=$K$390,K59=$K$391),$J$377,IF(OR(K59=$K$387,K59=$K$431,K59=$K$433,K59=$K$435),$J$378,IF(OR(K59=$K$394,K59=$K$396,K59=$K$395),$J$379,IF(OR(K59=$K$397),$J$380,IF(OR(K59=$K$398),$J$381,IF(OR(K59=$K$399),$J$382,IF(OR(K59=$K$403),$J$383,IF(OR(K59=$K$404,K59=$K$405),$J$384,IF(OR(K59=$K$406,K59=$K$407),$J$385,IF(OR(K59=$K$408,K59=$K$409),$J$386,IF(OR(K59=$K$410,K59=$K$411),$J$387,IF(OR(K59=$K$413,K59=$K$414,K59=$K$415,K59=$K$416,K59=$K$417,K59=$K$418,K59=$K$419,K59=$K$420,K59=$K$421),$J$388,IF(OR(K59=$K$425,K59=$K$426,K59=$K$427,K59=$K$428,K59=$K$424,K59=$K$423,K59=$K$432,K59=$K$434),$J$389,IF(OR(K59=$K$429,K59=$K$430),$J$390,IF(OR(K59=$K$375,K59=$K$376,K59=$K$377,K59=$K$400,K59=$K$401,K59=$K$412,K59=$K$422),$J$391,IF(OR(K59=$K$436),$J$392,0)))))))))))))))))))))))</f>
        <v>0</v>
      </c>
      <c r="K59" s="1"/>
    </row>
    <row r="60" spans="1:11">
      <c r="A60" s="13" t="s">
        <v>251</v>
      </c>
      <c r="B60" s="2">
        <v>58</v>
      </c>
      <c r="C60" s="13" t="s">
        <v>21</v>
      </c>
      <c r="D60" s="3" t="s">
        <v>62</v>
      </c>
      <c r="E60" s="13">
        <v>0</v>
      </c>
      <c r="F60" s="13">
        <v>7</v>
      </c>
      <c r="G60" s="13" t="s">
        <v>23</v>
      </c>
      <c r="H60" s="13"/>
      <c r="I60" s="13">
        <f t="shared" si="0"/>
        <v>0</v>
      </c>
      <c r="J60" s="13">
        <f>IF(OR(K60=$K$370,K60=$K$372,K60=$K$373,K60=$K$374),$J$370,IF(OR(K60=$K$379,K60=$K$380,K60=$K$381,K60=$K$382),$J$371,IF(OR(K60=$K$383),$J$372,IF(OR(K60=$K$384),$J$373,IF(OR(K60=$K$385),$J$374,IF(OR(K60=$K$386),$J$375,IF(OR(K60=$K$392,K60=$K$402,K60=$K$393),$J$376,IF(OR(K60=$K$388,K60=$K$389,K60=$K$390,K60=$K$391),$J$377,IF(OR(K60=$K$387,K60=$K$431,K60=$K$433,K60=$K$435),$J$378,IF(OR(K60=$K$394,K60=$K$396,K60=$K$395),$J$379,IF(OR(K60=$K$397),$J$380,IF(OR(K60=$K$398),$J$381,IF(OR(K60=$K$399),$J$382,IF(OR(K60=$K$403),$J$383,IF(OR(K60=$K$404,K60=$K$405),$J$384,IF(OR(K60=$K$406,K60=$K$407),$J$385,IF(OR(K60=$K$408,K60=$K$409),$J$386,IF(OR(K60=$K$410,K60=$K$411),$J$387,IF(OR(K60=$K$413,K60=$K$414,K60=$K$415,K60=$K$416,K60=$K$417,K60=$K$418,K60=$K$419,K60=$K$420,K60=$K$421),$J$388,IF(OR(K60=$K$425,K60=$K$426,K60=$K$427,K60=$K$428,K60=$K$424,K60=$K$423,K60=$K$432,K60=$K$434),$J$389,IF(OR(K60=$K$429,K60=$K$430),$J$390,IF(OR(K60=$K$375,K60=$K$376,K60=$K$377,K60=$K$400,K60=$K$401,K60=$K$412,K60=$K$422),$J$391,IF(OR(K60=$K$436),$J$392,0)))))))))))))))))))))))</f>
        <v>0</v>
      </c>
      <c r="K60" s="1"/>
    </row>
    <row r="61" spans="1:11">
      <c r="A61" s="13" t="s">
        <v>251</v>
      </c>
      <c r="B61" s="2">
        <v>59</v>
      </c>
      <c r="C61" s="13" t="s">
        <v>21</v>
      </c>
      <c r="D61" s="3" t="s">
        <v>25</v>
      </c>
      <c r="E61" s="13">
        <v>0</v>
      </c>
      <c r="F61" s="13">
        <v>7</v>
      </c>
      <c r="G61" s="13" t="s">
        <v>23</v>
      </c>
      <c r="H61" s="13"/>
      <c r="I61" s="13">
        <f t="shared" si="0"/>
        <v>0</v>
      </c>
      <c r="J61" s="13">
        <f>IF(OR(K61=$K$370,K61=$K$372,K61=$K$373,K61=$K$374),$J$370,IF(OR(K61=$K$379,K61=$K$380,K61=$K$381,K61=$K$382),$J$371,IF(OR(K61=$K$383),$J$372,IF(OR(K61=$K$384),$J$373,IF(OR(K61=$K$385),$J$374,IF(OR(K61=$K$386),$J$375,IF(OR(K61=$K$392,K61=$K$402,K61=$K$393),$J$376,IF(OR(K61=$K$388,K61=$K$389,K61=$K$390,K61=$K$391),$J$377,IF(OR(K61=$K$387,K61=$K$431,K61=$K$433,K61=$K$435),$J$378,IF(OR(K61=$K$394,K61=$K$396,K61=$K$395),$J$379,IF(OR(K61=$K$397),$J$380,IF(OR(K61=$K$398),$J$381,IF(OR(K61=$K$399),$J$382,IF(OR(K61=$K$403),$J$383,IF(OR(K61=$K$404,K61=$K$405),$J$384,IF(OR(K61=$K$406,K61=$K$407),$J$385,IF(OR(K61=$K$408,K61=$K$409),$J$386,IF(OR(K61=$K$410,K61=$K$411),$J$387,IF(OR(K61=$K$413,K61=$K$414,K61=$K$415,K61=$K$416,K61=$K$417,K61=$K$418,K61=$K$419,K61=$K$420,K61=$K$421),$J$388,IF(OR(K61=$K$425,K61=$K$426,K61=$K$427,K61=$K$428,K61=$K$424,K61=$K$423,K61=$K$432,K61=$K$434),$J$389,IF(OR(K61=$K$429,K61=$K$430),$J$390,IF(OR(K61=$K$375,K61=$K$376,K61=$K$377,K61=$K$400,K61=$K$401,K61=$K$412,K61=$K$422),$J$391,IF(OR(K61=$K$436),$J$392,0)))))))))))))))))))))))</f>
        <v>0</v>
      </c>
      <c r="K61" s="1"/>
    </row>
    <row r="62" spans="1:11">
      <c r="A62" s="13" t="s">
        <v>251</v>
      </c>
      <c r="B62" s="2">
        <v>60</v>
      </c>
      <c r="C62" s="13" t="s">
        <v>21</v>
      </c>
      <c r="D62" s="3" t="s">
        <v>64</v>
      </c>
      <c r="E62" s="13">
        <v>0</v>
      </c>
      <c r="F62" s="13">
        <v>7</v>
      </c>
      <c r="G62" s="13" t="s">
        <v>23</v>
      </c>
      <c r="H62" s="13"/>
      <c r="I62" s="13">
        <f t="shared" si="0"/>
        <v>0</v>
      </c>
      <c r="J62" s="13">
        <f>IF(OR(K62=$K$370,K62=$K$372,K62=$K$373,K62=$K$374),$J$370,IF(OR(K62=$K$379,K62=$K$380,K62=$K$381,K62=$K$382),$J$371,IF(OR(K62=$K$383),$J$372,IF(OR(K62=$K$384),$J$373,IF(OR(K62=$K$385),$J$374,IF(OR(K62=$K$386),$J$375,IF(OR(K62=$K$392,K62=$K$402,K62=$K$393),$J$376,IF(OR(K62=$K$388,K62=$K$389,K62=$K$390,K62=$K$391),$J$377,IF(OR(K62=$K$387,K62=$K$431,K62=$K$433,K62=$K$435),$J$378,IF(OR(K62=$K$394,K62=$K$396,K62=$K$395),$J$379,IF(OR(K62=$K$397),$J$380,IF(OR(K62=$K$398),$J$381,IF(OR(K62=$K$399),$J$382,IF(OR(K62=$K$403),$J$383,IF(OR(K62=$K$404,K62=$K$405),$J$384,IF(OR(K62=$K$406,K62=$K$407),$J$385,IF(OR(K62=$K$408,K62=$K$409),$J$386,IF(OR(K62=$K$410,K62=$K$411),$J$387,IF(OR(K62=$K$413,K62=$K$414,K62=$K$415,K62=$K$416,K62=$K$417,K62=$K$418,K62=$K$419,K62=$K$420,K62=$K$421),$J$388,IF(OR(K62=$K$425,K62=$K$426,K62=$K$427,K62=$K$428,K62=$K$424,K62=$K$423,K62=$K$432,K62=$K$434),$J$389,IF(OR(K62=$K$429,K62=$K$430),$J$390,IF(OR(K62=$K$375,K62=$K$376,K62=$K$377,K62=$K$400,K62=$K$401,K62=$K$412,K62=$K$422),$J$391,IF(OR(K62=$K$436),$J$392,0)))))))))))))))))))))))</f>
        <v>0</v>
      </c>
      <c r="K62" s="1"/>
    </row>
    <row r="63" spans="1:11">
      <c r="A63" s="13" t="s">
        <v>251</v>
      </c>
      <c r="B63" s="2">
        <v>61</v>
      </c>
      <c r="C63" s="13" t="s">
        <v>21</v>
      </c>
      <c r="D63" s="3" t="s">
        <v>25</v>
      </c>
      <c r="E63" s="13">
        <v>0</v>
      </c>
      <c r="F63" s="13">
        <v>7</v>
      </c>
      <c r="G63" s="13" t="s">
        <v>23</v>
      </c>
      <c r="H63" s="13"/>
      <c r="I63" s="13">
        <f t="shared" si="0"/>
        <v>0</v>
      </c>
      <c r="J63" s="13">
        <f>IF(OR(K63=$K$370,K63=$K$372,K63=$K$373,K63=$K$374),$J$370,IF(OR(K63=$K$379,K63=$K$380,K63=$K$381,K63=$K$382),$J$371,IF(OR(K63=$K$383),$J$372,IF(OR(K63=$K$384),$J$373,IF(OR(K63=$K$385),$J$374,IF(OR(K63=$K$386),$J$375,IF(OR(K63=$K$392,K63=$K$402,K63=$K$393),$J$376,IF(OR(K63=$K$388,K63=$K$389,K63=$K$390,K63=$K$391),$J$377,IF(OR(K63=$K$387,K63=$K$431,K63=$K$433,K63=$K$435),$J$378,IF(OR(K63=$K$394,K63=$K$396,K63=$K$395),$J$379,IF(OR(K63=$K$397),$J$380,IF(OR(K63=$K$398),$J$381,IF(OR(K63=$K$399),$J$382,IF(OR(K63=$K$403),$J$383,IF(OR(K63=$K$404,K63=$K$405),$J$384,IF(OR(K63=$K$406,K63=$K$407),$J$385,IF(OR(K63=$K$408,K63=$K$409),$J$386,IF(OR(K63=$K$410,K63=$K$411),$J$387,IF(OR(K63=$K$413,K63=$K$414,K63=$K$415,K63=$K$416,K63=$K$417,K63=$K$418,K63=$K$419,K63=$K$420,K63=$K$421),$J$388,IF(OR(K63=$K$425,K63=$K$426,K63=$K$427,K63=$K$428,K63=$K$424,K63=$K$423,K63=$K$432,K63=$K$434),$J$389,IF(OR(K63=$K$429,K63=$K$430),$J$390,IF(OR(K63=$K$375,K63=$K$376,K63=$K$377,K63=$K$400,K63=$K$401,K63=$K$412,K63=$K$422),$J$391,IF(OR(K63=$K$436),$J$392,0)))))))))))))))))))))))</f>
        <v>0</v>
      </c>
      <c r="K63" s="1"/>
    </row>
    <row r="64" spans="1:11">
      <c r="A64" s="13" t="s">
        <v>251</v>
      </c>
      <c r="B64" s="2">
        <v>62</v>
      </c>
      <c r="C64" s="13" t="s">
        <v>21</v>
      </c>
      <c r="D64" s="3" t="s">
        <v>64</v>
      </c>
      <c r="E64" s="13">
        <v>0</v>
      </c>
      <c r="F64" s="13">
        <v>7</v>
      </c>
      <c r="G64" s="13" t="s">
        <v>23</v>
      </c>
      <c r="H64" s="13"/>
      <c r="I64" s="13">
        <f t="shared" si="0"/>
        <v>0</v>
      </c>
      <c r="J64" s="13">
        <f>IF(OR(K64=$K$370,K64=$K$372,K64=$K$373,K64=$K$374),$J$370,IF(OR(K64=$K$379,K64=$K$380,K64=$K$381,K64=$K$382),$J$371,IF(OR(K64=$K$383),$J$372,IF(OR(K64=$K$384),$J$373,IF(OR(K64=$K$385),$J$374,IF(OR(K64=$K$386),$J$375,IF(OR(K64=$K$392,K64=$K$402,K64=$K$393),$J$376,IF(OR(K64=$K$388,K64=$K$389,K64=$K$390,K64=$K$391),$J$377,IF(OR(K64=$K$387,K64=$K$431,K64=$K$433,K64=$K$435),$J$378,IF(OR(K64=$K$394,K64=$K$396,K64=$K$395),$J$379,IF(OR(K64=$K$397),$J$380,IF(OR(K64=$K$398),$J$381,IF(OR(K64=$K$399),$J$382,IF(OR(K64=$K$403),$J$383,IF(OR(K64=$K$404,K64=$K$405),$J$384,IF(OR(K64=$K$406,K64=$K$407),$J$385,IF(OR(K64=$K$408,K64=$K$409),$J$386,IF(OR(K64=$K$410,K64=$K$411),$J$387,IF(OR(K64=$K$413,K64=$K$414,K64=$K$415,K64=$K$416,K64=$K$417,K64=$K$418,K64=$K$419,K64=$K$420,K64=$K$421),$J$388,IF(OR(K64=$K$425,K64=$K$426,K64=$K$427,K64=$K$428,K64=$K$424,K64=$K$423,K64=$K$432,K64=$K$434),$J$389,IF(OR(K64=$K$429,K64=$K$430),$J$390,IF(OR(K64=$K$375,K64=$K$376,K64=$K$377,K64=$K$400,K64=$K$401,K64=$K$412,K64=$K$422),$J$391,IF(OR(K64=$K$436),$J$392,0)))))))))))))))))))))))</f>
        <v>0</v>
      </c>
      <c r="K64" s="1"/>
    </row>
    <row r="65" spans="1:11">
      <c r="A65" s="13" t="s">
        <v>251</v>
      </c>
      <c r="B65" s="2">
        <v>63</v>
      </c>
      <c r="C65" s="13" t="s">
        <v>27</v>
      </c>
      <c r="D65" s="3" t="s">
        <v>43</v>
      </c>
      <c r="E65" s="13">
        <v>1</v>
      </c>
      <c r="F65" s="13">
        <v>2</v>
      </c>
      <c r="G65" s="13"/>
      <c r="H65" s="13"/>
      <c r="I65" s="13">
        <f t="shared" si="0"/>
        <v>0</v>
      </c>
      <c r="J65" s="13">
        <f>IF(OR(K65=$K$370,K65=$K$372,K65=$K$373,K65=$K$374),$J$370,IF(OR(K65=$K$379,K65=$K$380,K65=$K$381,K65=$K$382),$J$371,IF(OR(K65=$K$383),$J$372,IF(OR(K65=$K$384),$J$373,IF(OR(K65=$K$385),$J$374,IF(OR(K65=$K$386),$J$375,IF(OR(K65=$K$392,K65=$K$402,K65=$K$393),$J$376,IF(OR(K65=$K$388,K65=$K$389,K65=$K$390,K65=$K$391),$J$377,IF(OR(K65=$K$387,K65=$K$431,K65=$K$433,K65=$K$435),$J$378,IF(OR(K65=$K$394,K65=$K$396,K65=$K$395),$J$379,IF(OR(K65=$K$397),$J$380,IF(OR(K65=$K$398),$J$381,IF(OR(K65=$K$399),$J$382,IF(OR(K65=$K$403),$J$383,IF(OR(K65=$K$404,K65=$K$405),$J$384,IF(OR(K65=$K$406,K65=$K$407),$J$385,IF(OR(K65=$K$408,K65=$K$409),$J$386,IF(OR(K65=$K$410,K65=$K$411),$J$387,IF(OR(K65=$K$413,K65=$K$414,K65=$K$415,K65=$K$416,K65=$K$417,K65=$K$418,K65=$K$419,K65=$K$420,K65=$K$421),$J$388,IF(OR(K65=$K$425,K65=$K$426,K65=$K$427,K65=$K$428,K65=$K$424,K65=$K$423,K65=$K$432,K65=$K$434),$J$389,IF(OR(K65=$K$429,K65=$K$430),$J$390,IF(OR(K65=$K$375,K65=$K$376,K65=$K$377,K65=$K$400,K65=$K$401,K65=$K$412,K65=$K$422),$J$391,IF(OR(K65=$K$436),$J$392,0)))))))))))))))))))))))</f>
        <v>0</v>
      </c>
      <c r="K65" s="1"/>
    </row>
    <row r="66" spans="1:11">
      <c r="A66" s="13" t="s">
        <v>251</v>
      </c>
      <c r="B66" s="2">
        <v>64</v>
      </c>
      <c r="C66" s="13" t="s">
        <v>16</v>
      </c>
      <c r="D66" s="3" t="s">
        <v>33</v>
      </c>
      <c r="E66" s="13">
        <v>1</v>
      </c>
      <c r="F66" s="13">
        <v>2</v>
      </c>
      <c r="G66" s="13"/>
      <c r="H66" s="13"/>
      <c r="I66" s="13">
        <f t="shared" si="0"/>
        <v>0</v>
      </c>
      <c r="J66" s="13">
        <f>IF(OR(K66=$K$370,K66=$K$372,K66=$K$373,K66=$K$374),$J$370,IF(OR(K66=$K$379,K66=$K$380,K66=$K$381,K66=$K$382),$J$371,IF(OR(K66=$K$383),$J$372,IF(OR(K66=$K$384),$J$373,IF(OR(K66=$K$385),$J$374,IF(OR(K66=$K$386),$J$375,IF(OR(K66=$K$392,K66=$K$402,K66=$K$393),$J$376,IF(OR(K66=$K$388,K66=$K$389,K66=$K$390,K66=$K$391),$J$377,IF(OR(K66=$K$387,K66=$K$431,K66=$K$433,K66=$K$435),$J$378,IF(OR(K66=$K$394,K66=$K$396,K66=$K$395),$J$379,IF(OR(K66=$K$397),$J$380,IF(OR(K66=$K$398),$J$381,IF(OR(K66=$K$399),$J$382,IF(OR(K66=$K$403),$J$383,IF(OR(K66=$K$404,K66=$K$405),$J$384,IF(OR(K66=$K$406,K66=$K$407),$J$385,IF(OR(K66=$K$408,K66=$K$409),$J$386,IF(OR(K66=$K$410,K66=$K$411),$J$387,IF(OR(K66=$K$413,K66=$K$414,K66=$K$415,K66=$K$416,K66=$K$417,K66=$K$418,K66=$K$419,K66=$K$420,K66=$K$421),$J$388,IF(OR(K66=$K$425,K66=$K$426,K66=$K$427,K66=$K$428,K66=$K$424,K66=$K$423,K66=$K$432,K66=$K$434),$J$389,IF(OR(K66=$K$429,K66=$K$430),$J$390,IF(OR(K66=$K$375,K66=$K$376,K66=$K$377,K66=$K$400,K66=$K$401,K66=$K$412,K66=$K$422),$J$391,IF(OR(K66=$K$436),$J$392,0)))))))))))))))))))))))</f>
        <v>0</v>
      </c>
      <c r="K66" s="1"/>
    </row>
    <row r="67" spans="1:11">
      <c r="A67" s="13" t="s">
        <v>251</v>
      </c>
      <c r="B67" s="2">
        <v>65</v>
      </c>
      <c r="C67" s="13" t="s">
        <v>14</v>
      </c>
      <c r="D67" s="3" t="s">
        <v>51</v>
      </c>
      <c r="E67" s="13">
        <v>0</v>
      </c>
      <c r="F67" s="13">
        <v>3</v>
      </c>
      <c r="G67" s="13"/>
      <c r="H67" s="13"/>
      <c r="I67" s="13">
        <f t="shared" ref="I67:I131" si="2">IF(OR(J67=$J$383,J67=$J$390,J67=$J$373),$I$370,IF(OR(J67=$J$372,J67=$J$376,J67=$J$378,J67=$J$379,J67=$J$382,J67=$J$386,J67=$J$387,J67=$J$384),$I$375,IF(OR(J67=$J$371,J67=$J$375),$I$371,IF(OR(J67=$J$377,J67=$J$388,J67=$J$389),$I$372,IF(OR(J67=$J$370,J67=$J$385,J67=$J$391),$I$373,IF(OR(J67=$J$374,J67=$J$392,J67=$J$380,J67=$J$381),$I$374,0))))))</f>
        <v>0</v>
      </c>
      <c r="J67" s="13">
        <f>IF(OR(K67=$K$370,K67=$K$372,K67=$K$373,K67=$K$374),$J$370,IF(OR(K67=$K$379,K67=$K$380,K67=$K$381,K67=$K$382),$J$371,IF(OR(K67=$K$383),$J$372,IF(OR(K67=$K$384),$J$373,IF(OR(K67=$K$385),$J$374,IF(OR(K67=$K$386),$J$375,IF(OR(K67=$K$392,K67=$K$402,K67=$K$393),$J$376,IF(OR(K67=$K$388,K67=$K$389,K67=$K$390,K67=$K$391),$J$377,IF(OR(K67=$K$387,K67=$K$431,K67=$K$433,K67=$K$435),$J$378,IF(OR(K67=$K$394,K67=$K$396,K67=$K$395),$J$379,IF(OR(K67=$K$397),$J$380,IF(OR(K67=$K$398),$J$381,IF(OR(K67=$K$399),$J$382,IF(OR(K67=$K$403),$J$383,IF(OR(K67=$K$404,K67=$K$405),$J$384,IF(OR(K67=$K$406,K67=$K$407),$J$385,IF(OR(K67=$K$408,K67=$K$409),$J$386,IF(OR(K67=$K$410,K67=$K$411),$J$387,IF(OR(K67=$K$413,K67=$K$414,K67=$K$415,K67=$K$416,K67=$K$417,K67=$K$418,K67=$K$419,K67=$K$420,K67=$K$421),$J$388,IF(OR(K67=$K$425,K67=$K$426,K67=$K$427,K67=$K$428,K67=$K$424,K67=$K$423,K67=$K$432,K67=$K$434),$J$389,IF(OR(K67=$K$429,K67=$K$430),$J$390,IF(OR(K67=$K$375,K67=$K$376,K67=$K$377,K67=$K$400,K67=$K$401,K67=$K$412,K67=$K$422),$J$391,IF(OR(K67=$K$436),$J$392,0)))))))))))))))))))))))</f>
        <v>0</v>
      </c>
      <c r="K67" s="1"/>
    </row>
    <row r="68" spans="1:11">
      <c r="A68" s="13" t="s">
        <v>251</v>
      </c>
      <c r="B68" s="2">
        <v>66</v>
      </c>
      <c r="C68" s="13" t="s">
        <v>71</v>
      </c>
      <c r="D68" s="3" t="s">
        <v>51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>IF(OR(K68=$K$370,K68=$K$372,K68=$K$373,K68=$K$374),$J$370,IF(OR(K68=$K$379,K68=$K$380,K68=$K$381,K68=$K$382),$J$371,IF(OR(K68=$K$383),$J$372,IF(OR(K68=$K$384),$J$373,IF(OR(K68=$K$385),$J$374,IF(OR(K68=$K$386),$J$375,IF(OR(K68=$K$392,K68=$K$402,K68=$K$393),$J$376,IF(OR(K68=$K$388,K68=$K$389,K68=$K$390,K68=$K$391),$J$377,IF(OR(K68=$K$387,K68=$K$431,K68=$K$433,K68=$K$435),$J$378,IF(OR(K68=$K$394,K68=$K$396,K68=$K$395),$J$379,IF(OR(K68=$K$397),$J$380,IF(OR(K68=$K$398),$J$381,IF(OR(K68=$K$399),$J$382,IF(OR(K68=$K$403),$J$383,IF(OR(K68=$K$404,K68=$K$405),$J$384,IF(OR(K68=$K$406,K68=$K$407),$J$385,IF(OR(K68=$K$408,K68=$K$409),$J$386,IF(OR(K68=$K$410,K68=$K$411),$J$387,IF(OR(K68=$K$413,K68=$K$414,K68=$K$415,K68=$K$416,K68=$K$417,K68=$K$418,K68=$K$419,K68=$K$420,K68=$K$421),$J$388,IF(OR(K68=$K$425,K68=$K$426,K68=$K$427,K68=$K$428,K68=$K$424,K68=$K$423,K68=$K$432,K68=$K$434),$J$389,IF(OR(K68=$K$429,K68=$K$430),$J$390,IF(OR(K68=$K$375,K68=$K$376,K68=$K$377,K68=$K$400,K68=$K$401,K68=$K$412,K68=$K$422),$J$391,IF(OR(K68=$K$436),$J$392,0)))))))))))))))))))))))</f>
        <v>0</v>
      </c>
      <c r="K68" s="1"/>
    </row>
    <row r="69" spans="1:11">
      <c r="A69" s="13" t="s">
        <v>251</v>
      </c>
      <c r="B69" s="2">
        <v>67</v>
      </c>
      <c r="C69" s="13" t="s">
        <v>21</v>
      </c>
      <c r="D69" s="3" t="s">
        <v>199</v>
      </c>
      <c r="E69" s="13">
        <v>0</v>
      </c>
      <c r="F69" s="13">
        <v>6</v>
      </c>
      <c r="G69" s="13" t="s">
        <v>23</v>
      </c>
      <c r="H69" s="13"/>
      <c r="I69" s="13">
        <f t="shared" si="2"/>
        <v>0</v>
      </c>
      <c r="J69" s="13">
        <f>IF(OR(K69=$K$370,K69=$K$372,K69=$K$373,K69=$K$374),$J$370,IF(OR(K69=$K$379,K69=$K$380,K69=$K$381,K69=$K$382),$J$371,IF(OR(K69=$K$383),$J$372,IF(OR(K69=$K$384),$J$373,IF(OR(K69=$K$385),$J$374,IF(OR(K69=$K$386),$J$375,IF(OR(K69=$K$392,K69=$K$402,K69=$K$393),$J$376,IF(OR(K69=$K$388,K69=$K$389,K69=$K$390,K69=$K$391),$J$377,IF(OR(K69=$K$387,K69=$K$431,K69=$K$433,K69=$K$435),$J$378,IF(OR(K69=$K$394,K69=$K$396,K69=$K$395),$J$379,IF(OR(K69=$K$397),$J$380,IF(OR(K69=$K$398),$J$381,IF(OR(K69=$K$399),$J$382,IF(OR(K69=$K$403),$J$383,IF(OR(K69=$K$404,K69=$K$405),$J$384,IF(OR(K69=$K$406,K69=$K$407),$J$385,IF(OR(K69=$K$408,K69=$K$409),$J$386,IF(OR(K69=$K$410,K69=$K$411),$J$387,IF(OR(K69=$K$413,K69=$K$414,K69=$K$415,K69=$K$416,K69=$K$417,K69=$K$418,K69=$K$419,K69=$K$420,K69=$K$421),$J$388,IF(OR(K69=$K$425,K69=$K$426,K69=$K$427,K69=$K$428,K69=$K$424,K69=$K$423,K69=$K$432,K69=$K$434),$J$389,IF(OR(K69=$K$429,K69=$K$430),$J$390,IF(OR(K69=$K$375,K69=$K$376,K69=$K$377,K69=$K$400,K69=$K$401,K69=$K$412,K69=$K$422),$J$391,IF(OR(K69=$K$436),$J$392,0)))))))))))))))))))))))</f>
        <v>0</v>
      </c>
      <c r="K69" s="1"/>
    </row>
    <row r="70" spans="1:11">
      <c r="A70" s="13" t="s">
        <v>251</v>
      </c>
      <c r="B70" s="2">
        <v>68</v>
      </c>
      <c r="C70" s="13" t="s">
        <v>21</v>
      </c>
      <c r="D70" s="3" t="s">
        <v>84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>IF(OR(K70=$K$370,K70=$K$372,K70=$K$373,K70=$K$374),$J$370,IF(OR(K70=$K$379,K70=$K$380,K70=$K$381,K70=$K$382),$J$371,IF(OR(K70=$K$383),$J$372,IF(OR(K70=$K$384),$J$373,IF(OR(K70=$K$385),$J$374,IF(OR(K70=$K$386),$J$375,IF(OR(K70=$K$392,K70=$K$402,K70=$K$393),$J$376,IF(OR(K70=$K$388,K70=$K$389,K70=$K$390,K70=$K$391),$J$377,IF(OR(K70=$K$387,K70=$K$431,K70=$K$433,K70=$K$435),$J$378,IF(OR(K70=$K$394,K70=$K$396,K70=$K$395),$J$379,IF(OR(K70=$K$397),$J$380,IF(OR(K70=$K$398),$J$381,IF(OR(K70=$K$399),$J$382,IF(OR(K70=$K$403),$J$383,IF(OR(K70=$K$404,K70=$K$405),$J$384,IF(OR(K70=$K$406,K70=$K$407),$J$385,IF(OR(K70=$K$408,K70=$K$409),$J$386,IF(OR(K70=$K$410,K70=$K$411),$J$387,IF(OR(K70=$K$413,K70=$K$414,K70=$K$415,K70=$K$416,K70=$K$417,K70=$K$418,K70=$K$419,K70=$K$420,K70=$K$421),$J$388,IF(OR(K70=$K$425,K70=$K$426,K70=$K$427,K70=$K$428,K70=$K$424,K70=$K$423,K70=$K$432,K70=$K$434),$J$389,IF(OR(K70=$K$429,K70=$K$430),$J$390,IF(OR(K70=$K$375,K70=$K$376,K70=$K$377,K70=$K$400,K70=$K$401,K70=$K$412,K70=$K$422),$J$391,IF(OR(K70=$K$436),$J$392,0)))))))))))))))))))))))</f>
        <v>0</v>
      </c>
      <c r="K70" s="1"/>
    </row>
    <row r="71" spans="1:11">
      <c r="A71" s="13" t="s">
        <v>251</v>
      </c>
      <c r="B71" s="2">
        <v>69</v>
      </c>
      <c r="C71" s="13" t="s">
        <v>21</v>
      </c>
      <c r="D71" s="3" t="s">
        <v>25</v>
      </c>
      <c r="E71" s="13">
        <v>0</v>
      </c>
      <c r="F71" s="13">
        <v>14</v>
      </c>
      <c r="G71" s="13" t="s">
        <v>23</v>
      </c>
      <c r="H71" s="13"/>
      <c r="I71" s="13">
        <f t="shared" si="2"/>
        <v>0</v>
      </c>
      <c r="J71" s="13">
        <f>IF(OR(K71=$K$370,K71=$K$372,K71=$K$373,K71=$K$374),$J$370,IF(OR(K71=$K$379,K71=$K$380,K71=$K$381,K71=$K$382),$J$371,IF(OR(K71=$K$383),$J$372,IF(OR(K71=$K$384),$J$373,IF(OR(K71=$K$385),$J$374,IF(OR(K71=$K$386),$J$375,IF(OR(K71=$K$392,K71=$K$402,K71=$K$393),$J$376,IF(OR(K71=$K$388,K71=$K$389,K71=$K$390,K71=$K$391),$J$377,IF(OR(K71=$K$387,K71=$K$431,K71=$K$433,K71=$K$435),$J$378,IF(OR(K71=$K$394,K71=$K$396,K71=$K$395),$J$379,IF(OR(K71=$K$397),$J$380,IF(OR(K71=$K$398),$J$381,IF(OR(K71=$K$399),$J$382,IF(OR(K71=$K$403),$J$383,IF(OR(K71=$K$404,K71=$K$405),$J$384,IF(OR(K71=$K$406,K71=$K$407),$J$385,IF(OR(K71=$K$408,K71=$K$409),$J$386,IF(OR(K71=$K$410,K71=$K$411),$J$387,IF(OR(K71=$K$413,K71=$K$414,K71=$K$415,K71=$K$416,K71=$K$417,K71=$K$418,K71=$K$419,K71=$K$420,K71=$K$421),$J$388,IF(OR(K71=$K$425,K71=$K$426,K71=$K$427,K71=$K$428,K71=$K$424,K71=$K$423,K71=$K$432,K71=$K$434),$J$389,IF(OR(K71=$K$429,K71=$K$430),$J$390,IF(OR(K71=$K$375,K71=$K$376,K71=$K$377,K71=$K$400,K71=$K$401,K71=$K$412,K71=$K$422),$J$391,IF(OR(K71=$K$436),$J$392,0)))))))))))))))))))))))</f>
        <v>0</v>
      </c>
      <c r="K71" s="1"/>
    </row>
    <row r="72" spans="1:11">
      <c r="A72" s="13" t="s">
        <v>251</v>
      </c>
      <c r="B72" s="2">
        <v>70</v>
      </c>
      <c r="C72" s="13" t="s">
        <v>90</v>
      </c>
      <c r="D72" s="3" t="s">
        <v>91</v>
      </c>
      <c r="E72" s="13">
        <v>0</v>
      </c>
      <c r="F72" s="13">
        <v>3</v>
      </c>
      <c r="G72" s="13"/>
      <c r="H72" s="13"/>
      <c r="I72" s="13">
        <f t="shared" si="2"/>
        <v>0</v>
      </c>
      <c r="J72" s="13">
        <f>IF(OR(K72=$K$370,K72=$K$372,K72=$K$373,K72=$K$374),$J$370,IF(OR(K72=$K$379,K72=$K$380,K72=$K$381,K72=$K$382),$J$371,IF(OR(K72=$K$383),$J$372,IF(OR(K72=$K$384),$J$373,IF(OR(K72=$K$385),$J$374,IF(OR(K72=$K$386),$J$375,IF(OR(K72=$K$392,K72=$K$402,K72=$K$393),$J$376,IF(OR(K72=$K$388,K72=$K$389,K72=$K$390,K72=$K$391),$J$377,IF(OR(K72=$K$387,K72=$K$431,K72=$K$433,K72=$K$435),$J$378,IF(OR(K72=$K$394,K72=$K$396,K72=$K$395),$J$379,IF(OR(K72=$K$397),$J$380,IF(OR(K72=$K$398),$J$381,IF(OR(K72=$K$399),$J$382,IF(OR(K72=$K$403),$J$383,IF(OR(K72=$K$404,K72=$K$405),$J$384,IF(OR(K72=$K$406,K72=$K$407),$J$385,IF(OR(K72=$K$408,K72=$K$409),$J$386,IF(OR(K72=$K$410,K72=$K$411),$J$387,IF(OR(K72=$K$413,K72=$K$414,K72=$K$415,K72=$K$416,K72=$K$417,K72=$K$418,K72=$K$419,K72=$K$420,K72=$K$421),$J$388,IF(OR(K72=$K$425,K72=$K$426,K72=$K$427,K72=$K$428,K72=$K$424,K72=$K$423,K72=$K$432,K72=$K$434),$J$389,IF(OR(K72=$K$429,K72=$K$430),$J$390,IF(OR(K72=$K$375,K72=$K$376,K72=$K$377,K72=$K$400,K72=$K$401,K72=$K$412,K72=$K$422),$J$391,IF(OR(K72=$K$436),$J$392,0)))))))))))))))))))))))</f>
        <v>0</v>
      </c>
      <c r="K72" s="1"/>
    </row>
    <row r="73" spans="1:11">
      <c r="A73" s="13" t="s">
        <v>251</v>
      </c>
      <c r="B73" s="2">
        <v>71</v>
      </c>
      <c r="C73" s="13" t="s">
        <v>21</v>
      </c>
      <c r="D73" s="3" t="s">
        <v>199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>IF(OR(K73=$K$370,K73=$K$372,K73=$K$373,K73=$K$374),$J$370,IF(OR(K73=$K$379,K73=$K$380,K73=$K$381,K73=$K$382),$J$371,IF(OR(K73=$K$383),$J$372,IF(OR(K73=$K$384),$J$373,IF(OR(K73=$K$385),$J$374,IF(OR(K73=$K$386),$J$375,IF(OR(K73=$K$392,K73=$K$402,K73=$K$393),$J$376,IF(OR(K73=$K$388,K73=$K$389,K73=$K$390,K73=$K$391),$J$377,IF(OR(K73=$K$387,K73=$K$431,K73=$K$433,K73=$K$435),$J$378,IF(OR(K73=$K$394,K73=$K$396,K73=$K$395),$J$379,IF(OR(K73=$K$397),$J$380,IF(OR(K73=$K$398),$J$381,IF(OR(K73=$K$399),$J$382,IF(OR(K73=$K$403),$J$383,IF(OR(K73=$K$404,K73=$K$405),$J$384,IF(OR(K73=$K$406,K73=$K$407),$J$385,IF(OR(K73=$K$408,K73=$K$409),$J$386,IF(OR(K73=$K$410,K73=$K$411),$J$387,IF(OR(K73=$K$413,K73=$K$414,K73=$K$415,K73=$K$416,K73=$K$417,K73=$K$418,K73=$K$419,K73=$K$420,K73=$K$421),$J$388,IF(OR(K73=$K$425,K73=$K$426,K73=$K$427,K73=$K$428,K73=$K$424,K73=$K$423,K73=$K$432,K73=$K$434),$J$389,IF(OR(K73=$K$429,K73=$K$430),$J$390,IF(OR(K73=$K$375,K73=$K$376,K73=$K$377,K73=$K$400,K73=$K$401,K73=$K$412,K73=$K$422),$J$391,IF(OR(K73=$K$436),$J$392,0)))))))))))))))))))))))</f>
        <v>0</v>
      </c>
      <c r="K73" s="1"/>
    </row>
    <row r="74" spans="1:11">
      <c r="A74" s="13" t="s">
        <v>251</v>
      </c>
      <c r="B74" s="2">
        <v>72</v>
      </c>
      <c r="C74" s="13" t="s">
        <v>21</v>
      </c>
      <c r="D74" s="3" t="s">
        <v>39</v>
      </c>
      <c r="E74" s="13">
        <v>1</v>
      </c>
      <c r="F74" s="13">
        <v>5</v>
      </c>
      <c r="G74" s="13" t="s">
        <v>23</v>
      </c>
      <c r="H74" s="13"/>
      <c r="I74" s="13">
        <f t="shared" si="2"/>
        <v>0</v>
      </c>
      <c r="J74" s="13">
        <f>IF(OR(K74=$K$370,K74=$K$372,K74=$K$373,K74=$K$374),$J$370,IF(OR(K74=$K$379,K74=$K$380,K74=$K$381,K74=$K$382),$J$371,IF(OR(K74=$K$383),$J$372,IF(OR(K74=$K$384),$J$373,IF(OR(K74=$K$385),$J$374,IF(OR(K74=$K$386),$J$375,IF(OR(K74=$K$392,K74=$K$402,K74=$K$393),$J$376,IF(OR(K74=$K$388,K74=$K$389,K74=$K$390,K74=$K$391),$J$377,IF(OR(K74=$K$387,K74=$K$431,K74=$K$433,K74=$K$435),$J$378,IF(OR(K74=$K$394,K74=$K$396,K74=$K$395),$J$379,IF(OR(K74=$K$397),$J$380,IF(OR(K74=$K$398),$J$381,IF(OR(K74=$K$399),$J$382,IF(OR(K74=$K$403),$J$383,IF(OR(K74=$K$404,K74=$K$405),$J$384,IF(OR(K74=$K$406,K74=$K$407),$J$385,IF(OR(K74=$K$408,K74=$K$409),$J$386,IF(OR(K74=$K$410,K74=$K$411),$J$387,IF(OR(K74=$K$413,K74=$K$414,K74=$K$415,K74=$K$416,K74=$K$417,K74=$K$418,K74=$K$419,K74=$K$420,K74=$K$421),$J$388,IF(OR(K74=$K$425,K74=$K$426,K74=$K$427,K74=$K$428,K74=$K$424,K74=$K$423,K74=$K$432,K74=$K$434),$J$389,IF(OR(K74=$K$429,K74=$K$430),$J$390,IF(OR(K74=$K$375,K74=$K$376,K74=$K$377,K74=$K$400,K74=$K$401,K74=$K$412,K74=$K$422),$J$391,IF(OR(K74=$K$436),$J$392,0)))))))))))))))))))))))</f>
        <v>0</v>
      </c>
      <c r="K74" s="1"/>
    </row>
    <row r="75" spans="1:11">
      <c r="A75" s="13" t="s">
        <v>251</v>
      </c>
      <c r="B75" s="2">
        <v>73</v>
      </c>
      <c r="C75" s="13" t="s">
        <v>29</v>
      </c>
      <c r="D75" s="3" t="s">
        <v>42</v>
      </c>
      <c r="E75" s="13">
        <v>1</v>
      </c>
      <c r="F75" s="13">
        <v>2</v>
      </c>
      <c r="G75" s="13"/>
      <c r="H75" s="13"/>
      <c r="I75" s="13">
        <f t="shared" si="2"/>
        <v>0</v>
      </c>
      <c r="J75" s="13">
        <f>IF(OR(K75=$K$370,K75=$K$372,K75=$K$373,K75=$K$374),$J$370,IF(OR(K75=$K$379,K75=$K$380,K75=$K$381,K75=$K$382),$J$371,IF(OR(K75=$K$383),$J$372,IF(OR(K75=$K$384),$J$373,IF(OR(K75=$K$385),$J$374,IF(OR(K75=$K$386),$J$375,IF(OR(K75=$K$392,K75=$K$402,K75=$K$393),$J$376,IF(OR(K75=$K$388,K75=$K$389,K75=$K$390,K75=$K$391),$J$377,IF(OR(K75=$K$387,K75=$K$431,K75=$K$433,K75=$K$435),$J$378,IF(OR(K75=$K$394,K75=$K$396,K75=$K$395),$J$379,IF(OR(K75=$K$397),$J$380,IF(OR(K75=$K$398),$J$381,IF(OR(K75=$K$399),$J$382,IF(OR(K75=$K$403),$J$383,IF(OR(K75=$K$404,K75=$K$405),$J$384,IF(OR(K75=$K$406,K75=$K$407),$J$385,IF(OR(K75=$K$408,K75=$K$409),$J$386,IF(OR(K75=$K$410,K75=$K$411),$J$387,IF(OR(K75=$K$413,K75=$K$414,K75=$K$415,K75=$K$416,K75=$K$417,K75=$K$418,K75=$K$419,K75=$K$420,K75=$K$421),$J$388,IF(OR(K75=$K$425,K75=$K$426,K75=$K$427,K75=$K$428,K75=$K$424,K75=$K$423,K75=$K$432,K75=$K$434),$J$389,IF(OR(K75=$K$429,K75=$K$430),$J$390,IF(OR(K75=$K$375,K75=$K$376,K75=$K$377,K75=$K$400,K75=$K$401,K75=$K$412,K75=$K$422),$J$391,IF(OR(K75=$K$436),$J$392,0)))))))))))))))))))))))</f>
        <v>0</v>
      </c>
      <c r="K75" s="1"/>
    </row>
    <row r="76" spans="1:11">
      <c r="A76" s="13" t="s">
        <v>251</v>
      </c>
      <c r="B76" s="2">
        <v>74</v>
      </c>
      <c r="C76" s="13" t="s">
        <v>138</v>
      </c>
      <c r="D76" s="3" t="s">
        <v>35</v>
      </c>
      <c r="E76" s="13">
        <v>1</v>
      </c>
      <c r="F76" s="13">
        <v>2</v>
      </c>
      <c r="G76" s="13"/>
      <c r="H76" s="13"/>
      <c r="I76" s="13" t="str">
        <f t="shared" si="2"/>
        <v>Энеробактерии</v>
      </c>
      <c r="J76" s="13" t="str">
        <f>IF(OR(K76=$K$370,K76=$K$372,K76=$K$373,K76=$K$374),$J$370,IF(OR(K76=$K$379,K76=$K$380,K76=$K$381,K76=$K$382),$J$371,IF(OR(K76=$K$383),$J$372,IF(OR(K76=$K$384),$J$373,IF(OR(K76=$K$385),$J$374,IF(OR(K76=$K$386),$J$375,IF(OR(K76=$K$392,K76=$K$402,K76=$K$393),$J$376,IF(OR(K76=$K$388,K76=$K$389,K76=$K$390,K76=$K$391),$J$377,IF(OR(K76=$K$387,K76=$K$431,K76=$K$433,K76=$K$435),$J$378,IF(OR(K76=$K$394,K76=$K$396,K76=$K$395),$J$379,IF(OR(K76=$K$397),$J$380,IF(OR(K76=$K$398),$J$381,IF(OR(K76=$K$399),$J$382,IF(OR(K76=$K$403),$J$383,IF(OR(K76=$K$404,K76=$K$405),$J$384,IF(OR(K76=$K$406,K76=$K$407),$J$385,IF(OR(K76=$K$408,K76=$K$409),$J$386,IF(OR(K76=$K$410,K76=$K$411),$J$387,IF(OR(K76=$K$413,K76=$K$414,K76=$K$415,K76=$K$416,K76=$K$417,K76=$K$418,K76=$K$419,K76=$K$420,K76=$K$421),$J$388,IF(OR(K76=$K$425,K76=$K$426,K76=$K$427,K76=$K$428,K76=$K$424,K76=$K$423,K76=$K$432,K76=$K$434),$J$389,IF(OR(K76=$K$429,K76=$K$430),$J$390,IF(OR(K76=$K$375,K76=$K$376,K76=$K$377,K76=$K$400,K76=$K$401,K76=$K$412,K76=$K$422),$J$391,IF(OR(K76=$K$436),$J$392,0)))))))))))))))))))))))</f>
        <v>Klebsiella</v>
      </c>
      <c r="K76" s="1" t="s">
        <v>75</v>
      </c>
    </row>
    <row r="77" spans="1:11">
      <c r="A77" s="13"/>
      <c r="C77" s="13"/>
      <c r="E77" s="13"/>
      <c r="F77" s="13"/>
      <c r="G77" s="13"/>
      <c r="H77" s="13"/>
      <c r="I77" s="13" t="str">
        <f t="shared" ref="I77" si="3">IF(OR(J77=$J$383,J77=$J$390,J77=$J$373),$I$370,IF(OR(J77=$J$372,J77=$J$376,J77=$J$378,J77=$J$379,J77=$J$382,J77=$J$386,J77=$J$387,J77=$J$384),$I$375,IF(OR(J77=$J$371,J77=$J$375),$I$371,IF(OR(J77=$J$377,J77=$J$388,J77=$J$389),$I$372,IF(OR(J77=$J$370,J77=$J$385,J77=$J$391),$I$373,IF(OR(J77=$J$374,J77=$J$392,J77=$J$380,J77=$J$381),$I$374,0))))))</f>
        <v>Кокки</v>
      </c>
      <c r="J77" s="13" t="str">
        <f>IF(OR(K77=$K$370,K77=$K$372,K77=$K$373,K77=$K$374),$J$370,IF(OR(K77=$K$379,K77=$K$380,K77=$K$381,K77=$K$382),$J$371,IF(OR(K77=$K$383),$J$372,IF(OR(K77=$K$384),$J$373,IF(OR(K77=$K$385),$J$374,IF(OR(K77=$K$386),$J$375,IF(OR(K77=$K$392,K77=$K$402,K77=$K$393),$J$376,IF(OR(K77=$K$388,K77=$K$389,K77=$K$390,K77=$K$391),$J$377,IF(OR(K77=$K$387,K77=$K$431,K77=$K$433,K77=$K$435),$J$378,IF(OR(K77=$K$394,K77=$K$396,K77=$K$395),$J$379,IF(OR(K77=$K$397),$J$380,IF(OR(K77=$K$398),$J$381,IF(OR(K77=$K$399),$J$382,IF(OR(K77=$K$403),$J$383,IF(OR(K77=$K$404,K77=$K$405),$J$384,IF(OR(K77=$K$406,K77=$K$407),$J$385,IF(OR(K77=$K$408,K77=$K$409),$J$386,IF(OR(K77=$K$410,K77=$K$411),$J$387,IF(OR(K77=$K$413,K77=$K$414,K77=$K$415,K77=$K$416,K77=$K$417,K77=$K$418,K77=$K$419,K77=$K$420,K77=$K$421),$J$388,IF(OR(K77=$K$425,K77=$K$426,K77=$K$427,K77=$K$428,K77=$K$424,K77=$K$423,K77=$K$432,K77=$K$434),$J$389,IF(OR(K77=$K$429,K77=$K$430),$J$390,IF(OR(K77=$K$375,K77=$K$376,K77=$K$377,K77=$K$400,K77=$K$401,K77=$K$412,K77=$K$422),$J$391,IF(OR(K77=$K$436),$J$392,0)))))))))))))))))))))))</f>
        <v>Staphylococcus</v>
      </c>
      <c r="K77" s="1" t="s">
        <v>49</v>
      </c>
    </row>
    <row r="78" spans="1:11">
      <c r="A78" s="13" t="s">
        <v>251</v>
      </c>
      <c r="B78" s="2">
        <v>75</v>
      </c>
      <c r="C78" s="13" t="s">
        <v>14</v>
      </c>
      <c r="D78" s="3" t="s">
        <v>36</v>
      </c>
      <c r="E78" s="13">
        <v>0</v>
      </c>
      <c r="F78" s="13">
        <v>3</v>
      </c>
      <c r="G78" s="13"/>
      <c r="H78" s="13"/>
      <c r="I78" s="13" t="str">
        <f t="shared" si="2"/>
        <v>Кокки</v>
      </c>
      <c r="J78" s="13" t="str">
        <f>IF(OR(K78=$K$370,K78=$K$372,K78=$K$373,K78=$K$374),$J$370,IF(OR(K78=$K$379,K78=$K$380,K78=$K$381,K78=$K$382),$J$371,IF(OR(K78=$K$383),$J$372,IF(OR(K78=$K$384),$J$373,IF(OR(K78=$K$385),$J$374,IF(OR(K78=$K$386),$J$375,IF(OR(K78=$K$392,K78=$K$402,K78=$K$393),$J$376,IF(OR(K78=$K$388,K78=$K$389,K78=$K$390,K78=$K$391),$J$377,IF(OR(K78=$K$387,K78=$K$431,K78=$K$433,K78=$K$435),$J$378,IF(OR(K78=$K$394,K78=$K$396,K78=$K$395),$J$379,IF(OR(K78=$K$397),$J$380,IF(OR(K78=$K$398),$J$381,IF(OR(K78=$K$399),$J$382,IF(OR(K78=$K$403),$J$383,IF(OR(K78=$K$404,K78=$K$405),$J$384,IF(OR(K78=$K$406,K78=$K$407),$J$385,IF(OR(K78=$K$408,K78=$K$409),$J$386,IF(OR(K78=$K$410,K78=$K$411),$J$387,IF(OR(K78=$K$413,K78=$K$414,K78=$K$415,K78=$K$416,K78=$K$417,K78=$K$418,K78=$K$419,K78=$K$420,K78=$K$421),$J$388,IF(OR(K78=$K$425,K78=$K$426,K78=$K$427,K78=$K$428,K78=$K$424,K78=$K$423,K78=$K$432,K78=$K$434),$J$389,IF(OR(K78=$K$429,K78=$K$430),$J$390,IF(OR(K78=$K$375,K78=$K$376,K78=$K$377,K78=$K$400,K78=$K$401,K78=$K$412,K78=$K$422),$J$391,IF(OR(K78=$K$436),$J$392,0)))))))))))))))))))))))</f>
        <v>Staphylococcus</v>
      </c>
      <c r="K78" s="1" t="s">
        <v>169</v>
      </c>
    </row>
    <row r="79" spans="1:11">
      <c r="A79" s="13" t="s">
        <v>251</v>
      </c>
      <c r="B79" s="2">
        <v>76</v>
      </c>
      <c r="C79" s="13" t="s">
        <v>16</v>
      </c>
      <c r="D79" s="3" t="s">
        <v>33</v>
      </c>
      <c r="E79" s="13">
        <v>0</v>
      </c>
      <c r="F79" s="13">
        <v>3</v>
      </c>
      <c r="G79" s="13"/>
      <c r="H79" s="13">
        <v>444</v>
      </c>
      <c r="I79" s="13">
        <f t="shared" si="2"/>
        <v>0</v>
      </c>
      <c r="J79" s="13">
        <f>IF(OR(K79=$K$370,K79=$K$372,K79=$K$373,K79=$K$374),$J$370,IF(OR(K79=$K$379,K79=$K$380,K79=$K$381,K79=$K$382),$J$371,IF(OR(K79=$K$383),$J$372,IF(OR(K79=$K$384),$J$373,IF(OR(K79=$K$385),$J$374,IF(OR(K79=$K$386),$J$375,IF(OR(K79=$K$392,K79=$K$402,K79=$K$393),$J$376,IF(OR(K79=$K$388,K79=$K$389,K79=$K$390,K79=$K$391),$J$377,IF(OR(K79=$K$387,K79=$K$431,K79=$K$433,K79=$K$435),$J$378,IF(OR(K79=$K$394,K79=$K$396,K79=$K$395),$J$379,IF(OR(K79=$K$397),$J$380,IF(OR(K79=$K$398),$J$381,IF(OR(K79=$K$399),$J$382,IF(OR(K79=$K$403),$J$383,IF(OR(K79=$K$404,K79=$K$405),$J$384,IF(OR(K79=$K$406,K79=$K$407),$J$385,IF(OR(K79=$K$408,K79=$K$409),$J$386,IF(OR(K79=$K$410,K79=$K$411),$J$387,IF(OR(K79=$K$413,K79=$K$414,K79=$K$415,K79=$K$416,K79=$K$417,K79=$K$418,K79=$K$419,K79=$K$420,K79=$K$421),$J$388,IF(OR(K79=$K$425,K79=$K$426,K79=$K$427,K79=$K$428,K79=$K$424,K79=$K$423,K79=$K$432,K79=$K$434),$J$389,IF(OR(K79=$K$429,K79=$K$430),$J$390,IF(OR(K79=$K$375,K79=$K$376,K79=$K$377,K79=$K$400,K79=$K$401,K79=$K$412,K79=$K$422),$J$391,IF(OR(K79=$K$436),$J$392,0)))))))))))))))))))))))</f>
        <v>0</v>
      </c>
      <c r="K79" s="1"/>
    </row>
    <row r="80" spans="1:11">
      <c r="A80" s="13" t="s">
        <v>251</v>
      </c>
      <c r="B80" s="2">
        <v>77</v>
      </c>
      <c r="C80" s="13" t="s">
        <v>138</v>
      </c>
      <c r="D80" s="3" t="s">
        <v>35</v>
      </c>
      <c r="E80" s="13">
        <v>0</v>
      </c>
      <c r="F80" s="13">
        <v>3</v>
      </c>
      <c r="G80" s="13"/>
      <c r="H80" s="13"/>
      <c r="I80" s="13" t="str">
        <f t="shared" si="2"/>
        <v>Энеробактерии</v>
      </c>
      <c r="J80" s="13" t="str">
        <f>IF(OR(K80=$K$370,K80=$K$372,K80=$K$373,K80=$K$374),$J$370,IF(OR(K80=$K$379,K80=$K$380,K80=$K$381,K80=$K$382),$J$371,IF(OR(K80=$K$383),$J$372,IF(OR(K80=$K$384),$J$373,IF(OR(K80=$K$385),$J$374,IF(OR(K80=$K$386),$J$375,IF(OR(K80=$K$392,K80=$K$402,K80=$K$393),$J$376,IF(OR(K80=$K$388,K80=$K$389,K80=$K$390,K80=$K$391),$J$377,IF(OR(K80=$K$387,K80=$K$431,K80=$K$433,K80=$K$435),$J$378,IF(OR(K80=$K$394,K80=$K$396,K80=$K$395),$J$379,IF(OR(K80=$K$397),$J$380,IF(OR(K80=$K$398),$J$381,IF(OR(K80=$K$399),$J$382,IF(OR(K80=$K$403),$J$383,IF(OR(K80=$K$404,K80=$K$405),$J$384,IF(OR(K80=$K$406,K80=$K$407),$J$385,IF(OR(K80=$K$408,K80=$K$409),$J$386,IF(OR(K80=$K$410,K80=$K$411),$J$387,IF(OR(K80=$K$413,K80=$K$414,K80=$K$415,K80=$K$416,K80=$K$417,K80=$K$418,K80=$K$419,K80=$K$420,K80=$K$421),$J$388,IF(OR(K80=$K$425,K80=$K$426,K80=$K$427,K80=$K$428,K80=$K$424,K80=$K$423,K80=$K$432,K80=$K$434),$J$389,IF(OR(K80=$K$429,K80=$K$430),$J$390,IF(OR(K80=$K$375,K80=$K$376,K80=$K$377,K80=$K$400,K80=$K$401,K80=$K$412,K80=$K$422),$J$391,IF(OR(K80=$K$436),$J$392,0)))))))))))))))))))))))</f>
        <v>Klebsiella</v>
      </c>
      <c r="K80" s="1" t="s">
        <v>75</v>
      </c>
    </row>
    <row r="81" spans="1:11">
      <c r="A81" s="13" t="s">
        <v>251</v>
      </c>
      <c r="B81" s="2">
        <v>78</v>
      </c>
      <c r="C81" s="13" t="s">
        <v>19</v>
      </c>
      <c r="D81" s="3" t="s">
        <v>20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>IF(OR(K81=$K$370,K81=$K$372,K81=$K$373,K81=$K$374),$J$370,IF(OR(K81=$K$379,K81=$K$380,K81=$K$381,K81=$K$382),$J$371,IF(OR(K81=$K$383),$J$372,IF(OR(K81=$K$384),$J$373,IF(OR(K81=$K$385),$J$374,IF(OR(K81=$K$386),$J$375,IF(OR(K81=$K$392,K81=$K$402,K81=$K$393),$J$376,IF(OR(K81=$K$388,K81=$K$389,K81=$K$390,K81=$K$391),$J$377,IF(OR(K81=$K$387,K81=$K$431,K81=$K$433,K81=$K$435),$J$378,IF(OR(K81=$K$394,K81=$K$396,K81=$K$395),$J$379,IF(OR(K81=$K$397),$J$380,IF(OR(K81=$K$398),$J$381,IF(OR(K81=$K$399),$J$382,IF(OR(K81=$K$403),$J$383,IF(OR(K81=$K$404,K81=$K$405),$J$384,IF(OR(K81=$K$406,K81=$K$407),$J$385,IF(OR(K81=$K$408,K81=$K$409),$J$386,IF(OR(K81=$K$410,K81=$K$411),$J$387,IF(OR(K81=$K$413,K81=$K$414,K81=$K$415,K81=$K$416,K81=$K$417,K81=$K$418,K81=$K$419,K81=$K$420,K81=$K$421),$J$388,IF(OR(K81=$K$425,K81=$K$426,K81=$K$427,K81=$K$428,K81=$K$424,K81=$K$423,K81=$K$432,K81=$K$434),$J$389,IF(OR(K81=$K$429,K81=$K$430),$J$390,IF(OR(K81=$K$375,K81=$K$376,K81=$K$377,K81=$K$400,K81=$K$401,K81=$K$412,K81=$K$422),$J$391,IF(OR(K81=$K$436),$J$392,0)))))))))))))))))))))))</f>
        <v>0</v>
      </c>
      <c r="K81" s="1"/>
    </row>
    <row r="82" spans="1:11">
      <c r="A82" s="13" t="s">
        <v>251</v>
      </c>
      <c r="B82" s="2">
        <v>79</v>
      </c>
      <c r="C82" s="13" t="s">
        <v>14</v>
      </c>
      <c r="D82" s="3" t="s">
        <v>36</v>
      </c>
      <c r="E82" s="13">
        <v>0</v>
      </c>
      <c r="F82" s="13">
        <v>3</v>
      </c>
      <c r="G82" s="13" t="s">
        <v>23</v>
      </c>
      <c r="H82" s="13"/>
      <c r="I82" s="13" t="str">
        <f t="shared" si="2"/>
        <v>Кокки</v>
      </c>
      <c r="J82" s="13" t="str">
        <f>IF(OR(K82=$K$370,K82=$K$372,K82=$K$373,K82=$K$374),$J$370,IF(OR(K82=$K$379,K82=$K$380,K82=$K$381,K82=$K$382),$J$371,IF(OR(K82=$K$383),$J$372,IF(OR(K82=$K$384),$J$373,IF(OR(K82=$K$385),$J$374,IF(OR(K82=$K$386),$J$375,IF(OR(K82=$K$392,K82=$K$402,K82=$K$393),$J$376,IF(OR(K82=$K$388,K82=$K$389,K82=$K$390,K82=$K$391),$J$377,IF(OR(K82=$K$387,K82=$K$431,K82=$K$433,K82=$K$435),$J$378,IF(OR(K82=$K$394,K82=$K$396,K82=$K$395),$J$379,IF(OR(K82=$K$397),$J$380,IF(OR(K82=$K$398),$J$381,IF(OR(K82=$K$399),$J$382,IF(OR(K82=$K$403),$J$383,IF(OR(K82=$K$404,K82=$K$405),$J$384,IF(OR(K82=$K$406,K82=$K$407),$J$385,IF(OR(K82=$K$408,K82=$K$409),$J$386,IF(OR(K82=$K$410,K82=$K$411),$J$387,IF(OR(K82=$K$413,K82=$K$414,K82=$K$415,K82=$K$416,K82=$K$417,K82=$K$418,K82=$K$419,K82=$K$420,K82=$K$421),$J$388,IF(OR(K82=$K$425,K82=$K$426,K82=$K$427,K82=$K$428,K82=$K$424,K82=$K$423,K82=$K$432,K82=$K$434),$J$389,IF(OR(K82=$K$429,K82=$K$430),$J$390,IF(OR(K82=$K$375,K82=$K$376,K82=$K$377,K82=$K$400,K82=$K$401,K82=$K$412,K82=$K$422),$J$391,IF(OR(K82=$K$436),$J$392,0)))))))))))))))))))))))</f>
        <v>Staphylococcus</v>
      </c>
      <c r="K82" s="1" t="s">
        <v>169</v>
      </c>
    </row>
    <row r="83" spans="1:11">
      <c r="A83" s="13" t="s">
        <v>251</v>
      </c>
      <c r="B83" s="2">
        <v>80</v>
      </c>
      <c r="C83" s="13" t="s">
        <v>21</v>
      </c>
      <c r="D83" s="3" t="s">
        <v>25</v>
      </c>
      <c r="E83" s="13">
        <v>0</v>
      </c>
      <c r="F83" s="13">
        <v>6</v>
      </c>
      <c r="G83" s="13" t="s">
        <v>23</v>
      </c>
      <c r="H83" s="13"/>
      <c r="I83" s="13" t="str">
        <f t="shared" si="2"/>
        <v>Анаэробы</v>
      </c>
      <c r="J83" s="13" t="str">
        <f>IF(OR(K83=$K$370,K83=$K$372,K83=$K$373,K83=$K$374),$J$370,IF(OR(K83=$K$379,K83=$K$380,K83=$K$381,K83=$K$382),$J$371,IF(OR(K83=$K$383),$J$372,IF(OR(K83=$K$384),$J$373,IF(OR(K83=$K$385),$J$374,IF(OR(K83=$K$386),$J$375,IF(OR(K83=$K$392,K83=$K$402,K83=$K$393),$J$376,IF(OR(K83=$K$388,K83=$K$389,K83=$K$390,K83=$K$391),$J$377,IF(OR(K83=$K$387,K83=$K$431,K83=$K$433,K83=$K$435),$J$378,IF(OR(K83=$K$394,K83=$K$396,K83=$K$395),$J$379,IF(OR(K83=$K$397),$J$380,IF(OR(K83=$K$398),$J$381,IF(OR(K83=$K$399),$J$382,IF(OR(K83=$K$403),$J$383,IF(OR(K83=$K$404,K83=$K$405),$J$384,IF(OR(K83=$K$406,K83=$K$407),$J$385,IF(OR(K83=$K$408,K83=$K$409),$J$386,IF(OR(K83=$K$410,K83=$K$411),$J$387,IF(OR(K83=$K$413,K83=$K$414,K83=$K$415,K83=$K$416,K83=$K$417,K83=$K$418,K83=$K$419,K83=$K$420,K83=$K$421),$J$388,IF(OR(K83=$K$425,K83=$K$426,K83=$K$427,K83=$K$428,K83=$K$424,K83=$K$423,K83=$K$432,K83=$K$434),$J$389,IF(OR(K83=$K$429,K83=$K$430),$J$390,IF(OR(K83=$K$375,K83=$K$376,K83=$K$377,K83=$K$400,K83=$K$401,K83=$K$412,K83=$K$422),$J$391,IF(OR(K83=$K$436),$J$392,0)))))))))))))))))))))))</f>
        <v>анаэр</v>
      </c>
      <c r="K83" s="1" t="s">
        <v>188</v>
      </c>
    </row>
    <row r="84" spans="1:11">
      <c r="A84" s="13" t="s">
        <v>251</v>
      </c>
      <c r="B84" s="2">
        <v>81</v>
      </c>
      <c r="C84" s="13" t="s">
        <v>14</v>
      </c>
      <c r="D84" s="3" t="s">
        <v>36</v>
      </c>
      <c r="E84" s="13">
        <v>0</v>
      </c>
      <c r="F84" s="13">
        <v>3</v>
      </c>
      <c r="G84" s="13" t="s">
        <v>23</v>
      </c>
      <c r="H84" s="13"/>
      <c r="I84" s="13" t="str">
        <f t="shared" si="2"/>
        <v>Кокки</v>
      </c>
      <c r="J84" s="13" t="str">
        <f>IF(OR(K84=$K$370,K84=$K$372,K84=$K$373,K84=$K$374),$J$370,IF(OR(K84=$K$379,K84=$K$380,K84=$K$381,K84=$K$382),$J$371,IF(OR(K84=$K$383),$J$372,IF(OR(K84=$K$384),$J$373,IF(OR(K84=$K$385),$J$374,IF(OR(K84=$K$386),$J$375,IF(OR(K84=$K$392,K84=$K$402,K84=$K$393),$J$376,IF(OR(K84=$K$388,K84=$K$389,K84=$K$390,K84=$K$391),$J$377,IF(OR(K84=$K$387,K84=$K$431,K84=$K$433,K84=$K$435),$J$378,IF(OR(K84=$K$394,K84=$K$396,K84=$K$395),$J$379,IF(OR(K84=$K$397),$J$380,IF(OR(K84=$K$398),$J$381,IF(OR(K84=$K$399),$J$382,IF(OR(K84=$K$403),$J$383,IF(OR(K84=$K$404,K84=$K$405),$J$384,IF(OR(K84=$K$406,K84=$K$407),$J$385,IF(OR(K84=$K$408,K84=$K$409),$J$386,IF(OR(K84=$K$410,K84=$K$411),$J$387,IF(OR(K84=$K$413,K84=$K$414,K84=$K$415,K84=$K$416,K84=$K$417,K84=$K$418,K84=$K$419,K84=$K$420,K84=$K$421),$J$388,IF(OR(K84=$K$425,K84=$K$426,K84=$K$427,K84=$K$428,K84=$K$424,K84=$K$423,K84=$K$432,K84=$K$434),$J$389,IF(OR(K84=$K$429,K84=$K$430),$J$390,IF(OR(K84=$K$375,K84=$K$376,K84=$K$377,K84=$K$400,K84=$K$401,K84=$K$412,K84=$K$422),$J$391,IF(OR(K84=$K$436),$J$392,0)))))))))))))))))))))))</f>
        <v>Staphylococcus</v>
      </c>
      <c r="K84" s="1" t="s">
        <v>169</v>
      </c>
    </row>
    <row r="85" spans="1:11">
      <c r="A85" s="13" t="s">
        <v>251</v>
      </c>
      <c r="B85" s="2">
        <v>82</v>
      </c>
      <c r="C85" s="13" t="s">
        <v>12</v>
      </c>
      <c r="D85" s="3" t="s">
        <v>57</v>
      </c>
      <c r="E85" s="13">
        <v>1</v>
      </c>
      <c r="F85" s="13">
        <v>4</v>
      </c>
      <c r="G85" s="13"/>
      <c r="H85" s="13"/>
      <c r="I85" s="13" t="str">
        <f t="shared" si="2"/>
        <v>Кокки</v>
      </c>
      <c r="J85" s="13" t="str">
        <f>IF(OR(K85=$K$370,K85=$K$372,K85=$K$373,K85=$K$374),$J$370,IF(OR(K85=$K$379,K85=$K$380,K85=$K$381,K85=$K$382),$J$371,IF(OR(K85=$K$383),$J$372,IF(OR(K85=$K$384),$J$373,IF(OR(K85=$K$385),$J$374,IF(OR(K85=$K$386),$J$375,IF(OR(K85=$K$392,K85=$K$402,K85=$K$393),$J$376,IF(OR(K85=$K$388,K85=$K$389,K85=$K$390,K85=$K$391),$J$377,IF(OR(K85=$K$387,K85=$K$431,K85=$K$433,K85=$K$435),$J$378,IF(OR(K85=$K$394,K85=$K$396,K85=$K$395),$J$379,IF(OR(K85=$K$397),$J$380,IF(OR(K85=$K$398),$J$381,IF(OR(K85=$K$399),$J$382,IF(OR(K85=$K$403),$J$383,IF(OR(K85=$K$404,K85=$K$405),$J$384,IF(OR(K85=$K$406,K85=$K$407),$J$385,IF(OR(K85=$K$408,K85=$K$409),$J$386,IF(OR(K85=$K$410,K85=$K$411),$J$387,IF(OR(K85=$K$413,K85=$K$414,K85=$K$415,K85=$K$416,K85=$K$417,K85=$K$418,K85=$K$419,K85=$K$420,K85=$K$421),$J$388,IF(OR(K85=$K$425,K85=$K$426,K85=$K$427,K85=$K$428,K85=$K$424,K85=$K$423,K85=$K$432,K85=$K$434),$J$389,IF(OR(K85=$K$429,K85=$K$430),$J$390,IF(OR(K85=$K$375,K85=$K$376,K85=$K$377,K85=$K$400,K85=$K$401,K85=$K$412,K85=$K$422),$J$391,IF(OR(K85=$K$436),$J$392,0)))))))))))))))))))))))</f>
        <v>Staphylococcus</v>
      </c>
      <c r="K85" s="1" t="s">
        <v>49</v>
      </c>
    </row>
    <row r="86" spans="1:11">
      <c r="A86" s="13" t="s">
        <v>251</v>
      </c>
      <c r="B86" s="2">
        <v>83</v>
      </c>
      <c r="C86" s="13" t="s">
        <v>12</v>
      </c>
      <c r="D86" s="3" t="s">
        <v>57</v>
      </c>
      <c r="E86" s="13">
        <v>1</v>
      </c>
      <c r="F86" s="13">
        <v>2</v>
      </c>
      <c r="G86" s="13"/>
      <c r="H86" s="13"/>
      <c r="I86" s="13">
        <f t="shared" si="2"/>
        <v>0</v>
      </c>
      <c r="J86" s="13">
        <f>IF(OR(K86=$K$370,K86=$K$372,K86=$K$373,K86=$K$374),$J$370,IF(OR(K86=$K$379,K86=$K$380,K86=$K$381,K86=$K$382),$J$371,IF(OR(K86=$K$383),$J$372,IF(OR(K86=$K$384),$J$373,IF(OR(K86=$K$385),$J$374,IF(OR(K86=$K$386),$J$375,IF(OR(K86=$K$392,K86=$K$402,K86=$K$393),$J$376,IF(OR(K86=$K$388,K86=$K$389,K86=$K$390,K86=$K$391),$J$377,IF(OR(K86=$K$387,K86=$K$431,K86=$K$433,K86=$K$435),$J$378,IF(OR(K86=$K$394,K86=$K$396,K86=$K$395),$J$379,IF(OR(K86=$K$397),$J$380,IF(OR(K86=$K$398),$J$381,IF(OR(K86=$K$399),$J$382,IF(OR(K86=$K$403),$J$383,IF(OR(K86=$K$404,K86=$K$405),$J$384,IF(OR(K86=$K$406,K86=$K$407),$J$385,IF(OR(K86=$K$408,K86=$K$409),$J$386,IF(OR(K86=$K$410,K86=$K$411),$J$387,IF(OR(K86=$K$413,K86=$K$414,K86=$K$415,K86=$K$416,K86=$K$417,K86=$K$418,K86=$K$419,K86=$K$420,K86=$K$421),$J$388,IF(OR(K86=$K$425,K86=$K$426,K86=$K$427,K86=$K$428,K86=$K$424,K86=$K$423,K86=$K$432,K86=$K$434),$J$389,IF(OR(K86=$K$429,K86=$K$430),$J$390,IF(OR(K86=$K$375,K86=$K$376,K86=$K$377,K86=$K$400,K86=$K$401,K86=$K$412,K86=$K$422),$J$391,IF(OR(K86=$K$436),$J$392,0)))))))))))))))))))))))</f>
        <v>0</v>
      </c>
      <c r="K86" s="1"/>
    </row>
    <row r="87" spans="1:11">
      <c r="A87" s="13" t="s">
        <v>251</v>
      </c>
      <c r="B87" s="2">
        <v>84</v>
      </c>
      <c r="C87" s="13" t="s">
        <v>12</v>
      </c>
      <c r="D87" s="3" t="s">
        <v>57</v>
      </c>
      <c r="E87" s="13">
        <v>1</v>
      </c>
      <c r="F87" s="13">
        <v>2</v>
      </c>
      <c r="G87" s="13"/>
      <c r="H87" s="13"/>
      <c r="I87" s="13">
        <f t="shared" si="2"/>
        <v>0</v>
      </c>
      <c r="J87" s="13">
        <f>IF(OR(K87=$K$370,K87=$K$372,K87=$K$373,K87=$K$374),$J$370,IF(OR(K87=$K$379,K87=$K$380,K87=$K$381,K87=$K$382),$J$371,IF(OR(K87=$K$383),$J$372,IF(OR(K87=$K$384),$J$373,IF(OR(K87=$K$385),$J$374,IF(OR(K87=$K$386),$J$375,IF(OR(K87=$K$392,K87=$K$402,K87=$K$393),$J$376,IF(OR(K87=$K$388,K87=$K$389,K87=$K$390,K87=$K$391),$J$377,IF(OR(K87=$K$387,K87=$K$431,K87=$K$433,K87=$K$435),$J$378,IF(OR(K87=$K$394,K87=$K$396,K87=$K$395),$J$379,IF(OR(K87=$K$397),$J$380,IF(OR(K87=$K$398),$J$381,IF(OR(K87=$K$399),$J$382,IF(OR(K87=$K$403),$J$383,IF(OR(K87=$K$404,K87=$K$405),$J$384,IF(OR(K87=$K$406,K87=$K$407),$J$385,IF(OR(K87=$K$408,K87=$K$409),$J$386,IF(OR(K87=$K$410,K87=$K$411),$J$387,IF(OR(K87=$K$413,K87=$K$414,K87=$K$415,K87=$K$416,K87=$K$417,K87=$K$418,K87=$K$419,K87=$K$420,K87=$K$421),$J$388,IF(OR(K87=$K$425,K87=$K$426,K87=$K$427,K87=$K$428,K87=$K$424,K87=$K$423,K87=$K$432,K87=$K$434),$J$389,IF(OR(K87=$K$429,K87=$K$430),$J$390,IF(OR(K87=$K$375,K87=$K$376,K87=$K$377,K87=$K$400,K87=$K$401,K87=$K$412,K87=$K$422),$J$391,IF(OR(K87=$K$436),$J$392,0)))))))))))))))))))))))</f>
        <v>0</v>
      </c>
      <c r="K87" s="1"/>
    </row>
    <row r="88" spans="1:11">
      <c r="A88" s="13" t="s">
        <v>251</v>
      </c>
      <c r="B88" s="2">
        <v>85</v>
      </c>
      <c r="C88" s="13" t="s">
        <v>138</v>
      </c>
      <c r="D88" s="3" t="s">
        <v>56</v>
      </c>
      <c r="E88" s="13">
        <v>1</v>
      </c>
      <c r="F88" s="13">
        <v>2</v>
      </c>
      <c r="G88" s="13"/>
      <c r="H88" s="13"/>
      <c r="I88" s="13">
        <f t="shared" si="2"/>
        <v>0</v>
      </c>
      <c r="J88" s="13">
        <f>IF(OR(K88=$K$370,K88=$K$372,K88=$K$373,K88=$K$374),$J$370,IF(OR(K88=$K$379,K88=$K$380,K88=$K$381,K88=$K$382),$J$371,IF(OR(K88=$K$383),$J$372,IF(OR(K88=$K$384),$J$373,IF(OR(K88=$K$385),$J$374,IF(OR(K88=$K$386),$J$375,IF(OR(K88=$K$392,K88=$K$402,K88=$K$393),$J$376,IF(OR(K88=$K$388,K88=$K$389,K88=$K$390,K88=$K$391),$J$377,IF(OR(K88=$K$387,K88=$K$431,K88=$K$433,K88=$K$435),$J$378,IF(OR(K88=$K$394,K88=$K$396,K88=$K$395),$J$379,IF(OR(K88=$K$397),$J$380,IF(OR(K88=$K$398),$J$381,IF(OR(K88=$K$399),$J$382,IF(OR(K88=$K$403),$J$383,IF(OR(K88=$K$404,K88=$K$405),$J$384,IF(OR(K88=$K$406,K88=$K$407),$J$385,IF(OR(K88=$K$408,K88=$K$409),$J$386,IF(OR(K88=$K$410,K88=$K$411),$J$387,IF(OR(K88=$K$413,K88=$K$414,K88=$K$415,K88=$K$416,K88=$K$417,K88=$K$418,K88=$K$419,K88=$K$420,K88=$K$421),$J$388,IF(OR(K88=$K$425,K88=$K$426,K88=$K$427,K88=$K$428,K88=$K$424,K88=$K$423,K88=$K$432,K88=$K$434),$J$389,IF(OR(K88=$K$429,K88=$K$430),$J$390,IF(OR(K88=$K$375,K88=$K$376,K88=$K$377,K88=$K$400,K88=$K$401,K88=$K$412,K88=$K$422),$J$391,IF(OR(K88=$K$436),$J$392,0)))))))))))))))))))))))</f>
        <v>0</v>
      </c>
      <c r="K88" s="1"/>
    </row>
    <row r="89" spans="1:11">
      <c r="A89" s="13" t="s">
        <v>251</v>
      </c>
      <c r="B89" s="2">
        <v>86</v>
      </c>
      <c r="C89" s="13" t="s">
        <v>19</v>
      </c>
      <c r="D89" s="3" t="s">
        <v>25</v>
      </c>
      <c r="E89" s="13">
        <v>0</v>
      </c>
      <c r="F89" s="13">
        <v>2</v>
      </c>
      <c r="G89" s="13"/>
      <c r="H89" s="13"/>
      <c r="I89" s="13">
        <f t="shared" si="2"/>
        <v>0</v>
      </c>
      <c r="J89" s="13">
        <f>IF(OR(K89=$K$370,K89=$K$372,K89=$K$373,K89=$K$374),$J$370,IF(OR(K89=$K$379,K89=$K$380,K89=$K$381,K89=$K$382),$J$371,IF(OR(K89=$K$383),$J$372,IF(OR(K89=$K$384),$J$373,IF(OR(K89=$K$385),$J$374,IF(OR(K89=$K$386),$J$375,IF(OR(K89=$K$392,K89=$K$402,K89=$K$393),$J$376,IF(OR(K89=$K$388,K89=$K$389,K89=$K$390,K89=$K$391),$J$377,IF(OR(K89=$K$387,K89=$K$431,K89=$K$433,K89=$K$435),$J$378,IF(OR(K89=$K$394,K89=$K$396,K89=$K$395),$J$379,IF(OR(K89=$K$397),$J$380,IF(OR(K89=$K$398),$J$381,IF(OR(K89=$K$399),$J$382,IF(OR(K89=$K$403),$J$383,IF(OR(K89=$K$404,K89=$K$405),$J$384,IF(OR(K89=$K$406,K89=$K$407),$J$385,IF(OR(K89=$K$408,K89=$K$409),$J$386,IF(OR(K89=$K$410,K89=$K$411),$J$387,IF(OR(K89=$K$413,K89=$K$414,K89=$K$415,K89=$K$416,K89=$K$417,K89=$K$418,K89=$K$419,K89=$K$420,K89=$K$421),$J$388,IF(OR(K89=$K$425,K89=$K$426,K89=$K$427,K89=$K$428,K89=$K$424,K89=$K$423,K89=$K$432,K89=$K$434),$J$389,IF(OR(K89=$K$429,K89=$K$430),$J$390,IF(OR(K89=$K$375,K89=$K$376,K89=$K$377,K89=$K$400,K89=$K$401,K89=$K$412,K89=$K$422),$J$391,IF(OR(K89=$K$436),$J$392,0)))))))))))))))))))))))</f>
        <v>0</v>
      </c>
      <c r="K89" s="1"/>
    </row>
    <row r="90" spans="1:11">
      <c r="A90" s="13" t="s">
        <v>251</v>
      </c>
      <c r="B90" s="2">
        <v>87</v>
      </c>
      <c r="C90" s="13" t="s">
        <v>16</v>
      </c>
      <c r="D90" s="3" t="s">
        <v>33</v>
      </c>
      <c r="E90" s="13">
        <v>0</v>
      </c>
      <c r="F90" s="13">
        <v>2</v>
      </c>
      <c r="G90" s="13"/>
      <c r="H90" s="13"/>
      <c r="I90" s="13">
        <f t="shared" si="2"/>
        <v>0</v>
      </c>
      <c r="J90" s="13">
        <f>IF(OR(K90=$K$370,K90=$K$372,K90=$K$373,K90=$K$374),$J$370,IF(OR(K90=$K$379,K90=$K$380,K90=$K$381,K90=$K$382),$J$371,IF(OR(K90=$K$383),$J$372,IF(OR(K90=$K$384),$J$373,IF(OR(K90=$K$385),$J$374,IF(OR(K90=$K$386),$J$375,IF(OR(K90=$K$392,K90=$K$402,K90=$K$393),$J$376,IF(OR(K90=$K$388,K90=$K$389,K90=$K$390,K90=$K$391),$J$377,IF(OR(K90=$K$387,K90=$K$431,K90=$K$433,K90=$K$435),$J$378,IF(OR(K90=$K$394,K90=$K$396,K90=$K$395),$J$379,IF(OR(K90=$K$397),$J$380,IF(OR(K90=$K$398),$J$381,IF(OR(K90=$K$399),$J$382,IF(OR(K90=$K$403),$J$383,IF(OR(K90=$K$404,K90=$K$405),$J$384,IF(OR(K90=$K$406,K90=$K$407),$J$385,IF(OR(K90=$K$408,K90=$K$409),$J$386,IF(OR(K90=$K$410,K90=$K$411),$J$387,IF(OR(K90=$K$413,K90=$K$414,K90=$K$415,K90=$K$416,K90=$K$417,K90=$K$418,K90=$K$419,K90=$K$420,K90=$K$421),$J$388,IF(OR(K90=$K$425,K90=$K$426,K90=$K$427,K90=$K$428,K90=$K$424,K90=$K$423,K90=$K$432,K90=$K$434),$J$389,IF(OR(K90=$K$429,K90=$K$430),$J$390,IF(OR(K90=$K$375,K90=$K$376,K90=$K$377,K90=$K$400,K90=$K$401,K90=$K$412,K90=$K$422),$J$391,IF(OR(K90=$K$436),$J$392,0)))))))))))))))))))))))</f>
        <v>0</v>
      </c>
      <c r="K90" s="1"/>
    </row>
    <row r="91" spans="1:11">
      <c r="A91" s="13" t="s">
        <v>251</v>
      </c>
      <c r="B91" s="2">
        <v>88</v>
      </c>
      <c r="C91" s="13" t="s">
        <v>16</v>
      </c>
      <c r="D91" s="3" t="s">
        <v>33</v>
      </c>
      <c r="E91" s="13">
        <v>0</v>
      </c>
      <c r="F91" s="13">
        <v>4</v>
      </c>
      <c r="G91" s="13"/>
      <c r="H91" s="13"/>
      <c r="I91" s="13">
        <f t="shared" si="2"/>
        <v>0</v>
      </c>
      <c r="J91" s="13">
        <f>IF(OR(K91=$K$370,K91=$K$372,K91=$K$373,K91=$K$374),$J$370,IF(OR(K91=$K$379,K91=$K$380,K91=$K$381,K91=$K$382),$J$371,IF(OR(K91=$K$383),$J$372,IF(OR(K91=$K$384),$J$373,IF(OR(K91=$K$385),$J$374,IF(OR(K91=$K$386),$J$375,IF(OR(K91=$K$392,K91=$K$402,K91=$K$393),$J$376,IF(OR(K91=$K$388,K91=$K$389,K91=$K$390,K91=$K$391),$J$377,IF(OR(K91=$K$387,K91=$K$431,K91=$K$433,K91=$K$435),$J$378,IF(OR(K91=$K$394,K91=$K$396,K91=$K$395),$J$379,IF(OR(K91=$K$397),$J$380,IF(OR(K91=$K$398),$J$381,IF(OR(K91=$K$399),$J$382,IF(OR(K91=$K$403),$J$383,IF(OR(K91=$K$404,K91=$K$405),$J$384,IF(OR(K91=$K$406,K91=$K$407),$J$385,IF(OR(K91=$K$408,K91=$K$409),$J$386,IF(OR(K91=$K$410,K91=$K$411),$J$387,IF(OR(K91=$K$413,K91=$K$414,K91=$K$415,K91=$K$416,K91=$K$417,K91=$K$418,K91=$K$419,K91=$K$420,K91=$K$421),$J$388,IF(OR(K91=$K$425,K91=$K$426,K91=$K$427,K91=$K$428,K91=$K$424,K91=$K$423,K91=$K$432,K91=$K$434),$J$389,IF(OR(K91=$K$429,K91=$K$430),$J$390,IF(OR(K91=$K$375,K91=$K$376,K91=$K$377,K91=$K$400,K91=$K$401,K91=$K$412,K91=$K$422),$J$391,IF(OR(K91=$K$436),$J$392,0)))))))))))))))))))))))</f>
        <v>0</v>
      </c>
      <c r="K91" s="1"/>
    </row>
    <row r="92" spans="1:11">
      <c r="A92" s="13" t="s">
        <v>251</v>
      </c>
      <c r="B92" s="2">
        <v>89</v>
      </c>
      <c r="C92" s="13" t="s">
        <v>14</v>
      </c>
      <c r="D92" s="3" t="s">
        <v>239</v>
      </c>
      <c r="E92" s="13">
        <v>0</v>
      </c>
      <c r="F92" s="13">
        <v>4</v>
      </c>
      <c r="G92" s="13"/>
      <c r="H92" s="13"/>
      <c r="I92" s="13">
        <f t="shared" si="2"/>
        <v>0</v>
      </c>
      <c r="J92" s="13">
        <f>IF(OR(K92=$K$370,K92=$K$372,K92=$K$373,K92=$K$374),$J$370,IF(OR(K92=$K$379,K92=$K$380,K92=$K$381,K92=$K$382),$J$371,IF(OR(K92=$K$383),$J$372,IF(OR(K92=$K$384),$J$373,IF(OR(K92=$K$385),$J$374,IF(OR(K92=$K$386),$J$375,IF(OR(K92=$K$392,K92=$K$402,K92=$K$393),$J$376,IF(OR(K92=$K$388,K92=$K$389,K92=$K$390,K92=$K$391),$J$377,IF(OR(K92=$K$387,K92=$K$431,K92=$K$433,K92=$K$435),$J$378,IF(OR(K92=$K$394,K92=$K$396,K92=$K$395),$J$379,IF(OR(K92=$K$397),$J$380,IF(OR(K92=$K$398),$J$381,IF(OR(K92=$K$399),$J$382,IF(OR(K92=$K$403),$J$383,IF(OR(K92=$K$404,K92=$K$405),$J$384,IF(OR(K92=$K$406,K92=$K$407),$J$385,IF(OR(K92=$K$408,K92=$K$409),$J$386,IF(OR(K92=$K$410,K92=$K$411),$J$387,IF(OR(K92=$K$413,K92=$K$414,K92=$K$415,K92=$K$416,K92=$K$417,K92=$K$418,K92=$K$419,K92=$K$420,K92=$K$421),$J$388,IF(OR(K92=$K$425,K92=$K$426,K92=$K$427,K92=$K$428,K92=$K$424,K92=$K$423,K92=$K$432,K92=$K$434),$J$389,IF(OR(K92=$K$429,K92=$K$430),$J$390,IF(OR(K92=$K$375,K92=$K$376,K92=$K$377,K92=$K$400,K92=$K$401,K92=$K$412,K92=$K$422),$J$391,IF(OR(K92=$K$436),$J$392,0)))))))))))))))))))))))</f>
        <v>0</v>
      </c>
      <c r="K92" s="1"/>
    </row>
    <row r="93" spans="1:11">
      <c r="A93" s="13" t="s">
        <v>251</v>
      </c>
      <c r="B93" s="2">
        <v>90</v>
      </c>
      <c r="C93" s="13" t="s">
        <v>14</v>
      </c>
      <c r="D93" s="3" t="s">
        <v>36</v>
      </c>
      <c r="E93" s="13">
        <v>0</v>
      </c>
      <c r="F93" s="13">
        <v>5</v>
      </c>
      <c r="G93" s="13"/>
      <c r="H93" s="13"/>
      <c r="I93" s="13" t="str">
        <f t="shared" si="2"/>
        <v>Кокки</v>
      </c>
      <c r="J93" s="13" t="str">
        <f>IF(OR(K93=$K$370,K93=$K$372,K93=$K$373,K93=$K$374),$J$370,IF(OR(K93=$K$379,K93=$K$380,K93=$K$381,K93=$K$382),$J$371,IF(OR(K93=$K$383),$J$372,IF(OR(K93=$K$384),$J$373,IF(OR(K93=$K$385),$J$374,IF(OR(K93=$K$386),$J$375,IF(OR(K93=$K$392,K93=$K$402,K93=$K$393),$J$376,IF(OR(K93=$K$388,K93=$K$389,K93=$K$390,K93=$K$391),$J$377,IF(OR(K93=$K$387,K93=$K$431,K93=$K$433,K93=$K$435),$J$378,IF(OR(K93=$K$394,K93=$K$396,K93=$K$395),$J$379,IF(OR(K93=$K$397),$J$380,IF(OR(K93=$K$398),$J$381,IF(OR(K93=$K$399),$J$382,IF(OR(K93=$K$403),$J$383,IF(OR(K93=$K$404,K93=$K$405),$J$384,IF(OR(K93=$K$406,K93=$K$407),$J$385,IF(OR(K93=$K$408,K93=$K$409),$J$386,IF(OR(K93=$K$410,K93=$K$411),$J$387,IF(OR(K93=$K$413,K93=$K$414,K93=$K$415,K93=$K$416,K93=$K$417,K93=$K$418,K93=$K$419,K93=$K$420,K93=$K$421),$J$388,IF(OR(K93=$K$425,K93=$K$426,K93=$K$427,K93=$K$428,K93=$K$424,K93=$K$423,K93=$K$432,K93=$K$434),$J$389,IF(OR(K93=$K$429,K93=$K$430),$J$390,IF(OR(K93=$K$375,K93=$K$376,K93=$K$377,K93=$K$400,K93=$K$401,K93=$K$412,K93=$K$422),$J$391,IF(OR(K93=$K$436),$J$392,0)))))))))))))))))))))))</f>
        <v>Staphylococcus</v>
      </c>
      <c r="K93" s="1" t="s">
        <v>169</v>
      </c>
    </row>
    <row r="94" spans="1:11">
      <c r="A94" s="13" t="s">
        <v>251</v>
      </c>
      <c r="B94" s="2">
        <v>91</v>
      </c>
      <c r="C94" s="13" t="s">
        <v>21</v>
      </c>
      <c r="D94" s="3" t="s">
        <v>195</v>
      </c>
      <c r="E94" s="13">
        <v>0</v>
      </c>
      <c r="F94" s="13">
        <v>6</v>
      </c>
      <c r="G94" s="13" t="s">
        <v>23</v>
      </c>
      <c r="H94" s="13"/>
      <c r="I94" s="13">
        <f t="shared" si="2"/>
        <v>0</v>
      </c>
      <c r="J94" s="13">
        <f>IF(OR(K94=$K$370,K94=$K$372,K94=$K$373,K94=$K$374),$J$370,IF(OR(K94=$K$379,K94=$K$380,K94=$K$381,K94=$K$382),$J$371,IF(OR(K94=$K$383),$J$372,IF(OR(K94=$K$384),$J$373,IF(OR(K94=$K$385),$J$374,IF(OR(K94=$K$386),$J$375,IF(OR(K94=$K$392,K94=$K$402,K94=$K$393),$J$376,IF(OR(K94=$K$388,K94=$K$389,K94=$K$390,K94=$K$391),$J$377,IF(OR(K94=$K$387,K94=$K$431,K94=$K$433,K94=$K$435),$J$378,IF(OR(K94=$K$394,K94=$K$396,K94=$K$395),$J$379,IF(OR(K94=$K$397),$J$380,IF(OR(K94=$K$398),$J$381,IF(OR(K94=$K$399),$J$382,IF(OR(K94=$K$403),$J$383,IF(OR(K94=$K$404,K94=$K$405),$J$384,IF(OR(K94=$K$406,K94=$K$407),$J$385,IF(OR(K94=$K$408,K94=$K$409),$J$386,IF(OR(K94=$K$410,K94=$K$411),$J$387,IF(OR(K94=$K$413,K94=$K$414,K94=$K$415,K94=$K$416,K94=$K$417,K94=$K$418,K94=$K$419,K94=$K$420,K94=$K$421),$J$388,IF(OR(K94=$K$425,K94=$K$426,K94=$K$427,K94=$K$428,K94=$K$424,K94=$K$423,K94=$K$432,K94=$K$434),$J$389,IF(OR(K94=$K$429,K94=$K$430),$J$390,IF(OR(K94=$K$375,K94=$K$376,K94=$K$377,K94=$K$400,K94=$K$401,K94=$K$412,K94=$K$422),$J$391,IF(OR(K94=$K$436,K94=$K$378),$J$392,0)))))))))))))))))))))))</f>
        <v>0</v>
      </c>
      <c r="K94" s="1"/>
    </row>
    <row r="95" spans="1:11">
      <c r="A95" s="13" t="s">
        <v>251</v>
      </c>
      <c r="B95" s="2">
        <v>92</v>
      </c>
      <c r="C95" s="13" t="s">
        <v>21</v>
      </c>
      <c r="D95" s="3" t="s">
        <v>28</v>
      </c>
      <c r="E95" s="13">
        <v>0</v>
      </c>
      <c r="F95" s="13">
        <v>6</v>
      </c>
      <c r="G95" s="13" t="s">
        <v>23</v>
      </c>
      <c r="H95" s="13"/>
      <c r="I95" s="13">
        <f t="shared" si="2"/>
        <v>0</v>
      </c>
      <c r="J95" s="13">
        <f>IF(OR(K95=$K$370,K95=$K$372,K95=$K$373,K95=$K$374),$J$370,IF(OR(K95=$K$379,K95=$K$380,K95=$K$381,K95=$K$382),$J$371,IF(OR(K95=$K$383),$J$372,IF(OR(K95=$K$384),$J$373,IF(OR(K95=$K$385),$J$374,IF(OR(K95=$K$386),$J$375,IF(OR(K95=$K$392,K95=$K$402,K95=$K$393),$J$376,IF(OR(K95=$K$388,K95=$K$389,K95=$K$390,K95=$K$391),$J$377,IF(OR(K95=$K$387,K95=$K$431,K95=$K$433,K95=$K$435),$J$378,IF(OR(K95=$K$394,K95=$K$396,K95=$K$395),$J$379,IF(OR(K95=$K$397),$J$380,IF(OR(K95=$K$398),$J$381,IF(OR(K95=$K$399),$J$382,IF(OR(K95=$K$403),$J$383,IF(OR(K95=$K$404,K95=$K$405),$J$384,IF(OR(K95=$K$406,K95=$K$407),$J$385,IF(OR(K95=$K$408,K95=$K$409),$J$386,IF(OR(K95=$K$410,K95=$K$411),$J$387,IF(OR(K95=$K$413,K95=$K$414,K95=$K$415,K95=$K$416,K95=$K$417,K95=$K$418,K95=$K$419,K95=$K$420,K95=$K$421),$J$388,IF(OR(K95=$K$425,K95=$K$426,K95=$K$427,K95=$K$428,K95=$K$424,K95=$K$423,K95=$K$432,K95=$K$434),$J$389,IF(OR(K95=$K$429,K95=$K$430),$J$390,IF(OR(K95=$K$375,K95=$K$376,K95=$K$377,K95=$K$400,K95=$K$401,K95=$K$412,K95=$K$422),$J$391,IF(OR(K95=$K$436,K95=$K$378),$J$392,0)))))))))))))))))))))))</f>
        <v>0</v>
      </c>
      <c r="K95" s="1"/>
    </row>
    <row r="96" spans="1:11">
      <c r="A96" s="13" t="s">
        <v>251</v>
      </c>
      <c r="B96" s="2">
        <v>93</v>
      </c>
      <c r="C96" s="13" t="s">
        <v>21</v>
      </c>
      <c r="D96" s="3" t="s">
        <v>25</v>
      </c>
      <c r="E96" s="13">
        <v>0</v>
      </c>
      <c r="F96" s="13">
        <v>6</v>
      </c>
      <c r="G96" s="13" t="s">
        <v>23</v>
      </c>
      <c r="H96" s="13"/>
      <c r="I96" s="13">
        <f t="shared" si="2"/>
        <v>0</v>
      </c>
      <c r="J96" s="13">
        <f>IF(OR(K96=$K$370,K96=$K$372,K96=$K$373,K96=$K$374),$J$370,IF(OR(K96=$K$379,K96=$K$380,K96=$K$381,K96=$K$382),$J$371,IF(OR(K96=$K$383),$J$372,IF(OR(K96=$K$384),$J$373,IF(OR(K96=$K$385),$J$374,IF(OR(K96=$K$386),$J$375,IF(OR(K96=$K$392,K96=$K$402,K96=$K$393),$J$376,IF(OR(K96=$K$388,K96=$K$389,K96=$K$390,K96=$K$391),$J$377,IF(OR(K96=$K$387,K96=$K$431,K96=$K$433,K96=$K$435),$J$378,IF(OR(K96=$K$394,K96=$K$396,K96=$K$395),$J$379,IF(OR(K96=$K$397),$J$380,IF(OR(K96=$K$398),$J$381,IF(OR(K96=$K$399),$J$382,IF(OR(K96=$K$403),$J$383,IF(OR(K96=$K$404,K96=$K$405),$J$384,IF(OR(K96=$K$406,K96=$K$407),$J$385,IF(OR(K96=$K$408,K96=$K$409),$J$386,IF(OR(K96=$K$410,K96=$K$411),$J$387,IF(OR(K96=$K$413,K96=$K$414,K96=$K$415,K96=$K$416,K96=$K$417,K96=$K$418,K96=$K$419,K96=$K$420,K96=$K$421),$J$388,IF(OR(K96=$K$425,K96=$K$426,K96=$K$427,K96=$K$428,K96=$K$424,K96=$K$423,K96=$K$432,K96=$K$434),$J$389,IF(OR(K96=$K$429,K96=$K$430),$J$390,IF(OR(K96=$K$375,K96=$K$376,K96=$K$377,K96=$K$400,K96=$K$401,K96=$K$412,K96=$K$422),$J$391,IF(OR(K96=$K$436,K96=$K$378),$J$392,0)))))))))))))))))))))))</f>
        <v>0</v>
      </c>
      <c r="K96" s="1"/>
    </row>
    <row r="97" spans="1:11">
      <c r="A97" s="13" t="s">
        <v>251</v>
      </c>
      <c r="B97" s="2">
        <v>94</v>
      </c>
      <c r="C97" s="13" t="s">
        <v>21</v>
      </c>
      <c r="D97" s="3" t="s">
        <v>25</v>
      </c>
      <c r="E97" s="13">
        <v>0</v>
      </c>
      <c r="F97" s="13">
        <v>6</v>
      </c>
      <c r="G97" s="13" t="s">
        <v>23</v>
      </c>
      <c r="H97" s="13"/>
      <c r="I97" s="13">
        <f t="shared" si="2"/>
        <v>0</v>
      </c>
      <c r="J97" s="13">
        <f>IF(OR(K97=$K$370,K97=$K$372,K97=$K$373,K97=$K$374),$J$370,IF(OR(K97=$K$379,K97=$K$380,K97=$K$381,K97=$K$382),$J$371,IF(OR(K97=$K$383),$J$372,IF(OR(K97=$K$384),$J$373,IF(OR(K97=$K$385),$J$374,IF(OR(K97=$K$386),$J$375,IF(OR(K97=$K$392,K97=$K$402,K97=$K$393),$J$376,IF(OR(K97=$K$388,K97=$K$389,K97=$K$390,K97=$K$391),$J$377,IF(OR(K97=$K$387,K97=$K$431,K97=$K$433,K97=$K$435),$J$378,IF(OR(K97=$K$394,K97=$K$396,K97=$K$395),$J$379,IF(OR(K97=$K$397),$J$380,IF(OR(K97=$K$398),$J$381,IF(OR(K97=$K$399),$J$382,IF(OR(K97=$K$403),$J$383,IF(OR(K97=$K$404,K97=$K$405),$J$384,IF(OR(K97=$K$406,K97=$K$407),$J$385,IF(OR(K97=$K$408,K97=$K$409),$J$386,IF(OR(K97=$K$410,K97=$K$411),$J$387,IF(OR(K97=$K$413,K97=$K$414,K97=$K$415,K97=$K$416,K97=$K$417,K97=$K$418,K97=$K$419,K97=$K$420,K97=$K$421),$J$388,IF(OR(K97=$K$425,K97=$K$426,K97=$K$427,K97=$K$428,K97=$K$424,K97=$K$423,K97=$K$432,K97=$K$434),$J$389,IF(OR(K97=$K$429,K97=$K$430),$J$390,IF(OR(K97=$K$375,K97=$K$376,K97=$K$377,K97=$K$400,K97=$K$401,K97=$K$412,K97=$K$422),$J$391,IF(OR(K97=$K$436,K97=$K$378),$J$392,0)))))))))))))))))))))))</f>
        <v>0</v>
      </c>
      <c r="K97" s="1"/>
    </row>
    <row r="98" spans="1:11">
      <c r="A98" s="13" t="s">
        <v>251</v>
      </c>
      <c r="B98" s="2">
        <v>95</v>
      </c>
      <c r="C98" s="13" t="s">
        <v>21</v>
      </c>
      <c r="D98" s="3" t="s">
        <v>84</v>
      </c>
      <c r="E98" s="13">
        <v>0</v>
      </c>
      <c r="F98" s="13">
        <v>6</v>
      </c>
      <c r="G98" s="13" t="s">
        <v>23</v>
      </c>
      <c r="H98" s="13"/>
      <c r="I98" s="13">
        <f t="shared" si="2"/>
        <v>0</v>
      </c>
      <c r="J98" s="13">
        <f>IF(OR(K98=$K$370,K98=$K$372,K98=$K$373,K98=$K$374),$J$370,IF(OR(K98=$K$379,K98=$K$380,K98=$K$381,K98=$K$382),$J$371,IF(OR(K98=$K$383),$J$372,IF(OR(K98=$K$384),$J$373,IF(OR(K98=$K$385),$J$374,IF(OR(K98=$K$386),$J$375,IF(OR(K98=$K$392,K98=$K$402,K98=$K$393),$J$376,IF(OR(K98=$K$388,K98=$K$389,K98=$K$390,K98=$K$391),$J$377,IF(OR(K98=$K$387,K98=$K$431,K98=$K$433,K98=$K$435),$J$378,IF(OR(K98=$K$394,K98=$K$396,K98=$K$395),$J$379,IF(OR(K98=$K$397),$J$380,IF(OR(K98=$K$398),$J$381,IF(OR(K98=$K$399),$J$382,IF(OR(K98=$K$403),$J$383,IF(OR(K98=$K$404,K98=$K$405),$J$384,IF(OR(K98=$K$406,K98=$K$407),$J$385,IF(OR(K98=$K$408,K98=$K$409),$J$386,IF(OR(K98=$K$410,K98=$K$411),$J$387,IF(OR(K98=$K$413,K98=$K$414,K98=$K$415,K98=$K$416,K98=$K$417,K98=$K$418,K98=$K$419,K98=$K$420,K98=$K$421),$J$388,IF(OR(K98=$K$425,K98=$K$426,K98=$K$427,K98=$K$428,K98=$K$424,K98=$K$423,K98=$K$432,K98=$K$434),$J$389,IF(OR(K98=$K$429,K98=$K$430),$J$390,IF(OR(K98=$K$375,K98=$K$376,K98=$K$377,K98=$K$400,K98=$K$401,K98=$K$412,K98=$K$422),$J$391,IF(OR(K98=$K$436,K98=$K$378),$J$392,0)))))))))))))))))))))))</f>
        <v>0</v>
      </c>
      <c r="K98" s="1"/>
    </row>
    <row r="99" spans="1:11">
      <c r="A99" s="13" t="s">
        <v>251</v>
      </c>
      <c r="B99" s="2">
        <v>96</v>
      </c>
      <c r="C99" s="13" t="s">
        <v>14</v>
      </c>
      <c r="D99" s="3" t="s">
        <v>36</v>
      </c>
      <c r="E99" s="13">
        <v>1</v>
      </c>
      <c r="F99" s="13">
        <v>4</v>
      </c>
      <c r="G99" s="13"/>
      <c r="H99" s="13"/>
      <c r="I99" s="13">
        <f t="shared" si="2"/>
        <v>0</v>
      </c>
      <c r="J99" s="13">
        <f>IF(OR(K99=$K$370,K99=$K$372,K99=$K$373,K99=$K$374),$J$370,IF(OR(K99=$K$379,K99=$K$380,K99=$K$381,K99=$K$382),$J$371,IF(OR(K99=$K$383),$J$372,IF(OR(K99=$K$384),$J$373,IF(OR(K99=$K$385),$J$374,IF(OR(K99=$K$386),$J$375,IF(OR(K99=$K$392,K99=$K$402,K99=$K$393),$J$376,IF(OR(K99=$K$388,K99=$K$389,K99=$K$390,K99=$K$391),$J$377,IF(OR(K99=$K$387,K99=$K$431,K99=$K$433,K99=$K$435),$J$378,IF(OR(K99=$K$394,K99=$K$396,K99=$K$395),$J$379,IF(OR(K99=$K$397),$J$380,IF(OR(K99=$K$398),$J$381,IF(OR(K99=$K$399),$J$382,IF(OR(K99=$K$403),$J$383,IF(OR(K99=$K$404,K99=$K$405),$J$384,IF(OR(K99=$K$406,K99=$K$407),$J$385,IF(OR(K99=$K$408,K99=$K$409),$J$386,IF(OR(K99=$K$410,K99=$K$411),$J$387,IF(OR(K99=$K$413,K99=$K$414,K99=$K$415,K99=$K$416,K99=$K$417,K99=$K$418,K99=$K$419,K99=$K$420,K99=$K$421),$J$388,IF(OR(K99=$K$425,K99=$K$426,K99=$K$427,K99=$K$428,K99=$K$424,K99=$K$423,K99=$K$432,K99=$K$434),$J$389,IF(OR(K99=$K$429,K99=$K$430),$J$390,IF(OR(K99=$K$375,K99=$K$376,K99=$K$377,K99=$K$400,K99=$K$401,K99=$K$412,K99=$K$422),$J$391,IF(OR(K99=$K$436,K99=$K$378),$J$392,0)))))))))))))))))))))))</f>
        <v>0</v>
      </c>
      <c r="K99" s="1"/>
    </row>
    <row r="100" spans="1:11">
      <c r="A100" s="13" t="s">
        <v>251</v>
      </c>
      <c r="B100" s="2">
        <v>97</v>
      </c>
      <c r="C100" s="13" t="s">
        <v>14</v>
      </c>
      <c r="D100" s="3" t="s">
        <v>36</v>
      </c>
      <c r="E100" s="13">
        <v>0</v>
      </c>
      <c r="F100" s="13">
        <v>4</v>
      </c>
      <c r="G100" s="13"/>
      <c r="H100" s="13"/>
      <c r="I100" s="13">
        <f t="shared" si="2"/>
        <v>0</v>
      </c>
      <c r="J100" s="13">
        <f>IF(OR(K100=$K$370,K100=$K$372,K100=$K$373,K100=$K$374),$J$370,IF(OR(K100=$K$379,K100=$K$380,K100=$K$381,K100=$K$382),$J$371,IF(OR(K100=$K$383),$J$372,IF(OR(K100=$K$384),$J$373,IF(OR(K100=$K$385),$J$374,IF(OR(K100=$K$386),$J$375,IF(OR(K100=$K$392,K100=$K$402,K100=$K$393),$J$376,IF(OR(K100=$K$388,K100=$K$389,K100=$K$390,K100=$K$391),$J$377,IF(OR(K100=$K$387,K100=$K$431,K100=$K$433,K100=$K$435),$J$378,IF(OR(K100=$K$394,K100=$K$396,K100=$K$395),$J$379,IF(OR(K100=$K$397),$J$380,IF(OR(K100=$K$398),$J$381,IF(OR(K100=$K$399),$J$382,IF(OR(K100=$K$403),$J$383,IF(OR(K100=$K$404,K100=$K$405),$J$384,IF(OR(K100=$K$406,K100=$K$407),$J$385,IF(OR(K100=$K$408,K100=$K$409),$J$386,IF(OR(K100=$K$410,K100=$K$411),$J$387,IF(OR(K100=$K$413,K100=$K$414,K100=$K$415,K100=$K$416,K100=$K$417,K100=$K$418,K100=$K$419,K100=$K$420,K100=$K$421),$J$388,IF(OR(K100=$K$425,K100=$K$426,K100=$K$427,K100=$K$428,K100=$K$424,K100=$K$423,K100=$K$432,K100=$K$434),$J$389,IF(OR(K100=$K$429,K100=$K$430),$J$390,IF(OR(K100=$K$375,K100=$K$376,K100=$K$377,K100=$K$400,K100=$K$401,K100=$K$412,K100=$K$422),$J$391,IF(OR(K100=$K$436,K100=$K$378),$J$392,0)))))))))))))))))))))))</f>
        <v>0</v>
      </c>
      <c r="K100" s="1"/>
    </row>
    <row r="101" spans="1:11">
      <c r="A101" s="13" t="s">
        <v>251</v>
      </c>
      <c r="B101" s="2">
        <v>98</v>
      </c>
      <c r="C101" s="13" t="s">
        <v>46</v>
      </c>
      <c r="D101" s="3" t="s">
        <v>41</v>
      </c>
      <c r="E101" s="13">
        <v>0</v>
      </c>
      <c r="F101" s="13">
        <v>5</v>
      </c>
      <c r="G101" s="13"/>
      <c r="H101" s="13"/>
      <c r="I101" s="13" t="str">
        <f t="shared" si="2"/>
        <v>Прочее</v>
      </c>
      <c r="J101" s="13" t="str">
        <f>IF(OR(K101=$K$370,K101=$K$372,K101=$K$373,K101=$K$374),$J$370,IF(OR(K101=$K$379,K101=$K$380,K101=$K$381,K101=$K$382),$J$371,IF(OR(K101=$K$383),$J$372,IF(OR(K101=$K$384),$J$373,IF(OR(K101=$K$385),$J$374,IF(OR(K101=$K$386),$J$375,IF(OR(K101=$K$392,K101=$K$402,K101=$K$393),$J$376,IF(OR(K101=$K$388,K101=$K$389,K101=$K$390,K101=$K$391),$J$377,IF(OR(K101=$K$387,K101=$K$431,K101=$K$433,K101=$K$435),$J$378,IF(OR(K101=$K$394,K101=$K$396,K101=$K$395),$J$379,IF(OR(K101=$K$397),$J$380,IF(OR(K101=$K$398),$J$381,IF(OR(K101=$K$399),$J$382,IF(OR(K101=$K$403),$J$383,IF(OR(K101=$K$404,K101=$K$405),$J$384,IF(OR(K101=$K$406,K101=$K$407),$J$385,IF(OR(K101=$K$408,K101=$K$409),$J$386,IF(OR(K101=$K$410,K101=$K$411),$J$387,IF(OR(K101=$K$413,K101=$K$414,K101=$K$415,K101=$K$416,K101=$K$417,K101=$K$418,K101=$K$419,K101=$K$420,K101=$K$421),$J$388,IF(OR(K101=$K$425,K101=$K$426,K101=$K$427,K101=$K$428,K101=$K$424,K101=$K$423,K101=$K$432,K101=$K$434),$J$389,IF(OR(K101=$K$429,K101=$K$430),$J$390,IF(OR(K101=$K$375,K101=$K$376,K101=$K$377,K101=$K$400,K101=$K$401,K101=$K$412,K101=$K$422),$J$391,IF(OR(K101=$K$436,K101=$K$378),$J$392,0)))))))))))))))))))))))</f>
        <v>спор</v>
      </c>
      <c r="K101" s="1" t="s">
        <v>252</v>
      </c>
    </row>
    <row r="102" spans="1:11">
      <c r="A102" s="13" t="s">
        <v>251</v>
      </c>
      <c r="B102" s="2">
        <v>99</v>
      </c>
      <c r="C102" s="13" t="s">
        <v>84</v>
      </c>
      <c r="D102" s="3" t="s">
        <v>84</v>
      </c>
      <c r="E102" s="13">
        <v>0</v>
      </c>
      <c r="F102" s="13">
        <v>4</v>
      </c>
      <c r="G102" s="13"/>
      <c r="H102" s="13"/>
      <c r="I102" s="13">
        <f t="shared" si="2"/>
        <v>0</v>
      </c>
      <c r="J102" s="13">
        <f t="shared" ref="J102:J165" si="4">IF(OR(K102=$K$370,K102=$K$371,K102=$K$372,K102=$K$373,K102=$K$374),$J$370,IF(OR(K102=$K$379,K102=$K$380,K102=$K$381,K102=$K$382),$J$371,IF(OR(K102=$K$383),$J$372,IF(OR(K102=$K$384),$J$373,IF(OR(K102=$K$385),$J$374,IF(OR(K102=$K$386),$J$375,IF(OR(K102=$K$392,K102=$K$402,K102=$K$393),$J$376,IF(OR(K102=$K$388,K102=$K$389,K102=$K$390,K102=$K$391),$J$377,IF(OR(K102=$K$387,K102=$K$431,K102=$K$433,K102=$K$435),$J$378,IF(OR(K102=$K$394,K102=$K$396,K102=$K$395),$J$379,IF(OR(K102=$K$397),$J$380,IF(OR(K102=$K$398),$J$381,IF(OR(K102=$K$399),$J$382,IF(OR(K102=$K$403),$J$383,IF(OR(K102=$K$404,K102=$K$405),$J$384,IF(OR(K102=$K$406,K102=$K$407),$J$385,IF(OR(K102=$K$408,K102=$K$409),$J$386,IF(OR(K102=$K$410,K102=$K$411),$J$387,IF(OR(K102=$K$413,K102=$K$414,K102=$K$415,K102=$K$416,K102=$K$417,K102=$K$418,K102=$K$419,K102=$K$420,K102=$K$421),$J$388,IF(OR(K102=$K$425,K102=$K$426,K102=$K$427,K102=$K$428,K102=$K$424,K102=$K$423,K102=$K$432,K102=$K$434),$J$389,IF(OR(K102=$K$429,K102=$K$430),$J$390,IF(OR(K102=$K$375,K102=$K$376,K102=$K$377,K102=$K$400,K102=$K$401,K102=$K$412,K102=$K$422),$J$391,IF(OR(K102=$K$436,K102=$K$378),$J$392,0)))))))))))))))))))))))</f>
        <v>0</v>
      </c>
      <c r="K102" s="1"/>
    </row>
    <row r="103" spans="1:11">
      <c r="A103" s="13" t="s">
        <v>251</v>
      </c>
      <c r="B103" s="2">
        <v>100</v>
      </c>
      <c r="C103" s="13" t="s">
        <v>21</v>
      </c>
      <c r="D103" s="3" t="s">
        <v>170</v>
      </c>
      <c r="E103" s="13">
        <v>0</v>
      </c>
      <c r="F103" s="13">
        <v>5</v>
      </c>
      <c r="G103" s="13" t="s">
        <v>23</v>
      </c>
      <c r="H103" s="13"/>
      <c r="I103" s="13">
        <f t="shared" si="2"/>
        <v>0</v>
      </c>
      <c r="J103" s="13">
        <f t="shared" si="4"/>
        <v>0</v>
      </c>
      <c r="K103" s="1"/>
    </row>
    <row r="104" spans="1:11">
      <c r="A104" s="13" t="s">
        <v>251</v>
      </c>
      <c r="B104" s="2">
        <v>101</v>
      </c>
      <c r="C104" s="13" t="s">
        <v>21</v>
      </c>
      <c r="D104" s="3" t="s">
        <v>84</v>
      </c>
      <c r="E104" s="13">
        <v>0</v>
      </c>
      <c r="F104" s="13">
        <v>5</v>
      </c>
      <c r="G104" s="13" t="s">
        <v>23</v>
      </c>
      <c r="H104" s="13"/>
      <c r="I104" s="13">
        <f t="shared" si="2"/>
        <v>0</v>
      </c>
      <c r="J104" s="13">
        <f t="shared" si="4"/>
        <v>0</v>
      </c>
      <c r="K104" s="1"/>
    </row>
    <row r="105" spans="1:11">
      <c r="A105" s="13" t="s">
        <v>251</v>
      </c>
      <c r="B105" s="2">
        <v>102</v>
      </c>
      <c r="C105" s="13" t="s">
        <v>14</v>
      </c>
      <c r="D105" s="3" t="s">
        <v>36</v>
      </c>
      <c r="E105" s="13">
        <v>0</v>
      </c>
      <c r="F105" s="13">
        <v>4</v>
      </c>
      <c r="G105" s="13"/>
      <c r="H105" s="13"/>
      <c r="I105" s="13">
        <f t="shared" si="2"/>
        <v>0</v>
      </c>
      <c r="J105" s="13">
        <f t="shared" si="4"/>
        <v>0</v>
      </c>
      <c r="K105" s="1"/>
    </row>
    <row r="106" spans="1:11">
      <c r="A106" s="13" t="s">
        <v>251</v>
      </c>
      <c r="B106" s="2">
        <v>103</v>
      </c>
      <c r="C106" s="13" t="s">
        <v>14</v>
      </c>
      <c r="D106" s="3" t="s">
        <v>36</v>
      </c>
      <c r="E106" s="13">
        <v>0</v>
      </c>
      <c r="F106" s="13">
        <v>4</v>
      </c>
      <c r="G106" s="13"/>
      <c r="H106" s="13"/>
      <c r="I106" s="13">
        <f t="shared" si="2"/>
        <v>0</v>
      </c>
      <c r="J106" s="13">
        <f t="shared" si="4"/>
        <v>0</v>
      </c>
      <c r="K106" s="1"/>
    </row>
    <row r="107" spans="1:11">
      <c r="A107" s="13" t="s">
        <v>251</v>
      </c>
      <c r="B107" s="2">
        <v>104</v>
      </c>
      <c r="C107" s="13" t="s">
        <v>29</v>
      </c>
      <c r="D107" s="3" t="s">
        <v>42</v>
      </c>
      <c r="E107" s="13">
        <v>1</v>
      </c>
      <c r="F107" s="13">
        <v>3</v>
      </c>
      <c r="G107" s="13"/>
      <c r="H107" s="13"/>
      <c r="I107" s="13">
        <f t="shared" si="2"/>
        <v>0</v>
      </c>
      <c r="J107" s="13">
        <f t="shared" si="4"/>
        <v>0</v>
      </c>
      <c r="K107" s="1"/>
    </row>
    <row r="108" spans="1:11">
      <c r="A108" s="13" t="s">
        <v>251</v>
      </c>
      <c r="B108" s="2">
        <v>105</v>
      </c>
      <c r="C108" s="13" t="s">
        <v>29</v>
      </c>
      <c r="D108" s="3" t="s">
        <v>42</v>
      </c>
      <c r="E108" s="13">
        <v>0</v>
      </c>
      <c r="F108" s="13">
        <v>3</v>
      </c>
      <c r="G108" s="13"/>
      <c r="H108" s="13"/>
      <c r="I108" s="13">
        <f t="shared" si="2"/>
        <v>0</v>
      </c>
      <c r="J108" s="13">
        <f t="shared" si="4"/>
        <v>0</v>
      </c>
      <c r="K108" s="1"/>
    </row>
    <row r="109" spans="1:11">
      <c r="A109" s="13" t="s">
        <v>251</v>
      </c>
      <c r="B109" s="2">
        <v>106</v>
      </c>
      <c r="C109" s="13" t="s">
        <v>21</v>
      </c>
      <c r="D109" s="3" t="s">
        <v>28</v>
      </c>
      <c r="E109" s="13">
        <v>0</v>
      </c>
      <c r="F109" s="13">
        <v>5</v>
      </c>
      <c r="G109" s="13" t="s">
        <v>23</v>
      </c>
      <c r="H109" s="13"/>
      <c r="I109" s="13">
        <f t="shared" si="2"/>
        <v>0</v>
      </c>
      <c r="J109" s="13">
        <f t="shared" si="4"/>
        <v>0</v>
      </c>
      <c r="K109" s="1"/>
    </row>
    <row r="110" spans="1:11">
      <c r="A110" s="13" t="s">
        <v>251</v>
      </c>
      <c r="B110" s="2">
        <v>107</v>
      </c>
      <c r="C110" s="13" t="s">
        <v>14</v>
      </c>
      <c r="D110" s="3" t="s">
        <v>36</v>
      </c>
      <c r="E110" s="13">
        <v>0</v>
      </c>
      <c r="F110" s="13">
        <v>3</v>
      </c>
      <c r="G110" s="13"/>
      <c r="H110" s="13"/>
      <c r="I110" s="13">
        <f t="shared" si="2"/>
        <v>0</v>
      </c>
      <c r="J110" s="13">
        <f t="shared" si="4"/>
        <v>0</v>
      </c>
      <c r="K110" s="1"/>
    </row>
    <row r="111" spans="1:11">
      <c r="A111" s="13" t="s">
        <v>251</v>
      </c>
      <c r="B111" s="2">
        <v>108</v>
      </c>
      <c r="C111" s="13" t="s">
        <v>29</v>
      </c>
      <c r="D111" s="3" t="s">
        <v>42</v>
      </c>
      <c r="E111" s="13">
        <v>1</v>
      </c>
      <c r="F111" s="13">
        <v>2</v>
      </c>
      <c r="G111" s="13"/>
      <c r="H111" s="13"/>
      <c r="I111" s="13">
        <f t="shared" si="2"/>
        <v>0</v>
      </c>
      <c r="J111" s="13">
        <f t="shared" si="4"/>
        <v>0</v>
      </c>
      <c r="K111" s="1"/>
    </row>
    <row r="112" spans="1:11">
      <c r="A112" s="13" t="s">
        <v>251</v>
      </c>
      <c r="B112" s="2">
        <v>109</v>
      </c>
      <c r="C112" s="13" t="s">
        <v>14</v>
      </c>
      <c r="D112" s="3" t="s">
        <v>36</v>
      </c>
      <c r="E112" s="13">
        <v>1</v>
      </c>
      <c r="F112" s="13">
        <v>2</v>
      </c>
      <c r="G112" s="13"/>
      <c r="H112" s="13"/>
      <c r="I112" s="13">
        <f t="shared" si="2"/>
        <v>0</v>
      </c>
      <c r="J112" s="13">
        <f t="shared" si="4"/>
        <v>0</v>
      </c>
      <c r="K112" s="1"/>
    </row>
    <row r="113" spans="1:11">
      <c r="A113" s="13" t="s">
        <v>251</v>
      </c>
      <c r="B113" s="2">
        <v>110</v>
      </c>
      <c r="C113" s="13" t="s">
        <v>14</v>
      </c>
      <c r="D113" s="3" t="s">
        <v>36</v>
      </c>
      <c r="E113" s="13">
        <v>1</v>
      </c>
      <c r="F113" s="13">
        <v>2</v>
      </c>
      <c r="G113" s="13"/>
      <c r="H113" s="13"/>
      <c r="I113" s="13">
        <f t="shared" si="2"/>
        <v>0</v>
      </c>
      <c r="J113" s="13">
        <f t="shared" si="4"/>
        <v>0</v>
      </c>
      <c r="K113" s="1"/>
    </row>
    <row r="114" spans="1:11">
      <c r="A114" s="13" t="s">
        <v>251</v>
      </c>
      <c r="B114" s="2">
        <v>111</v>
      </c>
      <c r="C114" s="13" t="s">
        <v>14</v>
      </c>
      <c r="D114" s="3" t="s">
        <v>36</v>
      </c>
      <c r="E114" s="13">
        <v>1</v>
      </c>
      <c r="F114" s="13">
        <v>2</v>
      </c>
      <c r="G114" s="13"/>
      <c r="H114" s="13"/>
      <c r="I114" s="13">
        <f t="shared" si="2"/>
        <v>0</v>
      </c>
      <c r="J114" s="13">
        <f t="shared" si="4"/>
        <v>0</v>
      </c>
      <c r="K114" s="1"/>
    </row>
    <row r="115" spans="1:11">
      <c r="A115" s="13" t="s">
        <v>251</v>
      </c>
      <c r="B115" s="2">
        <v>112</v>
      </c>
      <c r="C115" s="13" t="s">
        <v>46</v>
      </c>
      <c r="D115" s="3" t="s">
        <v>41</v>
      </c>
      <c r="E115" s="13">
        <v>0</v>
      </c>
      <c r="F115" s="13">
        <v>7</v>
      </c>
      <c r="G115" s="13"/>
      <c r="H115" s="13"/>
      <c r="I115" s="13" t="str">
        <f t="shared" si="2"/>
        <v>НГОБ</v>
      </c>
      <c r="J115" s="13" t="str">
        <f t="shared" si="4"/>
        <v>Acinetobacter</v>
      </c>
      <c r="K115" s="1" t="s">
        <v>253</v>
      </c>
    </row>
    <row r="116" spans="1:11">
      <c r="A116" s="13" t="s">
        <v>251</v>
      </c>
      <c r="B116" s="2">
        <v>113</v>
      </c>
      <c r="C116" s="13" t="s">
        <v>16</v>
      </c>
      <c r="D116" s="3" t="s">
        <v>33</v>
      </c>
      <c r="E116" s="13">
        <v>0</v>
      </c>
      <c r="F116" s="13">
        <v>3</v>
      </c>
      <c r="G116" s="13"/>
      <c r="H116" s="13"/>
      <c r="I116" s="13">
        <f t="shared" si="2"/>
        <v>0</v>
      </c>
      <c r="J116" s="13">
        <f t="shared" si="4"/>
        <v>0</v>
      </c>
      <c r="K116" s="1"/>
    </row>
    <row r="117" spans="1:11">
      <c r="A117" s="13" t="s">
        <v>251</v>
      </c>
      <c r="B117" s="2">
        <v>114</v>
      </c>
      <c r="C117" s="13" t="s">
        <v>21</v>
      </c>
      <c r="D117" s="3" t="s">
        <v>25</v>
      </c>
      <c r="E117" s="13">
        <v>0</v>
      </c>
      <c r="F117" s="13">
        <v>7</v>
      </c>
      <c r="G117" s="13" t="s">
        <v>23</v>
      </c>
      <c r="H117" s="13"/>
      <c r="I117" s="13">
        <f t="shared" si="2"/>
        <v>0</v>
      </c>
      <c r="J117" s="13">
        <f t="shared" si="4"/>
        <v>0</v>
      </c>
      <c r="K117" s="1"/>
    </row>
    <row r="118" spans="1:11">
      <c r="A118" s="13" t="s">
        <v>251</v>
      </c>
      <c r="B118" s="2">
        <v>115</v>
      </c>
      <c r="C118" s="13" t="s">
        <v>21</v>
      </c>
      <c r="D118" s="3" t="s">
        <v>25</v>
      </c>
      <c r="E118" s="13">
        <v>0</v>
      </c>
      <c r="F118" s="13">
        <v>14</v>
      </c>
      <c r="G118" s="13" t="s">
        <v>23</v>
      </c>
      <c r="H118" s="13"/>
      <c r="I118" s="13">
        <f t="shared" si="2"/>
        <v>0</v>
      </c>
      <c r="J118" s="13">
        <f t="shared" si="4"/>
        <v>0</v>
      </c>
      <c r="K118" s="1"/>
    </row>
    <row r="119" spans="1:11">
      <c r="A119" s="13" t="s">
        <v>251</v>
      </c>
      <c r="B119" s="2">
        <v>116</v>
      </c>
      <c r="C119" s="13" t="s">
        <v>21</v>
      </c>
      <c r="D119" s="3" t="s">
        <v>25</v>
      </c>
      <c r="E119" s="13">
        <v>0</v>
      </c>
      <c r="F119" s="13">
        <v>7</v>
      </c>
      <c r="G119" s="13" t="s">
        <v>23</v>
      </c>
      <c r="H119" s="13"/>
      <c r="I119" s="13">
        <f t="shared" si="2"/>
        <v>0</v>
      </c>
      <c r="J119" s="13">
        <f t="shared" si="4"/>
        <v>0</v>
      </c>
      <c r="K119" s="1"/>
    </row>
    <row r="120" spans="1:11">
      <c r="A120" s="13" t="s">
        <v>251</v>
      </c>
      <c r="B120" s="2">
        <v>117</v>
      </c>
      <c r="C120" s="13" t="s">
        <v>21</v>
      </c>
      <c r="D120" s="3" t="s">
        <v>62</v>
      </c>
      <c r="E120" s="13">
        <v>0</v>
      </c>
      <c r="F120" s="13">
        <v>7</v>
      </c>
      <c r="G120" s="13" t="s">
        <v>23</v>
      </c>
      <c r="H120" s="13"/>
      <c r="I120" s="13">
        <f t="shared" si="2"/>
        <v>0</v>
      </c>
      <c r="J120" s="13">
        <f t="shared" si="4"/>
        <v>0</v>
      </c>
      <c r="K120" s="1"/>
    </row>
    <row r="121" spans="1:11">
      <c r="A121" s="13" t="s">
        <v>251</v>
      </c>
      <c r="B121" s="2">
        <v>118</v>
      </c>
      <c r="C121" s="13" t="s">
        <v>21</v>
      </c>
      <c r="D121" s="3" t="s">
        <v>62</v>
      </c>
      <c r="E121" s="13">
        <v>0</v>
      </c>
      <c r="F121" s="13">
        <v>7</v>
      </c>
      <c r="G121" s="13" t="s">
        <v>23</v>
      </c>
      <c r="H121" s="13"/>
      <c r="I121" s="13">
        <f t="shared" si="2"/>
        <v>0</v>
      </c>
      <c r="J121" s="13">
        <f t="shared" si="4"/>
        <v>0</v>
      </c>
      <c r="K121" s="1"/>
    </row>
    <row r="122" spans="1:11">
      <c r="A122" s="13" t="s">
        <v>251</v>
      </c>
      <c r="B122" s="2">
        <v>119</v>
      </c>
      <c r="C122" s="13" t="s">
        <v>21</v>
      </c>
      <c r="D122" s="3" t="s">
        <v>25</v>
      </c>
      <c r="E122" s="13">
        <v>0</v>
      </c>
      <c r="F122" s="13">
        <v>7</v>
      </c>
      <c r="G122" s="13" t="s">
        <v>23</v>
      </c>
      <c r="H122" s="13"/>
      <c r="I122" s="13">
        <f t="shared" si="2"/>
        <v>0</v>
      </c>
      <c r="J122" s="13">
        <f t="shared" si="4"/>
        <v>0</v>
      </c>
      <c r="K122" s="1"/>
    </row>
    <row r="123" spans="1:11">
      <c r="A123" s="13" t="s">
        <v>251</v>
      </c>
      <c r="B123" s="2">
        <v>120</v>
      </c>
      <c r="C123" s="13" t="s">
        <v>21</v>
      </c>
      <c r="D123" s="3" t="s">
        <v>64</v>
      </c>
      <c r="E123" s="13">
        <v>0</v>
      </c>
      <c r="F123" s="13">
        <v>7</v>
      </c>
      <c r="G123" s="13" t="s">
        <v>23</v>
      </c>
      <c r="H123" s="13"/>
      <c r="I123" s="13">
        <f t="shared" si="2"/>
        <v>0</v>
      </c>
      <c r="J123" s="13">
        <f t="shared" si="4"/>
        <v>0</v>
      </c>
      <c r="K123" s="1"/>
    </row>
    <row r="124" spans="1:11">
      <c r="A124" s="13" t="s">
        <v>251</v>
      </c>
      <c r="B124" s="2">
        <v>121</v>
      </c>
      <c r="C124" s="13" t="s">
        <v>21</v>
      </c>
      <c r="D124" s="3" t="s">
        <v>42</v>
      </c>
      <c r="E124" s="13">
        <v>0</v>
      </c>
      <c r="F124" s="13">
        <v>7</v>
      </c>
      <c r="G124" s="13" t="s">
        <v>23</v>
      </c>
      <c r="H124" s="13"/>
      <c r="I124" s="13">
        <f t="shared" si="2"/>
        <v>0</v>
      </c>
      <c r="J124" s="13">
        <f t="shared" si="4"/>
        <v>0</v>
      </c>
      <c r="K124" s="1"/>
    </row>
    <row r="125" spans="1:11">
      <c r="A125" s="13" t="s">
        <v>251</v>
      </c>
      <c r="B125" s="2">
        <v>122</v>
      </c>
      <c r="C125" s="13" t="s">
        <v>21</v>
      </c>
      <c r="D125" s="3" t="s">
        <v>84</v>
      </c>
      <c r="E125" s="13">
        <v>0</v>
      </c>
      <c r="F125" s="13">
        <v>7</v>
      </c>
      <c r="G125" s="13" t="s">
        <v>23</v>
      </c>
      <c r="H125" s="13"/>
      <c r="I125" s="13">
        <f t="shared" si="2"/>
        <v>0</v>
      </c>
      <c r="J125" s="13">
        <f t="shared" si="4"/>
        <v>0</v>
      </c>
      <c r="K125" s="1"/>
    </row>
    <row r="126" spans="1:11">
      <c r="A126" s="13" t="s">
        <v>251</v>
      </c>
      <c r="B126" s="2">
        <v>123</v>
      </c>
      <c r="C126" s="13" t="s">
        <v>21</v>
      </c>
      <c r="D126" s="3" t="s">
        <v>164</v>
      </c>
      <c r="E126" s="13">
        <v>0</v>
      </c>
      <c r="F126" s="13">
        <v>14</v>
      </c>
      <c r="G126" s="13" t="s">
        <v>23</v>
      </c>
      <c r="H126" s="13"/>
      <c r="I126" s="13">
        <f t="shared" si="2"/>
        <v>0</v>
      </c>
      <c r="J126" s="13">
        <f t="shared" si="4"/>
        <v>0</v>
      </c>
      <c r="K126" s="1"/>
    </row>
    <row r="127" spans="1:11">
      <c r="A127" s="13" t="s">
        <v>251</v>
      </c>
      <c r="B127" s="2">
        <v>124</v>
      </c>
      <c r="C127" s="13" t="s">
        <v>46</v>
      </c>
      <c r="D127" s="3" t="s">
        <v>41</v>
      </c>
      <c r="E127" s="13">
        <v>0</v>
      </c>
      <c r="F127" s="13">
        <v>3</v>
      </c>
      <c r="G127" s="13"/>
      <c r="H127" s="13"/>
      <c r="I127" s="13" t="str">
        <f t="shared" si="2"/>
        <v>Кокки</v>
      </c>
      <c r="J127" s="13" t="str">
        <f t="shared" si="4"/>
        <v>Staphylococcus</v>
      </c>
      <c r="K127" s="1" t="s">
        <v>49</v>
      </c>
    </row>
    <row r="128" spans="1:11">
      <c r="A128" s="13" t="s">
        <v>251</v>
      </c>
      <c r="B128" s="2">
        <v>125</v>
      </c>
      <c r="C128" s="13" t="s">
        <v>46</v>
      </c>
      <c r="D128" s="3" t="s">
        <v>41</v>
      </c>
      <c r="E128" s="13">
        <v>0</v>
      </c>
      <c r="F128" s="13">
        <v>2</v>
      </c>
      <c r="G128" s="13"/>
      <c r="H128" s="13">
        <v>444</v>
      </c>
      <c r="I128" s="13">
        <f t="shared" si="2"/>
        <v>0</v>
      </c>
      <c r="J128" s="13">
        <f t="shared" si="4"/>
        <v>0</v>
      </c>
      <c r="K128" s="1"/>
    </row>
    <row r="129" spans="1:11">
      <c r="A129" s="13" t="s">
        <v>251</v>
      </c>
      <c r="B129" s="2">
        <v>126</v>
      </c>
      <c r="C129" s="13" t="s">
        <v>71</v>
      </c>
      <c r="D129" s="3" t="s">
        <v>51</v>
      </c>
      <c r="E129" s="13">
        <v>0</v>
      </c>
      <c r="F129" s="13">
        <v>3</v>
      </c>
      <c r="G129" s="13"/>
      <c r="H129" s="13"/>
      <c r="I129" s="13">
        <f t="shared" si="2"/>
        <v>0</v>
      </c>
      <c r="J129" s="13">
        <f t="shared" si="4"/>
        <v>0</v>
      </c>
      <c r="K129" s="1"/>
    </row>
    <row r="130" spans="1:11">
      <c r="A130" s="13" t="s">
        <v>251</v>
      </c>
      <c r="B130" s="2">
        <v>127</v>
      </c>
      <c r="C130" s="13" t="s">
        <v>21</v>
      </c>
      <c r="D130" s="3" t="s">
        <v>28</v>
      </c>
      <c r="E130" s="13">
        <v>0</v>
      </c>
      <c r="F130" s="13">
        <v>6</v>
      </c>
      <c r="G130" s="13"/>
      <c r="H130" s="13"/>
      <c r="I130" s="13" t="str">
        <f t="shared" si="2"/>
        <v>Кокки</v>
      </c>
      <c r="J130" s="13" t="str">
        <f t="shared" si="4"/>
        <v>Staphylococcus</v>
      </c>
      <c r="K130" s="1" t="s">
        <v>49</v>
      </c>
    </row>
    <row r="131" spans="1:11">
      <c r="A131" s="13" t="s">
        <v>251</v>
      </c>
      <c r="B131" s="2">
        <v>128</v>
      </c>
      <c r="C131" s="13" t="s">
        <v>46</v>
      </c>
      <c r="D131" s="3" t="s">
        <v>41</v>
      </c>
      <c r="E131" s="13">
        <v>0</v>
      </c>
      <c r="F131" s="13">
        <v>3</v>
      </c>
      <c r="G131" s="13"/>
      <c r="H131" s="13"/>
      <c r="I131" s="13">
        <f t="shared" si="2"/>
        <v>0</v>
      </c>
      <c r="J131" s="13">
        <f t="shared" si="4"/>
        <v>0</v>
      </c>
      <c r="K131" s="1"/>
    </row>
    <row r="132" spans="1:11">
      <c r="A132" s="13" t="s">
        <v>251</v>
      </c>
      <c r="B132" s="2">
        <v>129</v>
      </c>
      <c r="C132" s="13" t="s">
        <v>29</v>
      </c>
      <c r="D132" s="3" t="s">
        <v>42</v>
      </c>
      <c r="E132" s="13">
        <v>0</v>
      </c>
      <c r="F132" s="13">
        <v>3</v>
      </c>
      <c r="G132" s="13"/>
      <c r="H132" s="13"/>
      <c r="I132" s="13">
        <f t="shared" ref="I132:I198" si="5">IF(OR(J132=$J$383,J132=$J$390,J132=$J$373),$I$370,IF(OR(J132=$J$372,J132=$J$376,J132=$J$378,J132=$J$379,J132=$J$382,J132=$J$386,J132=$J$387,J132=$J$384),$I$375,IF(OR(J132=$J$371,J132=$J$375),$I$371,IF(OR(J132=$J$377,J132=$J$388,J132=$J$389),$I$372,IF(OR(J132=$J$370,J132=$J$385,J132=$J$391),$I$373,IF(OR(J132=$J$374,J132=$J$392,J132=$J$380,J132=$J$381),$I$374,0))))))</f>
        <v>0</v>
      </c>
      <c r="J132" s="13">
        <f t="shared" si="4"/>
        <v>0</v>
      </c>
      <c r="K132" s="1"/>
    </row>
    <row r="133" spans="1:11">
      <c r="A133" s="13" t="s">
        <v>251</v>
      </c>
      <c r="B133" s="2">
        <v>130</v>
      </c>
      <c r="C133" s="13" t="s">
        <v>71</v>
      </c>
      <c r="D133" s="3" t="s">
        <v>51</v>
      </c>
      <c r="E133" s="13">
        <v>0</v>
      </c>
      <c r="F133" s="13">
        <v>5</v>
      </c>
      <c r="G133" s="13"/>
      <c r="H133" s="13"/>
      <c r="I133" s="13">
        <f t="shared" si="5"/>
        <v>0</v>
      </c>
      <c r="J133" s="13">
        <f t="shared" si="4"/>
        <v>0</v>
      </c>
      <c r="K133" s="1"/>
    </row>
    <row r="134" spans="1:11">
      <c r="A134" s="13" t="s">
        <v>251</v>
      </c>
      <c r="B134" s="2">
        <v>131</v>
      </c>
      <c r="C134" s="13" t="s">
        <v>14</v>
      </c>
      <c r="D134" s="3" t="s">
        <v>36</v>
      </c>
      <c r="E134" s="13">
        <v>0</v>
      </c>
      <c r="F134" s="13">
        <v>5</v>
      </c>
      <c r="G134" s="13"/>
      <c r="H134" s="13"/>
      <c r="I134" s="13">
        <f t="shared" si="5"/>
        <v>0</v>
      </c>
      <c r="J134" s="13">
        <f t="shared" si="4"/>
        <v>0</v>
      </c>
      <c r="K134" s="1"/>
    </row>
    <row r="135" spans="1:11">
      <c r="A135" s="13" t="s">
        <v>251</v>
      </c>
      <c r="B135" s="2">
        <v>132</v>
      </c>
      <c r="C135" s="13" t="s">
        <v>21</v>
      </c>
      <c r="D135" s="3" t="s">
        <v>25</v>
      </c>
      <c r="E135" s="13">
        <v>0</v>
      </c>
      <c r="F135" s="13">
        <v>5</v>
      </c>
      <c r="G135" s="13" t="s">
        <v>23</v>
      </c>
      <c r="H135" s="13"/>
      <c r="I135" s="13" t="str">
        <f t="shared" si="5"/>
        <v>Энеробактерии</v>
      </c>
      <c r="J135" s="13" t="str">
        <f t="shared" si="4"/>
        <v>Escherichia</v>
      </c>
      <c r="K135" s="1" t="s">
        <v>32</v>
      </c>
    </row>
    <row r="136" spans="1:11">
      <c r="A136" s="13" t="s">
        <v>251</v>
      </c>
      <c r="B136" s="2">
        <v>133</v>
      </c>
      <c r="C136" s="13" t="s">
        <v>27</v>
      </c>
      <c r="D136" s="3" t="s">
        <v>58</v>
      </c>
      <c r="E136" s="13">
        <v>0</v>
      </c>
      <c r="F136" s="13">
        <v>5</v>
      </c>
      <c r="G136" s="13" t="s">
        <v>23</v>
      </c>
      <c r="H136" s="13"/>
      <c r="I136" s="13">
        <f t="shared" si="5"/>
        <v>0</v>
      </c>
      <c r="J136" s="13">
        <f t="shared" si="4"/>
        <v>0</v>
      </c>
      <c r="K136" s="1"/>
    </row>
    <row r="137" spans="1:11">
      <c r="A137" s="13" t="s">
        <v>251</v>
      </c>
      <c r="B137" s="2">
        <v>134</v>
      </c>
      <c r="C137" s="13" t="s">
        <v>21</v>
      </c>
      <c r="D137" s="3" t="s">
        <v>170</v>
      </c>
      <c r="E137" s="13">
        <v>0</v>
      </c>
      <c r="F137" s="13">
        <v>5</v>
      </c>
      <c r="G137" s="13" t="s">
        <v>23</v>
      </c>
      <c r="H137" s="13"/>
      <c r="I137" s="13" t="str">
        <f t="shared" si="5"/>
        <v>Энеробактерии</v>
      </c>
      <c r="J137" s="13" t="str">
        <f t="shared" si="4"/>
        <v>Klebsiella</v>
      </c>
      <c r="K137" s="1" t="s">
        <v>121</v>
      </c>
    </row>
    <row r="138" spans="1:11">
      <c r="A138" s="13" t="s">
        <v>251</v>
      </c>
      <c r="B138" s="2">
        <v>135</v>
      </c>
      <c r="C138" s="13" t="s">
        <v>29</v>
      </c>
      <c r="D138" s="3" t="s">
        <v>42</v>
      </c>
      <c r="E138" s="13">
        <v>0</v>
      </c>
      <c r="F138" s="13">
        <v>5</v>
      </c>
      <c r="G138" s="13"/>
      <c r="H138" s="13"/>
      <c r="I138" s="13">
        <f t="shared" si="5"/>
        <v>0</v>
      </c>
      <c r="J138" s="13">
        <f t="shared" si="4"/>
        <v>0</v>
      </c>
      <c r="K138" s="1"/>
    </row>
    <row r="139" spans="1:11">
      <c r="A139" s="13" t="s">
        <v>251</v>
      </c>
      <c r="B139" s="2">
        <v>136</v>
      </c>
      <c r="C139" s="13" t="s">
        <v>16</v>
      </c>
      <c r="D139" s="3" t="s">
        <v>33</v>
      </c>
      <c r="E139" s="13">
        <v>1</v>
      </c>
      <c r="F139" s="13">
        <v>4</v>
      </c>
      <c r="G139" s="13"/>
      <c r="H139" s="13">
        <v>444</v>
      </c>
      <c r="I139" s="13">
        <f t="shared" si="5"/>
        <v>0</v>
      </c>
      <c r="J139" s="13">
        <f t="shared" si="4"/>
        <v>0</v>
      </c>
      <c r="K139" s="1"/>
    </row>
    <row r="140" spans="1:11">
      <c r="A140" s="13" t="s">
        <v>251</v>
      </c>
      <c r="B140" s="2">
        <v>137</v>
      </c>
      <c r="C140" s="13" t="s">
        <v>14</v>
      </c>
      <c r="D140" s="3" t="s">
        <v>36</v>
      </c>
      <c r="E140" s="13">
        <v>0</v>
      </c>
      <c r="F140" s="13">
        <v>4</v>
      </c>
      <c r="G140" s="13"/>
      <c r="H140" s="13"/>
      <c r="I140" s="13">
        <f t="shared" si="5"/>
        <v>0</v>
      </c>
      <c r="J140" s="13">
        <f t="shared" si="4"/>
        <v>0</v>
      </c>
      <c r="K140" s="1"/>
    </row>
    <row r="141" spans="1:11">
      <c r="A141" s="13" t="s">
        <v>251</v>
      </c>
      <c r="B141" s="2">
        <v>138</v>
      </c>
      <c r="C141" s="13" t="s">
        <v>46</v>
      </c>
      <c r="D141" s="3" t="s">
        <v>31</v>
      </c>
      <c r="E141" s="13">
        <v>0</v>
      </c>
      <c r="F141" s="13">
        <v>4</v>
      </c>
      <c r="G141" s="13"/>
      <c r="H141" s="13"/>
      <c r="I141" s="13">
        <f t="shared" si="5"/>
        <v>0</v>
      </c>
      <c r="J141" s="13">
        <f t="shared" si="4"/>
        <v>0</v>
      </c>
      <c r="K141" s="1"/>
    </row>
    <row r="142" spans="1:11">
      <c r="A142" s="13" t="s">
        <v>251</v>
      </c>
      <c r="B142" s="2">
        <v>139</v>
      </c>
      <c r="C142" s="13" t="s">
        <v>21</v>
      </c>
      <c r="D142" s="3" t="s">
        <v>24</v>
      </c>
      <c r="E142" s="13">
        <v>0</v>
      </c>
      <c r="F142" s="13">
        <v>5</v>
      </c>
      <c r="G142" s="13" t="s">
        <v>23</v>
      </c>
      <c r="H142" s="13"/>
      <c r="I142" s="13">
        <f t="shared" si="5"/>
        <v>0</v>
      </c>
      <c r="J142" s="13">
        <f t="shared" si="4"/>
        <v>0</v>
      </c>
      <c r="K142" s="1"/>
    </row>
    <row r="143" spans="1:11">
      <c r="A143" s="13" t="s">
        <v>251</v>
      </c>
      <c r="B143" s="2">
        <v>140</v>
      </c>
      <c r="C143" s="13" t="s">
        <v>21</v>
      </c>
      <c r="D143" s="3" t="s">
        <v>61</v>
      </c>
      <c r="E143" s="13">
        <v>0</v>
      </c>
      <c r="F143" s="13">
        <v>5</v>
      </c>
      <c r="G143" s="13" t="s">
        <v>23</v>
      </c>
      <c r="H143" s="13"/>
      <c r="I143" s="13">
        <f t="shared" si="5"/>
        <v>0</v>
      </c>
      <c r="J143" s="13">
        <f t="shared" si="4"/>
        <v>0</v>
      </c>
      <c r="K143" s="1"/>
    </row>
    <row r="144" spans="1:11">
      <c r="A144" s="13" t="s">
        <v>251</v>
      </c>
      <c r="B144" s="2">
        <v>141</v>
      </c>
      <c r="C144" s="13" t="s">
        <v>21</v>
      </c>
      <c r="D144" s="3" t="s">
        <v>215</v>
      </c>
      <c r="E144" s="13">
        <v>0</v>
      </c>
      <c r="F144" s="13">
        <v>5</v>
      </c>
      <c r="G144" s="13" t="s">
        <v>23</v>
      </c>
      <c r="H144" s="13"/>
      <c r="I144" s="13">
        <f t="shared" si="5"/>
        <v>0</v>
      </c>
      <c r="J144" s="13">
        <f t="shared" si="4"/>
        <v>0</v>
      </c>
      <c r="K144" s="1"/>
    </row>
    <row r="145" spans="1:11">
      <c r="A145" s="13" t="s">
        <v>251</v>
      </c>
      <c r="B145" s="2">
        <v>142</v>
      </c>
      <c r="C145" s="13" t="s">
        <v>71</v>
      </c>
      <c r="D145" s="3" t="s">
        <v>51</v>
      </c>
      <c r="E145" s="13">
        <v>0</v>
      </c>
      <c r="F145" s="13">
        <v>5</v>
      </c>
      <c r="G145" s="13" t="s">
        <v>23</v>
      </c>
      <c r="H145" s="13"/>
      <c r="I145" s="13">
        <f t="shared" si="5"/>
        <v>0</v>
      </c>
      <c r="J145" s="13">
        <f t="shared" si="4"/>
        <v>0</v>
      </c>
      <c r="K145" s="1"/>
    </row>
    <row r="146" spans="1:11">
      <c r="A146" s="13" t="s">
        <v>251</v>
      </c>
      <c r="B146" s="2">
        <v>143</v>
      </c>
      <c r="C146" s="13" t="s">
        <v>21</v>
      </c>
      <c r="D146" s="3" t="s">
        <v>28</v>
      </c>
      <c r="E146" s="13">
        <v>0</v>
      </c>
      <c r="F146" s="13">
        <v>5</v>
      </c>
      <c r="G146" s="13" t="s">
        <v>23</v>
      </c>
      <c r="H146" s="13"/>
      <c r="I146" s="13">
        <f t="shared" si="5"/>
        <v>0</v>
      </c>
      <c r="J146" s="13">
        <f t="shared" si="4"/>
        <v>0</v>
      </c>
      <c r="K146" s="1"/>
    </row>
    <row r="147" spans="1:11">
      <c r="A147" s="13" t="s">
        <v>251</v>
      </c>
      <c r="B147" s="2">
        <v>144</v>
      </c>
      <c r="C147" s="13" t="s">
        <v>12</v>
      </c>
      <c r="D147" s="3" t="s">
        <v>57</v>
      </c>
      <c r="E147" s="13">
        <v>0</v>
      </c>
      <c r="F147" s="13">
        <v>14</v>
      </c>
      <c r="G147" s="13" t="s">
        <v>23</v>
      </c>
      <c r="H147" s="13"/>
      <c r="I147" s="13">
        <f t="shared" si="5"/>
        <v>0</v>
      </c>
      <c r="J147" s="13">
        <f t="shared" si="4"/>
        <v>0</v>
      </c>
      <c r="K147" s="1"/>
    </row>
    <row r="148" spans="1:11">
      <c r="A148" s="13" t="s">
        <v>251</v>
      </c>
      <c r="B148" s="2">
        <v>145</v>
      </c>
      <c r="C148" s="13" t="s">
        <v>21</v>
      </c>
      <c r="D148" s="3" t="s">
        <v>64</v>
      </c>
      <c r="E148" s="13">
        <v>0</v>
      </c>
      <c r="F148" s="13">
        <v>5</v>
      </c>
      <c r="G148" s="13"/>
      <c r="H148" s="13"/>
      <c r="I148" s="13" t="str">
        <f t="shared" si="5"/>
        <v>Энеробактерии</v>
      </c>
      <c r="J148" s="13" t="str">
        <f t="shared" si="4"/>
        <v>Klebsiella</v>
      </c>
      <c r="K148" s="1" t="s">
        <v>75</v>
      </c>
    </row>
    <row r="149" spans="1:11">
      <c r="A149" s="13" t="s">
        <v>251</v>
      </c>
      <c r="B149" s="2">
        <v>146</v>
      </c>
      <c r="C149" s="13" t="s">
        <v>12</v>
      </c>
      <c r="D149" s="3" t="s">
        <v>57</v>
      </c>
      <c r="E149" s="13">
        <v>0</v>
      </c>
      <c r="F149" s="13">
        <v>4</v>
      </c>
      <c r="G149" s="13"/>
      <c r="H149" s="13"/>
      <c r="I149" s="13">
        <f t="shared" si="5"/>
        <v>0</v>
      </c>
      <c r="J149" s="13">
        <f t="shared" si="4"/>
        <v>0</v>
      </c>
      <c r="K149" s="1"/>
    </row>
    <row r="150" spans="1:11">
      <c r="A150" s="13" t="s">
        <v>251</v>
      </c>
      <c r="B150" s="2">
        <v>147</v>
      </c>
      <c r="C150" s="13" t="s">
        <v>12</v>
      </c>
      <c r="D150" s="3" t="s">
        <v>57</v>
      </c>
      <c r="E150" s="13">
        <v>0</v>
      </c>
      <c r="F150" s="13">
        <v>4</v>
      </c>
      <c r="G150" s="13"/>
      <c r="H150" s="13"/>
      <c r="I150" s="13">
        <f t="shared" si="5"/>
        <v>0</v>
      </c>
      <c r="J150" s="13">
        <f t="shared" si="4"/>
        <v>0</v>
      </c>
      <c r="K150" s="1"/>
    </row>
    <row r="151" spans="1:11">
      <c r="A151" s="13" t="s">
        <v>251</v>
      </c>
      <c r="B151" s="2">
        <v>148</v>
      </c>
      <c r="C151" s="13" t="s">
        <v>12</v>
      </c>
      <c r="D151" s="3" t="s">
        <v>57</v>
      </c>
      <c r="E151" s="13">
        <v>0</v>
      </c>
      <c r="F151" s="13">
        <v>4</v>
      </c>
      <c r="G151" s="13"/>
      <c r="H151" s="13"/>
      <c r="I151" s="13">
        <f t="shared" si="5"/>
        <v>0</v>
      </c>
      <c r="J151" s="13">
        <f t="shared" si="4"/>
        <v>0</v>
      </c>
      <c r="K151" s="1"/>
    </row>
    <row r="152" spans="1:11">
      <c r="A152" s="13" t="s">
        <v>251</v>
      </c>
      <c r="B152" s="2">
        <v>149</v>
      </c>
      <c r="C152" s="13" t="s">
        <v>21</v>
      </c>
      <c r="D152" s="3" t="s">
        <v>115</v>
      </c>
      <c r="E152" s="13">
        <v>0</v>
      </c>
      <c r="F152" s="13">
        <v>6</v>
      </c>
      <c r="G152" s="13" t="s">
        <v>23</v>
      </c>
      <c r="H152" s="13"/>
      <c r="I152" s="13">
        <f t="shared" si="5"/>
        <v>0</v>
      </c>
      <c r="J152" s="13">
        <f t="shared" si="4"/>
        <v>0</v>
      </c>
      <c r="K152" s="1"/>
    </row>
    <row r="153" spans="1:11">
      <c r="A153" s="13" t="s">
        <v>251</v>
      </c>
      <c r="B153" s="2">
        <v>150</v>
      </c>
      <c r="C153" s="13" t="s">
        <v>29</v>
      </c>
      <c r="D153" s="3" t="s">
        <v>65</v>
      </c>
      <c r="E153" s="13">
        <v>1</v>
      </c>
      <c r="F153" s="13">
        <v>3</v>
      </c>
      <c r="G153" s="13"/>
      <c r="H153" s="13"/>
      <c r="I153" s="13">
        <f t="shared" si="5"/>
        <v>0</v>
      </c>
      <c r="J153" s="13">
        <f t="shared" si="4"/>
        <v>0</v>
      </c>
      <c r="K153" s="1"/>
    </row>
    <row r="154" spans="1:11">
      <c r="A154" s="13" t="s">
        <v>251</v>
      </c>
      <c r="B154" s="2">
        <v>151</v>
      </c>
      <c r="C154" s="13" t="s">
        <v>14</v>
      </c>
      <c r="D154" s="3" t="s">
        <v>36</v>
      </c>
      <c r="E154" s="13">
        <v>1</v>
      </c>
      <c r="F154" s="13">
        <v>4</v>
      </c>
      <c r="G154" s="13"/>
      <c r="H154" s="13"/>
      <c r="I154" s="13" t="str">
        <f t="shared" si="5"/>
        <v>Кокки</v>
      </c>
      <c r="J154" s="13" t="str">
        <f t="shared" si="4"/>
        <v>Staphylococcus</v>
      </c>
      <c r="K154" s="1" t="s">
        <v>169</v>
      </c>
    </row>
    <row r="155" spans="1:11">
      <c r="A155" s="13" t="s">
        <v>251</v>
      </c>
      <c r="B155" s="2">
        <v>152</v>
      </c>
      <c r="C155" s="13" t="s">
        <v>14</v>
      </c>
      <c r="D155" s="3" t="s">
        <v>36</v>
      </c>
      <c r="E155" s="13">
        <v>0</v>
      </c>
      <c r="F155" s="13">
        <v>4</v>
      </c>
      <c r="G155" s="13"/>
      <c r="H155" s="13"/>
      <c r="I155" s="13" t="str">
        <f t="shared" si="5"/>
        <v>Кокки</v>
      </c>
      <c r="J155" s="13" t="str">
        <f t="shared" si="4"/>
        <v>Staphylococcus</v>
      </c>
      <c r="K155" s="1" t="s">
        <v>169</v>
      </c>
    </row>
    <row r="156" spans="1:11">
      <c r="A156" s="13" t="s">
        <v>251</v>
      </c>
      <c r="B156" s="2">
        <v>153</v>
      </c>
      <c r="C156" s="13" t="s">
        <v>14</v>
      </c>
      <c r="D156" s="3" t="s">
        <v>36</v>
      </c>
      <c r="E156" s="13">
        <v>0</v>
      </c>
      <c r="F156" s="13">
        <v>4</v>
      </c>
      <c r="G156" s="13"/>
      <c r="H156" s="13"/>
      <c r="I156" s="13">
        <f t="shared" si="5"/>
        <v>0</v>
      </c>
      <c r="J156" s="13">
        <f t="shared" si="4"/>
        <v>0</v>
      </c>
      <c r="K156" s="1"/>
    </row>
    <row r="157" spans="1:11">
      <c r="A157" s="13" t="s">
        <v>251</v>
      </c>
      <c r="B157" s="2">
        <v>154</v>
      </c>
      <c r="C157" s="13" t="s">
        <v>46</v>
      </c>
      <c r="D157" s="3" t="s">
        <v>199</v>
      </c>
      <c r="E157" s="13">
        <v>0</v>
      </c>
      <c r="F157" s="13">
        <v>4</v>
      </c>
      <c r="G157" s="13"/>
      <c r="H157" s="13"/>
      <c r="I157" s="13">
        <f t="shared" si="5"/>
        <v>0</v>
      </c>
      <c r="J157" s="13">
        <f t="shared" si="4"/>
        <v>0</v>
      </c>
      <c r="K157" s="1"/>
    </row>
    <row r="158" spans="1:11">
      <c r="A158" s="13" t="s">
        <v>251</v>
      </c>
      <c r="B158" s="2">
        <v>155</v>
      </c>
      <c r="C158" s="13" t="s">
        <v>27</v>
      </c>
      <c r="D158" s="3" t="s">
        <v>43</v>
      </c>
      <c r="E158" s="13">
        <v>0</v>
      </c>
      <c r="F158" s="13">
        <v>4</v>
      </c>
      <c r="G158" s="13"/>
      <c r="H158" s="13"/>
      <c r="I158" s="13">
        <f t="shared" si="5"/>
        <v>0</v>
      </c>
      <c r="J158" s="13">
        <f t="shared" si="4"/>
        <v>0</v>
      </c>
      <c r="K158" s="1"/>
    </row>
    <row r="159" spans="1:11">
      <c r="A159" s="13" t="s">
        <v>251</v>
      </c>
      <c r="B159" s="2">
        <v>156</v>
      </c>
      <c r="C159" s="13" t="s">
        <v>21</v>
      </c>
      <c r="D159" s="3" t="s">
        <v>84</v>
      </c>
      <c r="E159" s="13">
        <v>0</v>
      </c>
      <c r="F159" s="13">
        <v>5</v>
      </c>
      <c r="G159" s="13" t="s">
        <v>23</v>
      </c>
      <c r="H159" s="13"/>
      <c r="I159" s="13" t="str">
        <f t="shared" si="5"/>
        <v>Кокки</v>
      </c>
      <c r="J159" s="13" t="str">
        <f t="shared" si="4"/>
        <v>Streptococcus</v>
      </c>
      <c r="K159" s="1" t="s">
        <v>185</v>
      </c>
    </row>
    <row r="160" spans="1:11">
      <c r="A160" s="13" t="s">
        <v>251</v>
      </c>
      <c r="B160" s="2">
        <v>157</v>
      </c>
      <c r="C160" s="13" t="s">
        <v>21</v>
      </c>
      <c r="D160" s="3" t="s">
        <v>56</v>
      </c>
      <c r="E160" s="13">
        <v>0</v>
      </c>
      <c r="F160" s="13">
        <v>4</v>
      </c>
      <c r="G160" s="13" t="s">
        <v>23</v>
      </c>
      <c r="H160" s="13"/>
      <c r="I160" s="13" t="str">
        <f t="shared" si="5"/>
        <v>Кокки</v>
      </c>
      <c r="J160" s="13" t="str">
        <f t="shared" si="4"/>
        <v>Staphylococcus</v>
      </c>
      <c r="K160" s="1" t="s">
        <v>169</v>
      </c>
    </row>
    <row r="161" spans="1:11">
      <c r="A161" s="13" t="s">
        <v>251</v>
      </c>
      <c r="B161" s="2">
        <v>158</v>
      </c>
      <c r="C161" s="13" t="s">
        <v>46</v>
      </c>
      <c r="D161" s="3" t="s">
        <v>47</v>
      </c>
      <c r="E161" s="13">
        <v>0</v>
      </c>
      <c r="F161" s="13">
        <v>3</v>
      </c>
      <c r="G161" s="13"/>
      <c r="H161" s="13"/>
      <c r="I161" s="13">
        <f t="shared" si="5"/>
        <v>0</v>
      </c>
      <c r="J161" s="13">
        <f t="shared" si="4"/>
        <v>0</v>
      </c>
      <c r="K161" s="1"/>
    </row>
    <row r="162" spans="1:11">
      <c r="A162" s="13" t="s">
        <v>251</v>
      </c>
      <c r="B162" s="2">
        <v>159</v>
      </c>
      <c r="C162" s="13" t="s">
        <v>21</v>
      </c>
      <c r="D162" s="3" t="s">
        <v>25</v>
      </c>
      <c r="E162" s="13">
        <v>0</v>
      </c>
      <c r="F162" s="13">
        <v>5</v>
      </c>
      <c r="G162" s="13" t="s">
        <v>23</v>
      </c>
      <c r="H162" s="13"/>
      <c r="I162" s="13">
        <f t="shared" si="5"/>
        <v>0</v>
      </c>
      <c r="J162" s="13">
        <f t="shared" si="4"/>
        <v>0</v>
      </c>
      <c r="K162" s="1"/>
    </row>
    <row r="163" spans="1:11">
      <c r="A163" s="13" t="s">
        <v>251</v>
      </c>
      <c r="B163" s="2">
        <v>160</v>
      </c>
      <c r="C163" s="13" t="s">
        <v>14</v>
      </c>
      <c r="D163" s="3" t="s">
        <v>36</v>
      </c>
      <c r="E163" s="13">
        <v>1</v>
      </c>
      <c r="F163" s="13">
        <v>5</v>
      </c>
      <c r="G163" s="13" t="s">
        <v>23</v>
      </c>
      <c r="H163" s="13"/>
      <c r="I163" s="13">
        <f t="shared" si="5"/>
        <v>0</v>
      </c>
      <c r="J163" s="13">
        <f t="shared" si="4"/>
        <v>0</v>
      </c>
      <c r="K163" s="1"/>
    </row>
    <row r="164" spans="1:11">
      <c r="A164" s="13" t="s">
        <v>251</v>
      </c>
      <c r="B164" s="2">
        <v>161</v>
      </c>
      <c r="C164" s="13" t="s">
        <v>44</v>
      </c>
      <c r="D164" s="3" t="s">
        <v>68</v>
      </c>
      <c r="E164" s="13">
        <v>1</v>
      </c>
      <c r="F164" s="13">
        <v>4</v>
      </c>
      <c r="G164" s="13"/>
      <c r="H164" s="13">
        <v>444</v>
      </c>
      <c r="I164" s="13">
        <f t="shared" si="5"/>
        <v>0</v>
      </c>
      <c r="J164" s="13">
        <f t="shared" si="4"/>
        <v>0</v>
      </c>
      <c r="K164" s="1"/>
    </row>
    <row r="165" spans="1:11">
      <c r="A165" s="13" t="s">
        <v>251</v>
      </c>
      <c r="B165" s="2">
        <v>162</v>
      </c>
      <c r="C165" s="13" t="s">
        <v>29</v>
      </c>
      <c r="D165" s="3" t="s">
        <v>68</v>
      </c>
      <c r="E165" s="13">
        <v>1</v>
      </c>
      <c r="F165" s="13">
        <v>3</v>
      </c>
      <c r="G165" s="13"/>
      <c r="H165" s="13"/>
      <c r="I165" s="13">
        <f t="shared" si="5"/>
        <v>0</v>
      </c>
      <c r="J165" s="13">
        <f t="shared" si="4"/>
        <v>0</v>
      </c>
      <c r="K165" s="1"/>
    </row>
    <row r="166" spans="1:11">
      <c r="A166" s="13" t="s">
        <v>251</v>
      </c>
      <c r="B166" s="2">
        <v>163</v>
      </c>
      <c r="C166" s="13" t="s">
        <v>44</v>
      </c>
      <c r="D166" s="3" t="s">
        <v>45</v>
      </c>
      <c r="E166" s="13">
        <v>0</v>
      </c>
      <c r="F166" s="13">
        <v>4</v>
      </c>
      <c r="G166" s="13"/>
      <c r="H166" s="13"/>
      <c r="I166" s="13">
        <f t="shared" si="5"/>
        <v>0</v>
      </c>
      <c r="J166" s="13">
        <f t="shared" ref="J166:J233" si="6">IF(OR(K166=$K$370,K166=$K$371,K166=$K$372,K166=$K$373,K166=$K$374),$J$370,IF(OR(K166=$K$379,K166=$K$380,K166=$K$381,K166=$K$382),$J$371,IF(OR(K166=$K$383),$J$372,IF(OR(K166=$K$384),$J$373,IF(OR(K166=$K$385),$J$374,IF(OR(K166=$K$386),$J$375,IF(OR(K166=$K$392,K166=$K$402,K166=$K$393),$J$376,IF(OR(K166=$K$388,K166=$K$389,K166=$K$390,K166=$K$391),$J$377,IF(OR(K166=$K$387,K166=$K$431,K166=$K$433,K166=$K$435),$J$378,IF(OR(K166=$K$394,K166=$K$396,K166=$K$395),$J$379,IF(OR(K166=$K$397),$J$380,IF(OR(K166=$K$398),$J$381,IF(OR(K166=$K$399),$J$382,IF(OR(K166=$K$403),$J$383,IF(OR(K166=$K$404,K166=$K$405),$J$384,IF(OR(K166=$K$406,K166=$K$407),$J$385,IF(OR(K166=$K$408,K166=$K$409),$J$386,IF(OR(K166=$K$410,K166=$K$411),$J$387,IF(OR(K166=$K$413,K166=$K$414,K166=$K$415,K166=$K$416,K166=$K$417,K166=$K$418,K166=$K$419,K166=$K$420,K166=$K$421),$J$388,IF(OR(K166=$K$425,K166=$K$426,K166=$K$427,K166=$K$428,K166=$K$424,K166=$K$423,K166=$K$432,K166=$K$434),$J$389,IF(OR(K166=$K$429,K166=$K$430),$J$390,IF(OR(K166=$K$375,K166=$K$376,K166=$K$377,K166=$K$400,K166=$K$401,K166=$K$412,K166=$K$422),$J$391,IF(OR(K166=$K$436,K166=$K$378),$J$392,0)))))))))))))))))))))))</f>
        <v>0</v>
      </c>
      <c r="K166" s="1"/>
    </row>
    <row r="167" spans="1:11">
      <c r="A167" s="13" t="s">
        <v>251</v>
      </c>
      <c r="B167" s="2">
        <v>164</v>
      </c>
      <c r="C167" s="13" t="s">
        <v>44</v>
      </c>
      <c r="D167" s="3" t="s">
        <v>45</v>
      </c>
      <c r="E167" s="13">
        <v>0</v>
      </c>
      <c r="F167" s="13">
        <v>3</v>
      </c>
      <c r="G167" s="13"/>
      <c r="H167" s="13"/>
      <c r="I167" s="13">
        <f t="shared" si="5"/>
        <v>0</v>
      </c>
      <c r="J167" s="13">
        <f t="shared" si="6"/>
        <v>0</v>
      </c>
      <c r="K167" s="1"/>
    </row>
    <row r="168" spans="1:11">
      <c r="A168" s="13" t="s">
        <v>251</v>
      </c>
      <c r="B168" s="2">
        <v>165</v>
      </c>
      <c r="C168" s="13" t="s">
        <v>14</v>
      </c>
      <c r="D168" s="3" t="s">
        <v>36</v>
      </c>
      <c r="E168" s="13">
        <v>0</v>
      </c>
      <c r="F168" s="13">
        <v>3</v>
      </c>
      <c r="G168" s="13"/>
      <c r="H168" s="13"/>
      <c r="I168" s="13">
        <f t="shared" si="5"/>
        <v>0</v>
      </c>
      <c r="J168" s="13">
        <f t="shared" si="6"/>
        <v>0</v>
      </c>
      <c r="K168" s="1"/>
    </row>
    <row r="169" spans="1:11">
      <c r="A169" s="13" t="s">
        <v>251</v>
      </c>
      <c r="B169" s="2">
        <v>166</v>
      </c>
      <c r="C169" s="13" t="s">
        <v>21</v>
      </c>
      <c r="D169" s="3" t="s">
        <v>58</v>
      </c>
      <c r="E169" s="13">
        <v>0</v>
      </c>
      <c r="F169" s="13">
        <v>4</v>
      </c>
      <c r="G169" s="13"/>
      <c r="H169" s="13"/>
      <c r="I169" s="13">
        <f t="shared" si="5"/>
        <v>0</v>
      </c>
      <c r="J169" s="13">
        <f t="shared" si="6"/>
        <v>0</v>
      </c>
      <c r="K169" s="1"/>
    </row>
    <row r="170" spans="1:11">
      <c r="A170" s="13" t="s">
        <v>251</v>
      </c>
      <c r="B170" s="2">
        <v>167</v>
      </c>
      <c r="C170" s="13" t="s">
        <v>21</v>
      </c>
      <c r="D170" s="3" t="s">
        <v>40</v>
      </c>
      <c r="E170" s="13">
        <v>0</v>
      </c>
      <c r="F170" s="13">
        <v>4</v>
      </c>
      <c r="G170" s="13"/>
      <c r="H170" s="13"/>
      <c r="I170" s="13">
        <f t="shared" si="5"/>
        <v>0</v>
      </c>
      <c r="J170" s="13">
        <f t="shared" si="6"/>
        <v>0</v>
      </c>
      <c r="K170" s="1"/>
    </row>
    <row r="171" spans="1:11">
      <c r="A171" s="13" t="s">
        <v>251</v>
      </c>
      <c r="B171" s="2">
        <v>168</v>
      </c>
      <c r="C171" s="13" t="s">
        <v>14</v>
      </c>
      <c r="D171" s="3" t="s">
        <v>36</v>
      </c>
      <c r="E171" s="13">
        <v>1</v>
      </c>
      <c r="F171" s="13">
        <v>7</v>
      </c>
      <c r="G171" s="13" t="s">
        <v>23</v>
      </c>
      <c r="H171" s="13"/>
      <c r="I171" s="13">
        <f t="shared" si="5"/>
        <v>0</v>
      </c>
      <c r="J171" s="13">
        <f t="shared" si="6"/>
        <v>0</v>
      </c>
      <c r="K171" s="1"/>
    </row>
    <row r="172" spans="1:11">
      <c r="A172" s="13" t="s">
        <v>251</v>
      </c>
      <c r="B172" s="2">
        <v>169</v>
      </c>
      <c r="C172" s="13" t="s">
        <v>21</v>
      </c>
      <c r="D172" s="3" t="s">
        <v>47</v>
      </c>
      <c r="E172" s="13">
        <v>0</v>
      </c>
      <c r="F172" s="13">
        <v>3</v>
      </c>
      <c r="G172" s="13" t="s">
        <v>23</v>
      </c>
      <c r="H172" s="13"/>
      <c r="I172" s="13" t="str">
        <f t="shared" si="5"/>
        <v>Кокки</v>
      </c>
      <c r="J172" s="13" t="str">
        <f t="shared" si="6"/>
        <v>Enterococcus</v>
      </c>
      <c r="K172" s="1" t="s">
        <v>66</v>
      </c>
    </row>
    <row r="173" spans="1:11">
      <c r="A173" s="13"/>
      <c r="C173" s="13"/>
      <c r="E173" s="13"/>
      <c r="F173" s="13"/>
      <c r="G173" s="13"/>
      <c r="H173" s="13"/>
      <c r="I173" s="13" t="str">
        <f t="shared" ref="I173:I174" si="7">IF(OR(J173=$J$383,J173=$J$390,J173=$J$373),$I$370,IF(OR(J173=$J$372,J173=$J$376,J173=$J$378,J173=$J$379,J173=$J$382,J173=$J$386,J173=$J$387,J173=$J$384),$I$375,IF(OR(J173=$J$371,J173=$J$375),$I$371,IF(OR(J173=$J$377,J173=$J$388,J173=$J$389),$I$372,IF(OR(J173=$J$370,J173=$J$385,J173=$J$391),$I$373,IF(OR(J173=$J$374,J173=$J$392,J173=$J$380,J173=$J$381),$I$374,0))))))</f>
        <v>Кокки</v>
      </c>
      <c r="J173" s="13" t="str">
        <f t="shared" si="6"/>
        <v>Staphylococcus</v>
      </c>
      <c r="K173" s="1" t="s">
        <v>69</v>
      </c>
    </row>
    <row r="174" spans="1:11">
      <c r="A174" s="13"/>
      <c r="C174" s="13"/>
      <c r="E174" s="13"/>
      <c r="F174" s="13"/>
      <c r="G174" s="13"/>
      <c r="H174" s="13"/>
      <c r="I174" s="13" t="str">
        <f t="shared" si="7"/>
        <v>Кокки</v>
      </c>
      <c r="J174" s="13" t="str">
        <f t="shared" si="6"/>
        <v>Staphylococcus</v>
      </c>
      <c r="K174" s="1" t="s">
        <v>49</v>
      </c>
    </row>
    <row r="175" spans="1:11">
      <c r="A175" s="13" t="s">
        <v>251</v>
      </c>
      <c r="B175" s="2">
        <v>170</v>
      </c>
      <c r="C175" s="13" t="s">
        <v>21</v>
      </c>
      <c r="D175" s="3" t="s">
        <v>40</v>
      </c>
      <c r="E175" s="13">
        <v>0</v>
      </c>
      <c r="F175" s="13">
        <v>7</v>
      </c>
      <c r="G175" s="13" t="s">
        <v>23</v>
      </c>
      <c r="H175" s="13"/>
      <c r="I175" s="13">
        <f t="shared" si="5"/>
        <v>0</v>
      </c>
      <c r="J175" s="13">
        <f t="shared" si="6"/>
        <v>0</v>
      </c>
      <c r="K175" s="1"/>
    </row>
    <row r="176" spans="1:11">
      <c r="A176" s="13" t="s">
        <v>251</v>
      </c>
      <c r="B176" s="2">
        <v>171</v>
      </c>
      <c r="C176" s="13" t="s">
        <v>21</v>
      </c>
      <c r="D176" s="3" t="s">
        <v>61</v>
      </c>
      <c r="E176" s="13">
        <v>0</v>
      </c>
      <c r="F176" s="13">
        <v>7</v>
      </c>
      <c r="G176" s="13" t="s">
        <v>23</v>
      </c>
      <c r="H176" s="13"/>
      <c r="I176" s="13">
        <f t="shared" si="5"/>
        <v>0</v>
      </c>
      <c r="J176" s="13">
        <f t="shared" si="6"/>
        <v>0</v>
      </c>
      <c r="K176" s="1"/>
    </row>
    <row r="177" spans="1:11">
      <c r="A177" s="13" t="s">
        <v>251</v>
      </c>
      <c r="B177" s="2">
        <v>172</v>
      </c>
      <c r="C177" s="13" t="s">
        <v>21</v>
      </c>
      <c r="D177" s="3" t="s">
        <v>47</v>
      </c>
      <c r="E177" s="13">
        <v>0</v>
      </c>
      <c r="F177" s="13">
        <v>3</v>
      </c>
      <c r="G177" s="13" t="s">
        <v>23</v>
      </c>
      <c r="H177" s="13"/>
      <c r="I177" s="13" t="str">
        <f t="shared" si="5"/>
        <v>Кокки</v>
      </c>
      <c r="J177" s="13" t="str">
        <f t="shared" si="6"/>
        <v>Enterococcus</v>
      </c>
      <c r="K177" s="1" t="s">
        <v>66</v>
      </c>
    </row>
    <row r="178" spans="1:11">
      <c r="A178" s="13"/>
      <c r="C178" s="13"/>
      <c r="E178" s="13"/>
      <c r="F178" s="13"/>
      <c r="G178" s="13"/>
      <c r="H178" s="13"/>
      <c r="I178" s="13" t="str">
        <f t="shared" ref="I178" si="8">IF(OR(J178=$J$383,J178=$J$390,J178=$J$373),$I$370,IF(OR(J178=$J$372,J178=$J$376,J178=$J$378,J178=$J$379,J178=$J$382,J178=$J$386,J178=$J$387,J178=$J$384),$I$375,IF(OR(J178=$J$371,J178=$J$375),$I$371,IF(OR(J178=$J$377,J178=$J$388,J178=$J$389),$I$372,IF(OR(J178=$J$370,J178=$J$385,J178=$J$391),$I$373,IF(OR(J178=$J$374,J178=$J$392,J178=$J$380,J178=$J$381),$I$374,0))))))</f>
        <v>Кокки</v>
      </c>
      <c r="J178" s="13" t="str">
        <f t="shared" si="6"/>
        <v>Staphylococcus</v>
      </c>
      <c r="K178" s="1" t="s">
        <v>172</v>
      </c>
    </row>
    <row r="179" spans="1:11">
      <c r="A179" s="13" t="s">
        <v>251</v>
      </c>
      <c r="B179" s="2">
        <v>173</v>
      </c>
      <c r="C179" s="13" t="s">
        <v>21</v>
      </c>
      <c r="D179" s="3" t="s">
        <v>40</v>
      </c>
      <c r="E179" s="13">
        <v>0</v>
      </c>
      <c r="F179" s="13">
        <v>7</v>
      </c>
      <c r="G179" s="13" t="s">
        <v>23</v>
      </c>
      <c r="H179" s="13"/>
      <c r="I179" s="13">
        <f t="shared" si="5"/>
        <v>0</v>
      </c>
      <c r="J179" s="13">
        <f t="shared" si="6"/>
        <v>0</v>
      </c>
      <c r="K179" s="1"/>
    </row>
    <row r="180" spans="1:11">
      <c r="A180" s="13" t="s">
        <v>251</v>
      </c>
      <c r="B180" s="2">
        <v>174</v>
      </c>
      <c r="C180" s="13" t="s">
        <v>21</v>
      </c>
      <c r="D180" s="3" t="s">
        <v>25</v>
      </c>
      <c r="E180" s="13">
        <v>0</v>
      </c>
      <c r="F180" s="13">
        <v>7</v>
      </c>
      <c r="G180" s="13" t="s">
        <v>23</v>
      </c>
      <c r="H180" s="13" t="s">
        <v>63</v>
      </c>
      <c r="I180" s="13">
        <f t="shared" si="5"/>
        <v>0</v>
      </c>
      <c r="J180" s="13">
        <f t="shared" si="6"/>
        <v>0</v>
      </c>
      <c r="K180" s="1"/>
    </row>
    <row r="181" spans="1:11">
      <c r="A181" s="13" t="s">
        <v>251</v>
      </c>
      <c r="B181" s="2">
        <v>175</v>
      </c>
      <c r="C181" s="13" t="s">
        <v>21</v>
      </c>
      <c r="D181" s="3" t="s">
        <v>25</v>
      </c>
      <c r="E181" s="13">
        <v>0</v>
      </c>
      <c r="F181" s="13">
        <v>7</v>
      </c>
      <c r="G181" s="13" t="s">
        <v>23</v>
      </c>
      <c r="H181" s="13"/>
      <c r="I181" s="13">
        <f t="shared" si="5"/>
        <v>0</v>
      </c>
      <c r="J181" s="13">
        <f t="shared" si="6"/>
        <v>0</v>
      </c>
      <c r="K181" s="1"/>
    </row>
    <row r="182" spans="1:11">
      <c r="A182" s="13" t="s">
        <v>251</v>
      </c>
      <c r="B182" s="2">
        <v>176</v>
      </c>
      <c r="C182" s="13" t="s">
        <v>21</v>
      </c>
      <c r="D182" s="3" t="s">
        <v>45</v>
      </c>
      <c r="E182" s="13">
        <v>0</v>
      </c>
      <c r="F182" s="13">
        <v>2</v>
      </c>
      <c r="G182" s="13" t="s">
        <v>23</v>
      </c>
      <c r="H182" s="13"/>
      <c r="I182" s="13" t="str">
        <f t="shared" si="5"/>
        <v>Энеробактерии</v>
      </c>
      <c r="J182" s="13" t="str">
        <f t="shared" si="6"/>
        <v>Escherichia</v>
      </c>
      <c r="K182" s="1" t="s">
        <v>32</v>
      </c>
    </row>
    <row r="183" spans="1:11">
      <c r="A183" s="13" t="s">
        <v>251</v>
      </c>
      <c r="B183" s="2">
        <v>177</v>
      </c>
      <c r="C183" s="13" t="s">
        <v>16</v>
      </c>
      <c r="D183" s="3" t="s">
        <v>33</v>
      </c>
      <c r="E183" s="13">
        <v>0</v>
      </c>
      <c r="F183" s="13">
        <v>3</v>
      </c>
      <c r="G183" s="13"/>
      <c r="H183" s="13"/>
      <c r="I183" s="13">
        <f t="shared" si="5"/>
        <v>0</v>
      </c>
      <c r="J183" s="13">
        <f t="shared" si="6"/>
        <v>0</v>
      </c>
      <c r="K183" s="1"/>
    </row>
    <row r="184" spans="1:11">
      <c r="A184" s="13" t="s">
        <v>251</v>
      </c>
      <c r="B184" s="2">
        <v>178</v>
      </c>
      <c r="C184" s="13" t="s">
        <v>44</v>
      </c>
      <c r="D184" s="3" t="s">
        <v>36</v>
      </c>
      <c r="E184" s="13">
        <v>1</v>
      </c>
      <c r="F184" s="13">
        <v>2</v>
      </c>
      <c r="G184" s="13"/>
      <c r="H184" s="13"/>
      <c r="I184" s="13">
        <f t="shared" si="5"/>
        <v>0</v>
      </c>
      <c r="J184" s="13">
        <f t="shared" si="6"/>
        <v>0</v>
      </c>
      <c r="K184" s="1"/>
    </row>
    <row r="185" spans="1:11">
      <c r="A185" s="13" t="s">
        <v>251</v>
      </c>
      <c r="B185" s="2">
        <v>179</v>
      </c>
      <c r="C185" s="13" t="s">
        <v>14</v>
      </c>
      <c r="D185" s="3" t="s">
        <v>36</v>
      </c>
      <c r="E185" s="13">
        <v>0</v>
      </c>
      <c r="F185" s="13">
        <v>3</v>
      </c>
      <c r="G185" s="13"/>
      <c r="H185" s="13"/>
      <c r="I185" s="13">
        <f t="shared" si="5"/>
        <v>0</v>
      </c>
      <c r="J185" s="13">
        <f t="shared" si="6"/>
        <v>0</v>
      </c>
      <c r="K185" s="1"/>
    </row>
    <row r="186" spans="1:11">
      <c r="A186" s="13" t="s">
        <v>251</v>
      </c>
      <c r="B186" s="2">
        <v>180</v>
      </c>
      <c r="C186" s="13" t="s">
        <v>29</v>
      </c>
      <c r="D186" s="3" t="s">
        <v>36</v>
      </c>
      <c r="E186" s="13">
        <v>0</v>
      </c>
      <c r="F186" s="13">
        <v>3</v>
      </c>
      <c r="G186" s="13"/>
      <c r="H186" s="13"/>
      <c r="I186" s="13">
        <f t="shared" si="5"/>
        <v>0</v>
      </c>
      <c r="J186" s="13">
        <f t="shared" si="6"/>
        <v>0</v>
      </c>
      <c r="K186" s="1"/>
    </row>
    <row r="187" spans="1:11">
      <c r="A187" s="13" t="s">
        <v>251</v>
      </c>
      <c r="B187" s="2">
        <v>181</v>
      </c>
      <c r="C187" s="13" t="s">
        <v>16</v>
      </c>
      <c r="D187" s="3" t="s">
        <v>33</v>
      </c>
      <c r="E187" s="13">
        <v>1</v>
      </c>
      <c r="F187" s="13">
        <v>2</v>
      </c>
      <c r="G187" s="13"/>
      <c r="H187" s="13"/>
      <c r="I187" s="13">
        <f t="shared" si="5"/>
        <v>0</v>
      </c>
      <c r="J187" s="13">
        <f t="shared" si="6"/>
        <v>0</v>
      </c>
      <c r="K187" s="1"/>
    </row>
    <row r="188" spans="1:11">
      <c r="A188" s="13" t="s">
        <v>251</v>
      </c>
      <c r="B188" s="2">
        <v>182</v>
      </c>
      <c r="C188" s="13" t="s">
        <v>44</v>
      </c>
      <c r="D188" s="3" t="s">
        <v>45</v>
      </c>
      <c r="E188" s="13">
        <v>1</v>
      </c>
      <c r="F188" s="13">
        <v>2</v>
      </c>
      <c r="G188" s="13"/>
      <c r="H188" s="13"/>
      <c r="I188" s="13">
        <f t="shared" si="5"/>
        <v>0</v>
      </c>
      <c r="J188" s="13">
        <f t="shared" si="6"/>
        <v>0</v>
      </c>
      <c r="K188" s="1"/>
    </row>
    <row r="189" spans="1:11">
      <c r="A189" s="13" t="s">
        <v>251</v>
      </c>
      <c r="B189" s="2">
        <v>183</v>
      </c>
      <c r="C189" s="13" t="s">
        <v>79</v>
      </c>
      <c r="D189" s="3" t="s">
        <v>200</v>
      </c>
      <c r="E189" s="13">
        <v>0</v>
      </c>
      <c r="F189" s="13">
        <v>5</v>
      </c>
      <c r="G189" s="13"/>
      <c r="H189" s="13"/>
      <c r="I189" s="13">
        <f t="shared" si="5"/>
        <v>0</v>
      </c>
      <c r="J189" s="13">
        <f t="shared" si="6"/>
        <v>0</v>
      </c>
      <c r="K189" s="1"/>
    </row>
    <row r="190" spans="1:11">
      <c r="A190" s="13" t="s">
        <v>251</v>
      </c>
      <c r="B190" s="2">
        <v>184</v>
      </c>
      <c r="C190" s="13" t="s">
        <v>79</v>
      </c>
      <c r="D190" s="3" t="s">
        <v>89</v>
      </c>
      <c r="E190" s="13">
        <v>0</v>
      </c>
      <c r="F190" s="13">
        <v>5</v>
      </c>
      <c r="G190" s="13"/>
      <c r="H190" s="13"/>
      <c r="I190" s="13">
        <f t="shared" si="5"/>
        <v>0</v>
      </c>
      <c r="J190" s="13">
        <f t="shared" si="6"/>
        <v>0</v>
      </c>
      <c r="K190" s="1"/>
    </row>
    <row r="191" spans="1:11">
      <c r="A191" s="13" t="s">
        <v>251</v>
      </c>
      <c r="B191" s="2">
        <v>185</v>
      </c>
      <c r="C191" s="13" t="s">
        <v>29</v>
      </c>
      <c r="D191" s="3" t="s">
        <v>42</v>
      </c>
      <c r="E191" s="13">
        <v>0</v>
      </c>
      <c r="F191" s="13">
        <v>6</v>
      </c>
      <c r="G191" s="13"/>
      <c r="H191" s="13">
        <v>444</v>
      </c>
      <c r="I191" s="13">
        <f t="shared" si="5"/>
        <v>0</v>
      </c>
      <c r="J191" s="13">
        <f t="shared" si="6"/>
        <v>0</v>
      </c>
      <c r="K191" s="1"/>
    </row>
    <row r="192" spans="1:11">
      <c r="A192" s="13" t="s">
        <v>251</v>
      </c>
      <c r="B192" s="2">
        <v>186</v>
      </c>
      <c r="C192" s="13" t="s">
        <v>44</v>
      </c>
      <c r="D192" s="3" t="s">
        <v>45</v>
      </c>
      <c r="E192" s="13">
        <v>1</v>
      </c>
      <c r="F192" s="13">
        <v>4</v>
      </c>
      <c r="G192" s="13"/>
      <c r="H192" s="13"/>
      <c r="I192" s="13">
        <f t="shared" si="5"/>
        <v>0</v>
      </c>
      <c r="J192" s="13">
        <f t="shared" si="6"/>
        <v>0</v>
      </c>
      <c r="K192" s="1"/>
    </row>
    <row r="193" spans="1:11">
      <c r="A193" s="13" t="s">
        <v>251</v>
      </c>
      <c r="B193" s="2">
        <v>187</v>
      </c>
      <c r="C193" s="1" t="s">
        <v>16</v>
      </c>
      <c r="D193" s="3" t="s">
        <v>33</v>
      </c>
      <c r="E193" s="13">
        <v>1</v>
      </c>
      <c r="F193" s="13">
        <v>4</v>
      </c>
      <c r="G193" s="13"/>
      <c r="H193" s="13"/>
      <c r="I193" s="13">
        <f t="shared" si="5"/>
        <v>0</v>
      </c>
      <c r="J193" s="13">
        <f t="shared" si="6"/>
        <v>0</v>
      </c>
      <c r="K193" s="1"/>
    </row>
    <row r="194" spans="1:11">
      <c r="A194" s="13" t="s">
        <v>251</v>
      </c>
      <c r="B194" s="2">
        <v>188</v>
      </c>
      <c r="C194" s="1" t="s">
        <v>29</v>
      </c>
      <c r="D194" s="3" t="s">
        <v>42</v>
      </c>
      <c r="E194" s="13">
        <v>1</v>
      </c>
      <c r="F194" s="13">
        <v>4</v>
      </c>
      <c r="G194" s="13"/>
      <c r="H194" s="13"/>
      <c r="I194" s="13" t="str">
        <f t="shared" si="5"/>
        <v>Кокки</v>
      </c>
      <c r="J194" s="13" t="str">
        <f t="shared" si="6"/>
        <v>Streptococcus</v>
      </c>
      <c r="K194" s="1" t="s">
        <v>186</v>
      </c>
    </row>
    <row r="195" spans="1:11">
      <c r="A195" s="13" t="s">
        <v>251</v>
      </c>
      <c r="B195" s="2">
        <v>189</v>
      </c>
      <c r="C195" s="13" t="s">
        <v>46</v>
      </c>
      <c r="D195" s="3" t="s">
        <v>199</v>
      </c>
      <c r="E195" s="13">
        <v>0</v>
      </c>
      <c r="F195" s="13">
        <v>4</v>
      </c>
      <c r="G195" s="13"/>
      <c r="H195" s="13"/>
      <c r="I195" s="13">
        <f t="shared" si="5"/>
        <v>0</v>
      </c>
      <c r="J195" s="13">
        <f t="shared" si="6"/>
        <v>0</v>
      </c>
      <c r="K195" s="1"/>
    </row>
    <row r="196" spans="1:11">
      <c r="A196" s="13" t="s">
        <v>251</v>
      </c>
      <c r="B196" s="2">
        <v>190</v>
      </c>
      <c r="C196" s="13" t="s">
        <v>21</v>
      </c>
      <c r="D196" s="3" t="s">
        <v>239</v>
      </c>
      <c r="E196" s="13">
        <v>0</v>
      </c>
      <c r="F196" s="13">
        <v>5</v>
      </c>
      <c r="G196" s="13" t="s">
        <v>23</v>
      </c>
      <c r="H196" s="13"/>
      <c r="I196" s="13" t="str">
        <f t="shared" si="5"/>
        <v>Энеробактерии</v>
      </c>
      <c r="J196" s="13" t="str">
        <f t="shared" si="6"/>
        <v>Klebsiella</v>
      </c>
      <c r="K196" s="1" t="s">
        <v>75</v>
      </c>
    </row>
    <row r="197" spans="1:11">
      <c r="A197" s="13" t="s">
        <v>251</v>
      </c>
      <c r="B197" s="2">
        <v>191</v>
      </c>
      <c r="C197" s="13" t="s">
        <v>21</v>
      </c>
      <c r="D197" s="3" t="s">
        <v>64</v>
      </c>
      <c r="E197" s="13">
        <v>0</v>
      </c>
      <c r="F197" s="13">
        <v>5</v>
      </c>
      <c r="G197" s="13" t="s">
        <v>23</v>
      </c>
      <c r="H197" s="13"/>
      <c r="I197" s="13">
        <f t="shared" si="5"/>
        <v>0</v>
      </c>
      <c r="J197" s="13">
        <f t="shared" si="6"/>
        <v>0</v>
      </c>
      <c r="K197" s="1"/>
    </row>
    <row r="198" spans="1:11">
      <c r="A198" s="13" t="s">
        <v>251</v>
      </c>
      <c r="B198" s="2">
        <v>192</v>
      </c>
      <c r="C198" s="13" t="s">
        <v>21</v>
      </c>
      <c r="D198" s="3" t="s">
        <v>115</v>
      </c>
      <c r="E198" s="13">
        <v>0</v>
      </c>
      <c r="F198" s="13">
        <v>5</v>
      </c>
      <c r="G198" s="13" t="s">
        <v>23</v>
      </c>
      <c r="H198" s="13"/>
      <c r="I198" s="13">
        <f t="shared" si="5"/>
        <v>0</v>
      </c>
      <c r="J198" s="13">
        <f t="shared" si="6"/>
        <v>0</v>
      </c>
      <c r="K198" s="1"/>
    </row>
    <row r="199" spans="1:11">
      <c r="A199" s="13" t="s">
        <v>251</v>
      </c>
      <c r="B199" s="2">
        <v>193</v>
      </c>
      <c r="C199" s="13" t="s">
        <v>21</v>
      </c>
      <c r="D199" s="3" t="s">
        <v>64</v>
      </c>
      <c r="E199" s="13">
        <v>0</v>
      </c>
      <c r="F199" s="13">
        <v>4</v>
      </c>
      <c r="G199" s="13"/>
      <c r="H199" s="13"/>
      <c r="I199" s="13">
        <f t="shared" ref="I199:I263" si="9">IF(OR(J199=$J$383,J199=$J$390,J199=$J$373),$I$370,IF(OR(J199=$J$372,J199=$J$376,J199=$J$378,J199=$J$379,J199=$J$382,J199=$J$386,J199=$J$387,J199=$J$384),$I$375,IF(OR(J199=$J$371,J199=$J$375),$I$371,IF(OR(J199=$J$377,J199=$J$388,J199=$J$389),$I$372,IF(OR(J199=$J$370,J199=$J$385,J199=$J$391),$I$373,IF(OR(J199=$J$374,J199=$J$392,J199=$J$380,J199=$J$381),$I$374,0))))))</f>
        <v>0</v>
      </c>
      <c r="J199" s="13">
        <f t="shared" si="6"/>
        <v>0</v>
      </c>
      <c r="K199" s="1"/>
    </row>
    <row r="200" spans="1:11">
      <c r="A200" s="13" t="s">
        <v>251</v>
      </c>
      <c r="B200" s="2">
        <v>194</v>
      </c>
      <c r="C200" s="13" t="s">
        <v>16</v>
      </c>
      <c r="D200" s="3" t="s">
        <v>33</v>
      </c>
      <c r="E200" s="13">
        <v>1</v>
      </c>
      <c r="F200" s="13">
        <v>3</v>
      </c>
      <c r="G200" s="13"/>
      <c r="H200" s="13"/>
      <c r="I200" s="13">
        <f t="shared" si="9"/>
        <v>0</v>
      </c>
      <c r="J200" s="13">
        <f t="shared" si="6"/>
        <v>0</v>
      </c>
      <c r="K200" s="1"/>
    </row>
    <row r="201" spans="1:11">
      <c r="A201" s="13" t="s">
        <v>251</v>
      </c>
      <c r="B201" s="2">
        <v>195</v>
      </c>
      <c r="C201" s="13" t="s">
        <v>16</v>
      </c>
      <c r="D201" s="3" t="s">
        <v>33</v>
      </c>
      <c r="E201" s="13">
        <v>1</v>
      </c>
      <c r="F201" s="13">
        <v>3</v>
      </c>
      <c r="G201" s="13"/>
      <c r="H201" s="13"/>
      <c r="I201" s="13">
        <f t="shared" si="9"/>
        <v>0</v>
      </c>
      <c r="J201" s="13">
        <f t="shared" si="6"/>
        <v>0</v>
      </c>
      <c r="K201" s="1"/>
    </row>
    <row r="202" spans="1:11">
      <c r="A202" s="13" t="s">
        <v>251</v>
      </c>
      <c r="B202" s="2">
        <v>196</v>
      </c>
      <c r="C202" s="13" t="s">
        <v>46</v>
      </c>
      <c r="D202" s="3" t="s">
        <v>199</v>
      </c>
      <c r="E202" s="13">
        <v>0</v>
      </c>
      <c r="F202" s="13">
        <v>4</v>
      </c>
      <c r="G202" s="13"/>
      <c r="H202" s="13"/>
      <c r="I202" s="13">
        <f t="shared" si="9"/>
        <v>0</v>
      </c>
      <c r="J202" s="13">
        <f t="shared" si="6"/>
        <v>0</v>
      </c>
      <c r="K202" s="1"/>
    </row>
    <row r="203" spans="1:11">
      <c r="A203" s="13" t="s">
        <v>251</v>
      </c>
      <c r="B203" s="2">
        <v>197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9"/>
        <v>0</v>
      </c>
      <c r="J203" s="13">
        <f t="shared" si="6"/>
        <v>0</v>
      </c>
      <c r="K203" s="1"/>
    </row>
    <row r="204" spans="1:11">
      <c r="A204" s="13" t="s">
        <v>251</v>
      </c>
      <c r="B204" s="2">
        <v>198</v>
      </c>
      <c r="C204" s="13" t="s">
        <v>21</v>
      </c>
      <c r="D204" s="3" t="s">
        <v>62</v>
      </c>
      <c r="E204" s="13">
        <v>0</v>
      </c>
      <c r="F204" s="13">
        <v>4</v>
      </c>
      <c r="G204" s="13"/>
      <c r="H204" s="13"/>
      <c r="I204" s="13">
        <f t="shared" si="9"/>
        <v>0</v>
      </c>
      <c r="J204" s="13">
        <f t="shared" si="6"/>
        <v>0</v>
      </c>
      <c r="K204" s="1"/>
    </row>
    <row r="205" spans="1:11">
      <c r="A205" s="13" t="s">
        <v>251</v>
      </c>
      <c r="B205" s="2">
        <v>199</v>
      </c>
      <c r="C205" s="13" t="s">
        <v>21</v>
      </c>
      <c r="D205" s="3" t="s">
        <v>61</v>
      </c>
      <c r="E205" s="13">
        <v>0</v>
      </c>
      <c r="F205" s="13">
        <v>5</v>
      </c>
      <c r="G205" s="13" t="s">
        <v>23</v>
      </c>
      <c r="H205" s="13"/>
      <c r="I205" s="13">
        <f t="shared" si="9"/>
        <v>0</v>
      </c>
      <c r="J205" s="13">
        <f t="shared" si="6"/>
        <v>0</v>
      </c>
      <c r="K205" s="1"/>
    </row>
    <row r="206" spans="1:11">
      <c r="A206" s="13" t="s">
        <v>251</v>
      </c>
      <c r="B206" s="2">
        <v>200</v>
      </c>
      <c r="C206" s="13" t="s">
        <v>29</v>
      </c>
      <c r="D206" s="3" t="s">
        <v>42</v>
      </c>
      <c r="E206" s="13">
        <v>0</v>
      </c>
      <c r="F206" s="13">
        <v>4</v>
      </c>
      <c r="G206" s="13"/>
      <c r="H206" s="13"/>
      <c r="I206" s="13">
        <f t="shared" si="9"/>
        <v>0</v>
      </c>
      <c r="J206" s="13">
        <f t="shared" si="6"/>
        <v>0</v>
      </c>
      <c r="K206" s="1"/>
    </row>
    <row r="207" spans="1:11">
      <c r="A207" s="13" t="s">
        <v>251</v>
      </c>
      <c r="B207" s="2">
        <v>201</v>
      </c>
      <c r="C207" s="13" t="s">
        <v>14</v>
      </c>
      <c r="D207" s="3" t="s">
        <v>36</v>
      </c>
      <c r="E207" s="13">
        <v>0</v>
      </c>
      <c r="F207" s="13">
        <v>4</v>
      </c>
      <c r="G207" s="13"/>
      <c r="H207" s="13"/>
      <c r="I207" s="13">
        <f t="shared" si="9"/>
        <v>0</v>
      </c>
      <c r="J207" s="13">
        <f t="shared" si="6"/>
        <v>0</v>
      </c>
      <c r="K207" s="1"/>
    </row>
    <row r="208" spans="1:11">
      <c r="A208" s="13" t="s">
        <v>251</v>
      </c>
      <c r="B208" s="2">
        <v>202</v>
      </c>
      <c r="C208" s="13" t="s">
        <v>44</v>
      </c>
      <c r="D208" s="3" t="s">
        <v>45</v>
      </c>
      <c r="E208" s="13">
        <v>1</v>
      </c>
      <c r="F208" s="13">
        <v>3</v>
      </c>
      <c r="G208" s="13"/>
      <c r="H208" s="13"/>
      <c r="I208" s="13">
        <f t="shared" si="9"/>
        <v>0</v>
      </c>
      <c r="J208" s="13">
        <f t="shared" si="6"/>
        <v>0</v>
      </c>
      <c r="K208" s="1"/>
    </row>
    <row r="209" spans="1:11">
      <c r="A209" s="13" t="s">
        <v>251</v>
      </c>
      <c r="B209" s="2">
        <v>203</v>
      </c>
      <c r="C209" s="13" t="s">
        <v>14</v>
      </c>
      <c r="D209" s="3" t="s">
        <v>36</v>
      </c>
      <c r="E209" s="13">
        <v>1</v>
      </c>
      <c r="F209" s="13">
        <v>3</v>
      </c>
      <c r="G209" s="13"/>
      <c r="H209" s="13"/>
      <c r="I209" s="13">
        <f t="shared" si="9"/>
        <v>0</v>
      </c>
      <c r="J209" s="13">
        <f t="shared" si="6"/>
        <v>0</v>
      </c>
      <c r="K209" s="1"/>
    </row>
    <row r="210" spans="1:11">
      <c r="A210" s="13" t="s">
        <v>251</v>
      </c>
      <c r="B210" s="2">
        <v>204</v>
      </c>
      <c r="C210" s="13" t="s">
        <v>14</v>
      </c>
      <c r="D210" s="3" t="s">
        <v>36</v>
      </c>
      <c r="E210" s="13">
        <v>1</v>
      </c>
      <c r="F210" s="13">
        <v>3</v>
      </c>
      <c r="G210" s="13"/>
      <c r="H210" s="13">
        <v>444</v>
      </c>
      <c r="I210" s="13">
        <f t="shared" si="9"/>
        <v>0</v>
      </c>
      <c r="J210" s="13">
        <f t="shared" si="6"/>
        <v>0</v>
      </c>
      <c r="K210" s="1"/>
    </row>
    <row r="211" spans="1:11">
      <c r="A211" s="13" t="s">
        <v>251</v>
      </c>
      <c r="B211" s="2">
        <v>205</v>
      </c>
      <c r="C211" s="13" t="s">
        <v>46</v>
      </c>
      <c r="D211" s="3" t="s">
        <v>31</v>
      </c>
      <c r="E211" s="13">
        <v>0</v>
      </c>
      <c r="F211" s="13">
        <v>4</v>
      </c>
      <c r="G211" s="13"/>
      <c r="H211" s="13"/>
      <c r="I211" s="13">
        <f t="shared" si="9"/>
        <v>0</v>
      </c>
      <c r="J211" s="13">
        <f t="shared" si="6"/>
        <v>0</v>
      </c>
      <c r="K211" s="1"/>
    </row>
    <row r="212" spans="1:11">
      <c r="A212" s="13" t="s">
        <v>251</v>
      </c>
      <c r="B212" s="2">
        <v>206</v>
      </c>
      <c r="C212" s="13" t="s">
        <v>46</v>
      </c>
      <c r="D212" s="3" t="s">
        <v>31</v>
      </c>
      <c r="E212" s="13">
        <v>0</v>
      </c>
      <c r="F212" s="13">
        <v>4</v>
      </c>
      <c r="G212" s="13"/>
      <c r="H212" s="13"/>
      <c r="I212" s="13">
        <f t="shared" si="9"/>
        <v>0</v>
      </c>
      <c r="J212" s="13">
        <f t="shared" si="6"/>
        <v>0</v>
      </c>
      <c r="K212" s="1"/>
    </row>
    <row r="213" spans="1:11">
      <c r="A213" s="13" t="s">
        <v>251</v>
      </c>
      <c r="B213" s="2">
        <v>207</v>
      </c>
      <c r="C213" s="13" t="s">
        <v>16</v>
      </c>
      <c r="D213" s="3" t="s">
        <v>33</v>
      </c>
      <c r="E213" s="13">
        <v>0</v>
      </c>
      <c r="F213" s="13">
        <v>4</v>
      </c>
      <c r="G213" s="13"/>
      <c r="H213" s="13"/>
      <c r="I213" s="13">
        <f t="shared" si="9"/>
        <v>0</v>
      </c>
      <c r="J213" s="13">
        <f t="shared" si="6"/>
        <v>0</v>
      </c>
      <c r="K213" s="1"/>
    </row>
    <row r="214" spans="1:11">
      <c r="A214" s="13" t="s">
        <v>251</v>
      </c>
      <c r="B214" s="2">
        <v>208</v>
      </c>
      <c r="C214" s="13" t="s">
        <v>44</v>
      </c>
      <c r="D214" s="3" t="s">
        <v>52</v>
      </c>
      <c r="E214" s="13">
        <v>2</v>
      </c>
      <c r="F214" s="13">
        <v>2</v>
      </c>
      <c r="G214" s="13"/>
      <c r="H214" s="13">
        <v>444</v>
      </c>
      <c r="I214" s="13">
        <f t="shared" si="9"/>
        <v>0</v>
      </c>
      <c r="J214" s="13">
        <f t="shared" si="6"/>
        <v>0</v>
      </c>
      <c r="K214" s="1"/>
    </row>
    <row r="215" spans="1:11">
      <c r="A215" s="13" t="s">
        <v>251</v>
      </c>
      <c r="B215" s="2">
        <v>209</v>
      </c>
      <c r="C215" s="13" t="s">
        <v>44</v>
      </c>
      <c r="D215" s="3" t="s">
        <v>45</v>
      </c>
      <c r="E215" s="13">
        <v>1</v>
      </c>
      <c r="F215" s="13">
        <v>4</v>
      </c>
      <c r="G215" s="13"/>
      <c r="H215" s="13"/>
      <c r="I215" s="13" t="str">
        <f t="shared" si="9"/>
        <v>Кокки</v>
      </c>
      <c r="J215" s="13" t="str">
        <f t="shared" si="6"/>
        <v>Streptococcus</v>
      </c>
      <c r="K215" s="1" t="s">
        <v>193</v>
      </c>
    </row>
    <row r="216" spans="1:11">
      <c r="A216" s="13"/>
      <c r="C216" s="13"/>
      <c r="E216" s="13"/>
      <c r="F216" s="13"/>
      <c r="G216" s="13"/>
      <c r="H216" s="13"/>
      <c r="I216" s="13" t="str">
        <f t="shared" ref="I216" si="10">IF(OR(J216=$J$383,J216=$J$390,J216=$J$373),$I$370,IF(OR(J216=$J$372,J216=$J$376,J216=$J$378,J216=$J$379,J216=$J$382,J216=$J$386,J216=$J$387,J216=$J$384),$I$375,IF(OR(J216=$J$371,J216=$J$375),$I$371,IF(OR(J216=$J$377,J216=$J$388,J216=$J$389),$I$372,IF(OR(J216=$J$370,J216=$J$385,J216=$J$391),$I$373,IF(OR(J216=$J$374,J216=$J$392,J216=$J$380,J216=$J$381),$I$374,0))))))</f>
        <v>Кокки</v>
      </c>
      <c r="J216" s="13" t="str">
        <f t="shared" si="6"/>
        <v>Staphylococcus</v>
      </c>
      <c r="K216" s="1" t="s">
        <v>49</v>
      </c>
    </row>
    <row r="217" spans="1:11">
      <c r="A217" s="13" t="s">
        <v>251</v>
      </c>
      <c r="B217" s="2">
        <v>210</v>
      </c>
      <c r="C217" s="13" t="s">
        <v>29</v>
      </c>
      <c r="D217" s="3" t="s">
        <v>42</v>
      </c>
      <c r="E217" s="13">
        <v>2</v>
      </c>
      <c r="F217" s="13">
        <v>3</v>
      </c>
      <c r="G217" s="13"/>
      <c r="H217" s="13">
        <v>444</v>
      </c>
      <c r="I217" s="13">
        <f t="shared" si="9"/>
        <v>0</v>
      </c>
      <c r="J217" s="13">
        <f t="shared" si="6"/>
        <v>0</v>
      </c>
      <c r="K217" s="1"/>
    </row>
    <row r="218" spans="1:11">
      <c r="A218" s="13" t="s">
        <v>251</v>
      </c>
      <c r="B218" s="2">
        <v>211</v>
      </c>
      <c r="C218" s="13" t="s">
        <v>46</v>
      </c>
      <c r="D218" s="3" t="s">
        <v>199</v>
      </c>
      <c r="E218" s="13">
        <v>1</v>
      </c>
      <c r="F218" s="13">
        <v>3</v>
      </c>
      <c r="G218" s="13"/>
      <c r="H218" s="13"/>
      <c r="I218" s="13" t="str">
        <f t="shared" si="9"/>
        <v>Энеробактерии</v>
      </c>
      <c r="J218" s="13" t="str">
        <f t="shared" si="6"/>
        <v>Klebsiella</v>
      </c>
      <c r="K218" s="1" t="s">
        <v>75</v>
      </c>
    </row>
    <row r="219" spans="1:11">
      <c r="A219" s="13" t="s">
        <v>251</v>
      </c>
      <c r="B219" s="2">
        <v>212</v>
      </c>
      <c r="C219" s="13" t="s">
        <v>46</v>
      </c>
      <c r="D219" s="3" t="s">
        <v>199</v>
      </c>
      <c r="E219" s="13">
        <v>1</v>
      </c>
      <c r="F219" s="13">
        <v>3</v>
      </c>
      <c r="G219" s="13"/>
      <c r="H219" s="13"/>
      <c r="I219" s="13">
        <f t="shared" si="9"/>
        <v>0</v>
      </c>
      <c r="J219" s="13">
        <f t="shared" si="6"/>
        <v>0</v>
      </c>
      <c r="K219" s="1"/>
    </row>
    <row r="220" spans="1:11">
      <c r="A220" s="13" t="s">
        <v>251</v>
      </c>
      <c r="B220" s="2">
        <v>213</v>
      </c>
      <c r="C220" s="13" t="s">
        <v>29</v>
      </c>
      <c r="D220" s="3" t="s">
        <v>204</v>
      </c>
      <c r="E220" s="13">
        <v>1</v>
      </c>
      <c r="F220" s="13">
        <v>7</v>
      </c>
      <c r="G220" s="13" t="s">
        <v>23</v>
      </c>
      <c r="H220" s="13"/>
      <c r="I220" s="13">
        <f t="shared" si="9"/>
        <v>0</v>
      </c>
      <c r="J220" s="13">
        <f t="shared" si="6"/>
        <v>0</v>
      </c>
      <c r="K220" s="1"/>
    </row>
    <row r="221" spans="1:11">
      <c r="A221" s="13" t="s">
        <v>251</v>
      </c>
      <c r="B221" s="2">
        <v>214</v>
      </c>
      <c r="C221" s="13" t="s">
        <v>21</v>
      </c>
      <c r="D221" s="3" t="s">
        <v>64</v>
      </c>
      <c r="E221" s="13">
        <v>1</v>
      </c>
      <c r="F221" s="13">
        <v>7</v>
      </c>
      <c r="G221" s="13" t="s">
        <v>23</v>
      </c>
      <c r="H221" s="13"/>
      <c r="I221" s="13">
        <f t="shared" si="9"/>
        <v>0</v>
      </c>
      <c r="J221" s="13">
        <f t="shared" si="6"/>
        <v>0</v>
      </c>
      <c r="K221" s="1"/>
    </row>
    <row r="222" spans="1:11">
      <c r="A222" s="13" t="s">
        <v>251</v>
      </c>
      <c r="B222" s="2">
        <v>215</v>
      </c>
      <c r="C222" s="13" t="s">
        <v>21</v>
      </c>
      <c r="D222" s="3" t="s">
        <v>25</v>
      </c>
      <c r="E222" s="13">
        <v>1</v>
      </c>
      <c r="F222" s="13">
        <v>7</v>
      </c>
      <c r="G222" s="13" t="s">
        <v>23</v>
      </c>
      <c r="H222" s="13"/>
      <c r="I222" s="13">
        <f t="shared" si="9"/>
        <v>0</v>
      </c>
      <c r="J222" s="13">
        <f t="shared" si="6"/>
        <v>0</v>
      </c>
      <c r="K222" s="1"/>
    </row>
    <row r="223" spans="1:11">
      <c r="A223" s="13" t="s">
        <v>251</v>
      </c>
      <c r="B223" s="2">
        <v>216</v>
      </c>
      <c r="C223" s="13" t="s">
        <v>21</v>
      </c>
      <c r="D223" s="3" t="s">
        <v>25</v>
      </c>
      <c r="E223" s="13">
        <v>0</v>
      </c>
      <c r="F223" s="13">
        <v>7</v>
      </c>
      <c r="G223" s="13" t="s">
        <v>23</v>
      </c>
      <c r="H223" s="13"/>
      <c r="I223" s="13">
        <f t="shared" si="9"/>
        <v>0</v>
      </c>
      <c r="J223" s="13">
        <f t="shared" si="6"/>
        <v>0</v>
      </c>
      <c r="K223" s="1"/>
    </row>
    <row r="224" spans="1:11">
      <c r="A224" s="13" t="s">
        <v>251</v>
      </c>
      <c r="B224" s="2">
        <v>217</v>
      </c>
      <c r="C224" s="13" t="s">
        <v>21</v>
      </c>
      <c r="D224" s="3" t="s">
        <v>45</v>
      </c>
      <c r="E224" s="13">
        <v>0</v>
      </c>
      <c r="F224" s="13">
        <v>7</v>
      </c>
      <c r="G224" s="13" t="s">
        <v>23</v>
      </c>
      <c r="H224" s="13"/>
      <c r="I224" s="13">
        <f t="shared" si="9"/>
        <v>0</v>
      </c>
      <c r="J224" s="13">
        <f t="shared" si="6"/>
        <v>0</v>
      </c>
      <c r="K224" s="1"/>
    </row>
    <row r="225" spans="1:11">
      <c r="A225" s="13" t="s">
        <v>251</v>
      </c>
      <c r="B225" s="2">
        <v>218</v>
      </c>
      <c r="C225" s="13" t="s">
        <v>21</v>
      </c>
      <c r="D225" s="3" t="s">
        <v>42</v>
      </c>
      <c r="E225" s="13">
        <v>0</v>
      </c>
      <c r="F225" s="13">
        <v>7</v>
      </c>
      <c r="G225" s="13" t="s">
        <v>23</v>
      </c>
      <c r="H225" s="13"/>
      <c r="I225" s="13">
        <f t="shared" si="9"/>
        <v>0</v>
      </c>
      <c r="J225" s="13">
        <f t="shared" si="6"/>
        <v>0</v>
      </c>
      <c r="K225" s="1"/>
    </row>
    <row r="226" spans="1:11">
      <c r="A226" s="13" t="s">
        <v>251</v>
      </c>
      <c r="B226" s="2">
        <v>219</v>
      </c>
      <c r="C226" s="13" t="s">
        <v>21</v>
      </c>
      <c r="D226" s="3" t="s">
        <v>42</v>
      </c>
      <c r="E226" s="13">
        <v>0</v>
      </c>
      <c r="F226" s="13">
        <v>3</v>
      </c>
      <c r="G226" s="13"/>
      <c r="H226" s="13"/>
      <c r="I226" s="13">
        <f t="shared" si="9"/>
        <v>0</v>
      </c>
      <c r="J226" s="13">
        <f t="shared" si="6"/>
        <v>0</v>
      </c>
      <c r="K226" s="1"/>
    </row>
    <row r="227" spans="1:11">
      <c r="A227" s="13" t="s">
        <v>251</v>
      </c>
      <c r="B227" s="2">
        <v>220</v>
      </c>
      <c r="C227" s="13" t="s">
        <v>27</v>
      </c>
      <c r="D227" s="3" t="s">
        <v>43</v>
      </c>
      <c r="E227" s="13">
        <v>1</v>
      </c>
      <c r="F227" s="13">
        <v>2</v>
      </c>
      <c r="G227" s="13"/>
      <c r="H227" s="13"/>
      <c r="I227" s="13">
        <f t="shared" si="9"/>
        <v>0</v>
      </c>
      <c r="J227" s="13">
        <f t="shared" si="6"/>
        <v>0</v>
      </c>
      <c r="K227" s="1"/>
    </row>
    <row r="228" spans="1:11">
      <c r="A228" s="13" t="s">
        <v>251</v>
      </c>
      <c r="B228" s="2">
        <v>221</v>
      </c>
      <c r="C228" s="13" t="s">
        <v>16</v>
      </c>
      <c r="D228" s="3" t="s">
        <v>33</v>
      </c>
      <c r="E228" s="13">
        <v>1</v>
      </c>
      <c r="F228" s="13">
        <v>2</v>
      </c>
      <c r="G228" s="13"/>
      <c r="H228" s="13"/>
      <c r="I228" s="13">
        <f t="shared" si="9"/>
        <v>0</v>
      </c>
      <c r="J228" s="13">
        <f t="shared" si="6"/>
        <v>0</v>
      </c>
      <c r="K228" s="1"/>
    </row>
    <row r="229" spans="1:11">
      <c r="A229" s="13" t="s">
        <v>251</v>
      </c>
      <c r="B229" s="2">
        <v>222</v>
      </c>
      <c r="C229" s="13" t="s">
        <v>14</v>
      </c>
      <c r="D229" s="3" t="s">
        <v>36</v>
      </c>
      <c r="E229" s="13">
        <v>1</v>
      </c>
      <c r="F229" s="13">
        <v>2</v>
      </c>
      <c r="G229" s="13"/>
      <c r="H229" s="13"/>
      <c r="I229" s="13">
        <f t="shared" si="9"/>
        <v>0</v>
      </c>
      <c r="J229" s="13">
        <f t="shared" si="6"/>
        <v>0</v>
      </c>
      <c r="K229" s="1"/>
    </row>
    <row r="230" spans="1:11">
      <c r="A230" s="13" t="s">
        <v>251</v>
      </c>
      <c r="B230" s="2">
        <v>223</v>
      </c>
      <c r="C230" s="13" t="s">
        <v>14</v>
      </c>
      <c r="D230" s="3" t="s">
        <v>36</v>
      </c>
      <c r="E230" s="13">
        <v>0</v>
      </c>
      <c r="F230" s="13">
        <v>3</v>
      </c>
      <c r="G230" s="13"/>
      <c r="H230" s="13"/>
      <c r="I230" s="13">
        <f t="shared" si="9"/>
        <v>0</v>
      </c>
      <c r="J230" s="13">
        <f t="shared" si="6"/>
        <v>0</v>
      </c>
      <c r="K230" s="1"/>
    </row>
    <row r="231" spans="1:11">
      <c r="A231" s="13" t="s">
        <v>251</v>
      </c>
      <c r="B231" s="2">
        <v>224</v>
      </c>
      <c r="C231" s="13" t="s">
        <v>14</v>
      </c>
      <c r="D231" s="3" t="s">
        <v>216</v>
      </c>
      <c r="E231" s="13">
        <v>0</v>
      </c>
      <c r="F231" s="13">
        <v>3</v>
      </c>
      <c r="G231" s="13"/>
      <c r="H231" s="13"/>
      <c r="I231" s="13">
        <f t="shared" si="9"/>
        <v>0</v>
      </c>
      <c r="J231" s="13">
        <f t="shared" si="6"/>
        <v>0</v>
      </c>
      <c r="K231" s="1"/>
    </row>
    <row r="232" spans="1:11">
      <c r="A232" s="13" t="s">
        <v>251</v>
      </c>
      <c r="B232" s="2">
        <v>225</v>
      </c>
      <c r="C232" s="13" t="s">
        <v>71</v>
      </c>
      <c r="D232" s="3" t="s">
        <v>51</v>
      </c>
      <c r="E232" s="13">
        <v>0</v>
      </c>
      <c r="F232" s="13">
        <v>3</v>
      </c>
      <c r="G232" s="13"/>
      <c r="H232" s="13">
        <v>444</v>
      </c>
      <c r="I232" s="13">
        <f t="shared" si="9"/>
        <v>0</v>
      </c>
      <c r="J232" s="13">
        <f t="shared" si="6"/>
        <v>0</v>
      </c>
      <c r="K232" s="1"/>
    </row>
    <row r="233" spans="1:11">
      <c r="A233" s="13" t="s">
        <v>251</v>
      </c>
      <c r="B233" s="2">
        <v>226</v>
      </c>
      <c r="C233" s="13" t="s">
        <v>16</v>
      </c>
      <c r="D233" s="3" t="s">
        <v>33</v>
      </c>
      <c r="E233" s="13">
        <v>0</v>
      </c>
      <c r="F233" s="13">
        <v>3</v>
      </c>
      <c r="G233" s="13"/>
      <c r="H233" s="13"/>
      <c r="I233" s="13">
        <f t="shared" si="9"/>
        <v>0</v>
      </c>
      <c r="J233" s="13">
        <f t="shared" si="6"/>
        <v>0</v>
      </c>
      <c r="K233" s="1"/>
    </row>
    <row r="234" spans="1:11">
      <c r="A234" s="13" t="s">
        <v>251</v>
      </c>
      <c r="B234" s="2">
        <v>227</v>
      </c>
      <c r="C234" s="13" t="s">
        <v>14</v>
      </c>
      <c r="D234" s="3" t="s">
        <v>36</v>
      </c>
      <c r="E234" s="13">
        <v>0</v>
      </c>
      <c r="F234" s="13">
        <v>3</v>
      </c>
      <c r="G234" s="13"/>
      <c r="H234" s="13"/>
      <c r="I234" s="13">
        <f t="shared" si="9"/>
        <v>0</v>
      </c>
      <c r="J234" s="13">
        <f t="shared" ref="J234:J297" si="11">IF(OR(K234=$K$370,K234=$K$371,K234=$K$372,K234=$K$373,K234=$K$374),$J$370,IF(OR(K234=$K$379,K234=$K$380,K234=$K$381,K234=$K$382),$J$371,IF(OR(K234=$K$383),$J$372,IF(OR(K234=$K$384),$J$373,IF(OR(K234=$K$385),$J$374,IF(OR(K234=$K$386),$J$375,IF(OR(K234=$K$392,K234=$K$402,K234=$K$393),$J$376,IF(OR(K234=$K$388,K234=$K$389,K234=$K$390,K234=$K$391),$J$377,IF(OR(K234=$K$387,K234=$K$431,K234=$K$433,K234=$K$435),$J$378,IF(OR(K234=$K$394,K234=$K$396,K234=$K$395),$J$379,IF(OR(K234=$K$397),$J$380,IF(OR(K234=$K$398),$J$381,IF(OR(K234=$K$399),$J$382,IF(OR(K234=$K$403),$J$383,IF(OR(K234=$K$404,K234=$K$405),$J$384,IF(OR(K234=$K$406,K234=$K$407),$J$385,IF(OR(K234=$K$408,K234=$K$409),$J$386,IF(OR(K234=$K$410,K234=$K$411),$J$387,IF(OR(K234=$K$413,K234=$K$414,K234=$K$415,K234=$K$416,K234=$K$417,K234=$K$418,K234=$K$419,K234=$K$420,K234=$K$421),$J$388,IF(OR(K234=$K$425,K234=$K$426,K234=$K$427,K234=$K$428,K234=$K$424,K234=$K$423,K234=$K$432,K234=$K$434),$J$389,IF(OR(K234=$K$429,K234=$K$430),$J$390,IF(OR(K234=$K$375,K234=$K$376,K234=$K$377,K234=$K$400,K234=$K$401,K234=$K$412,K234=$K$422),$J$391,IF(OR(K234=$K$436,K234=$K$378),$J$392,0)))))))))))))))))))))))</f>
        <v>0</v>
      </c>
      <c r="K234" s="1"/>
    </row>
    <row r="235" spans="1:11">
      <c r="A235" s="13" t="s">
        <v>251</v>
      </c>
      <c r="B235" s="2">
        <v>228</v>
      </c>
      <c r="C235" s="13" t="s">
        <v>19</v>
      </c>
      <c r="D235" s="3" t="s">
        <v>20</v>
      </c>
      <c r="E235" s="13">
        <v>1</v>
      </c>
      <c r="F235" s="13">
        <v>5</v>
      </c>
      <c r="G235" s="13" t="s">
        <v>23</v>
      </c>
      <c r="H235" s="13"/>
      <c r="I235" s="13">
        <f t="shared" si="9"/>
        <v>0</v>
      </c>
      <c r="J235" s="13">
        <f t="shared" si="11"/>
        <v>0</v>
      </c>
      <c r="K235" s="1"/>
    </row>
    <row r="236" spans="1:11">
      <c r="A236" s="13" t="s">
        <v>251</v>
      </c>
      <c r="B236" s="2">
        <v>229</v>
      </c>
      <c r="C236" s="13" t="s">
        <v>27</v>
      </c>
      <c r="D236" s="3" t="s">
        <v>43</v>
      </c>
      <c r="E236" s="13">
        <v>1</v>
      </c>
      <c r="F236" s="13">
        <v>5</v>
      </c>
      <c r="G236" s="13"/>
      <c r="H236" s="13">
        <v>444</v>
      </c>
      <c r="I236" s="13">
        <f t="shared" si="9"/>
        <v>0</v>
      </c>
      <c r="J236" s="13">
        <f t="shared" si="11"/>
        <v>0</v>
      </c>
      <c r="K236" s="1"/>
    </row>
    <row r="237" spans="1:11">
      <c r="A237" s="13" t="s">
        <v>251</v>
      </c>
      <c r="B237" s="2">
        <v>230</v>
      </c>
      <c r="C237" s="13" t="s">
        <v>16</v>
      </c>
      <c r="D237" s="3" t="s">
        <v>33</v>
      </c>
      <c r="E237" s="13">
        <v>1</v>
      </c>
      <c r="F237" s="13">
        <v>2</v>
      </c>
      <c r="G237" s="13"/>
      <c r="H237" s="13"/>
      <c r="I237" s="13">
        <f t="shared" si="9"/>
        <v>0</v>
      </c>
      <c r="J237" s="13">
        <f t="shared" si="11"/>
        <v>0</v>
      </c>
      <c r="K237" s="1"/>
    </row>
    <row r="238" spans="1:11">
      <c r="A238" s="13" t="s">
        <v>251</v>
      </c>
      <c r="B238" s="2">
        <v>231</v>
      </c>
      <c r="C238" s="13" t="s">
        <v>19</v>
      </c>
      <c r="D238" s="3" t="s">
        <v>36</v>
      </c>
      <c r="E238" s="13">
        <v>0</v>
      </c>
      <c r="F238" s="13">
        <v>5</v>
      </c>
      <c r="G238" s="13"/>
      <c r="H238" s="13"/>
      <c r="I238" s="13">
        <f t="shared" si="9"/>
        <v>0</v>
      </c>
      <c r="J238" s="13">
        <f t="shared" si="11"/>
        <v>0</v>
      </c>
      <c r="K238" s="1"/>
    </row>
    <row r="239" spans="1:11">
      <c r="A239" s="13" t="s">
        <v>251</v>
      </c>
      <c r="B239" s="2">
        <v>232</v>
      </c>
      <c r="C239" s="13" t="s">
        <v>71</v>
      </c>
      <c r="D239" s="3" t="s">
        <v>82</v>
      </c>
      <c r="E239" s="13">
        <v>0</v>
      </c>
      <c r="F239" s="13">
        <v>5</v>
      </c>
      <c r="G239" s="13"/>
      <c r="H239" s="13"/>
      <c r="I239" s="13">
        <f t="shared" si="9"/>
        <v>0</v>
      </c>
      <c r="J239" s="13">
        <f t="shared" si="11"/>
        <v>0</v>
      </c>
      <c r="K239" s="1"/>
    </row>
    <row r="240" spans="1:11">
      <c r="A240" s="13" t="s">
        <v>251</v>
      </c>
      <c r="B240" s="2">
        <v>233</v>
      </c>
      <c r="C240" s="13" t="s">
        <v>14</v>
      </c>
      <c r="D240" s="3" t="s">
        <v>36</v>
      </c>
      <c r="E240" s="13">
        <v>0</v>
      </c>
      <c r="F240" s="13">
        <v>5</v>
      </c>
      <c r="G240" s="13"/>
      <c r="H240" s="13"/>
      <c r="I240" s="13">
        <f t="shared" si="9"/>
        <v>0</v>
      </c>
      <c r="J240" s="13">
        <f t="shared" si="11"/>
        <v>0</v>
      </c>
      <c r="K240" s="1"/>
    </row>
    <row r="241" spans="1:11">
      <c r="A241" s="13" t="s">
        <v>251</v>
      </c>
      <c r="B241" s="2">
        <v>234</v>
      </c>
      <c r="C241" s="13" t="s">
        <v>84</v>
      </c>
      <c r="D241" s="3" t="s">
        <v>84</v>
      </c>
      <c r="E241" s="13">
        <v>0</v>
      </c>
      <c r="F241" s="13">
        <v>6</v>
      </c>
      <c r="G241" s="13"/>
      <c r="H241" s="13">
        <v>444</v>
      </c>
      <c r="I241" s="13">
        <f t="shared" si="9"/>
        <v>0</v>
      </c>
      <c r="J241" s="13">
        <f t="shared" si="11"/>
        <v>0</v>
      </c>
      <c r="K241" s="1"/>
    </row>
    <row r="242" spans="1:11">
      <c r="A242" s="13" t="s">
        <v>251</v>
      </c>
      <c r="B242" s="2">
        <v>235</v>
      </c>
      <c r="C242" s="13" t="s">
        <v>21</v>
      </c>
      <c r="D242" s="3" t="s">
        <v>131</v>
      </c>
      <c r="E242" s="13">
        <v>0</v>
      </c>
      <c r="F242" s="13">
        <v>5</v>
      </c>
      <c r="G242" s="13"/>
      <c r="H242" s="13"/>
      <c r="I242" s="13">
        <f t="shared" si="9"/>
        <v>0</v>
      </c>
      <c r="J242" s="13">
        <f t="shared" si="11"/>
        <v>0</v>
      </c>
      <c r="K242" s="1"/>
    </row>
    <row r="243" spans="1:11">
      <c r="A243" s="13" t="s">
        <v>251</v>
      </c>
      <c r="B243" s="2">
        <v>236</v>
      </c>
      <c r="C243" s="13" t="s">
        <v>21</v>
      </c>
      <c r="D243" s="3" t="s">
        <v>131</v>
      </c>
      <c r="E243" s="13">
        <v>0</v>
      </c>
      <c r="F243" s="13">
        <v>13</v>
      </c>
      <c r="G243" s="13"/>
      <c r="H243" s="13"/>
      <c r="I243" s="13">
        <f t="shared" si="9"/>
        <v>0</v>
      </c>
      <c r="J243" s="13">
        <f t="shared" si="11"/>
        <v>0</v>
      </c>
      <c r="K243" s="1"/>
    </row>
    <row r="244" spans="1:11">
      <c r="A244" s="13"/>
      <c r="C244" s="13"/>
      <c r="E244" s="13"/>
      <c r="F244" s="13"/>
      <c r="G244" s="13"/>
      <c r="H244" s="13"/>
      <c r="I244" s="13">
        <f t="shared" si="9"/>
        <v>0</v>
      </c>
      <c r="J244" s="13">
        <f t="shared" si="11"/>
        <v>0</v>
      </c>
      <c r="K244" s="1"/>
    </row>
    <row r="245" spans="1:11">
      <c r="A245" s="13"/>
      <c r="C245" s="13"/>
      <c r="E245" s="13"/>
      <c r="F245" s="13"/>
      <c r="G245" s="13"/>
      <c r="H245" s="13"/>
      <c r="I245" s="13">
        <f t="shared" si="9"/>
        <v>0</v>
      </c>
      <c r="J245" s="13">
        <f t="shared" si="11"/>
        <v>0</v>
      </c>
      <c r="K245" s="1"/>
    </row>
    <row r="246" spans="1:11">
      <c r="A246" s="13"/>
      <c r="C246" s="13"/>
      <c r="E246" s="13"/>
      <c r="F246" s="13"/>
      <c r="G246" s="13"/>
      <c r="H246" s="13"/>
      <c r="I246" s="13">
        <f t="shared" si="9"/>
        <v>0</v>
      </c>
      <c r="J246" s="13">
        <f t="shared" si="11"/>
        <v>0</v>
      </c>
      <c r="K246" s="1"/>
    </row>
    <row r="247" spans="1:11">
      <c r="A247" s="13"/>
      <c r="C247" s="13"/>
      <c r="E247" s="13"/>
      <c r="F247" s="13"/>
      <c r="G247" s="13"/>
      <c r="H247" s="13"/>
      <c r="I247" s="13">
        <f t="shared" si="9"/>
        <v>0</v>
      </c>
      <c r="J247" s="13">
        <f t="shared" si="11"/>
        <v>0</v>
      </c>
      <c r="K247" s="1"/>
    </row>
    <row r="248" spans="1:11">
      <c r="A248" s="13"/>
      <c r="C248" s="13"/>
      <c r="E248" s="13"/>
      <c r="F248" s="13"/>
      <c r="G248" s="13"/>
      <c r="H248" s="13"/>
      <c r="I248" s="13">
        <f t="shared" si="9"/>
        <v>0</v>
      </c>
      <c r="J248" s="13">
        <f t="shared" si="11"/>
        <v>0</v>
      </c>
      <c r="K248" s="1"/>
    </row>
    <row r="249" spans="1:11">
      <c r="A249" s="13"/>
      <c r="C249" s="13"/>
      <c r="E249" s="13"/>
      <c r="F249" s="13"/>
      <c r="G249" s="13"/>
      <c r="H249" s="13"/>
      <c r="I249" s="13">
        <f t="shared" si="9"/>
        <v>0</v>
      </c>
      <c r="J249" s="13">
        <f t="shared" si="11"/>
        <v>0</v>
      </c>
      <c r="K249" s="1"/>
    </row>
    <row r="250" spans="1:11">
      <c r="A250" s="13"/>
      <c r="C250" s="13"/>
      <c r="E250" s="13"/>
      <c r="F250" s="13"/>
      <c r="G250" s="13"/>
      <c r="H250" s="13"/>
      <c r="I250" s="13">
        <f t="shared" si="9"/>
        <v>0</v>
      </c>
      <c r="J250" s="13">
        <f t="shared" si="11"/>
        <v>0</v>
      </c>
      <c r="K250" s="1"/>
    </row>
    <row r="251" spans="1:11">
      <c r="A251" s="13"/>
      <c r="C251" s="13"/>
      <c r="E251" s="13"/>
      <c r="F251" s="13"/>
      <c r="G251" s="13"/>
      <c r="H251" s="13"/>
      <c r="I251" s="13">
        <f t="shared" si="9"/>
        <v>0</v>
      </c>
      <c r="J251" s="13">
        <f t="shared" si="11"/>
        <v>0</v>
      </c>
      <c r="K251" s="1"/>
    </row>
    <row r="252" spans="1:11">
      <c r="A252" s="13"/>
      <c r="C252" s="13"/>
      <c r="E252" s="13"/>
      <c r="F252" s="13"/>
      <c r="G252" s="13"/>
      <c r="H252" s="13"/>
      <c r="I252" s="13">
        <f t="shared" si="9"/>
        <v>0</v>
      </c>
      <c r="J252" s="13">
        <f t="shared" si="11"/>
        <v>0</v>
      </c>
      <c r="K252" s="1"/>
    </row>
    <row r="253" spans="1:11">
      <c r="A253" s="13"/>
      <c r="C253" s="13"/>
      <c r="E253" s="13"/>
      <c r="F253" s="13"/>
      <c r="G253" s="13"/>
      <c r="H253" s="13"/>
      <c r="I253" s="13">
        <f t="shared" si="9"/>
        <v>0</v>
      </c>
      <c r="J253" s="13">
        <f t="shared" si="11"/>
        <v>0</v>
      </c>
      <c r="K253" s="1"/>
    </row>
    <row r="254" spans="1:11">
      <c r="A254" s="13"/>
      <c r="C254" s="13"/>
      <c r="E254" s="13"/>
      <c r="F254" s="13"/>
      <c r="G254" s="13"/>
      <c r="H254" s="13"/>
      <c r="I254" s="13">
        <f t="shared" si="9"/>
        <v>0</v>
      </c>
      <c r="J254" s="13">
        <f t="shared" si="11"/>
        <v>0</v>
      </c>
      <c r="K254" s="1"/>
    </row>
    <row r="255" spans="1:11">
      <c r="A255" s="13"/>
      <c r="C255" s="13"/>
      <c r="E255" s="13"/>
      <c r="F255" s="13"/>
      <c r="G255" s="13"/>
      <c r="H255" s="13"/>
      <c r="I255" s="13">
        <f t="shared" si="9"/>
        <v>0</v>
      </c>
      <c r="J255" s="13">
        <f t="shared" si="11"/>
        <v>0</v>
      </c>
      <c r="K255" s="1"/>
    </row>
    <row r="256" spans="1:11">
      <c r="A256" s="13"/>
      <c r="C256" s="13"/>
      <c r="E256" s="13"/>
      <c r="F256" s="13"/>
      <c r="G256" s="13"/>
      <c r="H256" s="13"/>
      <c r="I256" s="13">
        <f t="shared" si="9"/>
        <v>0</v>
      </c>
      <c r="J256" s="13">
        <f t="shared" si="11"/>
        <v>0</v>
      </c>
      <c r="K256" s="1"/>
    </row>
    <row r="257" spans="1:11">
      <c r="A257" s="13"/>
      <c r="C257" s="13"/>
      <c r="E257" s="13"/>
      <c r="F257" s="13"/>
      <c r="G257" s="13"/>
      <c r="H257" s="13"/>
      <c r="I257" s="13">
        <f t="shared" si="9"/>
        <v>0</v>
      </c>
      <c r="J257" s="13">
        <f t="shared" si="11"/>
        <v>0</v>
      </c>
      <c r="K257" s="1"/>
    </row>
    <row r="258" spans="1:11">
      <c r="A258" s="13"/>
      <c r="C258" s="13"/>
      <c r="E258" s="13"/>
      <c r="F258" s="13"/>
      <c r="G258" s="13"/>
      <c r="H258" s="13"/>
      <c r="I258" s="13">
        <f t="shared" si="9"/>
        <v>0</v>
      </c>
      <c r="J258" s="13">
        <f t="shared" si="11"/>
        <v>0</v>
      </c>
      <c r="K258" s="1"/>
    </row>
    <row r="259" spans="1:11">
      <c r="A259" s="13"/>
      <c r="C259" s="13"/>
      <c r="E259" s="13"/>
      <c r="F259" s="13"/>
      <c r="G259" s="13"/>
      <c r="H259" s="13"/>
      <c r="I259" s="13">
        <f t="shared" si="9"/>
        <v>0</v>
      </c>
      <c r="J259" s="13">
        <f t="shared" si="11"/>
        <v>0</v>
      </c>
      <c r="K259" s="1"/>
    </row>
    <row r="260" spans="1:11">
      <c r="A260" s="13"/>
      <c r="C260" s="13"/>
      <c r="E260" s="13"/>
      <c r="F260" s="13"/>
      <c r="G260" s="13"/>
      <c r="H260" s="13"/>
      <c r="I260" s="13">
        <f t="shared" si="9"/>
        <v>0</v>
      </c>
      <c r="J260" s="13">
        <f t="shared" si="11"/>
        <v>0</v>
      </c>
      <c r="K260" s="1"/>
    </row>
    <row r="261" spans="1:11">
      <c r="A261" s="13"/>
      <c r="C261" s="13"/>
      <c r="E261" s="13"/>
      <c r="F261" s="13"/>
      <c r="G261" s="13"/>
      <c r="H261" s="13"/>
      <c r="I261" s="13">
        <f t="shared" si="9"/>
        <v>0</v>
      </c>
      <c r="J261" s="13">
        <f t="shared" si="11"/>
        <v>0</v>
      </c>
      <c r="K261" s="1"/>
    </row>
    <row r="262" spans="1:11">
      <c r="A262" s="13"/>
      <c r="C262" s="13"/>
      <c r="E262" s="13"/>
      <c r="F262" s="13"/>
      <c r="G262" s="13"/>
      <c r="H262" s="13"/>
      <c r="I262" s="13">
        <f t="shared" si="9"/>
        <v>0</v>
      </c>
      <c r="J262" s="13">
        <f t="shared" si="11"/>
        <v>0</v>
      </c>
      <c r="K262" s="1"/>
    </row>
    <row r="263" spans="1:11">
      <c r="A263" s="13"/>
      <c r="C263" s="13"/>
      <c r="E263" s="13"/>
      <c r="F263" s="13"/>
      <c r="G263" s="13"/>
      <c r="H263" s="13"/>
      <c r="I263" s="13">
        <f t="shared" si="9"/>
        <v>0</v>
      </c>
      <c r="J263" s="13">
        <f t="shared" si="11"/>
        <v>0</v>
      </c>
      <c r="K263" s="1"/>
    </row>
    <row r="264" spans="1:11">
      <c r="A264" s="13"/>
      <c r="C264" s="13"/>
      <c r="E264" s="13"/>
      <c r="F264" s="13"/>
      <c r="G264" s="13"/>
      <c r="H264" s="13"/>
      <c r="I264" s="13">
        <f t="shared" ref="I264:I327" si="12">IF(OR(J264=$J$383,J264=$J$390,J264=$J$373),$I$370,IF(OR(J264=$J$372,J264=$J$376,J264=$J$378,J264=$J$379,J264=$J$382,J264=$J$386,J264=$J$387,J264=$J$384),$I$375,IF(OR(J264=$J$371,J264=$J$375),$I$371,IF(OR(J264=$J$377,J264=$J$388,J264=$J$389),$I$372,IF(OR(J264=$J$370,J264=$J$385,J264=$J$391),$I$373,IF(OR(J264=$J$374,J264=$J$392,J264=$J$380,J264=$J$381),$I$374,0))))))</f>
        <v>0</v>
      </c>
      <c r="J264" s="13">
        <f t="shared" si="11"/>
        <v>0</v>
      </c>
      <c r="K264" s="1"/>
    </row>
    <row r="265" spans="1:11">
      <c r="A265" s="13"/>
      <c r="C265" s="13"/>
      <c r="E265" s="13"/>
      <c r="F265" s="13"/>
      <c r="G265" s="13"/>
      <c r="H265" s="13"/>
      <c r="I265" s="13">
        <f t="shared" si="12"/>
        <v>0</v>
      </c>
      <c r="J265" s="13">
        <f t="shared" si="11"/>
        <v>0</v>
      </c>
      <c r="K265" s="1"/>
    </row>
    <row r="266" spans="1:11">
      <c r="A266" s="13"/>
      <c r="C266" s="13"/>
      <c r="E266" s="13"/>
      <c r="F266" s="13"/>
      <c r="G266" s="13"/>
      <c r="H266" s="13"/>
      <c r="I266" s="13">
        <f t="shared" si="12"/>
        <v>0</v>
      </c>
      <c r="J266" s="13">
        <f t="shared" si="11"/>
        <v>0</v>
      </c>
      <c r="K266" s="1"/>
    </row>
    <row r="267" spans="1:11">
      <c r="A267" s="13"/>
      <c r="C267" s="13"/>
      <c r="E267" s="13"/>
      <c r="F267" s="13"/>
      <c r="G267" s="13"/>
      <c r="H267" s="13"/>
      <c r="I267" s="13">
        <f t="shared" si="12"/>
        <v>0</v>
      </c>
      <c r="J267" s="13">
        <f t="shared" si="11"/>
        <v>0</v>
      </c>
      <c r="K267" s="1"/>
    </row>
    <row r="268" spans="1:11">
      <c r="A268" s="13"/>
      <c r="C268" s="13"/>
      <c r="E268" s="13"/>
      <c r="F268" s="13"/>
      <c r="G268" s="13"/>
      <c r="H268" s="13"/>
      <c r="I268" s="13">
        <f t="shared" si="12"/>
        <v>0</v>
      </c>
      <c r="J268" s="13">
        <f t="shared" si="11"/>
        <v>0</v>
      </c>
      <c r="K268" s="1"/>
    </row>
    <row r="269" spans="1:11">
      <c r="A269" s="13"/>
      <c r="C269" s="13"/>
      <c r="E269" s="13"/>
      <c r="F269" s="13"/>
      <c r="G269" s="13"/>
      <c r="H269" s="13"/>
      <c r="I269" s="13">
        <f t="shared" si="12"/>
        <v>0</v>
      </c>
      <c r="J269" s="13">
        <f t="shared" si="11"/>
        <v>0</v>
      </c>
      <c r="K269" s="1"/>
    </row>
    <row r="270" spans="1:11">
      <c r="A270" s="13"/>
      <c r="C270" s="13"/>
      <c r="E270" s="13"/>
      <c r="F270" s="13"/>
      <c r="G270" s="13"/>
      <c r="H270" s="13"/>
      <c r="I270" s="13">
        <f t="shared" si="12"/>
        <v>0</v>
      </c>
      <c r="J270" s="13">
        <f t="shared" si="11"/>
        <v>0</v>
      </c>
      <c r="K270" s="1"/>
    </row>
    <row r="271" spans="1:11">
      <c r="A271" s="13"/>
      <c r="C271" s="13"/>
      <c r="E271" s="13"/>
      <c r="F271" s="13"/>
      <c r="G271" s="13"/>
      <c r="H271" s="13"/>
      <c r="I271" s="13">
        <f t="shared" si="12"/>
        <v>0</v>
      </c>
      <c r="J271" s="13">
        <f t="shared" si="11"/>
        <v>0</v>
      </c>
      <c r="K271" s="1"/>
    </row>
    <row r="272" spans="1:11">
      <c r="A272" s="13"/>
      <c r="C272" s="13"/>
      <c r="E272" s="13"/>
      <c r="F272" s="13"/>
      <c r="G272" s="13"/>
      <c r="H272" s="13"/>
      <c r="I272" s="13">
        <f t="shared" si="12"/>
        <v>0</v>
      </c>
      <c r="J272" s="13">
        <f t="shared" si="11"/>
        <v>0</v>
      </c>
      <c r="K272" s="1"/>
    </row>
    <row r="273" spans="1:11">
      <c r="A273" s="13"/>
      <c r="C273" s="13"/>
      <c r="E273" s="13"/>
      <c r="F273" s="13"/>
      <c r="G273" s="13"/>
      <c r="H273" s="13"/>
      <c r="I273" s="13">
        <f t="shared" si="12"/>
        <v>0</v>
      </c>
      <c r="J273" s="13">
        <f t="shared" si="11"/>
        <v>0</v>
      </c>
      <c r="K273" s="1"/>
    </row>
    <row r="274" spans="1:11">
      <c r="A274" s="13"/>
      <c r="C274" s="13"/>
      <c r="E274" s="13"/>
      <c r="F274" s="13"/>
      <c r="G274" s="13"/>
      <c r="H274" s="13"/>
      <c r="I274" s="13">
        <f t="shared" si="12"/>
        <v>0</v>
      </c>
      <c r="J274" s="13">
        <f t="shared" si="11"/>
        <v>0</v>
      </c>
      <c r="K274" s="1"/>
    </row>
    <row r="275" spans="1:11">
      <c r="A275" s="13"/>
      <c r="C275" s="13"/>
      <c r="E275" s="13"/>
      <c r="F275" s="13"/>
      <c r="G275" s="13"/>
      <c r="H275" s="13"/>
      <c r="I275" s="13">
        <f t="shared" si="12"/>
        <v>0</v>
      </c>
      <c r="J275" s="13">
        <f t="shared" si="11"/>
        <v>0</v>
      </c>
      <c r="K275" s="1"/>
    </row>
    <row r="276" spans="1:11">
      <c r="A276" s="13"/>
      <c r="C276" s="13"/>
      <c r="E276" s="13"/>
      <c r="F276" s="13"/>
      <c r="G276" s="13"/>
      <c r="H276" s="13"/>
      <c r="I276" s="13">
        <f t="shared" si="12"/>
        <v>0</v>
      </c>
      <c r="J276" s="13">
        <f t="shared" si="11"/>
        <v>0</v>
      </c>
      <c r="K276" s="1"/>
    </row>
    <row r="277" spans="1:11">
      <c r="A277" s="13"/>
      <c r="C277" s="13"/>
      <c r="E277" s="13"/>
      <c r="F277" s="13"/>
      <c r="G277" s="13"/>
      <c r="H277" s="13"/>
      <c r="I277" s="13">
        <f t="shared" si="12"/>
        <v>0</v>
      </c>
      <c r="J277" s="13">
        <f t="shared" si="11"/>
        <v>0</v>
      </c>
      <c r="K277" s="1"/>
    </row>
    <row r="278" spans="1:11">
      <c r="A278" s="13"/>
      <c r="C278" s="13"/>
      <c r="E278" s="13"/>
      <c r="F278" s="13"/>
      <c r="G278" s="13"/>
      <c r="H278" s="13"/>
      <c r="I278" s="13">
        <f t="shared" si="12"/>
        <v>0</v>
      </c>
      <c r="J278" s="13">
        <f t="shared" si="11"/>
        <v>0</v>
      </c>
      <c r="K278" s="1"/>
    </row>
    <row r="279" spans="1:11">
      <c r="A279" s="13"/>
      <c r="C279" s="13"/>
      <c r="E279" s="13"/>
      <c r="F279" s="13"/>
      <c r="G279" s="13"/>
      <c r="H279" s="13"/>
      <c r="I279" s="13">
        <f t="shared" si="12"/>
        <v>0</v>
      </c>
      <c r="J279" s="13">
        <f t="shared" si="11"/>
        <v>0</v>
      </c>
      <c r="K279" s="1"/>
    </row>
    <row r="280" spans="1:11">
      <c r="A280" s="13"/>
      <c r="C280" s="13"/>
      <c r="E280" s="13"/>
      <c r="F280" s="13"/>
      <c r="G280" s="13"/>
      <c r="H280" s="13"/>
      <c r="I280" s="13">
        <f t="shared" si="12"/>
        <v>0</v>
      </c>
      <c r="J280" s="13">
        <f t="shared" si="11"/>
        <v>0</v>
      </c>
      <c r="K280" s="1"/>
    </row>
    <row r="281" spans="1:11">
      <c r="A281" s="13"/>
      <c r="C281" s="13"/>
      <c r="E281" s="13"/>
      <c r="F281" s="13"/>
      <c r="G281" s="13"/>
      <c r="H281" s="13"/>
      <c r="I281" s="13">
        <f t="shared" si="12"/>
        <v>0</v>
      </c>
      <c r="J281" s="13">
        <f t="shared" si="11"/>
        <v>0</v>
      </c>
      <c r="K281" s="1"/>
    </row>
    <row r="282" spans="1:11">
      <c r="A282" s="13"/>
      <c r="C282" s="13"/>
      <c r="E282" s="13"/>
      <c r="F282" s="13"/>
      <c r="G282" s="13"/>
      <c r="H282" s="13"/>
      <c r="I282" s="13">
        <f t="shared" si="12"/>
        <v>0</v>
      </c>
      <c r="J282" s="13">
        <f t="shared" si="11"/>
        <v>0</v>
      </c>
      <c r="K282" s="1"/>
    </row>
    <row r="283" spans="1:11">
      <c r="A283" s="13"/>
      <c r="C283" s="13"/>
      <c r="E283" s="13"/>
      <c r="F283" s="13"/>
      <c r="G283" s="13"/>
      <c r="H283" s="13"/>
      <c r="I283" s="13">
        <f t="shared" si="12"/>
        <v>0</v>
      </c>
      <c r="J283" s="13">
        <f t="shared" si="11"/>
        <v>0</v>
      </c>
      <c r="K283" s="1"/>
    </row>
    <row r="284" spans="1:11">
      <c r="A284" s="13"/>
      <c r="C284" s="13"/>
      <c r="E284" s="13"/>
      <c r="F284" s="13"/>
      <c r="G284" s="13"/>
      <c r="H284" s="13"/>
      <c r="I284" s="13">
        <f t="shared" si="12"/>
        <v>0</v>
      </c>
      <c r="J284" s="13">
        <f t="shared" si="11"/>
        <v>0</v>
      </c>
      <c r="K284" s="1"/>
    </row>
    <row r="285" spans="1:11">
      <c r="A285" s="13"/>
      <c r="C285" s="13"/>
      <c r="E285" s="13"/>
      <c r="F285" s="13"/>
      <c r="G285" s="13"/>
      <c r="H285" s="13"/>
      <c r="I285" s="13">
        <f t="shared" si="12"/>
        <v>0</v>
      </c>
      <c r="J285" s="13">
        <f t="shared" si="11"/>
        <v>0</v>
      </c>
      <c r="K285" s="1"/>
    </row>
    <row r="286" spans="1:11">
      <c r="A286" s="13"/>
      <c r="C286" s="13"/>
      <c r="E286" s="13"/>
      <c r="F286" s="13"/>
      <c r="G286" s="13"/>
      <c r="H286" s="13"/>
      <c r="I286" s="13">
        <f t="shared" si="12"/>
        <v>0</v>
      </c>
      <c r="J286" s="13">
        <f t="shared" si="11"/>
        <v>0</v>
      </c>
      <c r="K286" s="1"/>
    </row>
    <row r="287" spans="1:11">
      <c r="A287" s="13"/>
      <c r="C287" s="13"/>
      <c r="E287" s="13"/>
      <c r="F287" s="13"/>
      <c r="G287" s="13"/>
      <c r="H287" s="13"/>
      <c r="I287" s="13">
        <f t="shared" si="12"/>
        <v>0</v>
      </c>
      <c r="J287" s="13">
        <f t="shared" si="11"/>
        <v>0</v>
      </c>
      <c r="K287" s="1"/>
    </row>
    <row r="288" spans="1:11">
      <c r="A288" s="13"/>
      <c r="C288" s="13"/>
      <c r="E288" s="13"/>
      <c r="F288" s="13"/>
      <c r="G288" s="13"/>
      <c r="H288" s="13"/>
      <c r="I288" s="13">
        <f t="shared" si="12"/>
        <v>0</v>
      </c>
      <c r="J288" s="13">
        <f t="shared" si="11"/>
        <v>0</v>
      </c>
      <c r="K288" s="1"/>
    </row>
    <row r="289" spans="1:11">
      <c r="A289" s="13"/>
      <c r="C289" s="13"/>
      <c r="E289" s="13"/>
      <c r="F289" s="13"/>
      <c r="G289" s="13"/>
      <c r="H289" s="13"/>
      <c r="I289" s="13">
        <f t="shared" si="12"/>
        <v>0</v>
      </c>
      <c r="J289" s="13">
        <f t="shared" si="11"/>
        <v>0</v>
      </c>
      <c r="K289" s="1"/>
    </row>
    <row r="290" spans="1:11">
      <c r="A290" s="13"/>
      <c r="C290" s="13"/>
      <c r="E290" s="13"/>
      <c r="F290" s="13"/>
      <c r="G290" s="13"/>
      <c r="H290" s="13"/>
      <c r="I290" s="13">
        <f t="shared" si="12"/>
        <v>0</v>
      </c>
      <c r="J290" s="13">
        <f t="shared" si="11"/>
        <v>0</v>
      </c>
      <c r="K290" s="1"/>
    </row>
    <row r="291" spans="1:11">
      <c r="A291" s="13"/>
      <c r="C291" s="13"/>
      <c r="E291" s="13"/>
      <c r="F291" s="13"/>
      <c r="G291" s="13"/>
      <c r="H291" s="13"/>
      <c r="I291" s="13">
        <f t="shared" si="12"/>
        <v>0</v>
      </c>
      <c r="J291" s="13">
        <f t="shared" si="11"/>
        <v>0</v>
      </c>
      <c r="K291" s="1"/>
    </row>
    <row r="292" spans="1:11">
      <c r="A292" s="13"/>
      <c r="C292" s="13"/>
      <c r="E292" s="13"/>
      <c r="F292" s="13"/>
      <c r="G292" s="13"/>
      <c r="H292" s="13"/>
      <c r="I292" s="13">
        <f t="shared" si="12"/>
        <v>0</v>
      </c>
      <c r="J292" s="13">
        <f t="shared" si="11"/>
        <v>0</v>
      </c>
      <c r="K292" s="1"/>
    </row>
    <row r="293" spans="1:11">
      <c r="A293" s="13"/>
      <c r="C293" s="13"/>
      <c r="E293" s="13"/>
      <c r="F293" s="13"/>
      <c r="G293" s="13"/>
      <c r="H293" s="13"/>
      <c r="I293" s="13">
        <f t="shared" si="12"/>
        <v>0</v>
      </c>
      <c r="J293" s="13">
        <f t="shared" si="11"/>
        <v>0</v>
      </c>
      <c r="K293" s="1"/>
    </row>
    <row r="294" spans="1:11">
      <c r="A294" s="13"/>
      <c r="C294" s="13"/>
      <c r="E294" s="13"/>
      <c r="F294" s="13"/>
      <c r="G294" s="13"/>
      <c r="H294" s="13"/>
      <c r="I294" s="13">
        <f t="shared" si="12"/>
        <v>0</v>
      </c>
      <c r="J294" s="13">
        <f t="shared" si="11"/>
        <v>0</v>
      </c>
      <c r="K294" s="1"/>
    </row>
    <row r="295" spans="1:11">
      <c r="A295" s="13"/>
      <c r="C295" s="13"/>
      <c r="E295" s="13"/>
      <c r="F295" s="13"/>
      <c r="G295" s="13"/>
      <c r="H295" s="13"/>
      <c r="I295" s="13">
        <f t="shared" si="12"/>
        <v>0</v>
      </c>
      <c r="J295" s="13">
        <f t="shared" si="11"/>
        <v>0</v>
      </c>
      <c r="K295" s="1"/>
    </row>
    <row r="296" spans="1:11">
      <c r="A296" s="13"/>
      <c r="C296" s="13"/>
      <c r="E296" s="13"/>
      <c r="F296" s="13"/>
      <c r="G296" s="13"/>
      <c r="H296" s="13"/>
      <c r="I296" s="13">
        <f t="shared" si="12"/>
        <v>0</v>
      </c>
      <c r="J296" s="13">
        <f t="shared" si="11"/>
        <v>0</v>
      </c>
      <c r="K296" s="1"/>
    </row>
    <row r="297" spans="1:11">
      <c r="A297" s="13"/>
      <c r="C297" s="13"/>
      <c r="E297" s="13"/>
      <c r="F297" s="13"/>
      <c r="G297" s="13"/>
      <c r="H297" s="13"/>
      <c r="I297" s="13">
        <f t="shared" si="12"/>
        <v>0</v>
      </c>
      <c r="J297" s="13">
        <f t="shared" si="11"/>
        <v>0</v>
      </c>
      <c r="K297" s="1"/>
    </row>
    <row r="298" spans="1:11">
      <c r="A298" s="13"/>
      <c r="C298" s="13"/>
      <c r="E298" s="13"/>
      <c r="F298" s="13"/>
      <c r="G298" s="13"/>
      <c r="H298" s="13"/>
      <c r="I298" s="13">
        <f t="shared" si="12"/>
        <v>0</v>
      </c>
      <c r="J298" s="13">
        <f t="shared" ref="J298:J361" si="13">IF(OR(K298=$K$370,K298=$K$371,K298=$K$372,K298=$K$373,K298=$K$374),$J$370,IF(OR(K298=$K$379,K298=$K$380,K298=$K$381,K298=$K$382),$J$371,IF(OR(K298=$K$383),$J$372,IF(OR(K298=$K$384),$J$373,IF(OR(K298=$K$385),$J$374,IF(OR(K298=$K$386),$J$375,IF(OR(K298=$K$392,K298=$K$402,K298=$K$393),$J$376,IF(OR(K298=$K$388,K298=$K$389,K298=$K$390,K298=$K$391),$J$377,IF(OR(K298=$K$387,K298=$K$431,K298=$K$433,K298=$K$435),$J$378,IF(OR(K298=$K$394,K298=$K$396,K298=$K$395),$J$379,IF(OR(K298=$K$397),$J$380,IF(OR(K298=$K$398),$J$381,IF(OR(K298=$K$399),$J$382,IF(OR(K298=$K$403),$J$383,IF(OR(K298=$K$404,K298=$K$405),$J$384,IF(OR(K298=$K$406,K298=$K$407),$J$385,IF(OR(K298=$K$408,K298=$K$409),$J$386,IF(OR(K298=$K$410,K298=$K$411),$J$387,IF(OR(K298=$K$413,K298=$K$414,K298=$K$415,K298=$K$416,K298=$K$417,K298=$K$418,K298=$K$419,K298=$K$420,K298=$K$421),$J$388,IF(OR(K298=$K$425,K298=$K$426,K298=$K$427,K298=$K$428,K298=$K$424,K298=$K$423,K298=$K$432,K298=$K$434),$J$389,IF(OR(K298=$K$429,K298=$K$430),$J$390,IF(OR(K298=$K$375,K298=$K$376,K298=$K$377,K298=$K$400,K298=$K$401,K298=$K$412,K298=$K$422),$J$391,IF(OR(K298=$K$436,K298=$K$378),$J$392,0)))))))))))))))))))))))</f>
        <v>0</v>
      </c>
      <c r="K298" s="1"/>
    </row>
    <row r="299" spans="1:11">
      <c r="A299" s="13"/>
      <c r="C299" s="13"/>
      <c r="E299" s="13"/>
      <c r="F299" s="13"/>
      <c r="G299" s="13"/>
      <c r="H299" s="13"/>
      <c r="I299" s="13">
        <f t="shared" si="12"/>
        <v>0</v>
      </c>
      <c r="J299" s="13">
        <f t="shared" si="13"/>
        <v>0</v>
      </c>
      <c r="K299" s="1"/>
    </row>
    <row r="300" spans="1:11">
      <c r="A300" s="13"/>
      <c r="C300" s="13"/>
      <c r="E300" s="13"/>
      <c r="F300" s="13"/>
      <c r="G300" s="13"/>
      <c r="H300" s="13"/>
      <c r="I300" s="13">
        <f t="shared" si="12"/>
        <v>0</v>
      </c>
      <c r="J300" s="13">
        <f t="shared" si="13"/>
        <v>0</v>
      </c>
      <c r="K300" s="1"/>
    </row>
    <row r="301" spans="1:11">
      <c r="A301" s="13"/>
      <c r="C301" s="13"/>
      <c r="E301" s="13"/>
      <c r="F301" s="13"/>
      <c r="G301" s="13"/>
      <c r="H301" s="13"/>
      <c r="I301" s="13">
        <f t="shared" si="12"/>
        <v>0</v>
      </c>
      <c r="J301" s="13">
        <f t="shared" si="13"/>
        <v>0</v>
      </c>
      <c r="K301" s="1"/>
    </row>
    <row r="302" spans="1:11">
      <c r="A302" s="13"/>
      <c r="C302" s="13"/>
      <c r="E302" s="13"/>
      <c r="F302" s="13"/>
      <c r="G302" s="13"/>
      <c r="H302" s="13"/>
      <c r="I302" s="13">
        <f t="shared" si="12"/>
        <v>0</v>
      </c>
      <c r="J302" s="13">
        <f t="shared" si="13"/>
        <v>0</v>
      </c>
      <c r="K302" s="1"/>
    </row>
    <row r="303" spans="1:11">
      <c r="A303" s="13"/>
      <c r="C303" s="13"/>
      <c r="E303" s="13"/>
      <c r="F303" s="13"/>
      <c r="G303" s="13"/>
      <c r="H303" s="13"/>
      <c r="I303" s="13">
        <f t="shared" si="12"/>
        <v>0</v>
      </c>
      <c r="J303" s="13">
        <f t="shared" si="13"/>
        <v>0</v>
      </c>
      <c r="K303" s="1"/>
    </row>
    <row r="304" spans="1:11">
      <c r="A304" s="13"/>
      <c r="C304" s="13"/>
      <c r="E304" s="13"/>
      <c r="F304" s="13"/>
      <c r="G304" s="13"/>
      <c r="H304" s="13"/>
      <c r="I304" s="13">
        <f t="shared" si="12"/>
        <v>0</v>
      </c>
      <c r="J304" s="13">
        <f t="shared" si="13"/>
        <v>0</v>
      </c>
      <c r="K304" s="1"/>
    </row>
    <row r="305" spans="1:11">
      <c r="A305" s="13"/>
      <c r="C305" s="13"/>
      <c r="E305" s="13"/>
      <c r="F305" s="13"/>
      <c r="G305" s="13"/>
      <c r="H305" s="13"/>
      <c r="I305" s="13">
        <f t="shared" si="12"/>
        <v>0</v>
      </c>
      <c r="J305" s="13">
        <f t="shared" si="13"/>
        <v>0</v>
      </c>
      <c r="K305" s="1"/>
    </row>
    <row r="306" spans="1:11">
      <c r="A306" s="13"/>
      <c r="C306" s="13"/>
      <c r="E306" s="13"/>
      <c r="F306" s="13"/>
      <c r="G306" s="13"/>
      <c r="H306" s="13"/>
      <c r="I306" s="13">
        <f t="shared" si="12"/>
        <v>0</v>
      </c>
      <c r="J306" s="13">
        <f t="shared" si="13"/>
        <v>0</v>
      </c>
      <c r="K306" s="1"/>
    </row>
    <row r="307" spans="1:11">
      <c r="A307" s="13"/>
      <c r="C307" s="13"/>
      <c r="E307" s="13"/>
      <c r="F307" s="13"/>
      <c r="G307" s="13"/>
      <c r="H307" s="13"/>
      <c r="I307" s="13">
        <f t="shared" si="12"/>
        <v>0</v>
      </c>
      <c r="J307" s="13">
        <f t="shared" si="13"/>
        <v>0</v>
      </c>
      <c r="K307" s="1"/>
    </row>
    <row r="308" spans="1:11">
      <c r="A308" s="13"/>
      <c r="C308" s="13"/>
      <c r="E308" s="13"/>
      <c r="F308" s="13"/>
      <c r="G308" s="13"/>
      <c r="H308" s="13"/>
      <c r="I308" s="13">
        <f t="shared" si="12"/>
        <v>0</v>
      </c>
      <c r="J308" s="13">
        <f t="shared" si="13"/>
        <v>0</v>
      </c>
      <c r="K308" s="1"/>
    </row>
    <row r="309" spans="1:11">
      <c r="A309" s="13"/>
      <c r="C309" s="13"/>
      <c r="E309" s="13"/>
      <c r="F309" s="13"/>
      <c r="G309" s="13"/>
      <c r="H309" s="13"/>
      <c r="I309" s="13">
        <f t="shared" si="12"/>
        <v>0</v>
      </c>
      <c r="J309" s="13">
        <f t="shared" si="13"/>
        <v>0</v>
      </c>
      <c r="K309" s="1"/>
    </row>
    <row r="310" spans="1:11">
      <c r="A310" s="13"/>
      <c r="C310" s="13"/>
      <c r="E310" s="13"/>
      <c r="F310" s="13"/>
      <c r="G310" s="13"/>
      <c r="H310" s="13"/>
      <c r="I310" s="13">
        <f t="shared" si="12"/>
        <v>0</v>
      </c>
      <c r="J310" s="13">
        <f t="shared" si="13"/>
        <v>0</v>
      </c>
      <c r="K310" s="1"/>
    </row>
    <row r="311" spans="1:11">
      <c r="A311" s="13"/>
      <c r="C311" s="13"/>
      <c r="E311" s="13"/>
      <c r="F311" s="13"/>
      <c r="G311" s="13"/>
      <c r="H311" s="13"/>
      <c r="I311" s="13">
        <f t="shared" si="12"/>
        <v>0</v>
      </c>
      <c r="J311" s="13">
        <f t="shared" si="13"/>
        <v>0</v>
      </c>
      <c r="K311" s="1"/>
    </row>
    <row r="312" spans="1:11">
      <c r="A312" s="13"/>
      <c r="C312" s="13"/>
      <c r="E312" s="13"/>
      <c r="F312" s="13"/>
      <c r="G312" s="13"/>
      <c r="H312" s="13"/>
      <c r="I312" s="13">
        <f t="shared" si="12"/>
        <v>0</v>
      </c>
      <c r="J312" s="13">
        <f t="shared" si="13"/>
        <v>0</v>
      </c>
      <c r="K312" s="1"/>
    </row>
    <row r="313" spans="1:11">
      <c r="A313" s="13"/>
      <c r="C313" s="13"/>
      <c r="E313" s="13"/>
      <c r="F313" s="13"/>
      <c r="G313" s="13"/>
      <c r="H313" s="13"/>
      <c r="I313" s="13">
        <f t="shared" si="12"/>
        <v>0</v>
      </c>
      <c r="J313" s="13">
        <f t="shared" si="13"/>
        <v>0</v>
      </c>
      <c r="K313" s="1"/>
    </row>
    <row r="314" spans="1:11">
      <c r="A314" s="13"/>
      <c r="C314" s="13"/>
      <c r="E314" s="13"/>
      <c r="F314" s="13"/>
      <c r="G314" s="13"/>
      <c r="H314" s="13"/>
      <c r="I314" s="13">
        <f t="shared" si="12"/>
        <v>0</v>
      </c>
      <c r="J314" s="13">
        <f t="shared" si="13"/>
        <v>0</v>
      </c>
      <c r="K314" s="1"/>
    </row>
    <row r="315" spans="1:11">
      <c r="A315" s="13"/>
      <c r="C315" s="13"/>
      <c r="E315" s="13"/>
      <c r="F315" s="13"/>
      <c r="G315" s="13"/>
      <c r="H315" s="13"/>
      <c r="I315" s="13">
        <f t="shared" si="12"/>
        <v>0</v>
      </c>
      <c r="J315" s="13">
        <f t="shared" si="13"/>
        <v>0</v>
      </c>
      <c r="K315" s="1"/>
    </row>
    <row r="316" spans="1:11">
      <c r="A316" s="13"/>
      <c r="C316" s="13"/>
      <c r="E316" s="13"/>
      <c r="F316" s="13"/>
      <c r="G316" s="13"/>
      <c r="H316" s="13"/>
      <c r="I316" s="13">
        <f t="shared" si="12"/>
        <v>0</v>
      </c>
      <c r="J316" s="13">
        <f t="shared" si="13"/>
        <v>0</v>
      </c>
      <c r="K316" s="1"/>
    </row>
    <row r="317" spans="1:11">
      <c r="A317" s="13"/>
      <c r="C317" s="13"/>
      <c r="E317" s="13"/>
      <c r="F317" s="13"/>
      <c r="G317" s="13"/>
      <c r="H317" s="13"/>
      <c r="I317" s="13">
        <f t="shared" si="12"/>
        <v>0</v>
      </c>
      <c r="J317" s="13">
        <f t="shared" si="13"/>
        <v>0</v>
      </c>
      <c r="K317" s="1"/>
    </row>
    <row r="318" spans="1:11">
      <c r="A318" s="13"/>
      <c r="C318" s="13"/>
      <c r="E318" s="13"/>
      <c r="F318" s="13"/>
      <c r="G318" s="13"/>
      <c r="H318" s="13"/>
      <c r="I318" s="13">
        <f t="shared" si="12"/>
        <v>0</v>
      </c>
      <c r="J318" s="13">
        <f t="shared" si="13"/>
        <v>0</v>
      </c>
      <c r="K318" s="1"/>
    </row>
    <row r="319" spans="1:11">
      <c r="A319" s="13"/>
      <c r="C319" s="13"/>
      <c r="E319" s="13"/>
      <c r="F319" s="13"/>
      <c r="G319" s="13"/>
      <c r="H319" s="13"/>
      <c r="I319" s="13">
        <f t="shared" si="12"/>
        <v>0</v>
      </c>
      <c r="J319" s="13">
        <f t="shared" si="13"/>
        <v>0</v>
      </c>
      <c r="K319" s="1"/>
    </row>
    <row r="320" spans="1:11">
      <c r="A320" s="13"/>
      <c r="C320" s="13"/>
      <c r="E320" s="13"/>
      <c r="F320" s="13"/>
      <c r="G320" s="13"/>
      <c r="H320" s="13"/>
      <c r="I320" s="13">
        <f t="shared" si="12"/>
        <v>0</v>
      </c>
      <c r="J320" s="13">
        <f t="shared" si="13"/>
        <v>0</v>
      </c>
      <c r="K320" s="1"/>
    </row>
    <row r="321" spans="1:11">
      <c r="A321" s="13"/>
      <c r="C321" s="13"/>
      <c r="E321" s="13"/>
      <c r="F321" s="13"/>
      <c r="G321" s="13"/>
      <c r="H321" s="13"/>
      <c r="I321" s="13">
        <f t="shared" si="12"/>
        <v>0</v>
      </c>
      <c r="J321" s="13">
        <f t="shared" si="13"/>
        <v>0</v>
      </c>
      <c r="K321" s="1"/>
    </row>
    <row r="322" spans="1:11">
      <c r="A322" s="13"/>
      <c r="C322" s="13"/>
      <c r="E322" s="13"/>
      <c r="F322" s="13"/>
      <c r="G322" s="13"/>
      <c r="H322" s="13"/>
      <c r="I322" s="13">
        <f t="shared" si="12"/>
        <v>0</v>
      </c>
      <c r="J322" s="13">
        <f t="shared" si="13"/>
        <v>0</v>
      </c>
      <c r="K322" s="1"/>
    </row>
    <row r="323" spans="1:11">
      <c r="A323" s="13"/>
      <c r="C323" s="13"/>
      <c r="E323" s="13"/>
      <c r="F323" s="13"/>
      <c r="G323" s="13"/>
      <c r="H323" s="13"/>
      <c r="I323" s="13">
        <f t="shared" si="12"/>
        <v>0</v>
      </c>
      <c r="J323" s="13">
        <f t="shared" si="13"/>
        <v>0</v>
      </c>
      <c r="K323" s="1"/>
    </row>
    <row r="324" spans="1:11">
      <c r="A324" s="13"/>
      <c r="C324" s="13"/>
      <c r="E324" s="13"/>
      <c r="F324" s="13"/>
      <c r="G324" s="13"/>
      <c r="H324" s="13"/>
      <c r="I324" s="13">
        <f t="shared" si="12"/>
        <v>0</v>
      </c>
      <c r="J324" s="13">
        <f t="shared" si="13"/>
        <v>0</v>
      </c>
      <c r="K324" s="1"/>
    </row>
    <row r="325" spans="1:11">
      <c r="A325" s="13"/>
      <c r="C325" s="13"/>
      <c r="E325" s="13"/>
      <c r="F325" s="13"/>
      <c r="G325" s="13"/>
      <c r="H325" s="13"/>
      <c r="I325" s="13">
        <f t="shared" si="12"/>
        <v>0</v>
      </c>
      <c r="J325" s="13">
        <f t="shared" si="13"/>
        <v>0</v>
      </c>
      <c r="K325" s="1"/>
    </row>
    <row r="326" spans="1:11">
      <c r="A326" s="13"/>
      <c r="C326" s="13"/>
      <c r="E326" s="13"/>
      <c r="F326" s="13"/>
      <c r="G326" s="13"/>
      <c r="H326" s="13"/>
      <c r="I326" s="13">
        <f t="shared" si="12"/>
        <v>0</v>
      </c>
      <c r="J326" s="13">
        <f t="shared" si="13"/>
        <v>0</v>
      </c>
      <c r="K326" s="1"/>
    </row>
    <row r="327" spans="1:11">
      <c r="A327" s="13"/>
      <c r="C327" s="13"/>
      <c r="E327" s="13"/>
      <c r="F327" s="13"/>
      <c r="G327" s="13"/>
      <c r="H327" s="13"/>
      <c r="I327" s="13">
        <f t="shared" si="12"/>
        <v>0</v>
      </c>
      <c r="J327" s="13">
        <f t="shared" si="13"/>
        <v>0</v>
      </c>
      <c r="K327" s="1"/>
    </row>
    <row r="328" spans="1:11">
      <c r="A328" s="13"/>
      <c r="C328" s="13"/>
      <c r="E328" s="13"/>
      <c r="F328" s="13"/>
      <c r="G328" s="13"/>
      <c r="H328" s="13"/>
      <c r="I328" s="13">
        <f t="shared" ref="I328:I368" si="14">IF(OR(J328=$J$383,J328=$J$390,J328=$J$373),$I$370,IF(OR(J328=$J$372,J328=$J$376,J328=$J$378,J328=$J$379,J328=$J$382,J328=$J$386,J328=$J$387,J328=$J$384),$I$375,IF(OR(J328=$J$371,J328=$J$375),$I$371,IF(OR(J328=$J$377,J328=$J$388,J328=$J$389),$I$372,IF(OR(J328=$J$370,J328=$J$385,J328=$J$391),$I$373,IF(OR(J328=$J$374,J328=$J$392,J328=$J$380,J328=$J$381),$I$374,0))))))</f>
        <v>0</v>
      </c>
      <c r="J328" s="13">
        <f t="shared" si="13"/>
        <v>0</v>
      </c>
      <c r="K328" s="1"/>
    </row>
    <row r="329" spans="1:11">
      <c r="A329" s="13"/>
      <c r="C329" s="13"/>
      <c r="E329" s="13"/>
      <c r="F329" s="13"/>
      <c r="G329" s="13"/>
      <c r="H329" s="13"/>
      <c r="I329" s="13">
        <f t="shared" si="14"/>
        <v>0</v>
      </c>
      <c r="J329" s="13">
        <f t="shared" si="13"/>
        <v>0</v>
      </c>
      <c r="K329" s="1"/>
    </row>
    <row r="330" spans="1:11">
      <c r="A330" s="13"/>
      <c r="C330" s="13"/>
      <c r="E330" s="13"/>
      <c r="F330" s="13"/>
      <c r="G330" s="13"/>
      <c r="H330" s="13"/>
      <c r="I330" s="13">
        <f t="shared" si="14"/>
        <v>0</v>
      </c>
      <c r="J330" s="13">
        <f t="shared" si="13"/>
        <v>0</v>
      </c>
      <c r="K330" s="1"/>
    </row>
    <row r="331" spans="1:11">
      <c r="A331" s="13"/>
      <c r="C331" s="13"/>
      <c r="E331" s="13"/>
      <c r="F331" s="13"/>
      <c r="G331" s="13"/>
      <c r="H331" s="13"/>
      <c r="I331" s="13">
        <f t="shared" si="14"/>
        <v>0</v>
      </c>
      <c r="J331" s="13">
        <f t="shared" si="13"/>
        <v>0</v>
      </c>
      <c r="K331" s="1"/>
    </row>
    <row r="332" spans="1:11">
      <c r="A332" s="13"/>
      <c r="C332" s="13"/>
      <c r="E332" s="13"/>
      <c r="F332" s="13"/>
      <c r="G332" s="13"/>
      <c r="H332" s="13"/>
      <c r="I332" s="13">
        <f t="shared" si="14"/>
        <v>0</v>
      </c>
      <c r="J332" s="13">
        <f t="shared" si="13"/>
        <v>0</v>
      </c>
      <c r="K332" s="1"/>
    </row>
    <row r="333" spans="1:11">
      <c r="A333" s="13"/>
      <c r="C333" s="13"/>
      <c r="E333" s="13"/>
      <c r="F333" s="13"/>
      <c r="G333" s="13"/>
      <c r="H333" s="13"/>
      <c r="I333" s="13">
        <f t="shared" si="14"/>
        <v>0</v>
      </c>
      <c r="J333" s="13">
        <f t="shared" si="13"/>
        <v>0</v>
      </c>
      <c r="K333" s="1"/>
    </row>
    <row r="334" spans="1:11">
      <c r="A334" s="13"/>
      <c r="C334" s="13"/>
      <c r="E334" s="13"/>
      <c r="F334" s="13"/>
      <c r="G334" s="13"/>
      <c r="H334" s="13"/>
      <c r="I334" s="13">
        <f t="shared" si="14"/>
        <v>0</v>
      </c>
      <c r="J334" s="13">
        <f t="shared" si="13"/>
        <v>0</v>
      </c>
      <c r="K334" s="1"/>
    </row>
    <row r="335" spans="1:11">
      <c r="A335" s="13"/>
      <c r="C335" s="13"/>
      <c r="E335" s="13"/>
      <c r="F335" s="13"/>
      <c r="G335" s="13"/>
      <c r="H335" s="13"/>
      <c r="I335" s="13">
        <f t="shared" si="14"/>
        <v>0</v>
      </c>
      <c r="J335" s="13">
        <f t="shared" si="13"/>
        <v>0</v>
      </c>
      <c r="K335" s="1"/>
    </row>
    <row r="336" spans="1:11">
      <c r="A336" s="13"/>
      <c r="C336" s="13"/>
      <c r="E336" s="13"/>
      <c r="F336" s="13"/>
      <c r="G336" s="13"/>
      <c r="H336" s="13"/>
      <c r="I336" s="13">
        <f t="shared" si="14"/>
        <v>0</v>
      </c>
      <c r="J336" s="13">
        <f t="shared" si="13"/>
        <v>0</v>
      </c>
      <c r="K336" s="1"/>
    </row>
    <row r="337" spans="1:11">
      <c r="A337" s="13"/>
      <c r="C337" s="13"/>
      <c r="E337" s="13"/>
      <c r="F337" s="13"/>
      <c r="G337" s="13"/>
      <c r="H337" s="13"/>
      <c r="I337" s="13">
        <f t="shared" si="14"/>
        <v>0</v>
      </c>
      <c r="J337" s="13">
        <f t="shared" si="13"/>
        <v>0</v>
      </c>
      <c r="K337" s="1"/>
    </row>
    <row r="338" spans="1:11">
      <c r="A338" s="13"/>
      <c r="C338" s="13"/>
      <c r="E338" s="13"/>
      <c r="F338" s="13"/>
      <c r="G338" s="13"/>
      <c r="H338" s="13"/>
      <c r="I338" s="13">
        <f t="shared" si="14"/>
        <v>0</v>
      </c>
      <c r="J338" s="13">
        <f t="shared" si="13"/>
        <v>0</v>
      </c>
      <c r="K338" s="1"/>
    </row>
    <row r="339" spans="1:11">
      <c r="A339" s="13"/>
      <c r="C339" s="13"/>
      <c r="E339" s="13"/>
      <c r="F339" s="13"/>
      <c r="G339" s="13"/>
      <c r="H339" s="13"/>
      <c r="I339" s="13">
        <f t="shared" si="14"/>
        <v>0</v>
      </c>
      <c r="J339" s="13">
        <f t="shared" si="13"/>
        <v>0</v>
      </c>
      <c r="K339" s="1"/>
    </row>
    <row r="340" spans="1:11">
      <c r="A340" s="13"/>
      <c r="C340" s="13"/>
      <c r="E340" s="13"/>
      <c r="F340" s="13"/>
      <c r="G340" s="13"/>
      <c r="H340" s="13"/>
      <c r="I340" s="13">
        <f t="shared" si="14"/>
        <v>0</v>
      </c>
      <c r="J340" s="13">
        <f t="shared" si="13"/>
        <v>0</v>
      </c>
      <c r="K340" s="1"/>
    </row>
    <row r="341" spans="1:11">
      <c r="A341" s="13"/>
      <c r="C341" s="13"/>
      <c r="E341" s="13"/>
      <c r="F341" s="13"/>
      <c r="G341" s="13"/>
      <c r="H341" s="13"/>
      <c r="I341" s="13">
        <f t="shared" si="14"/>
        <v>0</v>
      </c>
      <c r="J341" s="13">
        <f t="shared" si="13"/>
        <v>0</v>
      </c>
      <c r="K341" s="1"/>
    </row>
    <row r="342" spans="1:11">
      <c r="A342" s="13"/>
      <c r="C342" s="13"/>
      <c r="E342" s="13"/>
      <c r="F342" s="13"/>
      <c r="G342" s="13"/>
      <c r="H342" s="13"/>
      <c r="I342" s="13">
        <f t="shared" si="14"/>
        <v>0</v>
      </c>
      <c r="J342" s="13">
        <f t="shared" si="13"/>
        <v>0</v>
      </c>
      <c r="K342" s="1"/>
    </row>
    <row r="343" spans="1:11">
      <c r="A343" s="1"/>
      <c r="B343" s="1"/>
      <c r="C343" s="1"/>
      <c r="E343" s="1"/>
      <c r="F343" s="1"/>
      <c r="G343" s="1"/>
      <c r="H343" s="13"/>
      <c r="I343" s="13">
        <f t="shared" si="14"/>
        <v>0</v>
      </c>
      <c r="J343" s="13">
        <f t="shared" si="13"/>
        <v>0</v>
      </c>
      <c r="K343" s="1"/>
    </row>
    <row r="344" spans="1:11">
      <c r="A344" s="1"/>
      <c r="B344" s="1"/>
      <c r="C344" s="1"/>
      <c r="E344" s="1"/>
      <c r="F344" s="1"/>
      <c r="G344" s="1"/>
      <c r="H344" s="13"/>
      <c r="I344" s="13">
        <f t="shared" si="14"/>
        <v>0</v>
      </c>
      <c r="J344" s="13">
        <f t="shared" si="13"/>
        <v>0</v>
      </c>
      <c r="K344" s="1"/>
    </row>
    <row r="345" spans="1:11">
      <c r="A345" s="1"/>
      <c r="B345" s="1"/>
      <c r="C345" s="1"/>
      <c r="E345" s="1"/>
      <c r="F345" s="1"/>
      <c r="G345" s="1"/>
      <c r="H345" s="13"/>
      <c r="I345" s="13">
        <f t="shared" si="14"/>
        <v>0</v>
      </c>
      <c r="J345" s="13">
        <f t="shared" si="13"/>
        <v>0</v>
      </c>
      <c r="K345" s="1"/>
    </row>
    <row r="346" spans="1:11">
      <c r="A346" s="1"/>
      <c r="B346" s="1"/>
      <c r="C346" s="1"/>
      <c r="E346" s="1"/>
      <c r="F346" s="1"/>
      <c r="G346" s="1"/>
      <c r="H346" s="13"/>
      <c r="I346" s="13">
        <f t="shared" si="14"/>
        <v>0</v>
      </c>
      <c r="J346" s="13">
        <f t="shared" si="13"/>
        <v>0</v>
      </c>
      <c r="K346" s="1"/>
    </row>
    <row r="347" spans="1:11">
      <c r="A347" s="1"/>
      <c r="B347" s="1"/>
      <c r="C347" s="1"/>
      <c r="E347" s="1"/>
      <c r="F347" s="1"/>
      <c r="G347" s="1"/>
      <c r="H347" s="13"/>
      <c r="I347" s="13">
        <f t="shared" si="14"/>
        <v>0</v>
      </c>
      <c r="J347" s="13">
        <f t="shared" si="13"/>
        <v>0</v>
      </c>
      <c r="K347" s="1"/>
    </row>
    <row r="348" spans="1:11">
      <c r="A348" s="1"/>
      <c r="B348" s="1"/>
      <c r="C348" s="1"/>
      <c r="E348" s="1"/>
      <c r="F348" s="1"/>
      <c r="G348" s="1"/>
      <c r="H348" s="13"/>
      <c r="I348" s="13">
        <f t="shared" si="14"/>
        <v>0</v>
      </c>
      <c r="J348" s="13">
        <f t="shared" si="13"/>
        <v>0</v>
      </c>
      <c r="K348" s="1"/>
    </row>
    <row r="349" spans="1:11">
      <c r="A349" s="1"/>
      <c r="B349" s="1"/>
      <c r="C349" s="1"/>
      <c r="E349" s="1"/>
      <c r="F349" s="1"/>
      <c r="G349" s="1"/>
      <c r="H349" s="13"/>
      <c r="I349" s="13">
        <f t="shared" si="14"/>
        <v>0</v>
      </c>
      <c r="J349" s="13">
        <f t="shared" si="13"/>
        <v>0</v>
      </c>
      <c r="K349" s="1"/>
    </row>
    <row r="350" spans="1:11">
      <c r="A350" s="1"/>
      <c r="B350" s="1"/>
      <c r="C350" s="1"/>
      <c r="E350" s="1"/>
      <c r="F350" s="1"/>
      <c r="G350" s="1"/>
      <c r="H350" s="13"/>
      <c r="I350" s="13">
        <f t="shared" si="14"/>
        <v>0</v>
      </c>
      <c r="J350" s="13">
        <f t="shared" si="13"/>
        <v>0</v>
      </c>
      <c r="K350" s="1"/>
    </row>
    <row r="351" spans="1:11">
      <c r="A351" s="1"/>
      <c r="B351" s="1"/>
      <c r="C351" s="1"/>
      <c r="E351" s="1"/>
      <c r="F351" s="1"/>
      <c r="G351" s="1"/>
      <c r="H351" s="13"/>
      <c r="I351" s="13">
        <f t="shared" si="14"/>
        <v>0</v>
      </c>
      <c r="J351" s="13">
        <f t="shared" si="13"/>
        <v>0</v>
      </c>
      <c r="K351" s="1"/>
    </row>
    <row r="352" spans="1:11">
      <c r="A352" s="1"/>
      <c r="B352" s="1"/>
      <c r="C352" s="1"/>
      <c r="E352" s="1"/>
      <c r="F352" s="1"/>
      <c r="G352" s="1"/>
      <c r="H352" s="13"/>
      <c r="I352" s="13">
        <f t="shared" si="14"/>
        <v>0</v>
      </c>
      <c r="J352" s="13">
        <f t="shared" si="13"/>
        <v>0</v>
      </c>
      <c r="K352" s="1"/>
    </row>
    <row r="353" spans="1:11">
      <c r="A353" s="1"/>
      <c r="B353" s="1"/>
      <c r="C353" s="1"/>
      <c r="E353" s="1"/>
      <c r="F353" s="1"/>
      <c r="G353" s="1"/>
      <c r="H353" s="13"/>
      <c r="I353" s="13">
        <f t="shared" si="14"/>
        <v>0</v>
      </c>
      <c r="J353" s="13">
        <f t="shared" si="13"/>
        <v>0</v>
      </c>
      <c r="K353" s="1"/>
    </row>
    <row r="354" spans="1:11">
      <c r="A354" s="1"/>
      <c r="B354" s="1"/>
      <c r="C354" s="1"/>
      <c r="E354" s="1"/>
      <c r="F354" s="1"/>
      <c r="G354" s="1"/>
      <c r="H354" s="13"/>
      <c r="I354" s="13">
        <f t="shared" si="14"/>
        <v>0</v>
      </c>
      <c r="J354" s="13">
        <f t="shared" si="13"/>
        <v>0</v>
      </c>
      <c r="K354" s="1"/>
    </row>
    <row r="355" spans="1:11">
      <c r="A355" s="1"/>
      <c r="B355" s="1"/>
      <c r="C355" s="1"/>
      <c r="E355" s="1"/>
      <c r="F355" s="1"/>
      <c r="G355" s="1"/>
      <c r="H355" s="13"/>
      <c r="I355" s="13">
        <f t="shared" si="14"/>
        <v>0</v>
      </c>
      <c r="J355" s="13">
        <f t="shared" si="13"/>
        <v>0</v>
      </c>
      <c r="K355" s="1"/>
    </row>
    <row r="356" spans="1:11">
      <c r="A356" s="1"/>
      <c r="B356" s="1"/>
      <c r="C356" s="1"/>
      <c r="E356" s="1"/>
      <c r="F356" s="1"/>
      <c r="G356" s="1"/>
      <c r="H356" s="13"/>
      <c r="I356" s="13">
        <f t="shared" si="14"/>
        <v>0</v>
      </c>
      <c r="J356" s="13">
        <f t="shared" si="13"/>
        <v>0</v>
      </c>
      <c r="K356" s="1"/>
    </row>
    <row r="357" spans="1:11">
      <c r="A357" s="1"/>
      <c r="B357" s="1"/>
      <c r="C357" s="1"/>
      <c r="E357" s="1"/>
      <c r="F357" s="1"/>
      <c r="G357" s="1"/>
      <c r="H357" s="13"/>
      <c r="I357" s="13">
        <f t="shared" si="14"/>
        <v>0</v>
      </c>
      <c r="J357" s="13">
        <f t="shared" si="13"/>
        <v>0</v>
      </c>
      <c r="K357" s="1"/>
    </row>
    <row r="358" spans="1:11">
      <c r="A358" s="1"/>
      <c r="B358" s="1"/>
      <c r="C358" s="1"/>
      <c r="E358" s="1"/>
      <c r="F358" s="1"/>
      <c r="G358" s="1"/>
      <c r="H358" s="13"/>
      <c r="I358" s="13">
        <f t="shared" si="14"/>
        <v>0</v>
      </c>
      <c r="J358" s="13">
        <f t="shared" si="13"/>
        <v>0</v>
      </c>
      <c r="K358" s="1"/>
    </row>
    <row r="359" spans="1:11">
      <c r="A359" s="1"/>
      <c r="B359" s="1"/>
      <c r="C359" s="13"/>
      <c r="E359" s="13"/>
      <c r="F359" s="13"/>
      <c r="G359" s="13"/>
      <c r="H359" s="13"/>
      <c r="I359" s="13">
        <f t="shared" si="14"/>
        <v>0</v>
      </c>
      <c r="J359" s="13">
        <f t="shared" si="13"/>
        <v>0</v>
      </c>
      <c r="K359" s="13"/>
    </row>
    <row r="360" spans="1:11">
      <c r="A360" s="1"/>
      <c r="B360" s="1"/>
      <c r="C360" s="13"/>
      <c r="E360" s="13"/>
      <c r="F360" s="13"/>
      <c r="G360" s="13"/>
      <c r="H360" s="13"/>
      <c r="I360" s="13">
        <f t="shared" si="14"/>
        <v>0</v>
      </c>
      <c r="J360" s="13">
        <f t="shared" si="13"/>
        <v>0</v>
      </c>
      <c r="K360" s="13"/>
    </row>
    <row r="361" spans="1:11">
      <c r="A361" s="1"/>
      <c r="B361" s="1"/>
      <c r="C361" s="13"/>
      <c r="E361" s="13"/>
      <c r="F361" s="13"/>
      <c r="G361" s="13"/>
      <c r="H361" s="13"/>
      <c r="I361" s="13">
        <f t="shared" si="14"/>
        <v>0</v>
      </c>
      <c r="J361" s="13">
        <f t="shared" si="13"/>
        <v>0</v>
      </c>
      <c r="K361" s="13"/>
    </row>
    <row r="362" spans="1:11">
      <c r="A362" s="1"/>
      <c r="B362" s="1"/>
      <c r="C362" s="13"/>
      <c r="E362" s="13"/>
      <c r="F362" s="13"/>
      <c r="G362" s="13"/>
      <c r="H362" s="13"/>
      <c r="I362" s="13">
        <f t="shared" si="14"/>
        <v>0</v>
      </c>
      <c r="J362" s="13">
        <f t="shared" ref="J362:J367" si="15">IF(OR(K362=$K$370,K362=$K$371,K362=$K$372,K362=$K$373,K362=$K$374),$J$370,IF(OR(K362=$K$379,K362=$K$380,K362=$K$381,K362=$K$382),$J$371,IF(OR(K362=$K$383),$J$372,IF(OR(K362=$K$384),$J$373,IF(OR(K362=$K$385),$J$374,IF(OR(K362=$K$386),$J$375,IF(OR(K362=$K$392,K362=$K$402,K362=$K$393),$J$376,IF(OR(K362=$K$388,K362=$K$389,K362=$K$390,K362=$K$391),$J$377,IF(OR(K362=$K$387,K362=$K$431,K362=$K$433,K362=$K$435),$J$378,IF(OR(K362=$K$394,K362=$K$396,K362=$K$395),$J$379,IF(OR(K362=$K$397),$J$380,IF(OR(K362=$K$398),$J$381,IF(OR(K362=$K$399),$J$382,IF(OR(K362=$K$403),$J$383,IF(OR(K362=$K$404,K362=$K$405),$J$384,IF(OR(K362=$K$406,K362=$K$407),$J$385,IF(OR(K362=$K$408,K362=$K$409),$J$386,IF(OR(K362=$K$410,K362=$K$411),$J$387,IF(OR(K362=$K$413,K362=$K$414,K362=$K$415,K362=$K$416,K362=$K$417,K362=$K$418,K362=$K$419,K362=$K$420,K362=$K$421),$J$388,IF(OR(K362=$K$425,K362=$K$426,K362=$K$427,K362=$K$428,K362=$K$424,K362=$K$423,K362=$K$432,K362=$K$434),$J$389,IF(OR(K362=$K$429,K362=$K$430),$J$390,IF(OR(K362=$K$375,K362=$K$376,K362=$K$377,K362=$K$400,K362=$K$401,K362=$K$412,K362=$K$422),$J$391,IF(OR(K362=$K$436,K362=$K$378),$J$392,0)))))))))))))))))))))))</f>
        <v>0</v>
      </c>
      <c r="K362" s="13"/>
    </row>
    <row r="363" spans="1:11">
      <c r="A363" s="1"/>
      <c r="B363" s="1"/>
      <c r="C363" s="13"/>
      <c r="E363" s="13"/>
      <c r="F363" s="13"/>
      <c r="G363" s="13"/>
      <c r="H363" s="13"/>
      <c r="I363" s="13">
        <f t="shared" si="14"/>
        <v>0</v>
      </c>
      <c r="J363" s="13">
        <f t="shared" si="15"/>
        <v>0</v>
      </c>
      <c r="K363" s="13"/>
    </row>
    <row r="364" spans="1:11">
      <c r="A364" s="1"/>
      <c r="B364" s="1"/>
      <c r="C364" s="13"/>
      <c r="E364" s="13"/>
      <c r="F364" s="13"/>
      <c r="G364" s="13"/>
      <c r="H364" s="13"/>
      <c r="I364" s="13">
        <f t="shared" si="14"/>
        <v>0</v>
      </c>
      <c r="J364" s="13">
        <f t="shared" si="15"/>
        <v>0</v>
      </c>
      <c r="K364" s="13"/>
    </row>
    <row r="365" spans="1:11">
      <c r="A365" s="1"/>
      <c r="B365" s="1"/>
      <c r="C365" s="13"/>
      <c r="E365" s="13"/>
      <c r="F365" s="13"/>
      <c r="G365" s="13"/>
      <c r="H365" s="13"/>
      <c r="I365" s="13">
        <f t="shared" si="14"/>
        <v>0</v>
      </c>
      <c r="J365" s="13">
        <f t="shared" si="15"/>
        <v>0</v>
      </c>
      <c r="K365" s="13"/>
    </row>
    <row r="366" spans="1:11">
      <c r="A366" s="1"/>
      <c r="B366" s="1"/>
      <c r="C366" s="13"/>
      <c r="E366" s="13"/>
      <c r="F366" s="13"/>
      <c r="G366" s="13"/>
      <c r="H366" s="13"/>
      <c r="I366" s="13">
        <f t="shared" si="14"/>
        <v>0</v>
      </c>
      <c r="J366" s="13">
        <f t="shared" si="15"/>
        <v>0</v>
      </c>
      <c r="K366" s="13"/>
    </row>
    <row r="367" spans="1:11">
      <c r="A367" s="1"/>
      <c r="B367" s="1"/>
      <c r="C367" s="13"/>
      <c r="E367" s="13">
        <f>SUM(E2:E366)</f>
        <v>64</v>
      </c>
      <c r="F367" s="13">
        <f>SUM(F2:F366)</f>
        <v>1093</v>
      </c>
      <c r="G367" s="13"/>
      <c r="H367" s="13"/>
      <c r="I367" s="13">
        <f t="shared" si="14"/>
        <v>0</v>
      </c>
      <c r="J367" s="13">
        <f t="shared" si="15"/>
        <v>0</v>
      </c>
      <c r="K367" s="13"/>
    </row>
    <row r="368" spans="1:11">
      <c r="A368" s="1"/>
      <c r="B368" s="1"/>
      <c r="C368" s="13"/>
      <c r="E368" s="13">
        <f>E367/B219</f>
        <v>0.30188679245283018</v>
      </c>
      <c r="F368" s="13">
        <f>F367/B219</f>
        <v>5.1556603773584904</v>
      </c>
      <c r="G368" s="13"/>
      <c r="H368" s="13"/>
      <c r="I368" s="13" t="str">
        <f t="shared" si="14"/>
        <v>Грибы</v>
      </c>
      <c r="J368" s="13" t="str">
        <f>IF(OR(K368=$K$370,K368=$K$371,K368=$K$372,K368=$K$373,K368=$K$374),$J$370,IF(OR(K368=$K$379,K368=$K$380,K368=$K$381,K368=$K$382),$J$371,IF(OR(K368=$K$383),$J$372,IF(OR(K368=$K$384),$J$373,IF(OR(K368=$K$385),$J$374,IF(OR(K368=$K$386),$J$375,IF(OR(K368=$K$392,K368=$K$402,K368=$K$393),$J$376,IF(OR(K368=$K$388,K368=$K$389,K368=$K$390,K368=$K$391),$J$377,IF(OR(K368=$K$387,K368=$K$431,K368=$K$433,K368=$K$435),$J$378,IF(OR(K368=$K$394,K368=$K$396,K368=$K$395),$J$379,IF(OR(K368=$K$397),$J$380,IF(OR(K368=$K$398),$J$381,IF(OR(K368=$K$399),$J$382,IF(OR(K368=$K$403),$J$383,IF(OR(K368=$K$404,K368=$K$405),$J$384,IF(OR(K368=$K$406,K368=$K$407),$J$385,IF(OR(K368=$K$408,K368=$K$409),$J$386,IF(OR(K368=$K$410,K368=$K$411),$J$387,IF(OR(K368=$K$413,K368=$K$414,K368=$K$415,K368=$K$416,K368=$K$417,K368=$K$418,K368=$K$419,K368=$K$420,K368=$K$421),$J$388,IF(OR(K368=$K$425,K368=$K$426,K368=$K$427,K368=$K$428,K368=$K$424,K368=$K$423,K368=$K$432,K368=$K$434),$J$389,IF(OR(K368=$K$429,K368=$K$430),$J$390,IF(OR(K368=$K$375,K368=$K$376,K368=$K$377,K368=$K$400,K368=$K$401,K368=$K$412,K368=$K$422),$J$391,IF(OR(K368=$K$436,K368=$K$378),$J$392,0)))))))))))))))))))))))</f>
        <v>Candida</v>
      </c>
      <c r="K368" s="13" t="s">
        <v>92</v>
      </c>
    </row>
    <row r="369" spans="1:11">
      <c r="A369" s="1"/>
      <c r="B369" s="1"/>
      <c r="C369" s="13"/>
      <c r="E369" s="15">
        <f>(E367+F367)/B219</f>
        <v>5.4575471698113205</v>
      </c>
      <c r="F369" s="15"/>
      <c r="G369" s="13"/>
      <c r="H369" s="13"/>
      <c r="I369" s="13"/>
      <c r="J369" s="13"/>
      <c r="K369" s="13"/>
    </row>
    <row r="370" spans="1:11">
      <c r="A370" s="1"/>
      <c r="B370" s="1"/>
      <c r="C370" s="13" t="s">
        <v>21</v>
      </c>
      <c r="D370" s="3" t="s">
        <v>48</v>
      </c>
      <c r="E370" s="13"/>
      <c r="F370" s="13"/>
      <c r="G370" s="13"/>
      <c r="H370" s="13">
        <v>444</v>
      </c>
      <c r="I370" s="13" t="s">
        <v>93</v>
      </c>
      <c r="J370" s="13" t="s">
        <v>94</v>
      </c>
      <c r="K370" s="13" t="s">
        <v>95</v>
      </c>
    </row>
    <row r="371" spans="1:11" ht="15.75">
      <c r="A371" s="1"/>
      <c r="B371" s="1"/>
      <c r="C371" s="13" t="s">
        <v>79</v>
      </c>
      <c r="D371" s="3" t="s">
        <v>78</v>
      </c>
      <c r="E371" s="13"/>
      <c r="F371" s="13"/>
      <c r="G371" s="13"/>
      <c r="H371" s="13" t="s">
        <v>63</v>
      </c>
      <c r="I371" s="13" t="s">
        <v>96</v>
      </c>
      <c r="J371" s="13" t="s">
        <v>97</v>
      </c>
      <c r="K371" s="1" t="s">
        <v>253</v>
      </c>
    </row>
    <row r="372" spans="1:11" ht="15.75">
      <c r="A372" s="1"/>
      <c r="B372" s="1"/>
      <c r="C372" s="13" t="s">
        <v>29</v>
      </c>
      <c r="D372" s="3" t="s">
        <v>76</v>
      </c>
      <c r="E372" s="13"/>
      <c r="F372" s="13"/>
      <c r="G372" s="13"/>
      <c r="H372" s="13" t="s">
        <v>99</v>
      </c>
      <c r="I372" s="13" t="s">
        <v>100</v>
      </c>
      <c r="J372" s="13" t="s">
        <v>101</v>
      </c>
      <c r="K372" s="13" t="s">
        <v>98</v>
      </c>
    </row>
    <row r="373" spans="1:11" ht="15.75">
      <c r="A373" s="1"/>
      <c r="B373" s="1"/>
      <c r="C373" s="13" t="s">
        <v>67</v>
      </c>
      <c r="D373" s="3" t="s">
        <v>15</v>
      </c>
      <c r="E373" s="13"/>
      <c r="F373" s="13"/>
      <c r="G373" s="13"/>
      <c r="H373" s="13"/>
      <c r="I373" s="4" t="s">
        <v>103</v>
      </c>
      <c r="J373" s="13" t="s">
        <v>104</v>
      </c>
      <c r="K373" s="13" t="s">
        <v>102</v>
      </c>
    </row>
    <row r="374" spans="1:11" ht="15.75">
      <c r="A374" s="1"/>
      <c r="B374" s="1"/>
      <c r="C374" s="13" t="s">
        <v>12</v>
      </c>
      <c r="D374" s="1" t="s">
        <v>239</v>
      </c>
      <c r="E374" s="13"/>
      <c r="F374" s="13"/>
      <c r="G374" s="13"/>
      <c r="H374" s="13"/>
      <c r="I374" s="13" t="s">
        <v>107</v>
      </c>
      <c r="J374" s="13" t="s">
        <v>108</v>
      </c>
      <c r="K374" s="1" t="s">
        <v>105</v>
      </c>
    </row>
    <row r="375" spans="1:11" ht="15.75">
      <c r="A375" s="1"/>
      <c r="B375" s="1"/>
      <c r="C375" s="1" t="s">
        <v>210</v>
      </c>
      <c r="D375" s="1" t="s">
        <v>230</v>
      </c>
      <c r="E375" s="13"/>
      <c r="F375" s="13"/>
      <c r="G375" s="13"/>
      <c r="H375" s="13"/>
      <c r="I375" s="13" t="s">
        <v>110</v>
      </c>
      <c r="J375" s="13" t="s">
        <v>111</v>
      </c>
      <c r="K375" s="4" t="s">
        <v>109</v>
      </c>
    </row>
    <row r="376" spans="1:11" ht="15.75">
      <c r="A376" s="1"/>
      <c r="B376" s="1"/>
      <c r="C376" s="13" t="s">
        <v>46</v>
      </c>
      <c r="D376" s="3" t="s">
        <v>106</v>
      </c>
      <c r="E376" s="13"/>
      <c r="F376" s="13"/>
      <c r="G376" s="13"/>
      <c r="H376" s="13"/>
      <c r="I376" s="13"/>
      <c r="J376" s="13" t="s">
        <v>73</v>
      </c>
      <c r="K376" s="1" t="s">
        <v>112</v>
      </c>
    </row>
    <row r="377" spans="1:11" ht="15.75">
      <c r="A377" s="1"/>
      <c r="B377" s="1"/>
      <c r="C377" s="13" t="s">
        <v>19</v>
      </c>
      <c r="D377" s="3" t="s">
        <v>17</v>
      </c>
      <c r="E377" s="13"/>
      <c r="F377" s="13"/>
      <c r="G377" s="13"/>
      <c r="H377" s="13"/>
      <c r="I377" s="13"/>
      <c r="J377" s="13" t="s">
        <v>116</v>
      </c>
      <c r="K377" s="5" t="s">
        <v>113</v>
      </c>
    </row>
    <row r="378" spans="1:11" ht="15.75">
      <c r="A378" s="1"/>
      <c r="B378" s="1"/>
      <c r="C378" s="13" t="s">
        <v>114</v>
      </c>
      <c r="D378" s="13" t="s">
        <v>216</v>
      </c>
      <c r="E378" s="13"/>
      <c r="F378" s="13"/>
      <c r="G378" s="13"/>
      <c r="H378" s="13"/>
      <c r="I378" s="13"/>
      <c r="J378" s="13" t="s">
        <v>119</v>
      </c>
      <c r="K378" s="1" t="s">
        <v>252</v>
      </c>
    </row>
    <row r="379" spans="1:11" ht="15.75">
      <c r="A379" s="1"/>
      <c r="B379" s="1"/>
      <c r="C379" s="13" t="s">
        <v>84</v>
      </c>
      <c r="D379" s="3" t="s">
        <v>57</v>
      </c>
      <c r="E379" s="13"/>
      <c r="F379" s="13"/>
      <c r="G379" s="13"/>
      <c r="H379" s="13"/>
      <c r="I379" s="13"/>
      <c r="J379" s="13" t="s">
        <v>121</v>
      </c>
      <c r="K379" s="13" t="s">
        <v>117</v>
      </c>
    </row>
    <row r="380" spans="1:11" ht="15.75">
      <c r="A380" s="1"/>
      <c r="B380" s="1"/>
      <c r="C380" s="13" t="s">
        <v>90</v>
      </c>
      <c r="D380" s="3" t="s">
        <v>115</v>
      </c>
      <c r="E380" s="13"/>
      <c r="F380" s="13"/>
      <c r="G380" s="13"/>
      <c r="H380" s="13"/>
      <c r="I380" s="13"/>
      <c r="J380" s="13" t="s">
        <v>123</v>
      </c>
      <c r="K380" s="13" t="s">
        <v>92</v>
      </c>
    </row>
    <row r="381" spans="1:11" ht="15.75">
      <c r="A381" s="1"/>
      <c r="B381" s="1"/>
      <c r="C381" s="13" t="s">
        <v>16</v>
      </c>
      <c r="D381" s="3" t="s">
        <v>118</v>
      </c>
      <c r="E381" s="13"/>
      <c r="F381" s="13"/>
      <c r="G381" s="13"/>
      <c r="H381" s="13"/>
      <c r="I381" s="13"/>
      <c r="J381" s="13" t="s">
        <v>125</v>
      </c>
      <c r="K381" s="13" t="s">
        <v>122</v>
      </c>
    </row>
    <row r="382" spans="1:11" ht="15.75">
      <c r="A382" s="1"/>
      <c r="B382" s="1"/>
      <c r="C382" s="13" t="s">
        <v>71</v>
      </c>
      <c r="D382" s="3" t="s">
        <v>120</v>
      </c>
      <c r="E382" s="13"/>
      <c r="F382" s="13"/>
      <c r="G382" s="13"/>
      <c r="H382" s="13"/>
      <c r="I382" s="13"/>
      <c r="J382" s="13" t="s">
        <v>127</v>
      </c>
      <c r="K382" s="13" t="s">
        <v>124</v>
      </c>
    </row>
    <row r="383" spans="1:11" ht="15.75">
      <c r="A383" s="1"/>
      <c r="B383" s="1"/>
      <c r="C383" s="13" t="s">
        <v>14</v>
      </c>
      <c r="D383" s="3" t="s">
        <v>68</v>
      </c>
      <c r="E383" s="13"/>
      <c r="F383" s="13"/>
      <c r="G383" s="13"/>
      <c r="H383" s="13"/>
      <c r="I383" s="13"/>
      <c r="J383" s="13" t="s">
        <v>130</v>
      </c>
      <c r="K383" s="13" t="s">
        <v>101</v>
      </c>
    </row>
    <row r="384" spans="1:11" ht="15.75">
      <c r="A384" s="1"/>
      <c r="B384" s="1"/>
      <c r="C384" s="13" t="s">
        <v>128</v>
      </c>
      <c r="D384" s="1" t="s">
        <v>208</v>
      </c>
      <c r="E384" s="13"/>
      <c r="F384" s="13"/>
      <c r="G384" s="13"/>
      <c r="H384" s="13"/>
      <c r="I384" s="13"/>
      <c r="J384" s="13" t="s">
        <v>132</v>
      </c>
      <c r="K384" s="13" t="s">
        <v>104</v>
      </c>
    </row>
    <row r="385" spans="1:11" ht="15.75">
      <c r="A385" s="1"/>
      <c r="B385" s="1"/>
      <c r="C385" s="13" t="s">
        <v>44</v>
      </c>
      <c r="D385" s="3" t="s">
        <v>37</v>
      </c>
      <c r="E385" s="13"/>
      <c r="F385" s="13"/>
      <c r="G385" s="13"/>
      <c r="H385" s="13"/>
      <c r="I385" s="13"/>
      <c r="J385" s="13" t="s">
        <v>134</v>
      </c>
      <c r="K385" s="13" t="s">
        <v>108</v>
      </c>
    </row>
    <row r="386" spans="1:11" ht="15.75">
      <c r="A386" s="1"/>
      <c r="B386" s="1"/>
      <c r="C386" s="13" t="s">
        <v>27</v>
      </c>
      <c r="D386" s="3" t="s">
        <v>126</v>
      </c>
      <c r="E386" s="13"/>
      <c r="F386" s="13"/>
      <c r="G386" s="13"/>
      <c r="H386" s="13"/>
      <c r="I386" s="13"/>
      <c r="J386" s="13" t="s">
        <v>136</v>
      </c>
      <c r="K386" s="13" t="s">
        <v>111</v>
      </c>
    </row>
    <row r="387" spans="1:11" ht="15.75">
      <c r="A387" s="1"/>
      <c r="B387" s="1"/>
      <c r="C387" s="13" t="s">
        <v>60</v>
      </c>
      <c r="D387" s="3" t="s">
        <v>129</v>
      </c>
      <c r="E387" s="13"/>
      <c r="F387" s="13"/>
      <c r="G387" s="13"/>
      <c r="H387" s="13"/>
      <c r="I387" s="13"/>
      <c r="J387" s="13" t="s">
        <v>140</v>
      </c>
      <c r="K387" s="13" t="s">
        <v>32</v>
      </c>
    </row>
    <row r="388" spans="1:11" ht="15.75">
      <c r="A388" s="1"/>
      <c r="B388" s="1"/>
      <c r="C388" s="13" t="s">
        <v>138</v>
      </c>
      <c r="D388" s="3" t="s">
        <v>131</v>
      </c>
      <c r="E388" s="13"/>
      <c r="F388" s="13"/>
      <c r="G388" s="13"/>
      <c r="H388" s="13"/>
      <c r="I388" s="13"/>
      <c r="J388" s="13" t="s">
        <v>142</v>
      </c>
      <c r="K388" s="13" t="s">
        <v>137</v>
      </c>
    </row>
    <row r="389" spans="1:11" ht="15.75">
      <c r="A389" s="1"/>
      <c r="B389" s="1"/>
      <c r="C389" s="13"/>
      <c r="D389" s="3" t="s">
        <v>133</v>
      </c>
      <c r="E389" s="13"/>
      <c r="F389" s="13"/>
      <c r="G389" s="13"/>
      <c r="H389" s="13"/>
      <c r="I389" s="13"/>
      <c r="J389" s="13" t="s">
        <v>145</v>
      </c>
      <c r="K389" s="13" t="s">
        <v>66</v>
      </c>
    </row>
    <row r="390" spans="1:11" ht="15.75">
      <c r="A390" s="1"/>
      <c r="B390" s="1"/>
      <c r="C390" s="13"/>
      <c r="D390" s="3" t="s">
        <v>135</v>
      </c>
      <c r="E390" s="13"/>
      <c r="F390" s="13"/>
      <c r="G390" s="13"/>
      <c r="H390" s="13"/>
      <c r="I390" s="13"/>
      <c r="J390" s="13" t="s">
        <v>147</v>
      </c>
      <c r="K390" s="13" t="s">
        <v>143</v>
      </c>
    </row>
    <row r="391" spans="1:11" ht="15.75">
      <c r="A391" s="1"/>
      <c r="B391" s="1"/>
      <c r="C391" s="14"/>
      <c r="D391" s="3" t="s">
        <v>139</v>
      </c>
      <c r="E391" s="13"/>
      <c r="F391" s="13"/>
      <c r="G391" s="13"/>
      <c r="H391" s="13"/>
      <c r="I391" s="13"/>
      <c r="J391" s="4" t="s">
        <v>103</v>
      </c>
      <c r="K391" s="13" t="s">
        <v>55</v>
      </c>
    </row>
    <row r="392" spans="1:11" ht="15.75">
      <c r="A392" s="1"/>
      <c r="B392" s="1"/>
      <c r="C392" s="14"/>
      <c r="D392" s="3" t="s">
        <v>141</v>
      </c>
      <c r="E392" s="13"/>
      <c r="F392" s="13"/>
      <c r="G392" s="13"/>
      <c r="H392" s="13"/>
      <c r="I392" s="13"/>
      <c r="J392" s="13" t="s">
        <v>149</v>
      </c>
      <c r="K392" s="13" t="s">
        <v>73</v>
      </c>
    </row>
    <row r="393" spans="1:11" ht="15.75">
      <c r="A393" s="1"/>
      <c r="B393" s="1"/>
      <c r="C393" s="14"/>
      <c r="D393" s="1" t="s">
        <v>227</v>
      </c>
      <c r="E393" s="13"/>
      <c r="F393" s="13"/>
      <c r="G393" s="13"/>
      <c r="H393" s="13"/>
      <c r="I393" s="13"/>
      <c r="J393" s="13"/>
      <c r="K393" s="13" t="s">
        <v>148</v>
      </c>
    </row>
    <row r="394" spans="1:11" ht="15.75">
      <c r="A394" s="1"/>
      <c r="B394" s="1"/>
      <c r="C394" s="14"/>
      <c r="D394" s="3" t="s">
        <v>144</v>
      </c>
      <c r="E394" s="13"/>
      <c r="F394" s="13"/>
      <c r="G394" s="13"/>
      <c r="H394" s="13"/>
      <c r="I394" s="13"/>
      <c r="J394" s="13"/>
      <c r="K394" s="13" t="s">
        <v>75</v>
      </c>
    </row>
    <row r="395" spans="1:11" ht="15.75">
      <c r="A395" s="1"/>
      <c r="B395" s="1"/>
      <c r="C395" s="14"/>
      <c r="D395" s="3" t="s">
        <v>146</v>
      </c>
      <c r="E395" s="13"/>
      <c r="F395" s="13"/>
      <c r="G395" s="13"/>
      <c r="H395" s="13"/>
      <c r="I395" s="13"/>
      <c r="J395" s="13"/>
      <c r="K395" s="13" t="s">
        <v>121</v>
      </c>
    </row>
    <row r="396" spans="1:11" ht="15.75">
      <c r="A396" s="1"/>
      <c r="B396" s="1"/>
      <c r="C396" s="14"/>
      <c r="D396" s="3" t="s">
        <v>39</v>
      </c>
      <c r="E396" s="13"/>
      <c r="F396" s="13"/>
      <c r="G396" s="13"/>
      <c r="H396" s="13"/>
      <c r="I396" s="13"/>
      <c r="J396" s="13"/>
      <c r="K396" s="1" t="s">
        <v>150</v>
      </c>
    </row>
    <row r="397" spans="1:11" ht="15.75">
      <c r="A397" s="1"/>
      <c r="B397" s="1"/>
      <c r="C397" s="14"/>
      <c r="D397" s="3" t="s">
        <v>34</v>
      </c>
      <c r="E397" s="13"/>
      <c r="F397" s="13"/>
      <c r="G397" s="13"/>
      <c r="H397" s="13"/>
      <c r="I397" s="13"/>
      <c r="J397" s="13"/>
      <c r="K397" s="13" t="s">
        <v>123</v>
      </c>
    </row>
    <row r="398" spans="1:11" ht="15.75">
      <c r="A398" s="1"/>
      <c r="B398" s="1"/>
      <c r="C398" s="14"/>
      <c r="D398" s="3" t="s">
        <v>61</v>
      </c>
      <c r="E398" s="13"/>
      <c r="F398" s="13"/>
      <c r="G398" s="13"/>
      <c r="H398" s="13"/>
      <c r="I398" s="13"/>
      <c r="J398" s="13"/>
      <c r="K398" s="13" t="s">
        <v>125</v>
      </c>
    </row>
    <row r="399" spans="1:11" ht="15.75">
      <c r="A399" s="1"/>
      <c r="B399" s="1"/>
      <c r="C399" s="14"/>
      <c r="D399" s="3" t="s">
        <v>13</v>
      </c>
      <c r="E399" s="13"/>
      <c r="F399" s="13"/>
      <c r="G399" s="13"/>
      <c r="H399" s="13"/>
      <c r="I399" s="13"/>
      <c r="J399" s="13"/>
      <c r="K399" s="13" t="s">
        <v>154</v>
      </c>
    </row>
    <row r="400" spans="1:11" ht="15.75">
      <c r="A400" s="1"/>
      <c r="B400" s="1"/>
      <c r="C400" s="14"/>
      <c r="D400" s="3" t="s">
        <v>151</v>
      </c>
      <c r="E400" s="13"/>
      <c r="F400" s="13"/>
      <c r="G400" s="13"/>
      <c r="H400" s="13"/>
      <c r="I400" s="13"/>
      <c r="J400" s="13"/>
      <c r="K400" s="13" t="s">
        <v>155</v>
      </c>
    </row>
    <row r="401" spans="1:11" ht="15.75">
      <c r="A401" s="1"/>
      <c r="B401" s="1"/>
      <c r="C401" s="14"/>
      <c r="D401" s="3" t="s">
        <v>152</v>
      </c>
      <c r="E401" s="13"/>
      <c r="F401" s="13"/>
      <c r="G401" s="13"/>
      <c r="H401" s="13"/>
      <c r="I401" s="13"/>
      <c r="J401" s="13"/>
      <c r="K401" s="13" t="s">
        <v>157</v>
      </c>
    </row>
    <row r="402" spans="1:11" ht="15.75">
      <c r="A402" s="1"/>
      <c r="B402" s="1"/>
      <c r="C402" s="14"/>
      <c r="D402" s="3" t="s">
        <v>153</v>
      </c>
      <c r="E402" s="13"/>
      <c r="F402" s="13"/>
      <c r="G402" s="13"/>
      <c r="H402" s="13"/>
      <c r="I402" s="13"/>
      <c r="J402" s="13"/>
      <c r="K402" s="13" t="s">
        <v>158</v>
      </c>
    </row>
    <row r="403" spans="1:11" ht="15.75">
      <c r="A403" s="1"/>
      <c r="B403" s="1"/>
      <c r="C403" s="14"/>
      <c r="D403" s="3" t="s">
        <v>80</v>
      </c>
      <c r="E403" s="13"/>
      <c r="F403" s="13"/>
      <c r="G403" s="13"/>
      <c r="H403" s="13"/>
      <c r="I403" s="13"/>
      <c r="J403" s="13"/>
      <c r="K403" s="13" t="s">
        <v>130</v>
      </c>
    </row>
    <row r="404" spans="1:11" ht="15.75">
      <c r="A404" s="1"/>
      <c r="B404" s="1"/>
      <c r="C404" s="14"/>
      <c r="D404" s="3" t="s">
        <v>156</v>
      </c>
      <c r="E404" s="13"/>
      <c r="F404" s="13"/>
      <c r="G404" s="13"/>
      <c r="H404" s="13"/>
      <c r="I404" s="13"/>
      <c r="J404" s="13"/>
      <c r="K404" s="13" t="s">
        <v>159</v>
      </c>
    </row>
    <row r="405" spans="1:11" ht="15.75">
      <c r="A405" s="1"/>
      <c r="B405" s="1"/>
      <c r="C405" s="14"/>
      <c r="D405" s="3" t="s">
        <v>40</v>
      </c>
      <c r="E405" s="13"/>
      <c r="F405" s="13"/>
      <c r="G405" s="13"/>
      <c r="H405" s="13"/>
      <c r="I405" s="13"/>
      <c r="J405" s="13"/>
      <c r="K405" s="13" t="s">
        <v>161</v>
      </c>
    </row>
    <row r="406" spans="1:11" ht="15.75">
      <c r="A406" s="1"/>
      <c r="B406" s="1"/>
      <c r="C406" s="14"/>
      <c r="D406" s="3" t="s">
        <v>89</v>
      </c>
      <c r="E406" s="13"/>
      <c r="F406" s="13"/>
      <c r="G406" s="13"/>
      <c r="H406" s="13"/>
      <c r="I406" s="13"/>
      <c r="J406" s="13"/>
      <c r="K406" s="13" t="s">
        <v>162</v>
      </c>
    </row>
    <row r="407" spans="1:11" ht="15.75">
      <c r="A407" s="1"/>
      <c r="B407" s="1"/>
      <c r="C407" s="14"/>
      <c r="D407" s="3" t="s">
        <v>30</v>
      </c>
      <c r="E407" s="13"/>
      <c r="F407" s="13"/>
      <c r="G407" s="13"/>
      <c r="H407" s="13"/>
      <c r="I407" s="13"/>
      <c r="J407" s="13"/>
      <c r="K407" s="13" t="s">
        <v>59</v>
      </c>
    </row>
    <row r="408" spans="1:11" ht="15.75">
      <c r="A408" s="1"/>
      <c r="B408" s="1"/>
      <c r="C408" s="14"/>
      <c r="D408" s="3" t="s">
        <v>160</v>
      </c>
      <c r="E408" s="13"/>
      <c r="F408" s="13"/>
      <c r="G408" s="13"/>
      <c r="H408" s="13"/>
      <c r="I408" s="13"/>
      <c r="J408" s="13"/>
      <c r="K408" s="13" t="s">
        <v>165</v>
      </c>
    </row>
    <row r="409" spans="1:11" ht="15.75">
      <c r="A409" s="1"/>
      <c r="B409" s="1"/>
      <c r="C409" s="14"/>
      <c r="D409" s="13" t="s">
        <v>217</v>
      </c>
      <c r="E409" s="13"/>
      <c r="F409" s="13"/>
      <c r="G409" s="13"/>
      <c r="H409" s="13"/>
      <c r="I409" s="13"/>
      <c r="J409" s="13"/>
      <c r="K409" s="13" t="s">
        <v>136</v>
      </c>
    </row>
    <row r="410" spans="1:11" ht="15.75">
      <c r="A410" s="1"/>
      <c r="B410" s="1"/>
      <c r="C410" s="14"/>
      <c r="D410" s="3" t="s">
        <v>36</v>
      </c>
      <c r="E410" s="13"/>
      <c r="F410" s="13"/>
      <c r="G410" s="13"/>
      <c r="H410" s="13"/>
      <c r="I410" s="13"/>
      <c r="J410" s="13"/>
      <c r="K410" s="13" t="s">
        <v>87</v>
      </c>
    </row>
    <row r="411" spans="1:11" ht="15.75">
      <c r="A411" s="1"/>
      <c r="B411" s="1"/>
      <c r="C411" s="14"/>
      <c r="D411" s="3" t="s">
        <v>163</v>
      </c>
      <c r="E411" s="13"/>
      <c r="F411" s="13"/>
      <c r="G411" s="13"/>
      <c r="H411" s="13"/>
      <c r="I411" s="13"/>
      <c r="J411" s="13"/>
      <c r="K411" s="13" t="s">
        <v>81</v>
      </c>
    </row>
    <row r="412" spans="1:11" ht="15.75">
      <c r="A412" s="1"/>
      <c r="B412" s="1"/>
      <c r="C412" s="14"/>
      <c r="D412" s="3" t="s">
        <v>164</v>
      </c>
      <c r="E412" s="13"/>
      <c r="F412" s="13"/>
      <c r="G412" s="13"/>
      <c r="H412" s="13"/>
      <c r="I412" s="13"/>
      <c r="J412" s="13"/>
      <c r="K412" s="13" t="s">
        <v>168</v>
      </c>
    </row>
    <row r="413" spans="1:11" ht="15.75">
      <c r="A413" s="1"/>
      <c r="B413" s="1"/>
      <c r="C413" s="14"/>
      <c r="D413" s="1" t="s">
        <v>204</v>
      </c>
      <c r="E413" s="13"/>
      <c r="F413" s="13"/>
      <c r="G413" s="13"/>
      <c r="H413" s="13"/>
      <c r="I413" s="13"/>
      <c r="J413" s="13"/>
      <c r="K413" s="13" t="s">
        <v>169</v>
      </c>
    </row>
    <row r="414" spans="1:11" ht="15.75">
      <c r="A414" s="1"/>
      <c r="B414" s="1"/>
      <c r="C414" s="14"/>
      <c r="D414" s="3" t="s">
        <v>52</v>
      </c>
      <c r="E414" s="13"/>
      <c r="F414" s="13"/>
      <c r="G414" s="13"/>
      <c r="H414" s="13"/>
      <c r="I414" s="13"/>
      <c r="J414" s="13"/>
      <c r="K414" s="13" t="s">
        <v>171</v>
      </c>
    </row>
    <row r="415" spans="1:11" ht="15.75">
      <c r="A415" s="1"/>
      <c r="B415" s="1"/>
      <c r="C415" s="14"/>
      <c r="D415" s="3" t="s">
        <v>46</v>
      </c>
      <c r="E415" s="13"/>
      <c r="F415" s="13"/>
      <c r="G415" s="13"/>
      <c r="H415" s="13"/>
      <c r="I415" s="13"/>
      <c r="J415" s="13"/>
      <c r="K415" s="13" t="s">
        <v>49</v>
      </c>
    </row>
    <row r="416" spans="1:11" ht="15.75">
      <c r="A416" s="1"/>
      <c r="B416" s="1"/>
      <c r="C416" s="14"/>
      <c r="D416" s="3" t="s">
        <v>166</v>
      </c>
      <c r="E416" s="13"/>
      <c r="F416" s="13"/>
      <c r="G416" s="13"/>
      <c r="H416" s="13"/>
      <c r="I416" s="13"/>
      <c r="J416" s="13"/>
      <c r="K416" s="13" t="s">
        <v>172</v>
      </c>
    </row>
    <row r="417" spans="1:11" ht="15.75">
      <c r="A417" s="1"/>
      <c r="B417" s="1"/>
      <c r="C417" s="14"/>
      <c r="D417" s="3" t="s">
        <v>167</v>
      </c>
      <c r="E417" s="13"/>
      <c r="F417" s="13"/>
      <c r="G417" s="13"/>
      <c r="H417" s="13"/>
      <c r="I417" s="13"/>
      <c r="J417" s="13"/>
      <c r="K417" s="1" t="s">
        <v>174</v>
      </c>
    </row>
    <row r="418" spans="1:11" ht="15.75">
      <c r="A418" s="1"/>
      <c r="B418" s="1"/>
      <c r="C418" s="14"/>
      <c r="D418" s="13" t="s">
        <v>213</v>
      </c>
      <c r="E418" s="13"/>
      <c r="F418" s="13"/>
      <c r="G418" s="13"/>
      <c r="H418" s="13"/>
      <c r="I418" s="13"/>
      <c r="J418" s="13"/>
      <c r="K418" s="13" t="s">
        <v>175</v>
      </c>
    </row>
    <row r="419" spans="1:11" ht="15.75">
      <c r="A419" s="1"/>
      <c r="B419" s="1"/>
      <c r="C419" s="14"/>
      <c r="D419" s="3" t="s">
        <v>84</v>
      </c>
      <c r="E419" s="13"/>
      <c r="F419" s="13"/>
      <c r="G419" s="13"/>
      <c r="H419" s="13"/>
      <c r="I419" s="13"/>
      <c r="J419" s="13"/>
      <c r="K419" s="13" t="s">
        <v>177</v>
      </c>
    </row>
    <row r="420" spans="1:11" ht="15.75">
      <c r="A420" s="1"/>
      <c r="B420" s="1"/>
      <c r="C420" s="14"/>
      <c r="D420" s="3" t="s">
        <v>170</v>
      </c>
      <c r="E420" s="13"/>
      <c r="F420" s="13"/>
      <c r="G420" s="13"/>
      <c r="H420" s="13"/>
      <c r="I420" s="13"/>
      <c r="J420" s="13"/>
      <c r="K420" s="13" t="s">
        <v>69</v>
      </c>
    </row>
    <row r="421" spans="1:11" ht="15.75">
      <c r="A421" s="1"/>
      <c r="B421" s="1"/>
      <c r="C421" s="14"/>
      <c r="D421" s="13" t="s">
        <v>243</v>
      </c>
      <c r="E421" s="13"/>
      <c r="F421" s="13"/>
      <c r="G421" s="13"/>
      <c r="H421" s="13"/>
      <c r="I421" s="13"/>
      <c r="J421" s="13"/>
      <c r="K421" s="13" t="s">
        <v>179</v>
      </c>
    </row>
    <row r="422" spans="1:11" ht="15.75">
      <c r="A422" s="1"/>
      <c r="B422" s="1"/>
      <c r="C422" s="14"/>
      <c r="D422" s="3" t="s">
        <v>41</v>
      </c>
      <c r="E422" s="13"/>
      <c r="F422" s="13"/>
      <c r="G422" s="13"/>
      <c r="H422" s="13"/>
      <c r="I422" s="13"/>
      <c r="J422" s="13"/>
      <c r="K422" s="13" t="s">
        <v>180</v>
      </c>
    </row>
    <row r="423" spans="1:11" ht="15.75">
      <c r="A423" s="1"/>
      <c r="B423" s="1"/>
      <c r="C423" s="14"/>
      <c r="D423" s="3" t="s">
        <v>25</v>
      </c>
      <c r="E423" s="13"/>
      <c r="F423" s="13"/>
      <c r="G423" s="13"/>
      <c r="H423" s="13"/>
      <c r="I423" s="13"/>
      <c r="J423" s="13"/>
      <c r="K423" s="13" t="s">
        <v>181</v>
      </c>
    </row>
    <row r="424" spans="1:11" ht="15.75">
      <c r="A424" s="1"/>
      <c r="B424" s="1"/>
      <c r="C424" s="14"/>
      <c r="D424" s="3" t="s">
        <v>173</v>
      </c>
      <c r="E424" s="13"/>
      <c r="F424" s="13"/>
      <c r="G424" s="13"/>
      <c r="H424" s="13"/>
      <c r="I424" s="13"/>
      <c r="J424" s="13"/>
      <c r="K424" s="13" t="s">
        <v>182</v>
      </c>
    </row>
    <row r="425" spans="1:11" ht="15.75">
      <c r="A425" s="1"/>
      <c r="B425" s="1"/>
      <c r="C425" s="14"/>
      <c r="D425" s="3" t="s">
        <v>26</v>
      </c>
      <c r="E425" s="13"/>
      <c r="F425" s="13"/>
      <c r="G425" s="13"/>
      <c r="H425" s="13"/>
      <c r="I425" s="13"/>
      <c r="J425" s="13"/>
      <c r="K425" s="13" t="s">
        <v>77</v>
      </c>
    </row>
    <row r="426" spans="1:11" ht="15.75">
      <c r="A426" s="1"/>
      <c r="B426" s="1"/>
      <c r="C426" s="14"/>
      <c r="D426" s="13" t="s">
        <v>206</v>
      </c>
      <c r="E426" s="13"/>
      <c r="F426" s="13"/>
      <c r="G426" s="13"/>
      <c r="H426" s="13"/>
      <c r="I426" s="13"/>
      <c r="J426" s="13"/>
      <c r="K426" s="13" t="s">
        <v>184</v>
      </c>
    </row>
    <row r="427" spans="1:11" ht="15.75">
      <c r="A427" s="1"/>
      <c r="B427" s="1"/>
      <c r="C427" s="14"/>
      <c r="D427" s="3" t="s">
        <v>176</v>
      </c>
      <c r="E427" s="13"/>
      <c r="F427" s="13"/>
      <c r="G427" s="13"/>
      <c r="H427" s="13"/>
      <c r="I427" s="13"/>
      <c r="J427" s="13"/>
      <c r="K427" s="13" t="s">
        <v>185</v>
      </c>
    </row>
    <row r="428" spans="1:11" ht="15.75">
      <c r="A428" s="1"/>
      <c r="B428" s="1"/>
      <c r="C428" s="14"/>
      <c r="D428" s="3" t="s">
        <v>24</v>
      </c>
      <c r="E428" s="13"/>
      <c r="F428" s="13"/>
      <c r="G428" s="13"/>
      <c r="H428" s="13"/>
      <c r="I428" s="13"/>
      <c r="J428" s="13"/>
      <c r="K428" s="13" t="s">
        <v>186</v>
      </c>
    </row>
    <row r="429" spans="1:11" ht="15.75">
      <c r="A429" s="1"/>
      <c r="B429" s="1"/>
      <c r="C429" s="14"/>
      <c r="D429" s="3" t="s">
        <v>178</v>
      </c>
      <c r="E429" s="13"/>
      <c r="F429" s="13"/>
      <c r="G429" s="13"/>
      <c r="H429" s="13"/>
      <c r="I429" s="13"/>
      <c r="J429" s="13"/>
      <c r="K429" s="13" t="s">
        <v>188</v>
      </c>
    </row>
    <row r="430" spans="1:11" ht="15.75">
      <c r="A430" s="1"/>
      <c r="B430" s="1"/>
      <c r="C430" s="14"/>
      <c r="D430" s="3" t="s">
        <v>50</v>
      </c>
      <c r="E430" s="13"/>
      <c r="F430" s="13"/>
      <c r="G430" s="13"/>
      <c r="H430" s="13"/>
      <c r="I430" s="13"/>
      <c r="J430" s="13"/>
      <c r="K430" s="13" t="s">
        <v>189</v>
      </c>
    </row>
    <row r="431" spans="1:11" ht="15.75">
      <c r="A431" s="1"/>
      <c r="B431" s="1"/>
      <c r="C431" s="14"/>
      <c r="D431" s="3" t="s">
        <v>42</v>
      </c>
      <c r="E431" s="13"/>
      <c r="F431" s="13"/>
      <c r="G431" s="13"/>
      <c r="H431" s="13"/>
      <c r="I431" s="13"/>
      <c r="J431" s="13"/>
      <c r="K431" s="13" t="s">
        <v>191</v>
      </c>
    </row>
    <row r="432" spans="1:11" ht="15.75">
      <c r="A432" s="1"/>
      <c r="B432" s="1"/>
      <c r="C432" s="14"/>
      <c r="D432" s="3" t="s">
        <v>62</v>
      </c>
      <c r="E432" s="13"/>
      <c r="F432" s="13"/>
      <c r="G432" s="13"/>
      <c r="H432" s="13"/>
      <c r="I432" s="13"/>
      <c r="J432" s="13"/>
      <c r="K432" s="13" t="s">
        <v>192</v>
      </c>
    </row>
    <row r="433" spans="1:11" ht="15.75">
      <c r="A433" s="1"/>
      <c r="B433" s="1"/>
      <c r="C433" s="14"/>
      <c r="D433" s="3" t="s">
        <v>183</v>
      </c>
      <c r="E433" s="13"/>
      <c r="F433" s="13"/>
      <c r="G433" s="13"/>
      <c r="H433" s="13"/>
      <c r="I433" s="13"/>
      <c r="J433" s="13"/>
      <c r="K433" s="13" t="s">
        <v>85</v>
      </c>
    </row>
    <row r="434" spans="1:11" ht="15.75">
      <c r="A434" s="1"/>
      <c r="B434" s="1"/>
      <c r="C434" s="14"/>
      <c r="D434" s="3" t="s">
        <v>64</v>
      </c>
      <c r="E434" s="13"/>
      <c r="F434" s="13"/>
      <c r="G434" s="13"/>
      <c r="H434" s="13"/>
      <c r="I434" s="13"/>
      <c r="J434" s="13"/>
      <c r="K434" s="13" t="s">
        <v>193</v>
      </c>
    </row>
    <row r="435" spans="1:11" ht="15.75">
      <c r="A435" s="1"/>
      <c r="B435" s="1"/>
      <c r="C435" s="14"/>
      <c r="D435" s="1" t="s">
        <v>207</v>
      </c>
      <c r="E435" s="13"/>
      <c r="F435" s="13"/>
      <c r="G435" s="13"/>
      <c r="H435" s="13"/>
      <c r="I435" s="13"/>
      <c r="J435" s="13"/>
      <c r="K435" s="13" t="s">
        <v>194</v>
      </c>
    </row>
    <row r="436" spans="1:11">
      <c r="A436" s="1"/>
      <c r="B436" s="1"/>
      <c r="C436" s="14"/>
      <c r="D436" s="3" t="s">
        <v>45</v>
      </c>
      <c r="E436" s="13"/>
      <c r="F436" s="13"/>
      <c r="G436" s="13"/>
      <c r="H436" s="13"/>
      <c r="I436" s="13"/>
      <c r="J436" s="13"/>
      <c r="K436" s="13" t="s">
        <v>149</v>
      </c>
    </row>
    <row r="437" spans="1:11">
      <c r="A437" s="1"/>
      <c r="B437" s="1"/>
      <c r="C437" s="14"/>
      <c r="D437" s="1" t="s">
        <v>209</v>
      </c>
      <c r="E437" s="13"/>
      <c r="F437" s="13"/>
      <c r="G437" s="13"/>
      <c r="H437" s="13"/>
      <c r="I437" s="13"/>
      <c r="J437" s="13"/>
      <c r="K437" s="13"/>
    </row>
    <row r="438" spans="1:11">
      <c r="A438" s="1"/>
      <c r="B438" s="1"/>
      <c r="C438" s="14"/>
      <c r="D438" s="3" t="s">
        <v>33</v>
      </c>
      <c r="E438" s="13"/>
      <c r="F438" s="13"/>
      <c r="G438" s="13"/>
      <c r="H438" s="13"/>
      <c r="I438" s="13"/>
      <c r="J438" s="13"/>
      <c r="K438" s="13"/>
    </row>
    <row r="439" spans="1:11">
      <c r="A439" s="1"/>
      <c r="B439" s="1"/>
      <c r="C439" s="14"/>
      <c r="D439" s="3" t="s">
        <v>187</v>
      </c>
      <c r="E439" s="1"/>
      <c r="F439" s="1"/>
      <c r="G439" s="1"/>
      <c r="H439" s="1"/>
      <c r="I439" s="1"/>
      <c r="J439" s="1"/>
      <c r="K439" s="1"/>
    </row>
    <row r="440" spans="1:11">
      <c r="A440" s="1"/>
      <c r="B440" s="1"/>
      <c r="C440" s="14"/>
      <c r="D440" s="13" t="s">
        <v>205</v>
      </c>
      <c r="E440" s="1"/>
      <c r="F440" s="1"/>
      <c r="G440" s="1"/>
      <c r="H440" s="1"/>
      <c r="I440" s="1"/>
      <c r="J440" s="1"/>
      <c r="K440" s="1"/>
    </row>
    <row r="441" spans="1:11">
      <c r="A441" s="1"/>
      <c r="B441" s="1"/>
      <c r="C441" s="14"/>
      <c r="D441" s="3" t="s">
        <v>74</v>
      </c>
      <c r="E441" s="1"/>
      <c r="F441" s="1"/>
      <c r="G441" s="1"/>
      <c r="H441" s="1"/>
      <c r="I441" s="1"/>
      <c r="J441" s="1"/>
      <c r="K441" s="1"/>
    </row>
    <row r="442" spans="1:11">
      <c r="A442" s="1"/>
      <c r="B442" s="1"/>
      <c r="C442" s="14"/>
      <c r="D442" s="13" t="s">
        <v>215</v>
      </c>
      <c r="E442" s="1"/>
      <c r="F442" s="1"/>
      <c r="G442" s="1"/>
      <c r="H442" s="1"/>
      <c r="I442" s="1"/>
      <c r="J442" s="1"/>
      <c r="K442" s="1"/>
    </row>
    <row r="443" spans="1:11">
      <c r="A443" s="1"/>
      <c r="B443" s="1"/>
      <c r="C443" s="14"/>
      <c r="D443" s="3" t="s">
        <v>190</v>
      </c>
      <c r="E443" s="1"/>
      <c r="F443" s="1"/>
      <c r="G443" s="1"/>
      <c r="H443" s="1"/>
      <c r="I443" s="1"/>
      <c r="J443" s="1"/>
      <c r="K443" s="1"/>
    </row>
    <row r="444" spans="1:11">
      <c r="A444" s="1"/>
      <c r="B444" s="1"/>
      <c r="C444" s="14"/>
      <c r="D444" s="3" t="s">
        <v>16</v>
      </c>
      <c r="E444" s="1"/>
      <c r="F444" s="1"/>
      <c r="G444" s="1"/>
      <c r="H444" s="1"/>
      <c r="I444" s="1"/>
      <c r="J444" s="1"/>
      <c r="K444" s="1"/>
    </row>
    <row r="445" spans="1:11">
      <c r="A445" s="1"/>
      <c r="B445" s="1"/>
      <c r="C445" s="14"/>
      <c r="D445" s="3" t="s">
        <v>51</v>
      </c>
      <c r="E445" s="1"/>
      <c r="F445" s="1"/>
      <c r="G445" s="1"/>
      <c r="H445" s="1"/>
      <c r="I445" s="1"/>
      <c r="J445" s="1"/>
      <c r="K445" s="1"/>
    </row>
    <row r="446" spans="1:11">
      <c r="A446" s="1"/>
      <c r="B446" s="1"/>
      <c r="C446" s="14"/>
      <c r="D446" s="3" t="s">
        <v>28</v>
      </c>
      <c r="E446" s="1"/>
      <c r="F446" s="1"/>
      <c r="G446" s="1"/>
      <c r="H446" s="1"/>
      <c r="I446" s="1"/>
      <c r="J446" s="1"/>
      <c r="K446" s="1"/>
    </row>
    <row r="447" spans="1:11">
      <c r="A447" s="1"/>
      <c r="B447" s="1"/>
      <c r="C447" s="14"/>
      <c r="D447" s="3" t="s">
        <v>72</v>
      </c>
      <c r="E447" s="1"/>
      <c r="F447" s="1"/>
      <c r="G447" s="1"/>
      <c r="H447" s="1"/>
      <c r="I447" s="1"/>
      <c r="J447" s="1"/>
      <c r="K447" s="1"/>
    </row>
    <row r="448" spans="1:11">
      <c r="A448" s="1"/>
      <c r="B448" s="1"/>
      <c r="C448" s="14"/>
      <c r="D448" s="3" t="s">
        <v>21</v>
      </c>
      <c r="E448" s="1"/>
      <c r="F448" s="1"/>
      <c r="G448" s="1"/>
      <c r="H448" s="1"/>
      <c r="I448" s="1"/>
      <c r="J448" s="1"/>
      <c r="K448" s="1"/>
    </row>
    <row r="449" spans="1:11">
      <c r="A449" s="1"/>
      <c r="B449" s="1"/>
      <c r="C449" s="13"/>
      <c r="D449" s="13" t="s">
        <v>212</v>
      </c>
      <c r="E449" s="1"/>
      <c r="F449" s="1"/>
      <c r="G449" s="1"/>
      <c r="H449" s="1"/>
      <c r="I449" s="1"/>
      <c r="J449" s="1"/>
      <c r="K449" s="1"/>
    </row>
    <row r="450" spans="1:11">
      <c r="A450" s="1"/>
      <c r="B450" s="1"/>
      <c r="C450" s="13"/>
      <c r="D450" s="3" t="s">
        <v>56</v>
      </c>
      <c r="E450" s="1"/>
      <c r="F450" s="1"/>
      <c r="G450" s="1"/>
      <c r="H450" s="1"/>
      <c r="I450" s="1"/>
      <c r="J450" s="1"/>
      <c r="K450" s="1"/>
    </row>
    <row r="451" spans="1:11">
      <c r="A451" s="1"/>
      <c r="B451" s="1"/>
      <c r="C451" s="13"/>
      <c r="D451" s="3" t="s">
        <v>70</v>
      </c>
      <c r="E451" s="1"/>
      <c r="F451" s="1"/>
      <c r="G451" s="1"/>
      <c r="H451" s="1"/>
      <c r="I451" s="1"/>
      <c r="J451" s="1"/>
      <c r="K451" s="1"/>
    </row>
    <row r="452" spans="1:11">
      <c r="A452" s="1"/>
      <c r="B452" s="1"/>
      <c r="C452" s="13"/>
      <c r="D452" s="3" t="s">
        <v>35</v>
      </c>
      <c r="E452" s="1"/>
      <c r="F452" s="1"/>
      <c r="G452" s="1"/>
      <c r="H452" s="1"/>
      <c r="I452" s="1"/>
      <c r="J452" s="1"/>
      <c r="K452" s="1"/>
    </row>
    <row r="453" spans="1:11">
      <c r="A453" s="1"/>
      <c r="B453" s="1"/>
      <c r="C453" s="13"/>
      <c r="D453" s="1" t="s">
        <v>219</v>
      </c>
      <c r="E453" s="1"/>
      <c r="F453" s="1"/>
      <c r="G453" s="1"/>
      <c r="H453" s="1"/>
      <c r="I453" s="1"/>
      <c r="J453" s="1"/>
      <c r="K453" s="1"/>
    </row>
    <row r="454" spans="1:11">
      <c r="A454" s="1"/>
      <c r="B454" s="1"/>
      <c r="C454" s="13"/>
      <c r="D454" s="3" t="s">
        <v>82</v>
      </c>
      <c r="E454" s="1"/>
      <c r="F454" s="1"/>
      <c r="G454" s="1"/>
      <c r="H454" s="1"/>
      <c r="I454" s="1"/>
      <c r="J454" s="1"/>
      <c r="K454" s="1"/>
    </row>
    <row r="455" spans="1:11">
      <c r="A455" s="1"/>
      <c r="B455" s="1"/>
      <c r="C455" s="1"/>
      <c r="D455" s="3" t="s">
        <v>88</v>
      </c>
      <c r="E455" s="1"/>
      <c r="F455" s="1"/>
      <c r="G455" s="1"/>
      <c r="H455" s="1"/>
      <c r="I455" s="1"/>
      <c r="J455" s="1"/>
      <c r="K455" s="1"/>
    </row>
    <row r="456" spans="1:11">
      <c r="A456" s="1"/>
      <c r="B456" s="1"/>
      <c r="C456" s="1"/>
      <c r="D456" s="3" t="s">
        <v>195</v>
      </c>
      <c r="E456" s="1"/>
      <c r="F456" s="1"/>
      <c r="G456" s="1"/>
      <c r="H456" s="1"/>
      <c r="I456" s="1"/>
      <c r="J456" s="1"/>
      <c r="K456" s="1"/>
    </row>
    <row r="457" spans="1:11">
      <c r="A457" s="1"/>
      <c r="B457" s="1"/>
      <c r="C457" s="1"/>
      <c r="D457" s="3" t="s">
        <v>38</v>
      </c>
      <c r="E457" s="1"/>
      <c r="F457" s="1"/>
      <c r="G457" s="1"/>
      <c r="H457" s="1"/>
      <c r="I457" s="1"/>
      <c r="J457" s="1"/>
      <c r="K457" s="1"/>
    </row>
    <row r="458" spans="1:11">
      <c r="A458" s="1"/>
      <c r="B458" s="1"/>
      <c r="C458" s="1"/>
      <c r="D458" s="13" t="s">
        <v>220</v>
      </c>
      <c r="E458" s="1"/>
      <c r="F458" s="1"/>
      <c r="G458" s="1"/>
      <c r="H458" s="1"/>
      <c r="I458" s="1"/>
      <c r="J458" s="1"/>
      <c r="K458" s="1"/>
    </row>
    <row r="459" spans="1:11">
      <c r="A459" s="1"/>
      <c r="B459" s="1"/>
      <c r="C459" s="1"/>
      <c r="D459" s="3" t="s">
        <v>196</v>
      </c>
      <c r="E459" s="1"/>
      <c r="F459" s="1"/>
      <c r="G459" s="1"/>
      <c r="H459" s="1"/>
      <c r="I459" s="1"/>
      <c r="J459" s="1"/>
      <c r="K459" s="1"/>
    </row>
    <row r="460" spans="1:11">
      <c r="A460" s="1"/>
      <c r="B460" s="1"/>
      <c r="C460" s="1"/>
      <c r="D460" s="3" t="s">
        <v>22</v>
      </c>
      <c r="E460" s="1"/>
      <c r="F460" s="1"/>
      <c r="G460" s="1"/>
      <c r="H460" s="1"/>
      <c r="I460" s="1"/>
      <c r="J460" s="1"/>
      <c r="K460" s="1"/>
    </row>
    <row r="461" spans="1:11">
      <c r="A461" s="1"/>
      <c r="B461" s="1"/>
      <c r="C461" s="1"/>
      <c r="D461" s="13" t="s">
        <v>242</v>
      </c>
      <c r="E461" s="1"/>
      <c r="F461" s="1"/>
      <c r="G461" s="1"/>
      <c r="H461" s="1"/>
      <c r="I461" s="1"/>
      <c r="J461" s="1"/>
      <c r="K461" s="1"/>
    </row>
    <row r="462" spans="1:11">
      <c r="A462" s="1"/>
      <c r="B462" s="1"/>
      <c r="C462" s="1"/>
      <c r="D462" s="3" t="s">
        <v>43</v>
      </c>
      <c r="E462" s="1"/>
      <c r="F462" s="1"/>
      <c r="G462" s="1"/>
      <c r="H462" s="1"/>
      <c r="I462" s="1"/>
      <c r="J462" s="1"/>
      <c r="K462" s="1"/>
    </row>
    <row r="463" spans="1:11">
      <c r="A463" s="1"/>
      <c r="B463" s="1"/>
      <c r="C463" s="1"/>
      <c r="D463" s="3" t="s">
        <v>91</v>
      </c>
      <c r="E463" s="1"/>
      <c r="F463" s="1"/>
      <c r="G463" s="1"/>
      <c r="H463" s="1"/>
      <c r="I463" s="1"/>
      <c r="J463" s="1"/>
      <c r="K463" s="1"/>
    </row>
    <row r="464" spans="1:11">
      <c r="A464" s="1"/>
      <c r="B464" s="1"/>
      <c r="C464" s="1"/>
      <c r="D464" s="3" t="s">
        <v>197</v>
      </c>
      <c r="E464" s="1"/>
      <c r="F464" s="1"/>
      <c r="G464" s="1"/>
      <c r="H464" s="1"/>
      <c r="I464" s="1"/>
      <c r="J464" s="1"/>
      <c r="K464" s="1"/>
    </row>
    <row r="465" spans="1:11">
      <c r="A465" s="1"/>
      <c r="B465" s="1"/>
      <c r="C465" s="1"/>
      <c r="D465" s="3" t="s">
        <v>18</v>
      </c>
      <c r="E465" s="1"/>
      <c r="F465" s="1"/>
      <c r="G465" s="1"/>
      <c r="H465" s="1"/>
      <c r="I465" s="1"/>
      <c r="J465" s="1"/>
      <c r="K465" s="1"/>
    </row>
    <row r="466" spans="1:11">
      <c r="A466" s="1"/>
      <c r="B466" s="1"/>
      <c r="C466" s="1"/>
      <c r="D466" s="3" t="s">
        <v>58</v>
      </c>
      <c r="E466" s="1"/>
      <c r="F466" s="1"/>
      <c r="G466" s="1"/>
      <c r="H466" s="1"/>
      <c r="I466" s="1"/>
      <c r="J466" s="1"/>
      <c r="K466" s="1"/>
    </row>
    <row r="467" spans="1:11">
      <c r="A467" s="1"/>
      <c r="B467" s="1"/>
      <c r="C467" s="1"/>
      <c r="D467" s="3" t="s">
        <v>20</v>
      </c>
      <c r="E467" s="1"/>
      <c r="F467" s="1"/>
      <c r="G467" s="1"/>
      <c r="H467" s="1"/>
      <c r="I467" s="1"/>
      <c r="J467" s="1"/>
      <c r="K467" s="1"/>
    </row>
    <row r="468" spans="1:11">
      <c r="A468" s="1"/>
      <c r="B468" s="1"/>
      <c r="C468" s="1"/>
      <c r="D468" s="3" t="s">
        <v>198</v>
      </c>
      <c r="E468" s="1"/>
      <c r="F468" s="1"/>
      <c r="G468" s="1"/>
      <c r="H468" s="1"/>
      <c r="I468" s="1"/>
      <c r="J468" s="1"/>
      <c r="K468" s="1"/>
    </row>
    <row r="469" spans="1:11">
      <c r="A469" s="1"/>
      <c r="B469" s="1"/>
      <c r="C469" s="1"/>
      <c r="D469" s="3" t="s">
        <v>199</v>
      </c>
      <c r="E469" s="1"/>
      <c r="F469" s="1"/>
      <c r="G469" s="1"/>
      <c r="H469" s="1"/>
      <c r="I469" s="1"/>
      <c r="J469" s="1"/>
      <c r="K469" s="1"/>
    </row>
    <row r="470" spans="1:11">
      <c r="A470" s="1"/>
      <c r="B470" s="1"/>
      <c r="C470" s="1"/>
      <c r="D470" s="3" t="s">
        <v>200</v>
      </c>
      <c r="E470" s="1"/>
      <c r="F470" s="1"/>
      <c r="G470" s="1"/>
      <c r="H470" s="1"/>
      <c r="I470" s="1"/>
      <c r="J470" s="1"/>
      <c r="K470" s="1"/>
    </row>
    <row r="471" spans="1:11">
      <c r="A471" s="1"/>
      <c r="B471" s="1"/>
      <c r="C471" s="1"/>
      <c r="D471" s="3" t="s">
        <v>201</v>
      </c>
      <c r="E471" s="1"/>
      <c r="F471" s="1"/>
      <c r="G471" s="1"/>
      <c r="H471" s="1"/>
      <c r="I471" s="1"/>
      <c r="J471" s="1"/>
      <c r="K471" s="1"/>
    </row>
    <row r="472" spans="1:11">
      <c r="A472" s="1"/>
      <c r="B472" s="1"/>
      <c r="C472" s="1"/>
      <c r="D472" s="13" t="s">
        <v>224</v>
      </c>
      <c r="E472" s="1"/>
      <c r="F472" s="1"/>
      <c r="G472" s="1"/>
      <c r="H472" s="1"/>
      <c r="I472" s="1"/>
      <c r="J472" s="1"/>
      <c r="K472" s="1"/>
    </row>
    <row r="473" spans="1:11">
      <c r="A473" s="1"/>
      <c r="B473" s="1"/>
      <c r="C473" s="1"/>
      <c r="D473" s="13" t="s">
        <v>211</v>
      </c>
      <c r="E473" s="1"/>
      <c r="F473" s="1"/>
      <c r="G473" s="1"/>
      <c r="H473" s="1"/>
      <c r="I473" s="1"/>
      <c r="J473" s="1"/>
      <c r="K473" s="1"/>
    </row>
    <row r="474" spans="1:11">
      <c r="A474" s="1"/>
      <c r="B474" s="1"/>
      <c r="C474" s="1"/>
      <c r="D474" s="3" t="s">
        <v>65</v>
      </c>
      <c r="E474" s="1"/>
      <c r="F474" s="1"/>
      <c r="G474" s="1"/>
      <c r="H474" s="1"/>
      <c r="I474" s="1"/>
      <c r="J474" s="1"/>
      <c r="K474" s="1"/>
    </row>
    <row r="475" spans="1:11">
      <c r="A475" s="1"/>
      <c r="B475" s="1"/>
      <c r="C475" s="1"/>
      <c r="D475" s="3" t="s">
        <v>31</v>
      </c>
      <c r="E475" s="1"/>
      <c r="F475" s="1"/>
      <c r="G475" s="1"/>
      <c r="H475" s="1"/>
      <c r="I475" s="1"/>
      <c r="J475" s="1"/>
      <c r="K475" s="1"/>
    </row>
    <row r="476" spans="1:11">
      <c r="A476" s="1"/>
      <c r="B476" s="1"/>
      <c r="C476" s="1"/>
      <c r="D476" s="3" t="s">
        <v>47</v>
      </c>
      <c r="E476" s="1"/>
      <c r="F476" s="1"/>
      <c r="G476" s="1"/>
      <c r="H476" s="1"/>
      <c r="I476" s="1"/>
      <c r="J476" s="1"/>
      <c r="K476" s="1"/>
    </row>
    <row r="477" spans="1:11">
      <c r="A477" s="1"/>
      <c r="B477" s="1"/>
      <c r="C477" s="1"/>
      <c r="D477" s="3" t="s">
        <v>202</v>
      </c>
      <c r="E477" s="1"/>
      <c r="F477" s="1"/>
      <c r="G477" s="1"/>
      <c r="H477" s="1"/>
      <c r="I477" s="1"/>
      <c r="J477" s="1"/>
      <c r="K477" s="1"/>
    </row>
    <row r="478" spans="1:1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1:1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</row>
    <row r="500" spans="1:1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</row>
    <row r="501" spans="1:1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</row>
    <row r="502" spans="1:1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</row>
    <row r="503" spans="1:11">
      <c r="A503" s="1"/>
      <c r="B503" s="1"/>
      <c r="C503" s="13"/>
      <c r="E503" s="1"/>
      <c r="F503" s="1"/>
      <c r="G503" s="1"/>
      <c r="H503" s="1"/>
      <c r="I503" s="1"/>
      <c r="J503" s="1"/>
      <c r="K503" s="1"/>
    </row>
    <row r="504" spans="1:11">
      <c r="A504" s="1"/>
      <c r="B504" s="1"/>
      <c r="C504" s="13"/>
      <c r="E504" s="1"/>
      <c r="F504" s="1"/>
      <c r="G504" s="1"/>
      <c r="H504" s="1"/>
      <c r="I504" s="1"/>
      <c r="J504" s="1"/>
      <c r="K504" s="1"/>
    </row>
    <row r="505" spans="1:11">
      <c r="A505" s="1"/>
      <c r="B505" s="1"/>
      <c r="C505" s="13"/>
      <c r="E505" s="1"/>
      <c r="F505" s="1"/>
      <c r="G505" s="1"/>
      <c r="H505" s="1"/>
      <c r="I505" s="1"/>
      <c r="J505" s="1"/>
      <c r="K505" s="1"/>
    </row>
    <row r="506" spans="1:11">
      <c r="A506" s="1"/>
      <c r="B506" s="1"/>
      <c r="C506" s="14"/>
      <c r="E506" s="1"/>
      <c r="F506" s="1"/>
      <c r="G506" s="1"/>
      <c r="H506" s="1"/>
      <c r="I506" s="1"/>
      <c r="J506" s="1"/>
      <c r="K506" s="1"/>
    </row>
    <row r="507" spans="1:11">
      <c r="A507" s="1"/>
      <c r="B507" s="1"/>
      <c r="C507" s="14"/>
      <c r="D507" s="14"/>
      <c r="E507" s="1"/>
      <c r="F507" s="1"/>
      <c r="G507" s="1"/>
      <c r="H507" s="1"/>
      <c r="I507" s="1"/>
      <c r="J507" s="1"/>
      <c r="K507" s="1"/>
    </row>
    <row r="508" spans="1:11">
      <c r="A508" s="1"/>
      <c r="B508" s="1"/>
      <c r="C508" s="14"/>
      <c r="D508" s="14"/>
      <c r="E508" s="1"/>
      <c r="F508" s="1"/>
      <c r="G508" s="1"/>
      <c r="H508" s="1"/>
      <c r="I508" s="1"/>
      <c r="J508" s="1"/>
      <c r="K508" s="1"/>
    </row>
    <row r="509" spans="1:11">
      <c r="A509" s="1"/>
      <c r="B509" s="1"/>
      <c r="C509" s="14"/>
      <c r="D509" s="14"/>
      <c r="E509" s="1"/>
      <c r="F509" s="1"/>
      <c r="G509" s="1"/>
      <c r="H509" s="1"/>
      <c r="I509" s="1"/>
      <c r="J509" s="1"/>
      <c r="K509" s="1"/>
    </row>
    <row r="510" spans="1:11">
      <c r="A510" s="1"/>
      <c r="B510" s="1"/>
      <c r="C510" s="14"/>
      <c r="D510" s="14"/>
      <c r="E510" s="1"/>
      <c r="F510" s="1"/>
      <c r="G510" s="1"/>
      <c r="H510" s="1"/>
      <c r="I510" s="1"/>
      <c r="J510" s="1"/>
      <c r="K510" s="1"/>
    </row>
    <row r="511" spans="1:11">
      <c r="A511" s="1"/>
      <c r="B511" s="1"/>
      <c r="C511" s="14"/>
      <c r="D511" s="14"/>
      <c r="E511" s="1"/>
      <c r="F511" s="1"/>
      <c r="G511" s="1"/>
      <c r="H511" s="1"/>
      <c r="I511" s="1"/>
      <c r="J511" s="1"/>
      <c r="K511" s="1"/>
    </row>
    <row r="512" spans="1:11">
      <c r="A512" s="1"/>
      <c r="B512" s="1"/>
      <c r="C512" s="14"/>
      <c r="D512" s="14"/>
      <c r="E512" s="1"/>
      <c r="F512" s="1"/>
      <c r="G512" s="1"/>
      <c r="H512" s="1"/>
      <c r="I512" s="1"/>
      <c r="J512" s="1"/>
      <c r="K512" s="1"/>
    </row>
    <row r="513" spans="1:11">
      <c r="A513" s="1"/>
      <c r="B513" s="1"/>
      <c r="C513" s="14"/>
      <c r="D513" s="14"/>
      <c r="E513" s="1"/>
      <c r="F513" s="1"/>
      <c r="G513" s="1"/>
      <c r="H513" s="1"/>
      <c r="I513" s="1"/>
      <c r="J513" s="1"/>
      <c r="K513" s="1"/>
    </row>
    <row r="514" spans="1:11">
      <c r="A514" s="1"/>
      <c r="B514" s="1"/>
      <c r="C514" s="14"/>
      <c r="D514" s="14"/>
      <c r="E514" s="1"/>
      <c r="F514" s="1"/>
      <c r="G514" s="1"/>
      <c r="H514" s="1"/>
      <c r="I514" s="1"/>
      <c r="J514" s="1"/>
      <c r="K514" s="1"/>
    </row>
    <row r="515" spans="1:11">
      <c r="A515" s="1"/>
      <c r="B515" s="1"/>
      <c r="C515" s="14"/>
      <c r="D515" s="14"/>
      <c r="E515" s="1"/>
      <c r="F515" s="1"/>
      <c r="G515" s="1"/>
      <c r="H515" s="1"/>
      <c r="I515" s="1"/>
      <c r="J515" s="1"/>
      <c r="K515" s="1"/>
    </row>
    <row r="516" spans="1:11">
      <c r="A516" s="1"/>
      <c r="B516" s="1"/>
      <c r="C516" s="14"/>
      <c r="D516" s="14"/>
      <c r="E516" s="1"/>
      <c r="F516" s="1"/>
      <c r="G516" s="1"/>
      <c r="H516" s="1"/>
      <c r="I516" s="1"/>
      <c r="J516" s="1"/>
      <c r="K516" s="1"/>
    </row>
    <row r="517" spans="1:11">
      <c r="A517" s="1"/>
      <c r="B517" s="1"/>
      <c r="C517" s="14"/>
      <c r="D517" s="14"/>
      <c r="E517" s="1"/>
      <c r="F517" s="1"/>
      <c r="G517" s="1"/>
      <c r="H517" s="1"/>
      <c r="I517" s="1"/>
      <c r="J517" s="1"/>
      <c r="K517" s="1"/>
    </row>
    <row r="518" spans="1:11">
      <c r="A518" s="1"/>
      <c r="B518" s="1"/>
      <c r="C518" s="14"/>
      <c r="D518" s="14"/>
      <c r="E518" s="1"/>
      <c r="F518" s="1"/>
      <c r="G518" s="1"/>
      <c r="H518" s="1"/>
      <c r="I518" s="1"/>
      <c r="J518" s="1"/>
      <c r="K518" s="1"/>
    </row>
    <row r="519" spans="1:11">
      <c r="A519" s="1"/>
      <c r="B519" s="1"/>
      <c r="C519" s="14"/>
      <c r="D519" s="14"/>
      <c r="E519" s="1"/>
      <c r="F519" s="1"/>
      <c r="G519" s="1"/>
      <c r="H519" s="1"/>
      <c r="I519" s="1"/>
      <c r="J519" s="1"/>
      <c r="K519" s="1"/>
    </row>
    <row r="520" spans="1:11">
      <c r="A520" s="1"/>
      <c r="B520" s="1"/>
      <c r="C520" s="14"/>
      <c r="D520" s="14"/>
      <c r="E520" s="1"/>
      <c r="F520" s="1"/>
      <c r="G520" s="1"/>
      <c r="H520" s="1"/>
      <c r="I520" s="1"/>
      <c r="J520" s="1"/>
      <c r="K520" s="1"/>
    </row>
    <row r="521" spans="1:11">
      <c r="A521" s="1"/>
      <c r="B521" s="1"/>
      <c r="C521" s="14"/>
      <c r="D521" s="14"/>
      <c r="E521" s="1"/>
      <c r="F521" s="1"/>
      <c r="G521" s="1"/>
      <c r="H521" s="1"/>
      <c r="I521" s="1"/>
      <c r="J521" s="1"/>
      <c r="K521" s="1"/>
    </row>
    <row r="522" spans="1:11">
      <c r="A522" s="1"/>
      <c r="B522" s="1"/>
      <c r="C522" s="14"/>
      <c r="D522" s="14"/>
      <c r="E522" s="1"/>
      <c r="F522" s="1"/>
      <c r="G522" s="1"/>
      <c r="H522" s="1"/>
      <c r="I522" s="1"/>
      <c r="J522" s="1"/>
      <c r="K522" s="1"/>
    </row>
    <row r="523" spans="1:11">
      <c r="A523" s="1"/>
      <c r="B523" s="1"/>
      <c r="C523" s="14"/>
      <c r="D523" s="14"/>
      <c r="E523" s="1"/>
      <c r="F523" s="1"/>
      <c r="G523" s="1"/>
      <c r="H523" s="1"/>
      <c r="I523" s="1"/>
      <c r="J523" s="1"/>
      <c r="K523" s="1"/>
    </row>
    <row r="524" spans="1:11">
      <c r="A524" s="1"/>
      <c r="B524" s="1"/>
      <c r="C524" s="14"/>
      <c r="D524" s="14"/>
      <c r="E524" s="1"/>
      <c r="F524" s="1"/>
      <c r="G524" s="1"/>
      <c r="H524" s="1"/>
      <c r="I524" s="1"/>
      <c r="J524" s="1"/>
      <c r="K524" s="1"/>
    </row>
    <row r="525" spans="1:11">
      <c r="A525" s="1"/>
      <c r="B525" s="1"/>
      <c r="C525" s="14"/>
      <c r="D525" s="14"/>
      <c r="E525" s="1"/>
      <c r="F525" s="1"/>
      <c r="G525" s="1"/>
      <c r="H525" s="1"/>
      <c r="I525" s="1"/>
      <c r="J525" s="1"/>
      <c r="K525" s="1"/>
    </row>
    <row r="526" spans="1:11">
      <c r="A526" s="1"/>
      <c r="B526" s="1"/>
      <c r="C526" s="14"/>
      <c r="D526" s="14"/>
      <c r="E526" s="1"/>
      <c r="F526" s="1"/>
      <c r="G526" s="1"/>
      <c r="H526" s="1"/>
      <c r="I526" s="1"/>
      <c r="J526" s="1"/>
      <c r="K526" s="1"/>
    </row>
    <row r="527" spans="1:11">
      <c r="A527" s="1"/>
      <c r="B527" s="1"/>
      <c r="C527" s="14"/>
      <c r="D527" s="14"/>
      <c r="E527" s="1"/>
      <c r="F527" s="1"/>
      <c r="G527" s="1"/>
      <c r="H527" s="1"/>
      <c r="I527" s="1"/>
      <c r="J527" s="1"/>
      <c r="K527" s="1"/>
    </row>
    <row r="528" spans="1:11">
      <c r="A528" s="1"/>
      <c r="B528" s="1"/>
      <c r="C528" s="14"/>
      <c r="D528" s="14"/>
      <c r="E528" s="1"/>
      <c r="F528" s="1"/>
      <c r="G528" s="1"/>
      <c r="H528" s="1"/>
      <c r="I528" s="1"/>
      <c r="J528" s="1"/>
      <c r="K528" s="1"/>
    </row>
    <row r="529" spans="1:11">
      <c r="A529" s="1"/>
      <c r="B529" s="1"/>
      <c r="C529" s="14"/>
      <c r="D529" s="14"/>
      <c r="E529" s="1"/>
      <c r="F529" s="1"/>
      <c r="G529" s="1"/>
      <c r="H529" s="1"/>
      <c r="I529" s="1"/>
      <c r="J529" s="1"/>
      <c r="K529" s="1"/>
    </row>
    <row r="530" spans="1:11">
      <c r="A530" s="1"/>
      <c r="B530" s="1"/>
      <c r="C530" s="14"/>
      <c r="D530" s="14"/>
      <c r="E530" s="1"/>
      <c r="F530" s="1"/>
      <c r="G530" s="1"/>
      <c r="H530" s="1"/>
      <c r="I530" s="1"/>
      <c r="J530" s="1"/>
      <c r="K530" s="1"/>
    </row>
    <row r="531" spans="1:11">
      <c r="A531" s="1"/>
      <c r="B531" s="1"/>
      <c r="C531" s="14"/>
      <c r="D531" s="14"/>
      <c r="E531" s="1"/>
      <c r="F531" s="1"/>
      <c r="G531" s="1"/>
      <c r="H531" s="1"/>
      <c r="I531" s="1"/>
      <c r="J531" s="1"/>
      <c r="K531" s="1"/>
    </row>
    <row r="532" spans="1:11">
      <c r="A532" s="1"/>
      <c r="B532" s="1"/>
      <c r="C532" s="14"/>
      <c r="D532" s="14"/>
      <c r="E532" s="1"/>
      <c r="F532" s="1"/>
      <c r="G532" s="1"/>
      <c r="H532" s="1"/>
      <c r="I532" s="1"/>
      <c r="J532" s="1"/>
      <c r="K532" s="1"/>
    </row>
    <row r="533" spans="1:11">
      <c r="A533" s="1"/>
      <c r="B533" s="1"/>
      <c r="C533" s="14"/>
      <c r="D533" s="14"/>
      <c r="E533" s="1"/>
      <c r="F533" s="1"/>
      <c r="G533" s="1"/>
      <c r="H533" s="1"/>
      <c r="I533" s="1"/>
      <c r="J533" s="1"/>
      <c r="K533" s="1"/>
    </row>
    <row r="534" spans="1:11">
      <c r="A534" s="1"/>
      <c r="B534" s="1"/>
      <c r="C534" s="14"/>
      <c r="D534" s="14"/>
      <c r="E534" s="1"/>
      <c r="F534" s="1"/>
      <c r="G534" s="1"/>
      <c r="H534" s="1"/>
      <c r="I534" s="1"/>
      <c r="J534" s="1"/>
      <c r="K534" s="1"/>
    </row>
    <row r="535" spans="1:11">
      <c r="A535" s="1"/>
      <c r="B535" s="1"/>
      <c r="C535" s="14"/>
      <c r="D535" s="14"/>
      <c r="E535" s="1"/>
      <c r="F535" s="1"/>
      <c r="G535" s="1"/>
      <c r="H535" s="1"/>
      <c r="I535" s="1"/>
      <c r="J535" s="1"/>
      <c r="K535" s="1"/>
    </row>
    <row r="536" spans="1:11">
      <c r="A536" s="1"/>
      <c r="B536" s="1"/>
      <c r="C536" s="14"/>
      <c r="D536" s="14"/>
      <c r="E536" s="1"/>
      <c r="F536" s="1"/>
      <c r="G536" s="1"/>
      <c r="H536" s="1"/>
      <c r="I536" s="1"/>
      <c r="J536" s="1"/>
      <c r="K536" s="1"/>
    </row>
    <row r="537" spans="1:11">
      <c r="A537" s="1"/>
      <c r="B537" s="1"/>
      <c r="C537" s="14"/>
      <c r="D537" s="14"/>
      <c r="E537" s="1"/>
      <c r="F537" s="1"/>
      <c r="G537" s="1"/>
      <c r="H537" s="1"/>
      <c r="I537" s="1"/>
      <c r="J537" s="1"/>
      <c r="K537" s="1"/>
    </row>
    <row r="538" spans="1:11">
      <c r="A538" s="1"/>
      <c r="B538" s="1"/>
      <c r="C538" s="14"/>
      <c r="D538" s="14"/>
      <c r="E538" s="1"/>
      <c r="F538" s="1"/>
      <c r="G538" s="1"/>
      <c r="H538" s="1"/>
      <c r="I538" s="1"/>
      <c r="J538" s="1"/>
      <c r="K538" s="1"/>
    </row>
    <row r="539" spans="1:11">
      <c r="A539" s="1"/>
      <c r="B539" s="1"/>
      <c r="C539" s="14"/>
      <c r="D539" s="14"/>
      <c r="E539" s="1"/>
      <c r="F539" s="1"/>
      <c r="G539" s="1"/>
      <c r="H539" s="1"/>
      <c r="I539" s="1"/>
      <c r="J539" s="1"/>
      <c r="K539" s="1"/>
    </row>
    <row r="540" spans="1:11">
      <c r="A540" s="1"/>
      <c r="B540" s="1"/>
      <c r="C540" s="14"/>
      <c r="D540" s="14"/>
      <c r="E540" s="1"/>
      <c r="F540" s="1"/>
      <c r="G540" s="1"/>
      <c r="H540" s="1"/>
      <c r="I540" s="1"/>
      <c r="J540" s="1"/>
      <c r="K540" s="1"/>
    </row>
    <row r="541" spans="1:11">
      <c r="A541" s="1"/>
      <c r="B541" s="1"/>
      <c r="C541" s="14"/>
      <c r="D541" s="14"/>
      <c r="E541" s="1"/>
      <c r="F541" s="1"/>
      <c r="G541" s="1"/>
      <c r="H541" s="1"/>
      <c r="I541" s="1"/>
      <c r="J541" s="1"/>
      <c r="K541" s="1"/>
    </row>
    <row r="542" spans="1:11">
      <c r="A542" s="1"/>
      <c r="B542" s="1"/>
      <c r="C542" s="14"/>
      <c r="D542" s="14"/>
      <c r="E542" s="1"/>
      <c r="F542" s="1"/>
      <c r="G542" s="1"/>
      <c r="H542" s="1"/>
      <c r="I542" s="1"/>
      <c r="J542" s="1"/>
      <c r="K542" s="1"/>
    </row>
    <row r="543" spans="1:11">
      <c r="A543" s="1"/>
      <c r="B543" s="1"/>
      <c r="C543" s="14"/>
      <c r="D543" s="14"/>
      <c r="E543" s="1"/>
      <c r="F543" s="1"/>
      <c r="G543" s="1"/>
      <c r="H543" s="1"/>
      <c r="I543" s="1"/>
      <c r="J543" s="1"/>
      <c r="K543" s="1"/>
    </row>
    <row r="544" spans="1:11">
      <c r="A544" s="1"/>
      <c r="B544" s="1"/>
      <c r="C544" s="14"/>
      <c r="D544" s="14"/>
      <c r="E544" s="1"/>
      <c r="F544" s="1"/>
      <c r="G544" s="1"/>
      <c r="H544" s="1"/>
      <c r="I544" s="1"/>
      <c r="J544" s="1"/>
      <c r="K544" s="1"/>
    </row>
    <row r="545" spans="1:11">
      <c r="A545" s="1"/>
      <c r="B545" s="1"/>
      <c r="C545" s="14"/>
      <c r="D545" s="14"/>
      <c r="E545" s="1"/>
      <c r="F545" s="1"/>
      <c r="G545" s="1"/>
      <c r="H545" s="1"/>
      <c r="I545" s="1"/>
      <c r="J545" s="1"/>
      <c r="K545" s="1"/>
    </row>
    <row r="546" spans="1:11">
      <c r="A546" s="1"/>
      <c r="B546" s="1"/>
      <c r="C546" s="14"/>
      <c r="D546" s="14"/>
      <c r="E546" s="1"/>
      <c r="F546" s="1"/>
      <c r="G546" s="1"/>
      <c r="H546" s="1"/>
      <c r="I546" s="1"/>
      <c r="J546" s="1"/>
      <c r="K546" s="1"/>
    </row>
    <row r="547" spans="1:11">
      <c r="A547" s="1"/>
      <c r="B547" s="1"/>
      <c r="C547" s="14"/>
      <c r="D547" s="14"/>
      <c r="E547" s="1"/>
      <c r="F547" s="1"/>
      <c r="G547" s="1"/>
      <c r="H547" s="1"/>
      <c r="I547" s="1"/>
      <c r="J547" s="1"/>
      <c r="K547" s="1"/>
    </row>
    <row r="548" spans="1:11">
      <c r="A548" s="1"/>
      <c r="B548" s="1"/>
      <c r="C548" s="14"/>
      <c r="D548" s="14"/>
      <c r="E548" s="1"/>
      <c r="F548" s="1"/>
      <c r="G548" s="1"/>
      <c r="H548" s="1"/>
      <c r="I548" s="1"/>
      <c r="J548" s="1"/>
      <c r="K548" s="1"/>
    </row>
    <row r="549" spans="1:11">
      <c r="A549" s="1"/>
      <c r="B549" s="1"/>
      <c r="C549" s="14"/>
      <c r="D549" s="14"/>
      <c r="E549" s="1"/>
      <c r="F549" s="1"/>
      <c r="G549" s="1"/>
      <c r="H549" s="1"/>
      <c r="I549" s="1"/>
      <c r="J549" s="1"/>
      <c r="K549" s="1"/>
    </row>
    <row r="550" spans="1:11">
      <c r="A550" s="1"/>
      <c r="B550" s="1"/>
      <c r="C550" s="14"/>
      <c r="D550" s="14"/>
      <c r="E550" s="1"/>
      <c r="F550" s="1"/>
      <c r="G550" s="1"/>
      <c r="H550" s="1"/>
      <c r="I550" s="1"/>
      <c r="J550" s="1"/>
      <c r="K550" s="1"/>
    </row>
    <row r="551" spans="1:11">
      <c r="A551" s="1"/>
      <c r="B551" s="1"/>
      <c r="C551" s="14"/>
      <c r="D551" s="14"/>
      <c r="E551" s="1"/>
      <c r="F551" s="1"/>
      <c r="G551" s="1"/>
      <c r="H551" s="1"/>
      <c r="I551" s="1"/>
      <c r="J551" s="1"/>
      <c r="K551" s="1"/>
    </row>
    <row r="552" spans="1:11">
      <c r="A552" s="1"/>
      <c r="B552" s="1"/>
      <c r="C552" s="14"/>
      <c r="D552" s="14"/>
      <c r="E552" s="1"/>
      <c r="F552" s="1"/>
      <c r="G552" s="1"/>
      <c r="H552" s="1"/>
      <c r="I552" s="1"/>
      <c r="J552" s="1"/>
      <c r="K552" s="1"/>
    </row>
    <row r="553" spans="1:11">
      <c r="A553" s="1"/>
      <c r="B553" s="1"/>
      <c r="C553" s="14"/>
      <c r="D553" s="14"/>
      <c r="E553" s="1"/>
      <c r="F553" s="1"/>
      <c r="G553" s="1"/>
      <c r="H553" s="1"/>
      <c r="I553" s="1"/>
      <c r="J553" s="1"/>
      <c r="K553" s="1"/>
    </row>
    <row r="554" spans="1:11">
      <c r="A554" s="1"/>
      <c r="B554" s="1"/>
      <c r="C554" s="14"/>
      <c r="D554" s="14"/>
      <c r="E554" s="1"/>
      <c r="F554" s="1"/>
      <c r="G554" s="1"/>
      <c r="H554" s="1"/>
      <c r="I554" s="1"/>
      <c r="J554" s="1"/>
      <c r="K554" s="1"/>
    </row>
    <row r="555" spans="1:11">
      <c r="A555" s="1"/>
      <c r="B555" s="1"/>
      <c r="C555" s="14"/>
      <c r="D555" s="14"/>
      <c r="E555" s="1"/>
      <c r="F555" s="1"/>
      <c r="G555" s="1"/>
      <c r="H555" s="1"/>
      <c r="I555" s="1"/>
      <c r="J555" s="1"/>
      <c r="K555" s="1"/>
    </row>
    <row r="556" spans="1:11">
      <c r="A556" s="1"/>
      <c r="B556" s="1"/>
      <c r="C556" s="14"/>
      <c r="D556" s="14"/>
      <c r="E556" s="1"/>
      <c r="F556" s="1"/>
      <c r="G556" s="1"/>
      <c r="H556" s="1"/>
      <c r="I556" s="1"/>
      <c r="J556" s="1"/>
      <c r="K556" s="1"/>
    </row>
    <row r="557" spans="1:11">
      <c r="A557" s="1"/>
      <c r="B557" s="1"/>
      <c r="C557" s="14"/>
      <c r="D557" s="14"/>
      <c r="E557" s="1"/>
      <c r="F557" s="1"/>
      <c r="G557" s="1"/>
      <c r="H557" s="1"/>
      <c r="I557" s="1"/>
      <c r="J557" s="1"/>
      <c r="K557" s="1"/>
    </row>
    <row r="558" spans="1:11">
      <c r="A558" s="1"/>
      <c r="B558" s="1"/>
      <c r="C558" s="14"/>
      <c r="D558" s="14"/>
      <c r="E558" s="1"/>
      <c r="F558" s="1"/>
      <c r="G558" s="1"/>
      <c r="H558" s="1"/>
      <c r="I558" s="1"/>
      <c r="J558" s="1"/>
      <c r="K558" s="1"/>
    </row>
    <row r="559" spans="1:11">
      <c r="A559" s="1"/>
      <c r="B559" s="1"/>
      <c r="C559" s="14"/>
      <c r="D559" s="14"/>
      <c r="E559" s="1"/>
      <c r="F559" s="1"/>
      <c r="G559" s="1"/>
      <c r="H559" s="1"/>
      <c r="I559" s="1"/>
      <c r="J559" s="1"/>
      <c r="K559" s="1"/>
    </row>
    <row r="560" spans="1:11">
      <c r="A560" s="1"/>
      <c r="B560" s="1"/>
      <c r="C560" s="14"/>
      <c r="D560" s="14"/>
      <c r="E560" s="1"/>
      <c r="F560" s="1"/>
      <c r="G560" s="1"/>
      <c r="H560" s="1"/>
      <c r="I560" s="1"/>
      <c r="J560" s="1"/>
      <c r="K560" s="1"/>
    </row>
    <row r="561" spans="1:11">
      <c r="A561" s="1"/>
      <c r="B561" s="1"/>
      <c r="C561" s="14"/>
      <c r="D561" s="14"/>
      <c r="E561" s="1"/>
      <c r="F561" s="1"/>
      <c r="G561" s="1"/>
      <c r="H561" s="1"/>
      <c r="I561" s="1"/>
      <c r="J561" s="1"/>
      <c r="K561" s="1"/>
    </row>
    <row r="562" spans="1:11">
      <c r="A562" s="1"/>
      <c r="B562" s="1"/>
      <c r="C562" s="14"/>
      <c r="D562" s="14"/>
      <c r="E562" s="1"/>
      <c r="F562" s="1"/>
      <c r="G562" s="1"/>
      <c r="H562" s="1"/>
      <c r="I562" s="1"/>
      <c r="J562" s="1"/>
      <c r="K562" s="1"/>
    </row>
    <row r="563" spans="1:11">
      <c r="A563" s="1"/>
      <c r="B563" s="1"/>
      <c r="C563" s="14"/>
      <c r="D563" s="14"/>
      <c r="E563" s="1"/>
      <c r="F563" s="1"/>
      <c r="G563" s="1"/>
      <c r="H563" s="1"/>
      <c r="I563" s="1"/>
      <c r="J563" s="1"/>
      <c r="K563" s="1"/>
    </row>
    <row r="564" spans="1:11">
      <c r="A564" s="1"/>
      <c r="B564" s="1"/>
      <c r="C564" s="14"/>
      <c r="D564" s="14"/>
      <c r="E564" s="1"/>
      <c r="F564" s="1"/>
      <c r="G564" s="1"/>
      <c r="H564" s="1"/>
      <c r="I564" s="1"/>
      <c r="J564" s="1"/>
      <c r="K564" s="1"/>
    </row>
    <row r="565" spans="1:11">
      <c r="A565" s="1"/>
      <c r="B565" s="1"/>
      <c r="C565" s="14"/>
      <c r="D565" s="14"/>
      <c r="E565" s="1"/>
      <c r="F565" s="1"/>
      <c r="G565" s="1"/>
      <c r="H565" s="1"/>
      <c r="I565" s="1"/>
      <c r="J565" s="1"/>
      <c r="K565" s="1"/>
    </row>
    <row r="566" spans="1:11">
      <c r="A566" s="1"/>
      <c r="B566" s="1"/>
      <c r="C566" s="14"/>
      <c r="D566" s="14"/>
      <c r="E566" s="1"/>
      <c r="F566" s="1"/>
      <c r="G566" s="1"/>
      <c r="H566" s="1"/>
      <c r="I566" s="1"/>
      <c r="J566" s="1"/>
      <c r="K566" s="1"/>
    </row>
    <row r="567" spans="1:11">
      <c r="A567" s="1"/>
      <c r="B567" s="1"/>
      <c r="C567" s="14"/>
      <c r="D567" s="14"/>
      <c r="E567" s="1"/>
      <c r="F567" s="1"/>
      <c r="G567" s="1"/>
      <c r="H567" s="1"/>
      <c r="I567" s="1"/>
      <c r="J567" s="1"/>
      <c r="K567" s="1"/>
    </row>
    <row r="568" spans="1:11">
      <c r="A568" s="1"/>
      <c r="B568" s="1"/>
      <c r="C568" s="14"/>
      <c r="D568" s="14"/>
      <c r="E568" s="1"/>
      <c r="F568" s="1"/>
      <c r="G568" s="1"/>
      <c r="H568" s="1"/>
      <c r="I568" s="1"/>
      <c r="J568" s="1"/>
      <c r="K568" s="1"/>
    </row>
    <row r="569" spans="1:11">
      <c r="A569" s="1"/>
      <c r="B569" s="1"/>
      <c r="C569" s="14"/>
      <c r="D569" s="14"/>
      <c r="E569" s="1"/>
      <c r="F569" s="1"/>
      <c r="G569" s="1"/>
      <c r="H569" s="1"/>
      <c r="I569" s="1"/>
      <c r="J569" s="1"/>
      <c r="K569" s="1"/>
    </row>
    <row r="570" spans="1:11">
      <c r="A570" s="1"/>
      <c r="B570" s="1"/>
      <c r="C570" s="14"/>
      <c r="D570" s="14"/>
      <c r="E570" s="1"/>
      <c r="F570" s="1"/>
      <c r="G570" s="1"/>
      <c r="H570" s="1"/>
      <c r="I570" s="1"/>
      <c r="J570" s="1"/>
      <c r="K570" s="1"/>
    </row>
    <row r="571" spans="1:11">
      <c r="A571" s="1"/>
      <c r="B571" s="1"/>
      <c r="C571" s="14"/>
      <c r="D571" s="14"/>
      <c r="E571" s="1"/>
      <c r="F571" s="1"/>
      <c r="G571" s="1"/>
      <c r="H571" s="1"/>
      <c r="I571" s="1"/>
      <c r="J571" s="1"/>
      <c r="K571" s="1"/>
    </row>
    <row r="572" spans="1:11">
      <c r="A572" s="1"/>
      <c r="B572" s="1"/>
      <c r="C572" s="14"/>
      <c r="D572" s="14"/>
      <c r="E572" s="1"/>
      <c r="F572" s="1"/>
      <c r="G572" s="1"/>
      <c r="H572" s="1"/>
      <c r="I572" s="1"/>
      <c r="J572" s="1"/>
      <c r="K572" s="1"/>
    </row>
    <row r="573" spans="1:11">
      <c r="A573" s="1"/>
      <c r="B573" s="1"/>
      <c r="C573" s="14"/>
      <c r="D573" s="14"/>
      <c r="E573" s="1"/>
      <c r="F573" s="1"/>
      <c r="G573" s="1"/>
      <c r="H573" s="1"/>
      <c r="I573" s="1"/>
      <c r="J573" s="1"/>
      <c r="K573" s="1"/>
    </row>
    <row r="574" spans="1:11">
      <c r="A574" s="1"/>
      <c r="B574" s="1"/>
      <c r="C574" s="14"/>
      <c r="D574" s="14"/>
      <c r="E574" s="1"/>
      <c r="F574" s="1"/>
      <c r="G574" s="1"/>
      <c r="H574" s="1"/>
      <c r="I574" s="1"/>
      <c r="J574" s="1"/>
      <c r="K574" s="1"/>
    </row>
    <row r="575" spans="1:11">
      <c r="A575" s="1"/>
      <c r="B575" s="1"/>
      <c r="C575" s="14"/>
      <c r="D575" s="14"/>
      <c r="E575" s="1"/>
      <c r="F575" s="1"/>
      <c r="G575" s="1"/>
      <c r="H575" s="1"/>
      <c r="I575" s="1"/>
      <c r="J575" s="1"/>
      <c r="K575" s="1"/>
    </row>
    <row r="576" spans="1:11">
      <c r="A576" s="1"/>
      <c r="B576" s="1"/>
      <c r="C576" s="14"/>
      <c r="D576" s="14"/>
      <c r="E576" s="1"/>
      <c r="F576" s="1"/>
      <c r="G576" s="1"/>
      <c r="H576" s="1"/>
      <c r="I576" s="1"/>
      <c r="J576" s="1"/>
      <c r="K576" s="1"/>
    </row>
    <row r="577" spans="1:11">
      <c r="A577" s="1"/>
      <c r="B577" s="1"/>
      <c r="C577" s="14"/>
      <c r="D577" s="14"/>
      <c r="E577" s="1"/>
      <c r="F577" s="1"/>
      <c r="G577" s="1"/>
      <c r="H577" s="1"/>
      <c r="I577" s="1"/>
      <c r="J577" s="1"/>
      <c r="K577" s="1"/>
    </row>
    <row r="578" spans="1:11">
      <c r="A578" s="1"/>
      <c r="B578" s="1"/>
      <c r="C578" s="14"/>
      <c r="D578" s="14"/>
      <c r="E578" s="1"/>
      <c r="F578" s="1"/>
      <c r="G578" s="1"/>
      <c r="H578" s="1"/>
      <c r="I578" s="1"/>
      <c r="J578" s="1"/>
      <c r="K578" s="1"/>
    </row>
    <row r="579" spans="1:11">
      <c r="A579" s="1"/>
      <c r="B579" s="1"/>
      <c r="C579" s="14"/>
      <c r="D579" s="14"/>
      <c r="E579" s="1"/>
      <c r="F579" s="1"/>
      <c r="G579" s="1"/>
      <c r="H579" s="1"/>
      <c r="I579" s="1"/>
      <c r="J579" s="1"/>
      <c r="K579" s="1"/>
    </row>
    <row r="580" spans="1:11">
      <c r="A580" s="1"/>
      <c r="B580" s="1"/>
      <c r="C580" s="14"/>
      <c r="D580" s="14"/>
      <c r="E580" s="1"/>
      <c r="F580" s="1"/>
      <c r="G580" s="1"/>
      <c r="H580" s="1"/>
      <c r="I580" s="1"/>
      <c r="J580" s="1"/>
      <c r="K580" s="1"/>
    </row>
    <row r="581" spans="1:11">
      <c r="A581" s="1"/>
      <c r="B581" s="1"/>
      <c r="C581" s="14"/>
      <c r="D581" s="14"/>
      <c r="E581" s="1"/>
      <c r="F581" s="1"/>
      <c r="G581" s="1"/>
      <c r="H581" s="1"/>
      <c r="I581" s="1"/>
      <c r="J581" s="1"/>
      <c r="K581" s="1"/>
    </row>
    <row r="582" spans="1:11">
      <c r="A582" s="1"/>
      <c r="B582" s="1"/>
      <c r="C582" s="14"/>
      <c r="D582" s="14"/>
      <c r="E582" s="1"/>
      <c r="F582" s="1"/>
      <c r="G582" s="1"/>
      <c r="H582" s="1"/>
      <c r="I582" s="1"/>
      <c r="J582" s="1"/>
      <c r="K582" s="1"/>
    </row>
    <row r="583" spans="1:11">
      <c r="A583" s="1"/>
      <c r="B583" s="1"/>
      <c r="C583" s="14"/>
      <c r="D583" s="14"/>
      <c r="E583" s="1"/>
      <c r="F583" s="1"/>
      <c r="G583" s="1"/>
      <c r="H583" s="1"/>
      <c r="I583" s="1"/>
      <c r="J583" s="1"/>
      <c r="K583" s="1"/>
    </row>
    <row r="584" spans="1:11">
      <c r="A584" s="1"/>
      <c r="B584" s="1"/>
      <c r="C584" s="14"/>
      <c r="D584" s="14"/>
      <c r="E584" s="1"/>
      <c r="F584" s="1"/>
      <c r="G584" s="1"/>
      <c r="H584" s="1"/>
      <c r="I584" s="1"/>
      <c r="J584" s="1"/>
      <c r="K584" s="1"/>
    </row>
    <row r="585" spans="1:11">
      <c r="A585" s="1"/>
      <c r="B585" s="1"/>
      <c r="C585" s="14"/>
      <c r="D585" s="14"/>
      <c r="E585" s="1"/>
      <c r="F585" s="1"/>
      <c r="G585" s="1"/>
      <c r="H585" s="1"/>
      <c r="I585" s="1"/>
      <c r="J585" s="1"/>
      <c r="K585" s="1"/>
    </row>
    <row r="586" spans="1:11">
      <c r="A586" s="1"/>
      <c r="B586" s="1"/>
      <c r="C586" s="14"/>
      <c r="D586" s="14"/>
      <c r="E586" s="1"/>
      <c r="F586" s="1"/>
      <c r="G586" s="1"/>
      <c r="H586" s="1"/>
      <c r="I586" s="1"/>
      <c r="J586" s="1"/>
      <c r="K586" s="1"/>
    </row>
    <row r="587" spans="1:11">
      <c r="A587" s="1"/>
      <c r="B587" s="1"/>
      <c r="C587" s="14"/>
      <c r="D587" s="14"/>
      <c r="E587" s="1"/>
      <c r="F587" s="1"/>
      <c r="G587" s="1"/>
      <c r="H587" s="1"/>
      <c r="I587" s="1"/>
      <c r="J587" s="1"/>
      <c r="K587" s="1"/>
    </row>
    <row r="588" spans="1:11">
      <c r="A588" s="1"/>
      <c r="B588" s="1"/>
      <c r="C588" s="14"/>
      <c r="D588" s="14"/>
      <c r="E588" s="1"/>
      <c r="F588" s="1"/>
      <c r="G588" s="1"/>
      <c r="H588" s="1"/>
      <c r="I588" s="1"/>
      <c r="J588" s="1"/>
      <c r="K588" s="1"/>
    </row>
    <row r="589" spans="1:11">
      <c r="A589" s="1"/>
      <c r="B589" s="1"/>
      <c r="C589" s="14"/>
      <c r="D589" s="14"/>
      <c r="E589" s="1"/>
      <c r="F589" s="1"/>
      <c r="G589" s="1"/>
      <c r="H589" s="1"/>
      <c r="I589" s="1"/>
      <c r="J589" s="1"/>
      <c r="K589" s="1"/>
    </row>
    <row r="590" spans="1:11">
      <c r="A590" s="1"/>
      <c r="B590" s="1"/>
      <c r="C590" s="14"/>
      <c r="D590" s="14"/>
      <c r="E590" s="1"/>
      <c r="F590" s="1"/>
      <c r="G590" s="1"/>
      <c r="H590" s="1"/>
      <c r="I590" s="1"/>
      <c r="J590" s="1"/>
      <c r="K590" s="1"/>
    </row>
    <row r="591" spans="1:11">
      <c r="A591" s="1"/>
      <c r="B591" s="1"/>
      <c r="C591" s="14"/>
      <c r="D591" s="14"/>
      <c r="E591" s="1"/>
      <c r="F591" s="1"/>
      <c r="G591" s="1"/>
      <c r="H591" s="1"/>
      <c r="I591" s="1"/>
      <c r="J591" s="1"/>
      <c r="K591" s="1"/>
    </row>
    <row r="592" spans="1:11">
      <c r="A592" s="1"/>
      <c r="B592" s="1"/>
      <c r="C592" s="14"/>
      <c r="D592" s="14"/>
      <c r="E592" s="1"/>
      <c r="F592" s="1"/>
      <c r="G592" s="1"/>
      <c r="H592" s="1"/>
      <c r="I592" s="1"/>
      <c r="J592" s="1"/>
      <c r="K592" s="1"/>
    </row>
    <row r="593" spans="1:11">
      <c r="A593" s="1"/>
      <c r="B593" s="1"/>
      <c r="C593" s="14"/>
      <c r="D593" s="14"/>
      <c r="E593" s="1"/>
      <c r="F593" s="1"/>
      <c r="G593" s="1"/>
      <c r="H593" s="1"/>
      <c r="I593" s="1"/>
      <c r="J593" s="1"/>
      <c r="K593" s="1"/>
    </row>
    <row r="594" spans="1:11">
      <c r="A594" s="1"/>
      <c r="B594" s="1"/>
      <c r="C594" s="14"/>
      <c r="D594" s="14"/>
      <c r="E594" s="1"/>
      <c r="F594" s="1"/>
      <c r="G594" s="1"/>
      <c r="H594" s="1"/>
      <c r="I594" s="1"/>
      <c r="J594" s="1"/>
      <c r="K594" s="1"/>
    </row>
    <row r="595" spans="1:11">
      <c r="A595" s="1"/>
      <c r="B595" s="1"/>
      <c r="C595" s="14"/>
      <c r="D595" s="14"/>
      <c r="E595" s="1"/>
      <c r="F595" s="1"/>
      <c r="G595" s="1"/>
      <c r="H595" s="1"/>
      <c r="I595" s="1"/>
      <c r="J595" s="1"/>
      <c r="K595" s="1"/>
    </row>
    <row r="596" spans="1:11">
      <c r="A596" s="1"/>
      <c r="B596" s="1"/>
      <c r="C596" s="14"/>
      <c r="D596" s="14"/>
      <c r="E596" s="1"/>
      <c r="F596" s="1"/>
      <c r="G596" s="1"/>
      <c r="H596" s="1"/>
      <c r="I596" s="1"/>
      <c r="J596" s="1"/>
      <c r="K596" s="1"/>
    </row>
    <row r="597" spans="1:11">
      <c r="A597" s="1"/>
      <c r="B597" s="1"/>
      <c r="C597" s="14"/>
      <c r="D597" s="14"/>
      <c r="E597" s="1"/>
      <c r="F597" s="1"/>
      <c r="G597" s="1"/>
      <c r="H597" s="1"/>
      <c r="I597" s="1"/>
      <c r="J597" s="1"/>
      <c r="K597" s="1"/>
    </row>
    <row r="598" spans="1:11">
      <c r="A598" s="1"/>
      <c r="B598" s="1"/>
      <c r="C598" s="14"/>
      <c r="D598" s="14"/>
      <c r="E598" s="1"/>
      <c r="F598" s="1"/>
      <c r="G598" s="1"/>
      <c r="H598" s="1"/>
      <c r="I598" s="1"/>
      <c r="J598" s="1"/>
      <c r="K598" s="1"/>
    </row>
    <row r="599" spans="1:11">
      <c r="A599" s="1"/>
      <c r="B599" s="1"/>
      <c r="C599" s="14"/>
      <c r="D599" s="14"/>
      <c r="E599" s="1"/>
      <c r="F599" s="1"/>
      <c r="G599" s="1"/>
      <c r="H599" s="1"/>
      <c r="I599" s="1"/>
      <c r="J599" s="1"/>
      <c r="K599" s="1"/>
    </row>
    <row r="600" spans="1:11">
      <c r="A600" s="1"/>
      <c r="B600" s="1"/>
      <c r="C600" s="14"/>
      <c r="D600" s="14"/>
      <c r="E600" s="1"/>
      <c r="F600" s="1"/>
      <c r="G600" s="1"/>
      <c r="H600" s="1"/>
      <c r="I600" s="1"/>
      <c r="J600" s="1"/>
      <c r="K600" s="1"/>
    </row>
    <row r="601" spans="1:11">
      <c r="A601" s="1"/>
      <c r="B601" s="1"/>
      <c r="C601" s="14"/>
      <c r="D601" s="14"/>
      <c r="E601" s="1"/>
      <c r="F601" s="1"/>
      <c r="G601" s="1"/>
      <c r="H601" s="1"/>
      <c r="I601" s="1"/>
      <c r="J601" s="1"/>
      <c r="K601" s="1"/>
    </row>
    <row r="602" spans="1:11">
      <c r="A602" s="1"/>
      <c r="B602" s="1"/>
      <c r="C602" s="14"/>
      <c r="D602" s="14"/>
      <c r="E602" s="1"/>
      <c r="F602" s="1"/>
      <c r="G602" s="1"/>
      <c r="H602" s="1"/>
      <c r="I602" s="1"/>
      <c r="J602" s="1"/>
      <c r="K602" s="1"/>
    </row>
    <row r="603" spans="1:11">
      <c r="A603" s="1"/>
      <c r="B603" s="1"/>
      <c r="C603" s="14"/>
      <c r="D603" s="14"/>
      <c r="E603" s="1"/>
      <c r="F603" s="1"/>
      <c r="G603" s="1"/>
      <c r="H603" s="1"/>
      <c r="I603" s="1"/>
      <c r="J603" s="1"/>
      <c r="K603" s="1"/>
    </row>
    <row r="604" spans="1:11">
      <c r="A604" s="1"/>
      <c r="B604" s="1"/>
      <c r="C604" s="14"/>
      <c r="D604" s="14"/>
      <c r="E604" s="1"/>
      <c r="F604" s="1"/>
      <c r="G604" s="1"/>
      <c r="H604" s="1"/>
      <c r="I604" s="1"/>
      <c r="J604" s="1"/>
      <c r="K604" s="1"/>
    </row>
    <row r="605" spans="1:11">
      <c r="A605" s="1"/>
      <c r="B605" s="1"/>
      <c r="C605" s="14"/>
      <c r="D605" s="14"/>
      <c r="E605" s="1"/>
      <c r="F605" s="1"/>
      <c r="G605" s="1"/>
      <c r="H605" s="1"/>
      <c r="I605" s="1"/>
      <c r="J605" s="1"/>
      <c r="K605" s="1"/>
    </row>
    <row r="606" spans="1:11">
      <c r="A606" s="1"/>
      <c r="B606" s="1"/>
      <c r="C606" s="14"/>
      <c r="D606" s="14"/>
      <c r="E606" s="1"/>
      <c r="F606" s="1"/>
      <c r="G606" s="1"/>
      <c r="H606" s="1"/>
      <c r="I606" s="1"/>
      <c r="J606" s="1"/>
      <c r="K606" s="1"/>
    </row>
    <row r="607" spans="1:11">
      <c r="A607" s="1"/>
      <c r="B607" s="1"/>
      <c r="C607" s="14"/>
      <c r="D607" s="14"/>
      <c r="E607" s="1"/>
      <c r="F607" s="1"/>
      <c r="G607" s="1"/>
      <c r="H607" s="1"/>
      <c r="I607" s="1"/>
      <c r="J607" s="1"/>
      <c r="K607" s="1"/>
    </row>
    <row r="608" spans="1:11">
      <c r="A608" s="1"/>
      <c r="B608" s="1"/>
      <c r="C608" s="14"/>
      <c r="D608" s="14"/>
      <c r="E608" s="1"/>
      <c r="F608" s="1"/>
      <c r="G608" s="1"/>
      <c r="H608" s="1"/>
      <c r="I608" s="1"/>
      <c r="J608" s="1"/>
      <c r="K608" s="1"/>
    </row>
    <row r="609" spans="1:11">
      <c r="A609" s="1"/>
      <c r="B609" s="1"/>
      <c r="C609" s="14"/>
      <c r="D609" s="14"/>
      <c r="E609" s="1"/>
      <c r="F609" s="1"/>
      <c r="G609" s="1"/>
      <c r="H609" s="1"/>
      <c r="I609" s="1"/>
      <c r="J609" s="1"/>
      <c r="K609" s="1"/>
    </row>
    <row r="610" spans="1:11">
      <c r="A610" s="1"/>
      <c r="B610" s="1"/>
      <c r="C610" s="14"/>
      <c r="D610" s="14"/>
      <c r="E610" s="1"/>
      <c r="F610" s="1"/>
      <c r="G610" s="1"/>
      <c r="H610" s="1"/>
      <c r="I610" s="1"/>
      <c r="J610" s="1"/>
      <c r="K610" s="1"/>
    </row>
    <row r="611" spans="1:11">
      <c r="A611" s="1"/>
      <c r="B611" s="1"/>
      <c r="C611" s="14"/>
      <c r="D611" s="14"/>
      <c r="E611" s="1"/>
      <c r="F611" s="1"/>
      <c r="G611" s="1"/>
      <c r="H611" s="1"/>
      <c r="I611" s="1"/>
      <c r="J611" s="1"/>
      <c r="K611" s="1"/>
    </row>
    <row r="612" spans="1:11">
      <c r="A612" s="1"/>
      <c r="B612" s="1"/>
      <c r="C612" s="14"/>
      <c r="D612" s="14"/>
      <c r="E612" s="1"/>
      <c r="F612" s="1"/>
      <c r="G612" s="1"/>
      <c r="H612" s="1"/>
      <c r="I612" s="1"/>
      <c r="J612" s="1"/>
      <c r="K612" s="1"/>
    </row>
    <row r="613" spans="1:11">
      <c r="A613" s="1"/>
      <c r="B613" s="1"/>
      <c r="C613" s="14"/>
      <c r="D613" s="14"/>
      <c r="E613" s="1"/>
      <c r="F613" s="1"/>
      <c r="G613" s="1"/>
      <c r="H613" s="1"/>
      <c r="I613" s="1"/>
      <c r="J613" s="1"/>
      <c r="K613" s="1"/>
    </row>
    <row r="614" spans="1:11">
      <c r="A614" s="1"/>
      <c r="B614" s="1"/>
      <c r="C614" s="14"/>
      <c r="D614" s="14"/>
      <c r="E614" s="1"/>
      <c r="F614" s="1"/>
      <c r="G614" s="1"/>
      <c r="H614" s="1"/>
      <c r="I614" s="1"/>
      <c r="J614" s="1"/>
      <c r="K614" s="1"/>
    </row>
    <row r="615" spans="1:11">
      <c r="A615" s="1"/>
      <c r="B615" s="1"/>
      <c r="C615" s="14"/>
      <c r="D615" s="14"/>
      <c r="E615" s="1"/>
      <c r="F615" s="1"/>
      <c r="G615" s="1"/>
      <c r="H615" s="1"/>
      <c r="I615" s="1"/>
      <c r="J615" s="1"/>
      <c r="K615" s="1"/>
    </row>
    <row r="616" spans="1:11">
      <c r="A616" s="1"/>
      <c r="B616" s="1"/>
      <c r="C616" s="14"/>
      <c r="D616" s="14"/>
      <c r="E616" s="1"/>
      <c r="F616" s="1"/>
      <c r="G616" s="1"/>
      <c r="H616" s="1"/>
      <c r="I616" s="1"/>
      <c r="J616" s="1"/>
      <c r="K616" s="1"/>
    </row>
    <row r="617" spans="1:11">
      <c r="A617" s="1"/>
      <c r="B617" s="1"/>
      <c r="C617" s="14"/>
      <c r="D617" s="14"/>
      <c r="E617" s="1"/>
      <c r="F617" s="1"/>
      <c r="G617" s="1"/>
      <c r="H617" s="1"/>
      <c r="I617" s="1"/>
      <c r="J617" s="1"/>
      <c r="K617" s="1"/>
    </row>
    <row r="618" spans="1:11">
      <c r="A618" s="1"/>
      <c r="B618" s="1"/>
      <c r="C618" s="14"/>
      <c r="D618" s="14"/>
      <c r="E618" s="1"/>
      <c r="F618" s="1"/>
      <c r="G618" s="1"/>
      <c r="H618" s="1"/>
      <c r="I618" s="1"/>
      <c r="J618" s="1"/>
      <c r="K618" s="1"/>
    </row>
    <row r="619" spans="1:11">
      <c r="A619" s="1"/>
      <c r="B619" s="1"/>
      <c r="C619" s="14"/>
      <c r="D619" s="14"/>
      <c r="E619" s="1"/>
      <c r="F619" s="1"/>
      <c r="G619" s="1"/>
      <c r="H619" s="1"/>
      <c r="I619" s="1"/>
      <c r="J619" s="1"/>
      <c r="K619" s="1"/>
    </row>
    <row r="620" spans="1:11">
      <c r="A620" s="1"/>
      <c r="B620" s="1"/>
      <c r="C620" s="14"/>
      <c r="D620" s="14"/>
      <c r="E620" s="1"/>
      <c r="F620" s="1"/>
      <c r="G620" s="1"/>
      <c r="H620" s="1"/>
      <c r="I620" s="1"/>
      <c r="J620" s="1"/>
      <c r="K620" s="1"/>
    </row>
    <row r="621" spans="1:11">
      <c r="A621" s="1"/>
      <c r="B621" s="1"/>
      <c r="C621" s="14"/>
      <c r="D621" s="14"/>
      <c r="E621" s="1"/>
      <c r="F621" s="1"/>
      <c r="G621" s="1"/>
      <c r="H621" s="1"/>
      <c r="I621" s="1"/>
      <c r="J621" s="1"/>
      <c r="K621" s="1"/>
    </row>
    <row r="622" spans="1:11">
      <c r="A622" s="1"/>
      <c r="B622" s="1"/>
      <c r="C622" s="14"/>
      <c r="D622" s="14"/>
      <c r="E622" s="1"/>
      <c r="F622" s="1"/>
      <c r="G622" s="1"/>
      <c r="H622" s="1"/>
      <c r="I622" s="1"/>
      <c r="J622" s="1"/>
      <c r="K622" s="1"/>
    </row>
    <row r="623" spans="1:11">
      <c r="A623" s="1"/>
      <c r="B623" s="1"/>
      <c r="C623" s="14"/>
      <c r="D623" s="14"/>
      <c r="E623" s="1"/>
      <c r="F623" s="1"/>
      <c r="G623" s="1"/>
      <c r="H623" s="1"/>
      <c r="I623" s="1"/>
      <c r="J623" s="1"/>
      <c r="K623" s="1"/>
    </row>
    <row r="624" spans="1:11">
      <c r="A624" s="1"/>
      <c r="B624" s="1"/>
      <c r="C624" s="14"/>
      <c r="D624" s="14"/>
      <c r="E624" s="1"/>
      <c r="F624" s="1"/>
      <c r="G624" s="1"/>
      <c r="H624" s="1"/>
      <c r="I624" s="1"/>
      <c r="J624" s="1"/>
      <c r="K624" s="1"/>
    </row>
    <row r="625" spans="1:11">
      <c r="A625" s="1"/>
      <c r="B625" s="1"/>
      <c r="C625" s="14"/>
      <c r="D625" s="14"/>
      <c r="E625" s="1"/>
      <c r="F625" s="1"/>
      <c r="G625" s="1"/>
      <c r="H625" s="1"/>
      <c r="I625" s="1"/>
      <c r="J625" s="1"/>
      <c r="K625" s="1"/>
    </row>
    <row r="626" spans="1:11">
      <c r="A626" s="1"/>
      <c r="B626" s="1"/>
      <c r="C626" s="14"/>
      <c r="D626" s="14"/>
      <c r="E626" s="1"/>
      <c r="F626" s="1"/>
      <c r="G626" s="1"/>
      <c r="H626" s="1"/>
      <c r="I626" s="1"/>
      <c r="J626" s="1"/>
      <c r="K626" s="1"/>
    </row>
    <row r="627" spans="1:11">
      <c r="A627" s="1"/>
      <c r="B627" s="1"/>
      <c r="C627" s="14"/>
      <c r="D627" s="14"/>
      <c r="E627" s="1"/>
      <c r="F627" s="1"/>
      <c r="G627" s="1"/>
      <c r="H627" s="1"/>
      <c r="I627" s="1"/>
      <c r="J627" s="1"/>
      <c r="K627" s="1"/>
    </row>
    <row r="628" spans="1:11">
      <c r="A628" s="1"/>
      <c r="B628" s="1"/>
      <c r="C628" s="14"/>
      <c r="D628" s="14"/>
      <c r="E628" s="1"/>
      <c r="F628" s="1"/>
      <c r="G628" s="1"/>
      <c r="H628" s="1"/>
      <c r="I628" s="1"/>
      <c r="J628" s="1"/>
      <c r="K628" s="1"/>
    </row>
    <row r="629" spans="1:11">
      <c r="A629" s="1"/>
      <c r="B629" s="1"/>
      <c r="C629" s="14"/>
      <c r="D629" s="14"/>
      <c r="E629" s="1"/>
      <c r="F629" s="1"/>
      <c r="G629" s="1"/>
      <c r="H629" s="1"/>
      <c r="I629" s="1"/>
      <c r="J629" s="1"/>
      <c r="K629" s="1"/>
    </row>
    <row r="630" spans="1:11">
      <c r="A630" s="1"/>
      <c r="B630" s="1"/>
      <c r="C630" s="14"/>
      <c r="D630" s="14"/>
      <c r="E630" s="1"/>
      <c r="F630" s="1"/>
      <c r="G630" s="1"/>
      <c r="H630" s="1"/>
      <c r="I630" s="1"/>
      <c r="J630" s="1"/>
      <c r="K630" s="1"/>
    </row>
    <row r="631" spans="1:11">
      <c r="A631" s="1"/>
      <c r="B631" s="1"/>
      <c r="C631" s="14"/>
      <c r="D631" s="14"/>
      <c r="E631" s="1"/>
      <c r="F631" s="1"/>
      <c r="G631" s="1"/>
      <c r="H631" s="1"/>
      <c r="I631" s="1"/>
      <c r="J631" s="1"/>
      <c r="K631" s="1"/>
    </row>
    <row r="632" spans="1:11">
      <c r="A632" s="1"/>
      <c r="B632" s="1"/>
      <c r="C632" s="14"/>
      <c r="D632" s="14"/>
      <c r="E632" s="1"/>
      <c r="F632" s="1"/>
      <c r="G632" s="1"/>
      <c r="H632" s="1"/>
      <c r="I632" s="1"/>
      <c r="J632" s="1"/>
      <c r="K632" s="1"/>
    </row>
    <row r="633" spans="1:11">
      <c r="A633" s="1"/>
      <c r="B633" s="1"/>
      <c r="C633" s="14"/>
      <c r="D633" s="14"/>
      <c r="E633" s="1"/>
      <c r="F633" s="1"/>
      <c r="G633" s="1"/>
      <c r="H633" s="1"/>
      <c r="I633" s="1"/>
      <c r="J633" s="1"/>
      <c r="K633" s="1"/>
    </row>
    <row r="634" spans="1:11">
      <c r="A634" s="1"/>
      <c r="B634" s="1"/>
      <c r="C634" s="14"/>
      <c r="D634" s="14"/>
      <c r="E634" s="1"/>
      <c r="F634" s="1"/>
      <c r="G634" s="1"/>
      <c r="H634" s="1"/>
      <c r="I634" s="1"/>
      <c r="J634" s="1"/>
      <c r="K634" s="1"/>
    </row>
    <row r="635" spans="1:11">
      <c r="A635" s="1"/>
      <c r="B635" s="1"/>
      <c r="C635" s="14"/>
      <c r="D635" s="14"/>
      <c r="E635" s="1"/>
      <c r="F635" s="1"/>
      <c r="G635" s="1"/>
      <c r="H635" s="1"/>
      <c r="I635" s="1"/>
      <c r="J635" s="1"/>
      <c r="K635" s="1"/>
    </row>
    <row r="636" spans="1:11">
      <c r="A636" s="1"/>
      <c r="B636" s="1"/>
      <c r="C636" s="14"/>
      <c r="D636" s="14"/>
      <c r="E636" s="1"/>
      <c r="F636" s="1"/>
      <c r="G636" s="1"/>
      <c r="H636" s="1"/>
      <c r="I636" s="1"/>
      <c r="J636" s="1"/>
      <c r="K636" s="1"/>
    </row>
    <row r="637" spans="1:11">
      <c r="A637" s="1"/>
      <c r="B637" s="1"/>
      <c r="C637" s="14"/>
      <c r="D637" s="14"/>
      <c r="E637" s="1"/>
      <c r="F637" s="1"/>
      <c r="G637" s="1"/>
      <c r="H637" s="1"/>
      <c r="I637" s="1"/>
      <c r="J637" s="1"/>
      <c r="K637" s="1"/>
    </row>
    <row r="638" spans="1:11">
      <c r="A638" s="1"/>
      <c r="B638" s="1"/>
      <c r="C638" s="14"/>
      <c r="D638" s="14"/>
      <c r="E638" s="1"/>
      <c r="F638" s="1"/>
      <c r="G638" s="1"/>
      <c r="H638" s="1"/>
      <c r="I638" s="1"/>
      <c r="J638" s="1"/>
      <c r="K638" s="1"/>
    </row>
    <row r="639" spans="1:11">
      <c r="A639" s="1"/>
      <c r="B639" s="1"/>
      <c r="C639" s="14"/>
      <c r="D639" s="14"/>
      <c r="E639" s="1"/>
      <c r="F639" s="1"/>
      <c r="G639" s="1"/>
      <c r="H639" s="1"/>
      <c r="I639" s="1"/>
      <c r="J639" s="1"/>
      <c r="K639" s="1"/>
    </row>
    <row r="640" spans="1:11">
      <c r="A640" s="1"/>
      <c r="B640" s="1"/>
      <c r="C640" s="14"/>
      <c r="D640" s="14"/>
      <c r="E640" s="1"/>
      <c r="F640" s="1"/>
      <c r="G640" s="1"/>
      <c r="H640" s="1"/>
      <c r="I640" s="1"/>
      <c r="J640" s="1"/>
      <c r="K640" s="1"/>
    </row>
    <row r="641" spans="1:11">
      <c r="A641" s="1"/>
      <c r="B641" s="1"/>
      <c r="C641" s="14"/>
      <c r="D641" s="14"/>
      <c r="E641" s="1"/>
      <c r="F641" s="1"/>
      <c r="G641" s="1"/>
      <c r="H641" s="1"/>
      <c r="I641" s="1"/>
      <c r="J641" s="1"/>
      <c r="K641" s="1"/>
    </row>
    <row r="642" spans="1:11">
      <c r="A642" s="1"/>
      <c r="B642" s="1"/>
      <c r="C642" s="14"/>
      <c r="D642" s="14"/>
      <c r="E642" s="1"/>
      <c r="F642" s="1"/>
      <c r="G642" s="1"/>
      <c r="H642" s="1"/>
      <c r="I642" s="1"/>
      <c r="J642" s="1"/>
      <c r="K642" s="1"/>
    </row>
    <row r="643" spans="1:11">
      <c r="A643" s="1"/>
      <c r="B643" s="1"/>
      <c r="C643" s="14"/>
      <c r="D643" s="14"/>
      <c r="E643" s="1"/>
      <c r="F643" s="1"/>
      <c r="G643" s="1"/>
      <c r="H643" s="1"/>
      <c r="I643" s="1"/>
      <c r="J643" s="1"/>
      <c r="K643" s="1"/>
    </row>
    <row r="644" spans="1:11">
      <c r="A644" s="1"/>
      <c r="B644" s="1"/>
      <c r="C644" s="14"/>
      <c r="D644" s="14"/>
      <c r="E644" s="1"/>
      <c r="F644" s="1"/>
      <c r="G644" s="1"/>
      <c r="H644" s="1"/>
      <c r="I644" s="1"/>
      <c r="J644" s="1"/>
      <c r="K644" s="1"/>
    </row>
    <row r="645" spans="1:11">
      <c r="A645" s="1"/>
      <c r="B645" s="1"/>
      <c r="C645" s="14"/>
      <c r="D645" s="14"/>
      <c r="E645" s="1"/>
      <c r="F645" s="1"/>
      <c r="G645" s="1"/>
      <c r="H645" s="1"/>
      <c r="I645" s="1"/>
      <c r="J645" s="1"/>
      <c r="K645" s="1"/>
    </row>
    <row r="646" spans="1:11">
      <c r="A646" s="1"/>
      <c r="B646" s="1"/>
      <c r="C646" s="14"/>
      <c r="D646" s="14"/>
      <c r="E646" s="1"/>
      <c r="F646" s="1"/>
      <c r="G646" s="1"/>
      <c r="H646" s="1"/>
      <c r="I646" s="1"/>
      <c r="J646" s="1"/>
      <c r="K646" s="1"/>
    </row>
    <row r="647" spans="1:11">
      <c r="A647" s="1"/>
      <c r="B647" s="1"/>
      <c r="C647" s="14"/>
      <c r="D647" s="14"/>
      <c r="E647" s="1"/>
      <c r="F647" s="1"/>
      <c r="G647" s="1"/>
      <c r="H647" s="1"/>
      <c r="I647" s="1"/>
      <c r="J647" s="1"/>
      <c r="K647" s="1"/>
    </row>
    <row r="648" spans="1:11">
      <c r="A648" s="1"/>
      <c r="B648" s="1"/>
      <c r="C648" s="14"/>
      <c r="D648" s="14"/>
      <c r="E648" s="1"/>
      <c r="F648" s="1"/>
      <c r="G648" s="1"/>
      <c r="H648" s="1"/>
      <c r="I648" s="1"/>
      <c r="J648" s="1"/>
      <c r="K648" s="1"/>
    </row>
    <row r="649" spans="1:11">
      <c r="A649" s="1"/>
      <c r="B649" s="1"/>
      <c r="C649" s="14"/>
      <c r="D649" s="14"/>
      <c r="E649" s="1"/>
      <c r="F649" s="1"/>
      <c r="G649" s="1"/>
      <c r="H649" s="1"/>
      <c r="I649" s="1"/>
      <c r="J649" s="1"/>
      <c r="K649" s="1"/>
    </row>
    <row r="650" spans="1:11">
      <c r="A650" s="1"/>
      <c r="B650" s="1"/>
      <c r="C650" s="14"/>
      <c r="D650" s="14"/>
      <c r="E650" s="1"/>
      <c r="F650" s="1"/>
      <c r="G650" s="1"/>
      <c r="H650" s="1"/>
      <c r="I650" s="1"/>
      <c r="J650" s="1"/>
      <c r="K650" s="1"/>
    </row>
    <row r="651" spans="1:11">
      <c r="A651" s="1"/>
      <c r="B651" s="1"/>
      <c r="C651" s="14"/>
      <c r="D651" s="14"/>
      <c r="E651" s="1"/>
      <c r="F651" s="1"/>
      <c r="G651" s="1"/>
      <c r="H651" s="1"/>
      <c r="I651" s="1"/>
      <c r="J651" s="1"/>
      <c r="K651" s="1"/>
    </row>
    <row r="652" spans="1:11">
      <c r="A652" s="1"/>
      <c r="B652" s="1"/>
      <c r="C652" s="14"/>
      <c r="D652" s="14"/>
      <c r="E652" s="1"/>
      <c r="F652" s="1"/>
      <c r="G652" s="1"/>
      <c r="H652" s="1"/>
      <c r="I652" s="1"/>
      <c r="J652" s="1"/>
      <c r="K652" s="1"/>
    </row>
    <row r="653" spans="1:11">
      <c r="A653" s="1"/>
      <c r="B653" s="1"/>
      <c r="C653" s="14"/>
      <c r="D653" s="14"/>
      <c r="E653" s="1"/>
      <c r="F653" s="1"/>
      <c r="G653" s="1"/>
      <c r="H653" s="1"/>
      <c r="I653" s="1"/>
      <c r="J653" s="1"/>
      <c r="K653" s="1"/>
    </row>
    <row r="654" spans="1:11">
      <c r="A654" s="1"/>
      <c r="B654" s="1"/>
      <c r="C654" s="14"/>
      <c r="D654" s="14"/>
      <c r="E654" s="1"/>
      <c r="F654" s="1"/>
      <c r="G654" s="1"/>
      <c r="H654" s="1"/>
      <c r="I654" s="1"/>
      <c r="J654" s="1"/>
      <c r="K654" s="1"/>
    </row>
    <row r="655" spans="1:11">
      <c r="A655" s="1"/>
      <c r="B655" s="1"/>
      <c r="C655" s="14"/>
      <c r="D655" s="14"/>
      <c r="E655" s="1"/>
      <c r="F655" s="1"/>
      <c r="G655" s="1"/>
      <c r="H655" s="1"/>
      <c r="I655" s="1"/>
      <c r="J655" s="1"/>
      <c r="K655" s="1"/>
    </row>
    <row r="656" spans="1:11">
      <c r="A656" s="1"/>
      <c r="B656" s="1"/>
      <c r="C656" s="14"/>
      <c r="D656" s="14"/>
      <c r="E656" s="1"/>
      <c r="F656" s="1"/>
      <c r="G656" s="1"/>
      <c r="H656" s="1"/>
      <c r="I656" s="1"/>
      <c r="J656" s="1"/>
      <c r="K656" s="1"/>
    </row>
    <row r="657" spans="1:11">
      <c r="A657" s="1"/>
      <c r="B657" s="1"/>
      <c r="C657" s="14"/>
      <c r="D657" s="14"/>
      <c r="E657" s="1"/>
      <c r="F657" s="1"/>
      <c r="G657" s="1"/>
      <c r="H657" s="1"/>
      <c r="I657" s="1"/>
      <c r="J657" s="1"/>
      <c r="K657" s="1"/>
    </row>
    <row r="658" spans="1:11">
      <c r="A658" s="1"/>
      <c r="B658" s="1"/>
      <c r="C658" s="14"/>
      <c r="D658" s="14"/>
      <c r="E658" s="1"/>
      <c r="F658" s="1"/>
      <c r="G658" s="1"/>
      <c r="H658" s="1"/>
      <c r="I658" s="1"/>
      <c r="J658" s="1"/>
      <c r="K658" s="1"/>
    </row>
    <row r="659" spans="1:11">
      <c r="A659" s="1"/>
      <c r="B659" s="1"/>
      <c r="C659" s="14"/>
      <c r="D659" s="14"/>
      <c r="E659" s="1"/>
      <c r="F659" s="1"/>
      <c r="G659" s="1"/>
      <c r="H659" s="1"/>
      <c r="I659" s="1"/>
      <c r="J659" s="1"/>
      <c r="K659" s="1"/>
    </row>
    <row r="660" spans="1:11">
      <c r="A660" s="1"/>
      <c r="B660" s="1"/>
      <c r="C660" s="14"/>
      <c r="D660" s="14"/>
      <c r="E660" s="1"/>
      <c r="F660" s="1"/>
      <c r="G660" s="1"/>
      <c r="H660" s="1"/>
      <c r="I660" s="1"/>
      <c r="J660" s="1"/>
      <c r="K660" s="1"/>
    </row>
    <row r="661" spans="1:11">
      <c r="A661" s="1"/>
      <c r="B661" s="1"/>
      <c r="C661" s="14"/>
      <c r="D661" s="14"/>
      <c r="E661" s="1"/>
      <c r="F661" s="1"/>
      <c r="G661" s="1"/>
      <c r="H661" s="1"/>
      <c r="I661" s="1"/>
      <c r="J661" s="1"/>
      <c r="K661" s="1"/>
    </row>
    <row r="662" spans="1:11">
      <c r="A662" s="1"/>
      <c r="B662" s="1"/>
      <c r="C662" s="14"/>
      <c r="D662" s="14"/>
      <c r="E662" s="1"/>
      <c r="F662" s="1"/>
      <c r="G662" s="1"/>
      <c r="H662" s="1"/>
      <c r="I662" s="1"/>
      <c r="J662" s="1"/>
      <c r="K662" s="1"/>
    </row>
    <row r="663" spans="1:11">
      <c r="A663" s="1"/>
      <c r="B663" s="1"/>
      <c r="C663" s="14"/>
      <c r="D663" s="14"/>
      <c r="E663" s="1"/>
      <c r="F663" s="1"/>
      <c r="G663" s="1"/>
      <c r="H663" s="1"/>
      <c r="I663" s="1"/>
      <c r="J663" s="1"/>
      <c r="K663" s="1"/>
    </row>
    <row r="664" spans="1:11">
      <c r="A664" s="1"/>
      <c r="B664" s="1"/>
      <c r="C664" s="14"/>
      <c r="D664" s="14"/>
      <c r="E664" s="1"/>
      <c r="F664" s="1"/>
      <c r="G664" s="1"/>
      <c r="H664" s="1"/>
      <c r="I664" s="1"/>
      <c r="J664" s="1"/>
      <c r="K664" s="1"/>
    </row>
    <row r="665" spans="1:11">
      <c r="A665" s="1"/>
      <c r="B665" s="1"/>
      <c r="C665" s="14"/>
      <c r="D665" s="14"/>
      <c r="E665" s="1"/>
      <c r="F665" s="1"/>
      <c r="G665" s="1"/>
      <c r="H665" s="1"/>
      <c r="I665" s="1"/>
      <c r="J665" s="1"/>
      <c r="K665" s="1"/>
    </row>
    <row r="666" spans="1:11">
      <c r="A666" s="1"/>
      <c r="B666" s="1"/>
      <c r="C666" s="14"/>
      <c r="D666" s="14"/>
      <c r="E666" s="1"/>
      <c r="F666" s="1"/>
      <c r="G666" s="1"/>
      <c r="H666" s="1"/>
      <c r="I666" s="1"/>
      <c r="J666" s="1"/>
      <c r="K666" s="1"/>
    </row>
    <row r="667" spans="1:11">
      <c r="A667" s="1"/>
      <c r="B667" s="1"/>
      <c r="C667" s="14"/>
      <c r="D667" s="14"/>
      <c r="E667" s="1"/>
      <c r="F667" s="1"/>
      <c r="G667" s="1"/>
      <c r="H667" s="1"/>
      <c r="I667" s="1"/>
      <c r="J667" s="1"/>
      <c r="K667" s="1"/>
    </row>
    <row r="668" spans="1:11">
      <c r="A668" s="1"/>
      <c r="B668" s="1"/>
      <c r="C668" s="14"/>
      <c r="D668" s="14"/>
      <c r="E668" s="1"/>
      <c r="F668" s="1"/>
      <c r="G668" s="1"/>
      <c r="H668" s="1"/>
      <c r="I668" s="1"/>
      <c r="J668" s="1"/>
      <c r="K668" s="1"/>
    </row>
    <row r="669" spans="1:11">
      <c r="A669" s="1"/>
      <c r="B669" s="1"/>
      <c r="C669" s="14"/>
      <c r="D669" s="14"/>
      <c r="E669" s="1"/>
      <c r="F669" s="1"/>
      <c r="G669" s="1"/>
      <c r="H669" s="1"/>
      <c r="I669" s="1"/>
      <c r="J669" s="1"/>
      <c r="K669" s="1"/>
    </row>
    <row r="670" spans="1:11">
      <c r="A670" s="1"/>
      <c r="B670" s="1"/>
      <c r="C670" s="14"/>
      <c r="D670" s="14"/>
      <c r="E670" s="1"/>
      <c r="F670" s="1"/>
      <c r="G670" s="1"/>
      <c r="H670" s="1"/>
      <c r="I670" s="1"/>
      <c r="J670" s="1"/>
      <c r="K670" s="1"/>
    </row>
    <row r="671" spans="1:11">
      <c r="A671" s="1"/>
      <c r="B671" s="1"/>
      <c r="C671" s="14"/>
      <c r="D671" s="14"/>
      <c r="E671" s="1"/>
      <c r="F671" s="1"/>
      <c r="G671" s="1"/>
      <c r="H671" s="1"/>
      <c r="I671" s="1"/>
      <c r="J671" s="1"/>
      <c r="K671" s="1"/>
    </row>
    <row r="672" spans="1:11">
      <c r="A672" s="1"/>
      <c r="B672" s="1"/>
      <c r="C672" s="14"/>
      <c r="D672" s="14"/>
      <c r="E672" s="1"/>
      <c r="F672" s="1"/>
      <c r="G672" s="1"/>
      <c r="H672" s="1"/>
      <c r="I672" s="1"/>
      <c r="J672" s="1"/>
      <c r="K672" s="1"/>
    </row>
    <row r="673" spans="1:11">
      <c r="A673" s="1"/>
      <c r="B673" s="1"/>
      <c r="C673" s="14"/>
      <c r="D673" s="14"/>
      <c r="E673" s="1"/>
      <c r="F673" s="1"/>
      <c r="G673" s="1"/>
      <c r="H673" s="1"/>
      <c r="I673" s="1"/>
      <c r="J673" s="1"/>
      <c r="K673" s="1"/>
    </row>
    <row r="674" spans="1:11">
      <c r="A674" s="1"/>
      <c r="B674" s="1"/>
      <c r="C674" s="14"/>
      <c r="D674" s="14"/>
      <c r="E674" s="1"/>
      <c r="F674" s="1"/>
      <c r="G674" s="1"/>
      <c r="H674" s="1"/>
      <c r="I674" s="1"/>
      <c r="J674" s="1"/>
      <c r="K674" s="1"/>
    </row>
    <row r="675" spans="1:11">
      <c r="A675" s="1"/>
      <c r="B675" s="1"/>
      <c r="C675" s="14"/>
      <c r="D675" s="14"/>
      <c r="E675" s="1"/>
      <c r="F675" s="1"/>
      <c r="G675" s="1"/>
      <c r="H675" s="1"/>
      <c r="I675" s="1"/>
      <c r="J675" s="1"/>
      <c r="K675" s="1"/>
    </row>
    <row r="676" spans="1:11">
      <c r="A676" s="1"/>
      <c r="B676" s="1"/>
      <c r="C676" s="14"/>
      <c r="D676" s="14"/>
      <c r="E676" s="1"/>
      <c r="F676" s="1"/>
      <c r="G676" s="1"/>
      <c r="H676" s="1"/>
      <c r="I676" s="1"/>
      <c r="J676" s="1"/>
      <c r="K676" s="1"/>
    </row>
    <row r="677" spans="1:11">
      <c r="A677" s="1"/>
      <c r="B677" s="1"/>
      <c r="C677" s="14"/>
      <c r="D677" s="14"/>
      <c r="E677" s="1"/>
      <c r="F677" s="1"/>
      <c r="G677" s="1"/>
      <c r="H677" s="1"/>
      <c r="I677" s="1"/>
      <c r="J677" s="1"/>
      <c r="K677" s="1"/>
    </row>
    <row r="678" spans="1:11">
      <c r="A678" s="1"/>
      <c r="B678" s="1"/>
      <c r="C678" s="14"/>
      <c r="D678" s="14"/>
      <c r="E678" s="1"/>
      <c r="F678" s="1"/>
      <c r="G678" s="1"/>
      <c r="H678" s="1"/>
      <c r="I678" s="1"/>
      <c r="J678" s="1"/>
      <c r="K678" s="1"/>
    </row>
    <row r="679" spans="1:11">
      <c r="A679" s="1"/>
      <c r="B679" s="1"/>
      <c r="C679" s="14"/>
      <c r="D679" s="14"/>
      <c r="E679" s="1"/>
      <c r="F679" s="1"/>
      <c r="G679" s="1"/>
      <c r="H679" s="1"/>
      <c r="I679" s="1"/>
      <c r="J679" s="1"/>
      <c r="K679" s="1"/>
    </row>
    <row r="680" spans="1:11">
      <c r="A680" s="1"/>
      <c r="B680" s="1"/>
      <c r="C680" s="14"/>
      <c r="D680" s="14"/>
      <c r="E680" s="1"/>
      <c r="F680" s="1"/>
      <c r="G680" s="1"/>
      <c r="H680" s="1"/>
      <c r="I680" s="1"/>
      <c r="J680" s="1"/>
      <c r="K680" s="1"/>
    </row>
    <row r="681" spans="1:11">
      <c r="A681" s="1"/>
      <c r="B681" s="1"/>
      <c r="C681" s="14"/>
      <c r="D681" s="14"/>
      <c r="E681" s="1"/>
      <c r="F681" s="1"/>
      <c r="G681" s="1"/>
      <c r="H681" s="1"/>
      <c r="I681" s="1"/>
      <c r="J681" s="1"/>
      <c r="K681" s="1"/>
    </row>
    <row r="682" spans="1:11">
      <c r="A682" s="1"/>
      <c r="B682" s="1"/>
      <c r="C682" s="14"/>
      <c r="D682" s="14"/>
      <c r="E682" s="1"/>
      <c r="F682" s="1"/>
      <c r="G682" s="1"/>
      <c r="H682" s="1"/>
      <c r="I682" s="1"/>
      <c r="J682" s="1"/>
      <c r="K682" s="1"/>
    </row>
    <row r="683" spans="1:11">
      <c r="A683" s="1"/>
      <c r="B683" s="1"/>
      <c r="C683" s="14"/>
      <c r="D683" s="14"/>
      <c r="E683" s="1"/>
      <c r="F683" s="1"/>
      <c r="G683" s="1"/>
      <c r="H683" s="1"/>
      <c r="I683" s="1"/>
      <c r="J683" s="1"/>
      <c r="K683" s="1"/>
    </row>
    <row r="684" spans="1:11">
      <c r="A684" s="1"/>
      <c r="B684" s="1"/>
      <c r="C684" s="14"/>
      <c r="D684" s="14"/>
      <c r="E684" s="1"/>
      <c r="F684" s="1"/>
      <c r="G684" s="1"/>
      <c r="H684" s="1"/>
      <c r="I684" s="1"/>
      <c r="J684" s="1"/>
      <c r="K684" s="1"/>
    </row>
    <row r="685" spans="1:11">
      <c r="A685" s="1"/>
      <c r="B685" s="1"/>
      <c r="C685" s="14"/>
      <c r="D685" s="14"/>
      <c r="E685" s="1"/>
      <c r="F685" s="1"/>
      <c r="G685" s="1"/>
      <c r="H685" s="1"/>
      <c r="I685" s="1"/>
      <c r="J685" s="1"/>
      <c r="K685" s="1"/>
    </row>
    <row r="686" spans="1:11">
      <c r="A686" s="1"/>
      <c r="B686" s="1"/>
      <c r="C686" s="14"/>
      <c r="D686" s="14"/>
      <c r="E686" s="1"/>
      <c r="F686" s="1"/>
      <c r="G686" s="1"/>
      <c r="H686" s="1"/>
      <c r="I686" s="1"/>
      <c r="J686" s="1"/>
      <c r="K686" s="1"/>
    </row>
    <row r="687" spans="1:11">
      <c r="A687" s="1"/>
      <c r="B687" s="1"/>
      <c r="C687" s="14"/>
      <c r="D687" s="14"/>
      <c r="E687" s="1"/>
      <c r="F687" s="1"/>
      <c r="G687" s="1"/>
      <c r="H687" s="1"/>
      <c r="I687" s="1"/>
      <c r="J687" s="1"/>
      <c r="K687" s="1"/>
    </row>
    <row r="688" spans="1:11">
      <c r="A688" s="1"/>
      <c r="B688" s="1"/>
      <c r="C688" s="14"/>
      <c r="D688" s="14"/>
      <c r="E688" s="1"/>
      <c r="F688" s="1"/>
      <c r="G688" s="1"/>
      <c r="H688" s="1"/>
      <c r="I688" s="1"/>
      <c r="J688" s="1"/>
      <c r="K688" s="1"/>
    </row>
    <row r="689" spans="1:11">
      <c r="A689" s="1"/>
      <c r="B689" s="1"/>
      <c r="C689" s="14"/>
      <c r="D689" s="14"/>
      <c r="E689" s="1"/>
      <c r="F689" s="1"/>
      <c r="G689" s="1"/>
      <c r="H689" s="1"/>
      <c r="I689" s="1"/>
      <c r="J689" s="1"/>
      <c r="K689" s="1"/>
    </row>
    <row r="690" spans="1:11">
      <c r="A690" s="1"/>
      <c r="B690" s="1"/>
      <c r="C690" s="14"/>
      <c r="D690" s="14"/>
      <c r="E690" s="1"/>
      <c r="F690" s="1"/>
      <c r="G690" s="1"/>
      <c r="H690" s="1"/>
      <c r="I690" s="1"/>
      <c r="J690" s="1"/>
      <c r="K690" s="1"/>
    </row>
    <row r="691" spans="1:11">
      <c r="A691" s="1"/>
      <c r="B691" s="1"/>
      <c r="C691" s="14"/>
      <c r="D691" s="14"/>
      <c r="E691" s="1"/>
      <c r="F691" s="1"/>
      <c r="G691" s="1"/>
      <c r="H691" s="1"/>
      <c r="I691" s="1"/>
      <c r="J691" s="1"/>
      <c r="K691" s="1"/>
    </row>
    <row r="692" spans="1:11">
      <c r="A692" s="1"/>
      <c r="B692" s="1"/>
      <c r="C692" s="14"/>
      <c r="D692" s="14"/>
      <c r="E692" s="1"/>
      <c r="F692" s="1"/>
      <c r="G692" s="1"/>
      <c r="H692" s="1"/>
      <c r="I692" s="1"/>
      <c r="J692" s="1"/>
      <c r="K692" s="1"/>
    </row>
    <row r="693" spans="1:11">
      <c r="A693" s="1"/>
      <c r="B693" s="1"/>
      <c r="C693" s="14"/>
      <c r="D693" s="14"/>
      <c r="E693" s="1"/>
      <c r="F693" s="1"/>
      <c r="G693" s="1"/>
      <c r="H693" s="1"/>
      <c r="I693" s="1"/>
      <c r="J693" s="1"/>
      <c r="K693" s="1"/>
    </row>
    <row r="694" spans="1:11">
      <c r="A694" s="1"/>
      <c r="B694" s="1"/>
      <c r="C694" s="14"/>
      <c r="D694" s="14"/>
      <c r="E694" s="1"/>
      <c r="F694" s="1"/>
      <c r="G694" s="1"/>
      <c r="H694" s="1"/>
      <c r="I694" s="1"/>
      <c r="J694" s="1"/>
      <c r="K694" s="1"/>
    </row>
    <row r="695" spans="1:11">
      <c r="A695" s="1"/>
      <c r="B695" s="1"/>
      <c r="C695" s="14"/>
      <c r="D695" s="14"/>
      <c r="E695" s="1"/>
      <c r="F695" s="1"/>
      <c r="G695" s="1"/>
      <c r="H695" s="1"/>
      <c r="I695" s="1"/>
      <c r="J695" s="1"/>
      <c r="K695" s="1"/>
    </row>
    <row r="696" spans="1:11">
      <c r="A696" s="1"/>
      <c r="B696" s="1"/>
      <c r="C696" s="13"/>
      <c r="D696" s="14"/>
      <c r="E696" s="1"/>
      <c r="F696" s="1"/>
      <c r="G696" s="1"/>
      <c r="H696" s="1"/>
      <c r="I696" s="1"/>
      <c r="J696" s="1"/>
      <c r="K696" s="1"/>
    </row>
    <row r="697" spans="1:11">
      <c r="A697" s="1"/>
      <c r="B697" s="1"/>
      <c r="C697" s="13"/>
      <c r="D697" s="14"/>
      <c r="E697" s="1"/>
      <c r="F697" s="1"/>
      <c r="G697" s="1"/>
      <c r="H697" s="1"/>
      <c r="I697" s="1"/>
      <c r="J697" s="1"/>
      <c r="K697" s="1"/>
    </row>
    <row r="698" spans="1:11">
      <c r="A698" s="1"/>
      <c r="B698" s="1"/>
      <c r="C698" s="13"/>
      <c r="D698" s="14"/>
      <c r="E698" s="1"/>
      <c r="F698" s="1"/>
      <c r="G698" s="1"/>
      <c r="H698" s="1"/>
      <c r="I698" s="1"/>
      <c r="J698" s="1"/>
      <c r="K698" s="1"/>
    </row>
    <row r="699" spans="1:11">
      <c r="A699" s="1"/>
      <c r="B699" s="1"/>
      <c r="C699" s="13"/>
      <c r="D699" s="14"/>
      <c r="E699" s="1"/>
      <c r="F699" s="1"/>
      <c r="G699" s="1"/>
      <c r="H699" s="1"/>
      <c r="I699" s="1"/>
      <c r="J699" s="1"/>
      <c r="K699" s="1"/>
    </row>
    <row r="700" spans="1:11">
      <c r="A700" s="1"/>
      <c r="B700" s="1"/>
      <c r="C700" s="13"/>
      <c r="D700" s="14"/>
      <c r="E700" s="1"/>
      <c r="F700" s="1"/>
      <c r="G700" s="1"/>
      <c r="H700" s="1"/>
      <c r="I700" s="1"/>
      <c r="J700" s="1"/>
      <c r="K700" s="1"/>
    </row>
    <row r="701" spans="1:11">
      <c r="A701" s="1"/>
      <c r="B701" s="1"/>
      <c r="C701" s="13"/>
      <c r="D701" s="14"/>
      <c r="E701" s="1"/>
      <c r="F701" s="1"/>
      <c r="G701" s="1"/>
      <c r="H701" s="1"/>
      <c r="I701" s="1"/>
      <c r="J701" s="1"/>
      <c r="K701" s="1"/>
    </row>
    <row r="702" spans="1:11">
      <c r="A702" s="1"/>
      <c r="B702" s="1"/>
      <c r="C702" s="13"/>
      <c r="D702" s="14"/>
      <c r="E702" s="1"/>
      <c r="F702" s="1"/>
      <c r="G702" s="1"/>
      <c r="H702" s="1"/>
      <c r="I702" s="1"/>
      <c r="J702" s="1"/>
      <c r="K702" s="1"/>
    </row>
    <row r="703" spans="1:11">
      <c r="A703" s="1"/>
      <c r="B703" s="1"/>
      <c r="C703" s="13"/>
      <c r="D703" s="14"/>
      <c r="E703" s="1"/>
      <c r="F703" s="1"/>
      <c r="G703" s="1"/>
      <c r="H703" s="1"/>
      <c r="I703" s="1"/>
      <c r="J703" s="1"/>
      <c r="K703" s="1"/>
    </row>
    <row r="704" spans="1:11">
      <c r="A704" s="1"/>
      <c r="B704" s="1"/>
      <c r="C704" s="13"/>
      <c r="D704" s="14"/>
      <c r="E704" s="1"/>
      <c r="F704" s="1"/>
      <c r="G704" s="1"/>
      <c r="H704" s="1"/>
      <c r="I704" s="1"/>
      <c r="J704" s="1"/>
      <c r="K704" s="1"/>
    </row>
    <row r="705" spans="1:11">
      <c r="A705" s="1"/>
      <c r="B705" s="1"/>
      <c r="C705" s="13"/>
      <c r="D705" s="14"/>
      <c r="E705" s="1"/>
      <c r="F705" s="1"/>
      <c r="G705" s="1"/>
      <c r="H705" s="1"/>
      <c r="I705" s="1"/>
      <c r="J705" s="1"/>
      <c r="K705" s="1"/>
    </row>
    <row r="706" spans="1:11">
      <c r="A706" s="1"/>
      <c r="B706" s="1"/>
      <c r="C706" s="13"/>
      <c r="D706" s="14"/>
      <c r="E706" s="1"/>
      <c r="F706" s="1"/>
      <c r="G706" s="1"/>
      <c r="H706" s="1"/>
      <c r="I706" s="1"/>
      <c r="J706" s="1"/>
      <c r="K706" s="1"/>
    </row>
    <row r="707" spans="1:11">
      <c r="A707" s="1"/>
      <c r="B707" s="1"/>
      <c r="C707" s="13"/>
      <c r="D707" s="14"/>
      <c r="E707" s="1"/>
      <c r="F707" s="1"/>
      <c r="G707" s="1"/>
      <c r="H707" s="1"/>
      <c r="I707" s="1"/>
      <c r="J707" s="1"/>
      <c r="K707" s="1"/>
    </row>
    <row r="708" spans="1:11">
      <c r="A708" s="1"/>
      <c r="B708" s="1"/>
      <c r="C708" s="13"/>
      <c r="D708" s="14"/>
      <c r="E708" s="1"/>
      <c r="F708" s="1"/>
      <c r="G708" s="1"/>
      <c r="H708" s="1"/>
      <c r="I708" s="1"/>
      <c r="J708" s="1"/>
      <c r="K708" s="1"/>
    </row>
    <row r="709" spans="1:11">
      <c r="A709" s="1"/>
      <c r="B709" s="1"/>
      <c r="C709" s="13"/>
      <c r="D709" s="14"/>
      <c r="E709" s="1"/>
      <c r="F709" s="1"/>
      <c r="G709" s="1"/>
      <c r="H709" s="1"/>
      <c r="I709" s="1"/>
      <c r="J709" s="1"/>
      <c r="K709" s="1"/>
    </row>
    <row r="710" spans="1:11">
      <c r="A710" s="1"/>
      <c r="B710" s="1"/>
      <c r="C710" s="13"/>
      <c r="D710" s="14"/>
      <c r="E710" s="1"/>
      <c r="F710" s="1"/>
      <c r="G710" s="1"/>
      <c r="H710" s="1"/>
      <c r="I710" s="1"/>
      <c r="J710" s="1"/>
      <c r="K710" s="1"/>
    </row>
    <row r="711" spans="1:11">
      <c r="A711" s="1"/>
      <c r="B711" s="1"/>
      <c r="C711" s="1"/>
      <c r="D711" s="14"/>
      <c r="E711" s="1"/>
      <c r="F711" s="1"/>
      <c r="G711" s="1"/>
      <c r="H711" s="1"/>
      <c r="I711" s="1"/>
      <c r="J711" s="1"/>
      <c r="K711" s="1"/>
    </row>
    <row r="712" spans="1:11">
      <c r="A712" s="1"/>
      <c r="B712" s="1"/>
      <c r="C712" s="1"/>
      <c r="D712" s="14"/>
      <c r="E712" s="1"/>
      <c r="F712" s="1"/>
      <c r="G712" s="1"/>
      <c r="H712" s="1"/>
      <c r="I712" s="1"/>
      <c r="J712" s="1"/>
      <c r="K712" s="1"/>
    </row>
    <row r="713" spans="1:11">
      <c r="A713" s="1"/>
      <c r="B713" s="1"/>
      <c r="C713" s="1"/>
      <c r="D713" s="14"/>
      <c r="E713" s="1"/>
      <c r="F713" s="1"/>
      <c r="G713" s="1"/>
      <c r="H713" s="1"/>
      <c r="I713" s="1"/>
      <c r="J713" s="1"/>
      <c r="K713" s="1"/>
    </row>
    <row r="714" spans="1:11">
      <c r="A714" s="1"/>
      <c r="B714" s="1"/>
      <c r="C714" s="1"/>
      <c r="D714" s="14"/>
      <c r="E714" s="1"/>
      <c r="F714" s="1"/>
      <c r="G714" s="1"/>
      <c r="H714" s="1"/>
      <c r="I714" s="1"/>
      <c r="J714" s="1"/>
      <c r="K714" s="1"/>
    </row>
    <row r="715" spans="1:11">
      <c r="A715" s="1"/>
      <c r="B715" s="1"/>
      <c r="C715" s="1"/>
      <c r="D715" s="14"/>
      <c r="E715" s="1"/>
      <c r="F715" s="1"/>
      <c r="G715" s="1"/>
      <c r="H715" s="1"/>
      <c r="I715" s="1"/>
      <c r="J715" s="1"/>
      <c r="K715" s="1"/>
    </row>
  </sheetData>
  <mergeCells count="1">
    <mergeCell ref="E369:F369"/>
  </mergeCells>
  <dataValidations count="4">
    <dataValidation type="list" allowBlank="1" showInputMessage="1" showErrorMessage="1" sqref="C2:C38 C40:C192 C195:C364" xr:uid="{00000000-0002-0000-0900-000000000000}">
      <formula1>$C$370:$C$388</formula1>
    </dataValidation>
    <dataValidation type="list" allowBlank="1" showInputMessage="1" showErrorMessage="1" sqref="H2:H368" xr:uid="{00000000-0002-0000-0900-000001000000}">
      <formula1>$H$370:$H$372</formula1>
    </dataValidation>
    <dataValidation type="list" allowBlank="1" showInputMessage="1" showErrorMessage="1" sqref="D2:D38 D40:D368" xr:uid="{00000000-0002-0000-0900-000003000000}">
      <formula1>$D$370:$D$477</formula1>
    </dataValidation>
    <dataValidation type="list" allowBlank="1" showInputMessage="1" showErrorMessage="1" sqref="K368 K2:K366" xr:uid="{00000000-0002-0000-0900-000002000000}">
      <formula1>$K$370:$K$436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711"/>
  <sheetViews>
    <sheetView topLeftCell="A354" workbookViewId="0">
      <selection activeCell="U366" sqref="U366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254</v>
      </c>
      <c r="B2" s="2">
        <v>1</v>
      </c>
      <c r="C2" s="13" t="s">
        <v>14</v>
      </c>
      <c r="D2" s="3" t="s">
        <v>61</v>
      </c>
      <c r="E2" s="13">
        <v>0</v>
      </c>
      <c r="F2" s="13">
        <v>4</v>
      </c>
      <c r="G2" s="13"/>
      <c r="H2" s="13"/>
      <c r="I2" s="13">
        <f t="shared" ref="I2:I65" si="0">IF(OR(J2=$J$379,J2=$J$386,J2=$J$369),$I$366,IF(OR(J2=$J$368,J2=$J$372,J2=$J$374,J2=$J$375,J2=$J$378,J2=$J$382,J2=$J$383,J2=$J$380),$I$371,IF(OR(J2=$J$367,J2=$J$371),$I$367,IF(OR(J2=$J$373,J2=$J$384,J2=$J$385),$I$368,IF(OR(J2=$J$366,J2=$J$381,J2=$J$387),$I$369,IF(OR(J2=$J$370,J2=$J$388,J2=$J$376,J2=$J$377),$I$370,0))))))</f>
        <v>0</v>
      </c>
      <c r="J2" s="13">
        <f>IF(OR(K2=$K$366,K2=$K$367,K2=$K$368,K2=$K$369),$J$366,IF(OR(K2=$K$374,K2=$K$375,K2=$K$376,K2=$K$377),$J$367,IF(OR(K2=$K$378),$J$368,IF(OR(K2=$K$379),$J$369,IF(OR(K2=$K$380),$J$370,IF(OR(K2=$K$381),$J$371,IF(OR(K2=$K$387,K2=$K$397,K2=$K$388),$J$372,IF(OR(K2=$K$383,K2=$K$384,K2=$K$385,K2=$K$386),$J$373,IF(OR(K2=$K$382,K2=$K$426,K2=$K$428,K2=$K$430),$J$374,IF(OR(K2=$K$389,K2=$K$391,K2=$K$390),$J$375,IF(OR(K2=$K$392),$J$376,IF(OR(K2=$K$393),$J$377,IF(OR(K2=$K$394),$J$378,IF(OR(K2=$K$398),$J$379,IF(OR(K2=$K$399,K2=$K$400),$J$380,IF(OR(K2=$K$401,K2=$K$402),$J$381,IF(OR(K2=$K$403,K2=$K$404),$J$382,IF(OR(K2=$K$405,K2=$K$406),$J$383,IF(OR(K2=$K$408,K2=$K$409,K2=$K$410,K2=$K$411,K2=$K$412,K2=$K$413,K2=$K$414,K2=$K$415,K2=$K$416),$J$384,IF(OR(K2=$K$420,K2=$K$421,K2=$K$422,K2=$K$423,K2=$K$419,K2=$K$418,K2=$K$427,K2=$K$429),$J$385,IF(OR(K2=$K$424,K2=$K$425),$J$386,IF(OR(K2=$K$370,K2=$K$371,K2=$K$372,K2=$K$395,K2=$K$396,K2=$K$407,K2=$K$417),$J$387,IF(OR(K2=$K$431),$J$388,0)))))))))))))))))))))))</f>
        <v>0</v>
      </c>
      <c r="K2" s="13"/>
    </row>
    <row r="3" spans="1:11">
      <c r="A3" s="13" t="s">
        <v>254</v>
      </c>
      <c r="B3" s="2">
        <v>2</v>
      </c>
      <c r="C3" s="13" t="s">
        <v>16</v>
      </c>
      <c r="D3" s="3" t="s">
        <v>33</v>
      </c>
      <c r="E3" s="13">
        <v>0</v>
      </c>
      <c r="F3" s="13">
        <v>4</v>
      </c>
      <c r="G3" s="13"/>
      <c r="H3" s="13"/>
      <c r="I3" s="13">
        <f t="shared" si="0"/>
        <v>0</v>
      </c>
      <c r="J3" s="13">
        <f>IF(OR(K3=$K$366,K3=$K$367,K3=$K$368,K3=$K$369),$J$366,IF(OR(K3=$K$374,K3=$K$375,K3=$K$376,K3=$K$377),$J$367,IF(OR(K3=$K$378),$J$368,IF(OR(K3=$K$379),$J$369,IF(OR(K3=$K$380),$J$370,IF(OR(K3=$K$381),$J$371,IF(OR(K3=$K$387,K3=$K$397,K3=$K$388),$J$372,IF(OR(K3=$K$383,K3=$K$384,K3=$K$385,K3=$K$386),$J$373,IF(OR(K3=$K$382,K3=$K$426,K3=$K$428,K3=$K$430),$J$374,IF(OR(K3=$K$389,K3=$K$391,K3=$K$390),$J$375,IF(OR(K3=$K$392),$J$376,IF(OR(K3=$K$393),$J$377,IF(OR(K3=$K$394),$J$378,IF(OR(K3=$K$398),$J$379,IF(OR(K3=$K$399,K3=$K$400),$J$380,IF(OR(K3=$K$401,K3=$K$402),$J$381,IF(OR(K3=$K$403,K3=$K$404),$J$382,IF(OR(K3=$K$405,K3=$K$406),$J$383,IF(OR(K3=$K$408,K3=$K$409,K3=$K$410,K3=$K$411,K3=$K$412,K3=$K$413,K3=$K$414,K3=$K$415,K3=$K$416),$J$384,IF(OR(K3=$K$420,K3=$K$421,K3=$K$422,K3=$K$423,K3=$K$419,K3=$K$418,K3=$K$427,K3=$K$429),$J$385,IF(OR(K3=$K$424,K3=$K$425),$J$386,IF(OR(K3=$K$370,K3=$K$371,K3=$K$372,K3=$K$395,K3=$K$396,K3=$K$407,K3=$K$417),$J$387,IF(OR(K3=$K$431),$J$388,0)))))))))))))))))))))))</f>
        <v>0</v>
      </c>
      <c r="K3" s="13"/>
    </row>
    <row r="4" spans="1:11">
      <c r="A4" s="13" t="s">
        <v>254</v>
      </c>
      <c r="B4" s="2">
        <v>3</v>
      </c>
      <c r="C4" s="13" t="s">
        <v>16</v>
      </c>
      <c r="D4" s="3" t="s">
        <v>33</v>
      </c>
      <c r="E4" s="13">
        <v>0</v>
      </c>
      <c r="F4" s="13">
        <v>4</v>
      </c>
      <c r="G4" s="13"/>
      <c r="H4" s="13"/>
      <c r="I4" s="13">
        <f t="shared" si="0"/>
        <v>0</v>
      </c>
      <c r="J4" s="13">
        <f>IF(OR(K4=$K$366,K4=$K$367,K4=$K$368,K4=$K$369),$J$366,IF(OR(K4=$K$374,K4=$K$375,K4=$K$376,K4=$K$377),$J$367,IF(OR(K4=$K$378),$J$368,IF(OR(K4=$K$379),$J$369,IF(OR(K4=$K$380),$J$370,IF(OR(K4=$K$381),$J$371,IF(OR(K4=$K$387,K4=$K$397,K4=$K$388),$J$372,IF(OR(K4=$K$383,K4=$K$384,K4=$K$385,K4=$K$386),$J$373,IF(OR(K4=$K$382,K4=$K$426,K4=$K$428,K4=$K$430),$J$374,IF(OR(K4=$K$389,K4=$K$391,K4=$K$390),$J$375,IF(OR(K4=$K$392),$J$376,IF(OR(K4=$K$393),$J$377,IF(OR(K4=$K$394),$J$378,IF(OR(K4=$K$398),$J$379,IF(OR(K4=$K$399,K4=$K$400),$J$380,IF(OR(K4=$K$401,K4=$K$402),$J$381,IF(OR(K4=$K$403,K4=$K$404),$J$382,IF(OR(K4=$K$405,K4=$K$406),$J$383,IF(OR(K4=$K$408,K4=$K$409,K4=$K$410,K4=$K$411,K4=$K$412,K4=$K$413,K4=$K$414,K4=$K$415,K4=$K$416),$J$384,IF(OR(K4=$K$420,K4=$K$421,K4=$K$422,K4=$K$423,K4=$K$419,K4=$K$418,K4=$K$427,K4=$K$429),$J$385,IF(OR(K4=$K$424,K4=$K$425),$J$386,IF(OR(K4=$K$370,K4=$K$371,K4=$K$372,K4=$K$395,K4=$K$396,K4=$K$407,K4=$K$417),$J$387,IF(OR(K4=$K$431),$J$388,0)))))))))))))))))))))))</f>
        <v>0</v>
      </c>
      <c r="K4" s="13"/>
    </row>
    <row r="5" spans="1:11">
      <c r="A5" s="13" t="s">
        <v>254</v>
      </c>
      <c r="B5" s="2">
        <v>4</v>
      </c>
      <c r="C5" s="13" t="s">
        <v>21</v>
      </c>
      <c r="D5" s="3" t="s">
        <v>170</v>
      </c>
      <c r="E5" s="13">
        <v>0</v>
      </c>
      <c r="F5" s="13">
        <v>5</v>
      </c>
      <c r="G5" s="13" t="s">
        <v>23</v>
      </c>
      <c r="H5" s="13"/>
      <c r="I5" s="13">
        <f t="shared" si="0"/>
        <v>0</v>
      </c>
      <c r="J5" s="13">
        <f>IF(OR(K5=$K$366,K5=$K$367,K5=$K$368,K5=$K$369),$J$366,IF(OR(K5=$K$374,K5=$K$375,K5=$K$376,K5=$K$377),$J$367,IF(OR(K5=$K$378),$J$368,IF(OR(K5=$K$379),$J$369,IF(OR(K5=$K$380),$J$370,IF(OR(K5=$K$381),$J$371,IF(OR(K5=$K$387,K5=$K$397,K5=$K$388),$J$372,IF(OR(K5=$K$383,K5=$K$384,K5=$K$385,K5=$K$386),$J$373,IF(OR(K5=$K$382,K5=$K$426,K5=$K$428,K5=$K$430),$J$374,IF(OR(K5=$K$389,K5=$K$391,K5=$K$390),$J$375,IF(OR(K5=$K$392),$J$376,IF(OR(K5=$K$393),$J$377,IF(OR(K5=$K$394),$J$378,IF(OR(K5=$K$398),$J$379,IF(OR(K5=$K$399,K5=$K$400),$J$380,IF(OR(K5=$K$401,K5=$K$402),$J$381,IF(OR(K5=$K$403,K5=$K$404),$J$382,IF(OR(K5=$K$405,K5=$K$406),$J$383,IF(OR(K5=$K$408,K5=$K$409,K5=$K$410,K5=$K$411,K5=$K$412,K5=$K$413,K5=$K$414,K5=$K$415,K5=$K$416),$J$384,IF(OR(K5=$K$420,K5=$K$421,K5=$K$422,K5=$K$423,K5=$K$419,K5=$K$418,K5=$K$427,K5=$K$429),$J$385,IF(OR(K5=$K$424,K5=$K$425),$J$386,IF(OR(K5=$K$370,K5=$K$371,K5=$K$372,K5=$K$395,K5=$K$396,K5=$K$407,K5=$K$417),$J$387,IF(OR(K5=$K$431),$J$388,0)))))))))))))))))))))))</f>
        <v>0</v>
      </c>
      <c r="K5" s="13"/>
    </row>
    <row r="6" spans="1:11">
      <c r="A6" s="13" t="s">
        <v>254</v>
      </c>
      <c r="B6" s="2">
        <v>5</v>
      </c>
      <c r="C6" s="13" t="s">
        <v>21</v>
      </c>
      <c r="D6" s="3" t="s">
        <v>36</v>
      </c>
      <c r="E6" s="13">
        <v>0</v>
      </c>
      <c r="F6" s="13">
        <v>5</v>
      </c>
      <c r="G6" s="13" t="s">
        <v>23</v>
      </c>
      <c r="H6" s="13"/>
      <c r="I6" s="13">
        <f t="shared" si="0"/>
        <v>0</v>
      </c>
      <c r="J6" s="13">
        <f>IF(OR(K6=$K$366,K6=$K$367,K6=$K$368,K6=$K$369),$J$366,IF(OR(K6=$K$374,K6=$K$375,K6=$K$376,K6=$K$377),$J$367,IF(OR(K6=$K$378),$J$368,IF(OR(K6=$K$379),$J$369,IF(OR(K6=$K$380),$J$370,IF(OR(K6=$K$381),$J$371,IF(OR(K6=$K$387,K6=$K$397,K6=$K$388),$J$372,IF(OR(K6=$K$383,K6=$K$384,K6=$K$385,K6=$K$386),$J$373,IF(OR(K6=$K$382,K6=$K$426,K6=$K$428,K6=$K$430),$J$374,IF(OR(K6=$K$389,K6=$K$391,K6=$K$390),$J$375,IF(OR(K6=$K$392),$J$376,IF(OR(K6=$K$393),$J$377,IF(OR(K6=$K$394),$J$378,IF(OR(K6=$K$398),$J$379,IF(OR(K6=$K$399,K6=$K$400),$J$380,IF(OR(K6=$K$401,K6=$K$402),$J$381,IF(OR(K6=$K$403,K6=$K$404),$J$382,IF(OR(K6=$K$405,K6=$K$406),$J$383,IF(OR(K6=$K$408,K6=$K$409,K6=$K$410,K6=$K$411,K6=$K$412,K6=$K$413,K6=$K$414,K6=$K$415,K6=$K$416),$J$384,IF(OR(K6=$K$420,K6=$K$421,K6=$K$422,K6=$K$423,K6=$K$419,K6=$K$418,K6=$K$427,K6=$K$429),$J$385,IF(OR(K6=$K$424,K6=$K$425),$J$386,IF(OR(K6=$K$370,K6=$K$371,K6=$K$372,K6=$K$395,K6=$K$396,K6=$K$407,K6=$K$417),$J$387,IF(OR(K6=$K$431),$J$388,0)))))))))))))))))))))))</f>
        <v>0</v>
      </c>
      <c r="K6" s="13"/>
    </row>
    <row r="7" spans="1:11">
      <c r="A7" s="13" t="s">
        <v>254</v>
      </c>
      <c r="B7" s="2">
        <v>6</v>
      </c>
      <c r="C7" s="13" t="s">
        <v>21</v>
      </c>
      <c r="D7" s="3" t="s">
        <v>39</v>
      </c>
      <c r="E7" s="13">
        <v>0</v>
      </c>
      <c r="F7" s="13">
        <v>5</v>
      </c>
      <c r="G7" s="13" t="s">
        <v>23</v>
      </c>
      <c r="H7" s="13"/>
      <c r="I7" s="13">
        <f t="shared" si="0"/>
        <v>0</v>
      </c>
      <c r="J7" s="13">
        <f>IF(OR(K7=$K$366,K7=$K$367,K7=$K$368,K7=$K$369),$J$366,IF(OR(K7=$K$374,K7=$K$375,K7=$K$376,K7=$K$377),$J$367,IF(OR(K7=$K$378),$J$368,IF(OR(K7=$K$379),$J$369,IF(OR(K7=$K$380),$J$370,IF(OR(K7=$K$381),$J$371,IF(OR(K7=$K$387,K7=$K$397,K7=$K$388),$J$372,IF(OR(K7=$K$383,K7=$K$384,K7=$K$385,K7=$K$386),$J$373,IF(OR(K7=$K$382,K7=$K$426,K7=$K$428,K7=$K$430),$J$374,IF(OR(K7=$K$389,K7=$K$391,K7=$K$390),$J$375,IF(OR(K7=$K$392),$J$376,IF(OR(K7=$K$393),$J$377,IF(OR(K7=$K$394),$J$378,IF(OR(K7=$K$398),$J$379,IF(OR(K7=$K$399,K7=$K$400),$J$380,IF(OR(K7=$K$401,K7=$K$402),$J$381,IF(OR(K7=$K$403,K7=$K$404),$J$382,IF(OR(K7=$K$405,K7=$K$406),$J$383,IF(OR(K7=$K$408,K7=$K$409,K7=$K$410,K7=$K$411,K7=$K$412,K7=$K$413,K7=$K$414,K7=$K$415,K7=$K$416),$J$384,IF(OR(K7=$K$420,K7=$K$421,K7=$K$422,K7=$K$423,K7=$K$419,K7=$K$418,K7=$K$427,K7=$K$429),$J$385,IF(OR(K7=$K$424,K7=$K$425),$J$386,IF(OR(K7=$K$370,K7=$K$371,K7=$K$372,K7=$K$395,K7=$K$396,K7=$K$407,K7=$K$417),$J$387,IF(OR(K7=$K$431),$J$388,0)))))))))))))))))))))))</f>
        <v>0</v>
      </c>
      <c r="K7" s="13"/>
    </row>
    <row r="8" spans="1:11">
      <c r="A8" s="13" t="s">
        <v>254</v>
      </c>
      <c r="B8" s="2">
        <v>7</v>
      </c>
      <c r="C8" s="13" t="s">
        <v>14</v>
      </c>
      <c r="D8" s="3" t="s">
        <v>36</v>
      </c>
      <c r="E8" s="13">
        <v>1</v>
      </c>
      <c r="F8" s="13">
        <v>3</v>
      </c>
      <c r="G8" s="13"/>
      <c r="H8" s="13"/>
      <c r="I8" s="13">
        <f t="shared" si="0"/>
        <v>0</v>
      </c>
      <c r="J8" s="13">
        <f>IF(OR(K8=$K$366,K8=$K$367,K8=$K$368,K8=$K$369),$J$366,IF(OR(K8=$K$374,K8=$K$375,K8=$K$376,K8=$K$377),$J$367,IF(OR(K8=$K$378),$J$368,IF(OR(K8=$K$379),$J$369,IF(OR(K8=$K$380),$J$370,IF(OR(K8=$K$381),$J$371,IF(OR(K8=$K$387,K8=$K$397,K8=$K$388),$J$372,IF(OR(K8=$K$383,K8=$K$384,K8=$K$385,K8=$K$386),$J$373,IF(OR(K8=$K$382,K8=$K$426,K8=$K$428,K8=$K$430),$J$374,IF(OR(K8=$K$389,K8=$K$391,K8=$K$390),$J$375,IF(OR(K8=$K$392),$J$376,IF(OR(K8=$K$393),$J$377,IF(OR(K8=$K$394),$J$378,IF(OR(K8=$K$398),$J$379,IF(OR(K8=$K$399,K8=$K$400),$J$380,IF(OR(K8=$K$401,K8=$K$402),$J$381,IF(OR(K8=$K$403,K8=$K$404),$J$382,IF(OR(K8=$K$405,K8=$K$406),$J$383,IF(OR(K8=$K$408,K8=$K$409,K8=$K$410,K8=$K$411,K8=$K$412,K8=$K$413,K8=$K$414,K8=$K$415,K8=$K$416),$J$384,IF(OR(K8=$K$420,K8=$K$421,K8=$K$422,K8=$K$423,K8=$K$419,K8=$K$418,K8=$K$427,K8=$K$429),$J$385,IF(OR(K8=$K$424,K8=$K$425),$J$386,IF(OR(K8=$K$370,K8=$K$371,K8=$K$372,K8=$K$395,K8=$K$396,K8=$K$407,K8=$K$417),$J$387,IF(OR(K8=$K$431),$J$388,0)))))))))))))))))))))))</f>
        <v>0</v>
      </c>
      <c r="K8" s="13"/>
    </row>
    <row r="9" spans="1:11">
      <c r="A9" s="13" t="s">
        <v>254</v>
      </c>
      <c r="B9" s="2">
        <v>8</v>
      </c>
      <c r="C9" s="13" t="s">
        <v>14</v>
      </c>
      <c r="D9" s="3" t="s">
        <v>36</v>
      </c>
      <c r="E9" s="13">
        <v>0</v>
      </c>
      <c r="F9" s="13">
        <v>4</v>
      </c>
      <c r="G9" s="13"/>
      <c r="H9" s="13"/>
      <c r="I9" s="13">
        <f t="shared" si="0"/>
        <v>0</v>
      </c>
      <c r="J9" s="13">
        <f>IF(OR(K9=$K$366,K9=$K$367,K9=$K$368,K9=$K$369),$J$366,IF(OR(K9=$K$374,K9=$K$375,K9=$K$376,K9=$K$377),$J$367,IF(OR(K9=$K$378),$J$368,IF(OR(K9=$K$379),$J$369,IF(OR(K9=$K$380),$J$370,IF(OR(K9=$K$381),$J$371,IF(OR(K9=$K$387,K9=$K$397,K9=$K$388),$J$372,IF(OR(K9=$K$383,K9=$K$384,K9=$K$385,K9=$K$386),$J$373,IF(OR(K9=$K$382,K9=$K$426,K9=$K$428,K9=$K$430),$J$374,IF(OR(K9=$K$389,K9=$K$391,K9=$K$390),$J$375,IF(OR(K9=$K$392),$J$376,IF(OR(K9=$K$393),$J$377,IF(OR(K9=$K$394),$J$378,IF(OR(K9=$K$398),$J$379,IF(OR(K9=$K$399,K9=$K$400),$J$380,IF(OR(K9=$K$401,K9=$K$402),$J$381,IF(OR(K9=$K$403,K9=$K$404),$J$382,IF(OR(K9=$K$405,K9=$K$406),$J$383,IF(OR(K9=$K$408,K9=$K$409,K9=$K$410,K9=$K$411,K9=$K$412,K9=$K$413,K9=$K$414,K9=$K$415,K9=$K$416),$J$384,IF(OR(K9=$K$420,K9=$K$421,K9=$K$422,K9=$K$423,K9=$K$419,K9=$K$418,K9=$K$427,K9=$K$429),$J$385,IF(OR(K9=$K$424,K9=$K$425),$J$386,IF(OR(K9=$K$370,K9=$K$371,K9=$K$372,K9=$K$395,K9=$K$396,K9=$K$407,K9=$K$417),$J$387,IF(OR(K9=$K$431),$J$388,0)))))))))))))))))))))))</f>
        <v>0</v>
      </c>
      <c r="K9" s="13"/>
    </row>
    <row r="10" spans="1:11">
      <c r="A10" s="13" t="s">
        <v>254</v>
      </c>
      <c r="B10" s="2">
        <v>9</v>
      </c>
      <c r="C10" s="13" t="s">
        <v>19</v>
      </c>
      <c r="D10" s="3" t="s">
        <v>25</v>
      </c>
      <c r="E10" s="13">
        <v>0</v>
      </c>
      <c r="F10" s="13">
        <v>4</v>
      </c>
      <c r="G10" s="13"/>
      <c r="H10" s="13"/>
      <c r="I10" s="13">
        <f t="shared" si="0"/>
        <v>0</v>
      </c>
      <c r="J10" s="13">
        <f>IF(OR(K10=$K$366,K10=$K$367,K10=$K$368,K10=$K$369),$J$366,IF(OR(K10=$K$374,K10=$K$375,K10=$K$376,K10=$K$377),$J$367,IF(OR(K10=$K$378),$J$368,IF(OR(K10=$K$379),$J$369,IF(OR(K10=$K$380),$J$370,IF(OR(K10=$K$381),$J$371,IF(OR(K10=$K$387,K10=$K$397,K10=$K$388),$J$372,IF(OR(K10=$K$383,K10=$K$384,K10=$K$385,K10=$K$386),$J$373,IF(OR(K10=$K$382,K10=$K$426,K10=$K$428,K10=$K$430),$J$374,IF(OR(K10=$K$389,K10=$K$391,K10=$K$390),$J$375,IF(OR(K10=$K$392),$J$376,IF(OR(K10=$K$393),$J$377,IF(OR(K10=$K$394),$J$378,IF(OR(K10=$K$398),$J$379,IF(OR(K10=$K$399,K10=$K$400),$J$380,IF(OR(K10=$K$401,K10=$K$402),$J$381,IF(OR(K10=$K$403,K10=$K$404),$J$382,IF(OR(K10=$K$405,K10=$K$406),$J$383,IF(OR(K10=$K$408,K10=$K$409,K10=$K$410,K10=$K$411,K10=$K$412,K10=$K$413,K10=$K$414,K10=$K$415,K10=$K$416),$J$384,IF(OR(K10=$K$420,K10=$K$421,K10=$K$422,K10=$K$423,K10=$K$419,K10=$K$418,K10=$K$427,K10=$K$429),$J$385,IF(OR(K10=$K$424,K10=$K$425),$J$386,IF(OR(K10=$K$370,K10=$K$371,K10=$K$372,K10=$K$395,K10=$K$396,K10=$K$407,K10=$K$417),$J$387,IF(OR(K10=$K$431),$J$388,0)))))))))))))))))))))))</f>
        <v>0</v>
      </c>
      <c r="K10" s="13"/>
    </row>
    <row r="11" spans="1:11">
      <c r="A11" s="13" t="s">
        <v>254</v>
      </c>
      <c r="B11" s="2">
        <v>10</v>
      </c>
      <c r="C11" s="13" t="s">
        <v>21</v>
      </c>
      <c r="D11" s="3" t="s">
        <v>28</v>
      </c>
      <c r="E11" s="13">
        <v>0</v>
      </c>
      <c r="F11" s="13">
        <v>5</v>
      </c>
      <c r="G11" s="13" t="s">
        <v>23</v>
      </c>
      <c r="H11" s="13"/>
      <c r="I11" s="13">
        <f t="shared" si="0"/>
        <v>0</v>
      </c>
      <c r="J11" s="13">
        <f>IF(OR(K11=$K$366,K11=$K$367,K11=$K$368,K11=$K$369),$J$366,IF(OR(K11=$K$374,K11=$K$375,K11=$K$376,K11=$K$377),$J$367,IF(OR(K11=$K$378),$J$368,IF(OR(K11=$K$379),$J$369,IF(OR(K11=$K$380),$J$370,IF(OR(K11=$K$381),$J$371,IF(OR(K11=$K$387,K11=$K$397,K11=$K$388),$J$372,IF(OR(K11=$K$383,K11=$K$384,K11=$K$385,K11=$K$386),$J$373,IF(OR(K11=$K$382,K11=$K$426,K11=$K$428,K11=$K$430),$J$374,IF(OR(K11=$K$389,K11=$K$391,K11=$K$390),$J$375,IF(OR(K11=$K$392),$J$376,IF(OR(K11=$K$393),$J$377,IF(OR(K11=$K$394),$J$378,IF(OR(K11=$K$398),$J$379,IF(OR(K11=$K$399,K11=$K$400),$J$380,IF(OR(K11=$K$401,K11=$K$402),$J$381,IF(OR(K11=$K$403,K11=$K$404),$J$382,IF(OR(K11=$K$405,K11=$K$406),$J$383,IF(OR(K11=$K$408,K11=$K$409,K11=$K$410,K11=$K$411,K11=$K$412,K11=$K$413,K11=$K$414,K11=$K$415,K11=$K$416),$J$384,IF(OR(K11=$K$420,K11=$K$421,K11=$K$422,K11=$K$423,K11=$K$419,K11=$K$418,K11=$K$427,K11=$K$429),$J$385,IF(OR(K11=$K$424,K11=$K$425),$J$386,IF(OR(K11=$K$370,K11=$K$371,K11=$K$372,K11=$K$395,K11=$K$396,K11=$K$407,K11=$K$417),$J$387,IF(OR(K11=$K$431),$J$388,0)))))))))))))))))))))))</f>
        <v>0</v>
      </c>
      <c r="K11" s="13"/>
    </row>
    <row r="12" spans="1:11">
      <c r="A12" s="13" t="s">
        <v>254</v>
      </c>
      <c r="B12" s="2">
        <v>11</v>
      </c>
      <c r="C12" s="13" t="s">
        <v>21</v>
      </c>
      <c r="D12" s="3" t="s">
        <v>28</v>
      </c>
      <c r="E12" s="13">
        <v>2</v>
      </c>
      <c r="F12" s="13">
        <v>5</v>
      </c>
      <c r="G12" s="13" t="s">
        <v>23</v>
      </c>
      <c r="H12" s="13"/>
      <c r="I12" s="13">
        <f t="shared" si="0"/>
        <v>0</v>
      </c>
      <c r="J12" s="13">
        <f>IF(OR(K12=$K$366,K12=$K$367,K12=$K$368,K12=$K$369),$J$366,IF(OR(K12=$K$374,K12=$K$375,K12=$K$376,K12=$K$377),$J$367,IF(OR(K12=$K$378),$J$368,IF(OR(K12=$K$379),$J$369,IF(OR(K12=$K$380),$J$370,IF(OR(K12=$K$381),$J$371,IF(OR(K12=$K$387,K12=$K$397,K12=$K$388),$J$372,IF(OR(K12=$K$383,K12=$K$384,K12=$K$385,K12=$K$386),$J$373,IF(OR(K12=$K$382,K12=$K$426,K12=$K$428,K12=$K$430),$J$374,IF(OR(K12=$K$389,K12=$K$391,K12=$K$390),$J$375,IF(OR(K12=$K$392),$J$376,IF(OR(K12=$K$393),$J$377,IF(OR(K12=$K$394),$J$378,IF(OR(K12=$K$398),$J$379,IF(OR(K12=$K$399,K12=$K$400),$J$380,IF(OR(K12=$K$401,K12=$K$402),$J$381,IF(OR(K12=$K$403,K12=$K$404),$J$382,IF(OR(K12=$K$405,K12=$K$406),$J$383,IF(OR(K12=$K$408,K12=$K$409,K12=$K$410,K12=$K$411,K12=$K$412,K12=$K$413,K12=$K$414,K12=$K$415,K12=$K$416),$J$384,IF(OR(K12=$K$420,K12=$K$421,K12=$K$422,K12=$K$423,K12=$K$419,K12=$K$418,K12=$K$427,K12=$K$429),$J$385,IF(OR(K12=$K$424,K12=$K$425),$J$386,IF(OR(K12=$K$370,K12=$K$371,K12=$K$372,K12=$K$395,K12=$K$396,K12=$K$407,K12=$K$417),$J$387,IF(OR(K12=$K$431),$J$388,0)))))))))))))))))))))))</f>
        <v>0</v>
      </c>
      <c r="K12" s="13"/>
    </row>
    <row r="13" spans="1:11">
      <c r="A13" s="13" t="s">
        <v>254</v>
      </c>
      <c r="B13" s="2">
        <v>12</v>
      </c>
      <c r="C13" s="13" t="s">
        <v>27</v>
      </c>
      <c r="D13" s="3" t="s">
        <v>43</v>
      </c>
      <c r="E13" s="13">
        <v>0</v>
      </c>
      <c r="F13" s="13">
        <v>4</v>
      </c>
      <c r="G13" s="13"/>
      <c r="H13" s="13"/>
      <c r="I13" s="13">
        <f t="shared" si="0"/>
        <v>0</v>
      </c>
      <c r="J13" s="13">
        <f>IF(OR(K13=$K$366,K13=$K$367,K13=$K$368,K13=$K$369),$J$366,IF(OR(K13=$K$374,K13=$K$375,K13=$K$376,K13=$K$377),$J$367,IF(OR(K13=$K$378),$J$368,IF(OR(K13=$K$379),$J$369,IF(OR(K13=$K$380),$J$370,IF(OR(K13=$K$381),$J$371,IF(OR(K13=$K$387,K13=$K$397,K13=$K$388),$J$372,IF(OR(K13=$K$383,K13=$K$384,K13=$K$385,K13=$K$386),$J$373,IF(OR(K13=$K$382,K13=$K$426,K13=$K$428,K13=$K$430),$J$374,IF(OR(K13=$K$389,K13=$K$391,K13=$K$390),$J$375,IF(OR(K13=$K$392),$J$376,IF(OR(K13=$K$393),$J$377,IF(OR(K13=$K$394),$J$378,IF(OR(K13=$K$398),$J$379,IF(OR(K13=$K$399,K13=$K$400),$J$380,IF(OR(K13=$K$401,K13=$K$402),$J$381,IF(OR(K13=$K$403,K13=$K$404),$J$382,IF(OR(K13=$K$405,K13=$K$406),$J$383,IF(OR(K13=$K$408,K13=$K$409,K13=$K$410,K13=$K$411,K13=$K$412,K13=$K$413,K13=$K$414,K13=$K$415,K13=$K$416),$J$384,IF(OR(K13=$K$420,K13=$K$421,K13=$K$422,K13=$K$423,K13=$K$419,K13=$K$418,K13=$K$427,K13=$K$429),$J$385,IF(OR(K13=$K$424,K13=$K$425),$J$386,IF(OR(K13=$K$370,K13=$K$371,K13=$K$372,K13=$K$395,K13=$K$396,K13=$K$407,K13=$K$417),$J$387,IF(OR(K13=$K$431),$J$388,0)))))))))))))))))))))))</f>
        <v>0</v>
      </c>
      <c r="K13" s="13"/>
    </row>
    <row r="14" spans="1:11">
      <c r="A14" s="13" t="s">
        <v>254</v>
      </c>
      <c r="B14" s="2">
        <v>13</v>
      </c>
      <c r="C14" s="13" t="s">
        <v>16</v>
      </c>
      <c r="D14" s="3" t="s">
        <v>33</v>
      </c>
      <c r="E14" s="13">
        <v>1</v>
      </c>
      <c r="F14" s="13">
        <v>3</v>
      </c>
      <c r="G14" s="13"/>
      <c r="H14" s="13"/>
      <c r="I14" s="13">
        <f t="shared" si="0"/>
        <v>0</v>
      </c>
      <c r="J14" s="13">
        <f>IF(OR(K14=$K$366,K14=$K$367,K14=$K$368,K14=$K$369),$J$366,IF(OR(K14=$K$374,K14=$K$375,K14=$K$376,K14=$K$377),$J$367,IF(OR(K14=$K$378),$J$368,IF(OR(K14=$K$379),$J$369,IF(OR(K14=$K$380),$J$370,IF(OR(K14=$K$381),$J$371,IF(OR(K14=$K$387,K14=$K$397,K14=$K$388),$J$372,IF(OR(K14=$K$383,K14=$K$384,K14=$K$385,K14=$K$386),$J$373,IF(OR(K14=$K$382,K14=$K$426,K14=$K$428,K14=$K$430),$J$374,IF(OR(K14=$K$389,K14=$K$391,K14=$K$390),$J$375,IF(OR(K14=$K$392),$J$376,IF(OR(K14=$K$393),$J$377,IF(OR(K14=$K$394),$J$378,IF(OR(K14=$K$398),$J$379,IF(OR(K14=$K$399,K14=$K$400),$J$380,IF(OR(K14=$K$401,K14=$K$402),$J$381,IF(OR(K14=$K$403,K14=$K$404),$J$382,IF(OR(K14=$K$405,K14=$K$406),$J$383,IF(OR(K14=$K$408,K14=$K$409,K14=$K$410,K14=$K$411,K14=$K$412,K14=$K$413,K14=$K$414,K14=$K$415,K14=$K$416),$J$384,IF(OR(K14=$K$420,K14=$K$421,K14=$K$422,K14=$K$423,K14=$K$419,K14=$K$418,K14=$K$427,K14=$K$429),$J$385,IF(OR(K14=$K$424,K14=$K$425),$J$386,IF(OR(K14=$K$370,K14=$K$371,K14=$K$372,K14=$K$395,K14=$K$396,K14=$K$407,K14=$K$417),$J$387,IF(OR(K14=$K$431),$J$388,0)))))))))))))))))))))))</f>
        <v>0</v>
      </c>
      <c r="K14" s="13"/>
    </row>
    <row r="15" spans="1:11">
      <c r="A15" s="13" t="s">
        <v>254</v>
      </c>
      <c r="B15" s="2">
        <v>14</v>
      </c>
      <c r="C15" s="13" t="s">
        <v>21</v>
      </c>
      <c r="D15" s="3" t="s">
        <v>64</v>
      </c>
      <c r="E15" s="13">
        <v>1</v>
      </c>
      <c r="F15" s="13">
        <v>5</v>
      </c>
      <c r="G15" s="13" t="s">
        <v>23</v>
      </c>
      <c r="H15" s="13"/>
      <c r="I15" s="13">
        <f t="shared" si="0"/>
        <v>0</v>
      </c>
      <c r="J15" s="13">
        <f>IF(OR(K15=$K$366,K15=$K$367,K15=$K$368,K15=$K$369),$J$366,IF(OR(K15=$K$374,K15=$K$375,K15=$K$376,K15=$K$377),$J$367,IF(OR(K15=$K$378),$J$368,IF(OR(K15=$K$379),$J$369,IF(OR(K15=$K$380),$J$370,IF(OR(K15=$K$381),$J$371,IF(OR(K15=$K$387,K15=$K$397,K15=$K$388),$J$372,IF(OR(K15=$K$383,K15=$K$384,K15=$K$385,K15=$K$386),$J$373,IF(OR(K15=$K$382,K15=$K$426,K15=$K$428,K15=$K$430),$J$374,IF(OR(K15=$K$389,K15=$K$391,K15=$K$390),$J$375,IF(OR(K15=$K$392),$J$376,IF(OR(K15=$K$393),$J$377,IF(OR(K15=$K$394),$J$378,IF(OR(K15=$K$398),$J$379,IF(OR(K15=$K$399,K15=$K$400),$J$380,IF(OR(K15=$K$401,K15=$K$402),$J$381,IF(OR(K15=$K$403,K15=$K$404),$J$382,IF(OR(K15=$K$405,K15=$K$406),$J$383,IF(OR(K15=$K$408,K15=$K$409,K15=$K$410,K15=$K$411,K15=$K$412,K15=$K$413,K15=$K$414,K15=$K$415,K15=$K$416),$J$384,IF(OR(K15=$K$420,K15=$K$421,K15=$K$422,K15=$K$423,K15=$K$419,K15=$K$418,K15=$K$427,K15=$K$429),$J$385,IF(OR(K15=$K$424,K15=$K$425),$J$386,IF(OR(K15=$K$370,K15=$K$371,K15=$K$372,K15=$K$395,K15=$K$396,K15=$K$407,K15=$K$417),$J$387,IF(OR(K15=$K$431),$J$388,0)))))))))))))))))))))))</f>
        <v>0</v>
      </c>
      <c r="K15" s="13"/>
    </row>
    <row r="16" spans="1:11">
      <c r="A16" s="13" t="s">
        <v>254</v>
      </c>
      <c r="B16" s="2">
        <v>15</v>
      </c>
      <c r="C16" s="13" t="s">
        <v>21</v>
      </c>
      <c r="D16" s="3" t="s">
        <v>84</v>
      </c>
      <c r="E16" s="13">
        <v>1</v>
      </c>
      <c r="F16" s="13">
        <v>5</v>
      </c>
      <c r="G16" s="13" t="s">
        <v>23</v>
      </c>
      <c r="H16" s="13"/>
      <c r="I16" s="13">
        <f t="shared" si="0"/>
        <v>0</v>
      </c>
      <c r="J16" s="13">
        <f>IF(OR(K16=$K$366,K16=$K$367,K16=$K$368,K16=$K$369),$J$366,IF(OR(K16=$K$374,K16=$K$375,K16=$K$376,K16=$K$377),$J$367,IF(OR(K16=$K$378),$J$368,IF(OR(K16=$K$379),$J$369,IF(OR(K16=$K$380),$J$370,IF(OR(K16=$K$381),$J$371,IF(OR(K16=$K$387,K16=$K$397,K16=$K$388),$J$372,IF(OR(K16=$K$383,K16=$K$384,K16=$K$385,K16=$K$386),$J$373,IF(OR(K16=$K$382,K16=$K$426,K16=$K$428,K16=$K$430),$J$374,IF(OR(K16=$K$389,K16=$K$391,K16=$K$390),$J$375,IF(OR(K16=$K$392),$J$376,IF(OR(K16=$K$393),$J$377,IF(OR(K16=$K$394),$J$378,IF(OR(K16=$K$398),$J$379,IF(OR(K16=$K$399,K16=$K$400),$J$380,IF(OR(K16=$K$401,K16=$K$402),$J$381,IF(OR(K16=$K$403,K16=$K$404),$J$382,IF(OR(K16=$K$405,K16=$K$406),$J$383,IF(OR(K16=$K$408,K16=$K$409,K16=$K$410,K16=$K$411,K16=$K$412,K16=$K$413,K16=$K$414,K16=$K$415,K16=$K$416),$J$384,IF(OR(K16=$K$420,K16=$K$421,K16=$K$422,K16=$K$423,K16=$K$419,K16=$K$418,K16=$K$427,K16=$K$429),$J$385,IF(OR(K16=$K$424,K16=$K$425),$J$386,IF(OR(K16=$K$370,K16=$K$371,K16=$K$372,K16=$K$395,K16=$K$396,K16=$K$407,K16=$K$417),$J$387,IF(OR(K16=$K$431),$J$388,0)))))))))))))))))))))))</f>
        <v>0</v>
      </c>
      <c r="K16" s="13"/>
    </row>
    <row r="17" spans="1:11">
      <c r="A17" s="13" t="s">
        <v>254</v>
      </c>
      <c r="B17" s="2">
        <v>16</v>
      </c>
      <c r="C17" s="13" t="s">
        <v>16</v>
      </c>
      <c r="D17" s="3" t="s">
        <v>33</v>
      </c>
      <c r="E17" s="13">
        <v>1</v>
      </c>
      <c r="F17" s="13">
        <v>2</v>
      </c>
      <c r="G17" s="13"/>
      <c r="H17" s="13"/>
      <c r="I17" s="13">
        <f t="shared" si="0"/>
        <v>0</v>
      </c>
      <c r="J17" s="13">
        <f>IF(OR(K17=$K$366,K17=$K$367,K17=$K$368,K17=$K$369),$J$366,IF(OR(K17=$K$374,K17=$K$375,K17=$K$376,K17=$K$377),$J$367,IF(OR(K17=$K$378),$J$368,IF(OR(K17=$K$379),$J$369,IF(OR(K17=$K$380),$J$370,IF(OR(K17=$K$381),$J$371,IF(OR(K17=$K$387,K17=$K$397,K17=$K$388),$J$372,IF(OR(K17=$K$383,K17=$K$384,K17=$K$385,K17=$K$386),$J$373,IF(OR(K17=$K$382,K17=$K$426,K17=$K$428,K17=$K$430),$J$374,IF(OR(K17=$K$389,K17=$K$391,K17=$K$390),$J$375,IF(OR(K17=$K$392),$J$376,IF(OR(K17=$K$393),$J$377,IF(OR(K17=$K$394),$J$378,IF(OR(K17=$K$398),$J$379,IF(OR(K17=$K$399,K17=$K$400),$J$380,IF(OR(K17=$K$401,K17=$K$402),$J$381,IF(OR(K17=$K$403,K17=$K$404),$J$382,IF(OR(K17=$K$405,K17=$K$406),$J$383,IF(OR(K17=$K$408,K17=$K$409,K17=$K$410,K17=$K$411,K17=$K$412,K17=$K$413,K17=$K$414,K17=$K$415,K17=$K$416),$J$384,IF(OR(K17=$K$420,K17=$K$421,K17=$K$422,K17=$K$423,K17=$K$419,K17=$K$418,K17=$K$427,K17=$K$429),$J$385,IF(OR(K17=$K$424,K17=$K$425),$J$386,IF(OR(K17=$K$370,K17=$K$371,K17=$K$372,K17=$K$395,K17=$K$396,K17=$K$407,K17=$K$417),$J$387,IF(OR(K17=$K$431),$J$388,0)))))))))))))))))))))))</f>
        <v>0</v>
      </c>
      <c r="K17" s="1"/>
    </row>
    <row r="18" spans="1:11">
      <c r="A18" s="13" t="s">
        <v>254</v>
      </c>
      <c r="B18" s="2">
        <v>17</v>
      </c>
      <c r="C18" s="13" t="s">
        <v>16</v>
      </c>
      <c r="D18" s="3" t="s">
        <v>33</v>
      </c>
      <c r="E18" s="13">
        <v>1</v>
      </c>
      <c r="F18" s="13">
        <v>2</v>
      </c>
      <c r="G18" s="13"/>
      <c r="H18" s="13"/>
      <c r="I18" s="13">
        <f t="shared" si="0"/>
        <v>0</v>
      </c>
      <c r="J18" s="13">
        <f>IF(OR(K18=$K$366,K18=$K$367,K18=$K$368,K18=$K$369),$J$366,IF(OR(K18=$K$374,K18=$K$375,K18=$K$376,K18=$K$377),$J$367,IF(OR(K18=$K$378),$J$368,IF(OR(K18=$K$379),$J$369,IF(OR(K18=$K$380),$J$370,IF(OR(K18=$K$381),$J$371,IF(OR(K18=$K$387,K18=$K$397,K18=$K$388),$J$372,IF(OR(K18=$K$383,K18=$K$384,K18=$K$385,K18=$K$386),$J$373,IF(OR(K18=$K$382,K18=$K$426,K18=$K$428,K18=$K$430),$J$374,IF(OR(K18=$K$389,K18=$K$391,K18=$K$390),$J$375,IF(OR(K18=$K$392),$J$376,IF(OR(K18=$K$393),$J$377,IF(OR(K18=$K$394),$J$378,IF(OR(K18=$K$398),$J$379,IF(OR(K18=$K$399,K18=$K$400),$J$380,IF(OR(K18=$K$401,K18=$K$402),$J$381,IF(OR(K18=$K$403,K18=$K$404),$J$382,IF(OR(K18=$K$405,K18=$K$406),$J$383,IF(OR(K18=$K$408,K18=$K$409,K18=$K$410,K18=$K$411,K18=$K$412,K18=$K$413,K18=$K$414,K18=$K$415,K18=$K$416),$J$384,IF(OR(K18=$K$420,K18=$K$421,K18=$K$422,K18=$K$423,K18=$K$419,K18=$K$418,K18=$K$427,K18=$K$429),$J$385,IF(OR(K18=$K$424,K18=$K$425),$J$386,IF(OR(K18=$K$370,K18=$K$371,K18=$K$372,K18=$K$395,K18=$K$396,K18=$K$407,K18=$K$417),$J$387,IF(OR(K18=$K$431),$J$388,0)))))))))))))))))))))))</f>
        <v>0</v>
      </c>
      <c r="K18" s="1"/>
    </row>
    <row r="19" spans="1:11">
      <c r="A19" s="13" t="s">
        <v>254</v>
      </c>
      <c r="B19" s="2">
        <v>18</v>
      </c>
      <c r="C19" s="13" t="s">
        <v>21</v>
      </c>
      <c r="D19" s="3" t="s">
        <v>36</v>
      </c>
      <c r="E19" s="13">
        <v>1</v>
      </c>
      <c r="F19" s="13">
        <v>2</v>
      </c>
      <c r="G19" s="13"/>
      <c r="H19" s="13"/>
      <c r="I19" s="13">
        <f t="shared" si="0"/>
        <v>0</v>
      </c>
      <c r="J19" s="13">
        <f>IF(OR(K19=$K$366,K19=$K$367,K19=$K$368,K19=$K$369),$J$366,IF(OR(K19=$K$374,K19=$K$375,K19=$K$376,K19=$K$377),$J$367,IF(OR(K19=$K$378),$J$368,IF(OR(K19=$K$379),$J$369,IF(OR(K19=$K$380),$J$370,IF(OR(K19=$K$381),$J$371,IF(OR(K19=$K$387,K19=$K$397,K19=$K$388),$J$372,IF(OR(K19=$K$383,K19=$K$384,K19=$K$385,K19=$K$386),$J$373,IF(OR(K19=$K$382,K19=$K$426,K19=$K$428,K19=$K$430),$J$374,IF(OR(K19=$K$389,K19=$K$391,K19=$K$390),$J$375,IF(OR(K19=$K$392),$J$376,IF(OR(K19=$K$393),$J$377,IF(OR(K19=$K$394),$J$378,IF(OR(K19=$K$398),$J$379,IF(OR(K19=$K$399,K19=$K$400),$J$380,IF(OR(K19=$K$401,K19=$K$402),$J$381,IF(OR(K19=$K$403,K19=$K$404),$J$382,IF(OR(K19=$K$405,K19=$K$406),$J$383,IF(OR(K19=$K$408,K19=$K$409,K19=$K$410,K19=$K$411,K19=$K$412,K19=$K$413,K19=$K$414,K19=$K$415,K19=$K$416),$J$384,IF(OR(K19=$K$420,K19=$K$421,K19=$K$422,K19=$K$423,K19=$K$419,K19=$K$418,K19=$K$427,K19=$K$429),$J$385,IF(OR(K19=$K$424,K19=$K$425),$J$386,IF(OR(K19=$K$370,K19=$K$371,K19=$K$372,K19=$K$395,K19=$K$396,K19=$K$407,K19=$K$417),$J$387,IF(OR(K19=$K$431),$J$388,0)))))))))))))))))))))))</f>
        <v>0</v>
      </c>
      <c r="K19" s="1"/>
    </row>
    <row r="20" spans="1:11">
      <c r="A20" s="13" t="s">
        <v>254</v>
      </c>
      <c r="B20" s="2">
        <v>19</v>
      </c>
      <c r="C20" s="13" t="s">
        <v>19</v>
      </c>
      <c r="D20" s="3" t="s">
        <v>20</v>
      </c>
      <c r="E20" s="13">
        <v>0</v>
      </c>
      <c r="F20" s="13">
        <v>3</v>
      </c>
      <c r="G20" s="13"/>
      <c r="H20" s="13"/>
      <c r="I20" s="13">
        <f t="shared" si="0"/>
        <v>0</v>
      </c>
      <c r="J20" s="13">
        <f>IF(OR(K20=$K$366,K20=$K$367,K20=$K$368,K20=$K$369),$J$366,IF(OR(K20=$K$374,K20=$K$375,K20=$K$376,K20=$K$377),$J$367,IF(OR(K20=$K$378),$J$368,IF(OR(K20=$K$379),$J$369,IF(OR(K20=$K$380),$J$370,IF(OR(K20=$K$381),$J$371,IF(OR(K20=$K$387,K20=$K$397,K20=$K$388),$J$372,IF(OR(K20=$K$383,K20=$K$384,K20=$K$385,K20=$K$386),$J$373,IF(OR(K20=$K$382,K20=$K$426,K20=$K$428,K20=$K$430),$J$374,IF(OR(K20=$K$389,K20=$K$391,K20=$K$390),$J$375,IF(OR(K20=$K$392),$J$376,IF(OR(K20=$K$393),$J$377,IF(OR(K20=$K$394),$J$378,IF(OR(K20=$K$398),$J$379,IF(OR(K20=$K$399,K20=$K$400),$J$380,IF(OR(K20=$K$401,K20=$K$402),$J$381,IF(OR(K20=$K$403,K20=$K$404),$J$382,IF(OR(K20=$K$405,K20=$K$406),$J$383,IF(OR(K20=$K$408,K20=$K$409,K20=$K$410,K20=$K$411,K20=$K$412,K20=$K$413,K20=$K$414,K20=$K$415,K20=$K$416),$J$384,IF(OR(K20=$K$420,K20=$K$421,K20=$K$422,K20=$K$423,K20=$K$419,K20=$K$418,K20=$K$427,K20=$K$429),$J$385,IF(OR(K20=$K$424,K20=$K$425),$J$386,IF(OR(K20=$K$370,K20=$K$371,K20=$K$372,K20=$K$395,K20=$K$396,K20=$K$407,K20=$K$417),$J$387,IF(OR(K20=$K$431),$J$388,0)))))))))))))))))))))))</f>
        <v>0</v>
      </c>
      <c r="K20" s="1"/>
    </row>
    <row r="21" spans="1:11">
      <c r="A21" s="13" t="s">
        <v>254</v>
      </c>
      <c r="B21" s="2">
        <v>20</v>
      </c>
      <c r="C21" s="13" t="s">
        <v>14</v>
      </c>
      <c r="D21" s="3" t="s">
        <v>36</v>
      </c>
      <c r="E21" s="13">
        <v>0</v>
      </c>
      <c r="F21" s="13">
        <v>3</v>
      </c>
      <c r="G21" s="13"/>
      <c r="H21" s="13"/>
      <c r="I21" s="13">
        <f t="shared" si="0"/>
        <v>0</v>
      </c>
      <c r="J21" s="13">
        <f>IF(OR(K21=$K$366,K21=$K$367,K21=$K$368,K21=$K$369),$J$366,IF(OR(K21=$K$374,K21=$K$375,K21=$K$376,K21=$K$377),$J$367,IF(OR(K21=$K$378),$J$368,IF(OR(K21=$K$379),$J$369,IF(OR(K21=$K$380),$J$370,IF(OR(K21=$K$381),$J$371,IF(OR(K21=$K$387,K21=$K$397,K21=$K$388),$J$372,IF(OR(K21=$K$383,K21=$K$384,K21=$K$385,K21=$K$386),$J$373,IF(OR(K21=$K$382,K21=$K$426,K21=$K$428,K21=$K$430),$J$374,IF(OR(K21=$K$389,K21=$K$391,K21=$K$390),$J$375,IF(OR(K21=$K$392),$J$376,IF(OR(K21=$K$393),$J$377,IF(OR(K21=$K$394),$J$378,IF(OR(K21=$K$398),$J$379,IF(OR(K21=$K$399,K21=$K$400),$J$380,IF(OR(K21=$K$401,K21=$K$402),$J$381,IF(OR(K21=$K$403,K21=$K$404),$J$382,IF(OR(K21=$K$405,K21=$K$406),$J$383,IF(OR(K21=$K$408,K21=$K$409,K21=$K$410,K21=$K$411,K21=$K$412,K21=$K$413,K21=$K$414,K21=$K$415,K21=$K$416),$J$384,IF(OR(K21=$K$420,K21=$K$421,K21=$K$422,K21=$K$423,K21=$K$419,K21=$K$418,K21=$K$427,K21=$K$429),$J$385,IF(OR(K21=$K$424,K21=$K$425),$J$386,IF(OR(K21=$K$370,K21=$K$371,K21=$K$372,K21=$K$395,K21=$K$396,K21=$K$407,K21=$K$417),$J$387,IF(OR(K21=$K$431),$J$388,0)))))))))))))))))))))))</f>
        <v>0</v>
      </c>
      <c r="K21" s="1"/>
    </row>
    <row r="22" spans="1:11">
      <c r="A22" s="13" t="s">
        <v>254</v>
      </c>
      <c r="B22" s="2">
        <v>21</v>
      </c>
      <c r="C22" s="13" t="s">
        <v>21</v>
      </c>
      <c r="D22" s="3" t="s">
        <v>64</v>
      </c>
      <c r="E22" s="13">
        <v>0</v>
      </c>
      <c r="F22" s="13">
        <v>3</v>
      </c>
      <c r="G22" s="13"/>
      <c r="H22" s="13"/>
      <c r="I22" s="13">
        <f t="shared" si="0"/>
        <v>0</v>
      </c>
      <c r="J22" s="13">
        <f>IF(OR(K22=$K$366,K22=$K$367,K22=$K$368,K22=$K$369),$J$366,IF(OR(K22=$K$374,K22=$K$375,K22=$K$376,K22=$K$377),$J$367,IF(OR(K22=$K$378),$J$368,IF(OR(K22=$K$379),$J$369,IF(OR(K22=$K$380),$J$370,IF(OR(K22=$K$381),$J$371,IF(OR(K22=$K$387,K22=$K$397,K22=$K$388),$J$372,IF(OR(K22=$K$383,K22=$K$384,K22=$K$385,K22=$K$386),$J$373,IF(OR(K22=$K$382,K22=$K$426,K22=$K$428,K22=$K$430),$J$374,IF(OR(K22=$K$389,K22=$K$391,K22=$K$390),$J$375,IF(OR(K22=$K$392),$J$376,IF(OR(K22=$K$393),$J$377,IF(OR(K22=$K$394),$J$378,IF(OR(K22=$K$398),$J$379,IF(OR(K22=$K$399,K22=$K$400),$J$380,IF(OR(K22=$K$401,K22=$K$402),$J$381,IF(OR(K22=$K$403,K22=$K$404),$J$382,IF(OR(K22=$K$405,K22=$K$406),$J$383,IF(OR(K22=$K$408,K22=$K$409,K22=$K$410,K22=$K$411,K22=$K$412,K22=$K$413,K22=$K$414,K22=$K$415,K22=$K$416),$J$384,IF(OR(K22=$K$420,K22=$K$421,K22=$K$422,K22=$K$423,K22=$K$419,K22=$K$418,K22=$K$427,K22=$K$429),$J$385,IF(OR(K22=$K$424,K22=$K$425),$J$386,IF(OR(K22=$K$370,K22=$K$371,K22=$K$372,K22=$K$395,K22=$K$396,K22=$K$407,K22=$K$417),$J$387,IF(OR(K22=$K$431),$J$388,0)))))))))))))))))))))))</f>
        <v>0</v>
      </c>
      <c r="K22" s="1"/>
    </row>
    <row r="23" spans="1:11">
      <c r="A23" s="13" t="s">
        <v>254</v>
      </c>
      <c r="B23" s="2">
        <v>22</v>
      </c>
      <c r="C23" s="13" t="s">
        <v>21</v>
      </c>
      <c r="D23" s="3" t="s">
        <v>84</v>
      </c>
      <c r="E23" s="13">
        <v>0</v>
      </c>
      <c r="F23" s="13">
        <v>14</v>
      </c>
      <c r="G23" s="13" t="s">
        <v>23</v>
      </c>
      <c r="H23" s="13"/>
      <c r="I23" s="13">
        <f t="shared" si="0"/>
        <v>0</v>
      </c>
      <c r="J23" s="13">
        <f>IF(OR(K23=$K$366,K23=$K$367,K23=$K$368,K23=$K$369),$J$366,IF(OR(K23=$K$374,K23=$K$375,K23=$K$376,K23=$K$377),$J$367,IF(OR(K23=$K$378),$J$368,IF(OR(K23=$K$379),$J$369,IF(OR(K23=$K$380),$J$370,IF(OR(K23=$K$381),$J$371,IF(OR(K23=$K$387,K23=$K$397,K23=$K$388),$J$372,IF(OR(K23=$K$383,K23=$K$384,K23=$K$385,K23=$K$386),$J$373,IF(OR(K23=$K$382,K23=$K$426,K23=$K$428,K23=$K$430),$J$374,IF(OR(K23=$K$389,K23=$K$391,K23=$K$390),$J$375,IF(OR(K23=$K$392),$J$376,IF(OR(K23=$K$393),$J$377,IF(OR(K23=$K$394),$J$378,IF(OR(K23=$K$398),$J$379,IF(OR(K23=$K$399,K23=$K$400),$J$380,IF(OR(K23=$K$401,K23=$K$402),$J$381,IF(OR(K23=$K$403,K23=$K$404),$J$382,IF(OR(K23=$K$405,K23=$K$406),$J$383,IF(OR(K23=$K$408,K23=$K$409,K23=$K$410,K23=$K$411,K23=$K$412,K23=$K$413,K23=$K$414,K23=$K$415,K23=$K$416),$J$384,IF(OR(K23=$K$420,K23=$K$421,K23=$K$422,K23=$K$423,K23=$K$419,K23=$K$418,K23=$K$427,K23=$K$429),$J$385,IF(OR(K23=$K$424,K23=$K$425),$J$386,IF(OR(K23=$K$370,K23=$K$371,K23=$K$372,K23=$K$395,K23=$K$396,K23=$K$407,K23=$K$417),$J$387,IF(OR(K23=$K$431),$J$388,0)))))))))))))))))))))))</f>
        <v>0</v>
      </c>
      <c r="K23" s="1"/>
    </row>
    <row r="24" spans="1:11">
      <c r="A24" s="13" t="s">
        <v>254</v>
      </c>
      <c r="B24" s="2">
        <v>23</v>
      </c>
      <c r="C24" s="13" t="s">
        <v>21</v>
      </c>
      <c r="D24" s="3" t="s">
        <v>84</v>
      </c>
      <c r="E24" s="13">
        <v>0</v>
      </c>
      <c r="F24" s="13">
        <v>5</v>
      </c>
      <c r="G24" s="13" t="s">
        <v>23</v>
      </c>
      <c r="H24" s="13"/>
      <c r="I24" s="13">
        <f t="shared" si="0"/>
        <v>0</v>
      </c>
      <c r="J24" s="13">
        <f>IF(OR(K24=$K$366,K24=$K$367,K24=$K$368,K24=$K$369),$J$366,IF(OR(K24=$K$374,K24=$K$375,K24=$K$376,K24=$K$377),$J$367,IF(OR(K24=$K$378),$J$368,IF(OR(K24=$K$379),$J$369,IF(OR(K24=$K$380),$J$370,IF(OR(K24=$K$381),$J$371,IF(OR(K24=$K$387,K24=$K$397,K24=$K$388),$J$372,IF(OR(K24=$K$383,K24=$K$384,K24=$K$385,K24=$K$386),$J$373,IF(OR(K24=$K$382,K24=$K$426,K24=$K$428,K24=$K$430),$J$374,IF(OR(K24=$K$389,K24=$K$391,K24=$K$390),$J$375,IF(OR(K24=$K$392),$J$376,IF(OR(K24=$K$393),$J$377,IF(OR(K24=$K$394),$J$378,IF(OR(K24=$K$398),$J$379,IF(OR(K24=$K$399,K24=$K$400),$J$380,IF(OR(K24=$K$401,K24=$K$402),$J$381,IF(OR(K24=$K$403,K24=$K$404),$J$382,IF(OR(K24=$K$405,K24=$K$406),$J$383,IF(OR(K24=$K$408,K24=$K$409,K24=$K$410,K24=$K$411,K24=$K$412,K24=$K$413,K24=$K$414,K24=$K$415,K24=$K$416),$J$384,IF(OR(K24=$K$420,K24=$K$421,K24=$K$422,K24=$K$423,K24=$K$419,K24=$K$418,K24=$K$427,K24=$K$429),$J$385,IF(OR(K24=$K$424,K24=$K$425),$J$386,IF(OR(K24=$K$370,K24=$K$371,K24=$K$372,K24=$K$395,K24=$K$396,K24=$K$407,K24=$K$417),$J$387,IF(OR(K24=$K$431),$J$388,0)))))))))))))))))))))))</f>
        <v>0</v>
      </c>
      <c r="K24" s="1"/>
    </row>
    <row r="25" spans="1:11">
      <c r="A25" s="13" t="s">
        <v>254</v>
      </c>
      <c r="B25" s="2">
        <v>24</v>
      </c>
      <c r="C25" s="13" t="s">
        <v>21</v>
      </c>
      <c r="D25" s="3" t="s">
        <v>45</v>
      </c>
      <c r="E25" s="13">
        <v>0</v>
      </c>
      <c r="F25" s="13">
        <v>5</v>
      </c>
      <c r="G25" s="13" t="s">
        <v>23</v>
      </c>
      <c r="H25" s="13"/>
      <c r="I25" s="13">
        <f t="shared" si="0"/>
        <v>0</v>
      </c>
      <c r="J25" s="13">
        <f>IF(OR(K25=$K$366,K25=$K$367,K25=$K$368,K25=$K$369),$J$366,IF(OR(K25=$K$374,K25=$K$375,K25=$K$376,K25=$K$377),$J$367,IF(OR(K25=$K$378),$J$368,IF(OR(K25=$K$379),$J$369,IF(OR(K25=$K$380),$J$370,IF(OR(K25=$K$381),$J$371,IF(OR(K25=$K$387,K25=$K$397,K25=$K$388),$J$372,IF(OR(K25=$K$383,K25=$K$384,K25=$K$385,K25=$K$386),$J$373,IF(OR(K25=$K$382,K25=$K$426,K25=$K$428,K25=$K$430),$J$374,IF(OR(K25=$K$389,K25=$K$391,K25=$K$390),$J$375,IF(OR(K25=$K$392),$J$376,IF(OR(K25=$K$393),$J$377,IF(OR(K25=$K$394),$J$378,IF(OR(K25=$K$398),$J$379,IF(OR(K25=$K$399,K25=$K$400),$J$380,IF(OR(K25=$K$401,K25=$K$402),$J$381,IF(OR(K25=$K$403,K25=$K$404),$J$382,IF(OR(K25=$K$405,K25=$K$406),$J$383,IF(OR(K25=$K$408,K25=$K$409,K25=$K$410,K25=$K$411,K25=$K$412,K25=$K$413,K25=$K$414,K25=$K$415,K25=$K$416),$J$384,IF(OR(K25=$K$420,K25=$K$421,K25=$K$422,K25=$K$423,K25=$K$419,K25=$K$418,K25=$K$427,K25=$K$429),$J$385,IF(OR(K25=$K$424,K25=$K$425),$J$386,IF(OR(K25=$K$370,K25=$K$371,K25=$K$372,K25=$K$395,K25=$K$396,K25=$K$407,K25=$K$417),$J$387,IF(OR(K25=$K$431),$J$388,0)))))))))))))))))))))))</f>
        <v>0</v>
      </c>
      <c r="K25" s="1"/>
    </row>
    <row r="26" spans="1:11">
      <c r="A26" s="13" t="s">
        <v>254</v>
      </c>
      <c r="B26" s="2">
        <v>25</v>
      </c>
      <c r="C26" s="13" t="s">
        <v>21</v>
      </c>
      <c r="D26" s="3" t="s">
        <v>62</v>
      </c>
      <c r="E26" s="13">
        <v>0</v>
      </c>
      <c r="F26" s="13">
        <v>5</v>
      </c>
      <c r="G26" s="13" t="s">
        <v>23</v>
      </c>
      <c r="H26" s="13"/>
      <c r="I26" s="13">
        <f t="shared" si="0"/>
        <v>0</v>
      </c>
      <c r="J26" s="13">
        <f>IF(OR(K26=$K$366,K26=$K$367,K26=$K$368,K26=$K$369),$J$366,IF(OR(K26=$K$374,K26=$K$375,K26=$K$376,K26=$K$377),$J$367,IF(OR(K26=$K$378),$J$368,IF(OR(K26=$K$379),$J$369,IF(OR(K26=$K$380),$J$370,IF(OR(K26=$K$381),$J$371,IF(OR(K26=$K$387,K26=$K$397,K26=$K$388),$J$372,IF(OR(K26=$K$383,K26=$K$384,K26=$K$385,K26=$K$386),$J$373,IF(OR(K26=$K$382,K26=$K$426,K26=$K$428,K26=$K$430),$J$374,IF(OR(K26=$K$389,K26=$K$391,K26=$K$390),$J$375,IF(OR(K26=$K$392),$J$376,IF(OR(K26=$K$393),$J$377,IF(OR(K26=$K$394),$J$378,IF(OR(K26=$K$398),$J$379,IF(OR(K26=$K$399,K26=$K$400),$J$380,IF(OR(K26=$K$401,K26=$K$402),$J$381,IF(OR(K26=$K$403,K26=$K$404),$J$382,IF(OR(K26=$K$405,K26=$K$406),$J$383,IF(OR(K26=$K$408,K26=$K$409,K26=$K$410,K26=$K$411,K26=$K$412,K26=$K$413,K26=$K$414,K26=$K$415,K26=$K$416),$J$384,IF(OR(K26=$K$420,K26=$K$421,K26=$K$422,K26=$K$423,K26=$K$419,K26=$K$418,K26=$K$427,K26=$K$429),$J$385,IF(OR(K26=$K$424,K26=$K$425),$J$386,IF(OR(K26=$K$370,K26=$K$371,K26=$K$372,K26=$K$395,K26=$K$396,K26=$K$407,K26=$K$417),$J$387,IF(OR(K26=$K$431),$J$388,0)))))))))))))))))))))))</f>
        <v>0</v>
      </c>
      <c r="K26" s="1"/>
    </row>
    <row r="27" spans="1:11">
      <c r="A27" s="13" t="s">
        <v>254</v>
      </c>
      <c r="B27" s="2">
        <v>26</v>
      </c>
      <c r="C27" s="13" t="s">
        <v>21</v>
      </c>
      <c r="D27" s="3" t="s">
        <v>224</v>
      </c>
      <c r="E27" s="13">
        <v>0</v>
      </c>
      <c r="F27" s="13">
        <v>5</v>
      </c>
      <c r="G27" s="13" t="s">
        <v>23</v>
      </c>
      <c r="H27" s="13"/>
      <c r="I27" s="13">
        <f t="shared" si="0"/>
        <v>0</v>
      </c>
      <c r="J27" s="13">
        <f>IF(OR(K27=$K$366,K27=$K$367,K27=$K$368,K27=$K$369),$J$366,IF(OR(K27=$K$374,K27=$K$375,K27=$K$376,K27=$K$377),$J$367,IF(OR(K27=$K$378),$J$368,IF(OR(K27=$K$379),$J$369,IF(OR(K27=$K$380),$J$370,IF(OR(K27=$K$381),$J$371,IF(OR(K27=$K$387,K27=$K$397,K27=$K$388),$J$372,IF(OR(K27=$K$383,K27=$K$384,K27=$K$385,K27=$K$386),$J$373,IF(OR(K27=$K$382,K27=$K$426,K27=$K$428,K27=$K$430),$J$374,IF(OR(K27=$K$389,K27=$K$391,K27=$K$390),$J$375,IF(OR(K27=$K$392),$J$376,IF(OR(K27=$K$393),$J$377,IF(OR(K27=$K$394),$J$378,IF(OR(K27=$K$398),$J$379,IF(OR(K27=$K$399,K27=$K$400),$J$380,IF(OR(K27=$K$401,K27=$K$402),$J$381,IF(OR(K27=$K$403,K27=$K$404),$J$382,IF(OR(K27=$K$405,K27=$K$406),$J$383,IF(OR(K27=$K$408,K27=$K$409,K27=$K$410,K27=$K$411,K27=$K$412,K27=$K$413,K27=$K$414,K27=$K$415,K27=$K$416),$J$384,IF(OR(K27=$K$420,K27=$K$421,K27=$K$422,K27=$K$423,K27=$K$419,K27=$K$418,K27=$K$427,K27=$K$429),$J$385,IF(OR(K27=$K$424,K27=$K$425),$J$386,IF(OR(K27=$K$370,K27=$K$371,K27=$K$372,K27=$K$395,K27=$K$396,K27=$K$407,K27=$K$417),$J$387,IF(OR(K27=$K$431),$J$388,0)))))))))))))))))))))))</f>
        <v>0</v>
      </c>
      <c r="K27" s="1"/>
    </row>
    <row r="28" spans="1:11">
      <c r="A28" s="13" t="s">
        <v>254</v>
      </c>
      <c r="B28" s="2">
        <v>27</v>
      </c>
      <c r="C28" s="13" t="s">
        <v>21</v>
      </c>
      <c r="D28" s="3" t="s">
        <v>28</v>
      </c>
      <c r="E28" s="13">
        <v>0</v>
      </c>
      <c r="F28" s="13">
        <v>5</v>
      </c>
      <c r="G28" s="13" t="s">
        <v>23</v>
      </c>
      <c r="H28" s="13"/>
      <c r="I28" s="13">
        <f t="shared" si="0"/>
        <v>0</v>
      </c>
      <c r="J28" s="13">
        <f>IF(OR(K28=$K$366,K28=$K$367,K28=$K$368,K28=$K$369),$J$366,IF(OR(K28=$K$374,K28=$K$375,K28=$K$376,K28=$K$377),$J$367,IF(OR(K28=$K$378),$J$368,IF(OR(K28=$K$379),$J$369,IF(OR(K28=$K$380),$J$370,IF(OR(K28=$K$381),$J$371,IF(OR(K28=$K$387,K28=$K$397,K28=$K$388),$J$372,IF(OR(K28=$K$383,K28=$K$384,K28=$K$385,K28=$K$386),$J$373,IF(OR(K28=$K$382,K28=$K$426,K28=$K$428,K28=$K$430),$J$374,IF(OR(K28=$K$389,K28=$K$391,K28=$K$390),$J$375,IF(OR(K28=$K$392),$J$376,IF(OR(K28=$K$393),$J$377,IF(OR(K28=$K$394),$J$378,IF(OR(K28=$K$398),$J$379,IF(OR(K28=$K$399,K28=$K$400),$J$380,IF(OR(K28=$K$401,K28=$K$402),$J$381,IF(OR(K28=$K$403,K28=$K$404),$J$382,IF(OR(K28=$K$405,K28=$K$406),$J$383,IF(OR(K28=$K$408,K28=$K$409,K28=$K$410,K28=$K$411,K28=$K$412,K28=$K$413,K28=$K$414,K28=$K$415,K28=$K$416),$J$384,IF(OR(K28=$K$420,K28=$K$421,K28=$K$422,K28=$K$423,K28=$K$419,K28=$K$418,K28=$K$427,K28=$K$429),$J$385,IF(OR(K28=$K$424,K28=$K$425),$J$386,IF(OR(K28=$K$370,K28=$K$371,K28=$K$372,K28=$K$395,K28=$K$396,K28=$K$407,K28=$K$417),$J$387,IF(OR(K28=$K$431),$J$388,0)))))))))))))))))))))))</f>
        <v>0</v>
      </c>
      <c r="K28" s="1"/>
    </row>
    <row r="29" spans="1:11">
      <c r="A29" s="13" t="s">
        <v>254</v>
      </c>
      <c r="B29" s="2">
        <v>28</v>
      </c>
      <c r="C29" s="13" t="s">
        <v>21</v>
      </c>
      <c r="D29" s="3" t="s">
        <v>170</v>
      </c>
      <c r="E29" s="13">
        <v>0</v>
      </c>
      <c r="F29" s="13">
        <v>5</v>
      </c>
      <c r="G29" s="13" t="s">
        <v>23</v>
      </c>
      <c r="H29" s="13"/>
      <c r="I29" s="13">
        <f t="shared" si="0"/>
        <v>0</v>
      </c>
      <c r="J29" s="13">
        <f>IF(OR(K29=$K$366,K29=$K$367,K29=$K$368,K29=$K$369),$J$366,IF(OR(K29=$K$374,K29=$K$375,K29=$K$376,K29=$K$377),$J$367,IF(OR(K29=$K$378),$J$368,IF(OR(K29=$K$379),$J$369,IF(OR(K29=$K$380),$J$370,IF(OR(K29=$K$381),$J$371,IF(OR(K29=$K$387,K29=$K$397,K29=$K$388),$J$372,IF(OR(K29=$K$383,K29=$K$384,K29=$K$385,K29=$K$386),$J$373,IF(OR(K29=$K$382,K29=$K$426,K29=$K$428,K29=$K$430),$J$374,IF(OR(K29=$K$389,K29=$K$391,K29=$K$390),$J$375,IF(OR(K29=$K$392),$J$376,IF(OR(K29=$K$393),$J$377,IF(OR(K29=$K$394),$J$378,IF(OR(K29=$K$398),$J$379,IF(OR(K29=$K$399,K29=$K$400),$J$380,IF(OR(K29=$K$401,K29=$K$402),$J$381,IF(OR(K29=$K$403,K29=$K$404),$J$382,IF(OR(K29=$K$405,K29=$K$406),$J$383,IF(OR(K29=$K$408,K29=$K$409,K29=$K$410,K29=$K$411,K29=$K$412,K29=$K$413,K29=$K$414,K29=$K$415,K29=$K$416),$J$384,IF(OR(K29=$K$420,K29=$K$421,K29=$K$422,K29=$K$423,K29=$K$419,K29=$K$418,K29=$K$427,K29=$K$429),$J$385,IF(OR(K29=$K$424,K29=$K$425),$J$386,IF(OR(K29=$K$370,K29=$K$371,K29=$K$372,K29=$K$395,K29=$K$396,K29=$K$407,K29=$K$417),$J$387,IF(OR(K29=$K$431),$J$388,0)))))))))))))))))))))))</f>
        <v>0</v>
      </c>
      <c r="K29" s="1"/>
    </row>
    <row r="30" spans="1:11">
      <c r="A30" s="13" t="s">
        <v>254</v>
      </c>
      <c r="B30" s="2">
        <v>29</v>
      </c>
      <c r="C30" s="13" t="s">
        <v>29</v>
      </c>
      <c r="D30" s="3" t="s">
        <v>42</v>
      </c>
      <c r="E30" s="13">
        <v>0</v>
      </c>
      <c r="F30" s="13">
        <v>3</v>
      </c>
      <c r="G30" s="13"/>
      <c r="H30" s="13"/>
      <c r="I30" s="13">
        <f t="shared" si="0"/>
        <v>0</v>
      </c>
      <c r="J30" s="13">
        <f>IF(OR(K30=$K$366,K30=$K$367,K30=$K$368,K30=$K$369),$J$366,IF(OR(K30=$K$374,K30=$K$375,K30=$K$376,K30=$K$377),$J$367,IF(OR(K30=$K$378),$J$368,IF(OR(K30=$K$379),$J$369,IF(OR(K30=$K$380),$J$370,IF(OR(K30=$K$381),$J$371,IF(OR(K30=$K$387,K30=$K$397,K30=$K$388),$J$372,IF(OR(K30=$K$383,K30=$K$384,K30=$K$385,K30=$K$386),$J$373,IF(OR(K30=$K$382,K30=$K$426,K30=$K$428,K30=$K$430),$J$374,IF(OR(K30=$K$389,K30=$K$391,K30=$K$390),$J$375,IF(OR(K30=$K$392),$J$376,IF(OR(K30=$K$393),$J$377,IF(OR(K30=$K$394),$J$378,IF(OR(K30=$K$398),$J$379,IF(OR(K30=$K$399,K30=$K$400),$J$380,IF(OR(K30=$K$401,K30=$K$402),$J$381,IF(OR(K30=$K$403,K30=$K$404),$J$382,IF(OR(K30=$K$405,K30=$K$406),$J$383,IF(OR(K30=$K$408,K30=$K$409,K30=$K$410,K30=$K$411,K30=$K$412,K30=$K$413,K30=$K$414,K30=$K$415,K30=$K$416),$J$384,IF(OR(K30=$K$420,K30=$K$421,K30=$K$422,K30=$K$423,K30=$K$419,K30=$K$418,K30=$K$427,K30=$K$429),$J$385,IF(OR(K30=$K$424,K30=$K$425),$J$386,IF(OR(K30=$K$370,K30=$K$371,K30=$K$372,K30=$K$395,K30=$K$396,K30=$K$407,K30=$K$417),$J$387,IF(OR(K30=$K$431),$J$388,0)))))))))))))))))))))))</f>
        <v>0</v>
      </c>
      <c r="K30" s="1"/>
    </row>
    <row r="31" spans="1:11">
      <c r="A31" s="13" t="s">
        <v>254</v>
      </c>
      <c r="B31" s="2">
        <v>30</v>
      </c>
      <c r="C31" s="13" t="s">
        <v>21</v>
      </c>
      <c r="D31" s="3" t="s">
        <v>41</v>
      </c>
      <c r="E31" s="13">
        <v>1</v>
      </c>
      <c r="F31" s="13">
        <v>2</v>
      </c>
      <c r="G31" s="13"/>
      <c r="H31" s="13"/>
      <c r="I31" s="13" t="str">
        <f t="shared" si="0"/>
        <v>Кокки</v>
      </c>
      <c r="J31" s="13" t="str">
        <f>IF(OR(K31=$K$366,K31=$K$367,K31=$K$368,K31=$K$369),$J$366,IF(OR(K31=$K$374,K31=$K$375,K31=$K$376,K31=$K$377),$J$367,IF(OR(K31=$K$378),$J$368,IF(OR(K31=$K$379),$J$369,IF(OR(K31=$K$380),$J$370,IF(OR(K31=$K$381),$J$371,IF(OR(K31=$K$387,K31=$K$397,K31=$K$388),$J$372,IF(OR(K31=$K$383,K31=$K$384,K31=$K$385,K31=$K$386),$J$373,IF(OR(K31=$K$382,K31=$K$426,K31=$K$428,K31=$K$430),$J$374,IF(OR(K31=$K$389,K31=$K$391,K31=$K$390),$J$375,IF(OR(K31=$K$392),$J$376,IF(OR(K31=$K$393),$J$377,IF(OR(K31=$K$394),$J$378,IF(OR(K31=$K$398),$J$379,IF(OR(K31=$K$399,K31=$K$400),$J$380,IF(OR(K31=$K$401,K31=$K$402),$J$381,IF(OR(K31=$K$403,K31=$K$404),$J$382,IF(OR(K31=$K$405,K31=$K$406),$J$383,IF(OR(K31=$K$408,K31=$K$409,K31=$K$410,K31=$K$411,K31=$K$412,K31=$K$413,K31=$K$414,K31=$K$415,K31=$K$416),$J$384,IF(OR(K31=$K$420,K31=$K$421,K31=$K$422,K31=$K$423,K31=$K$419,K31=$K$418,K31=$K$427,K31=$K$429),$J$385,IF(OR(K31=$K$424,K31=$K$425),$J$386,IF(OR(K31=$K$370,K31=$K$371,K31=$K$372,K31=$K$395,K31=$K$396,K31=$K$407,K31=$K$417),$J$387,IF(OR(K31=$K$431),$J$388,0)))))))))))))))))))))))</f>
        <v>Staphylococcus</v>
      </c>
      <c r="K31" s="1" t="s">
        <v>49</v>
      </c>
    </row>
    <row r="32" spans="1:11">
      <c r="A32" s="13" t="s">
        <v>254</v>
      </c>
      <c r="B32" s="2">
        <v>31</v>
      </c>
      <c r="C32" s="13" t="s">
        <v>16</v>
      </c>
      <c r="D32" s="3" t="s">
        <v>33</v>
      </c>
      <c r="E32" s="13">
        <v>1</v>
      </c>
      <c r="F32" s="13">
        <v>2</v>
      </c>
      <c r="G32" s="13"/>
      <c r="H32" s="13"/>
      <c r="I32" s="13" t="str">
        <f t="shared" si="0"/>
        <v>Кокки</v>
      </c>
      <c r="J32" s="13" t="str">
        <f>IF(OR(K32=$K$366,K32=$K$367,K32=$K$368,K32=$K$369),$J$366,IF(OR(K32=$K$374,K32=$K$375,K32=$K$376,K32=$K$377),$J$367,IF(OR(K32=$K$378),$J$368,IF(OR(K32=$K$379),$J$369,IF(OR(K32=$K$380),$J$370,IF(OR(K32=$K$381),$J$371,IF(OR(K32=$K$387,K32=$K$397,K32=$K$388),$J$372,IF(OR(K32=$K$383,K32=$K$384,K32=$K$385,K32=$K$386),$J$373,IF(OR(K32=$K$382,K32=$K$426,K32=$K$428,K32=$K$430),$J$374,IF(OR(K32=$K$389,K32=$K$391,K32=$K$390),$J$375,IF(OR(K32=$K$392),$J$376,IF(OR(K32=$K$393),$J$377,IF(OR(K32=$K$394),$J$378,IF(OR(K32=$K$398),$J$379,IF(OR(K32=$K$399,K32=$K$400),$J$380,IF(OR(K32=$K$401,K32=$K$402),$J$381,IF(OR(K32=$K$403,K32=$K$404),$J$382,IF(OR(K32=$K$405,K32=$K$406),$J$383,IF(OR(K32=$K$408,K32=$K$409,K32=$K$410,K32=$K$411,K32=$K$412,K32=$K$413,K32=$K$414,K32=$K$415,K32=$K$416),$J$384,IF(OR(K32=$K$420,K32=$K$421,K32=$K$422,K32=$K$423,K32=$K$419,K32=$K$418,K32=$K$427,K32=$K$429),$J$385,IF(OR(K32=$K$424,K32=$K$425),$J$386,IF(OR(K32=$K$370,K32=$K$371,K32=$K$372,K32=$K$395,K32=$K$396,K32=$K$407,K32=$K$417),$J$387,IF(OR(K32=$K$431),$J$388,0)))))))))))))))))))))))</f>
        <v>Staphylococcus</v>
      </c>
      <c r="K32" s="1" t="s">
        <v>49</v>
      </c>
    </row>
    <row r="33" spans="1:11">
      <c r="A33" s="13" t="s">
        <v>254</v>
      </c>
      <c r="B33" s="2">
        <v>32</v>
      </c>
      <c r="C33" s="13" t="s">
        <v>44</v>
      </c>
      <c r="D33" s="3" t="s">
        <v>45</v>
      </c>
      <c r="E33" s="13">
        <v>1</v>
      </c>
      <c r="F33" s="13">
        <v>2</v>
      </c>
      <c r="G33" s="13"/>
      <c r="H33" s="13"/>
      <c r="I33" s="13">
        <f t="shared" si="0"/>
        <v>0</v>
      </c>
      <c r="J33" s="13">
        <f>IF(OR(K33=$K$366,K33=$K$367,K33=$K$368,K33=$K$369),$J$366,IF(OR(K33=$K$374,K33=$K$375,K33=$K$376,K33=$K$377),$J$367,IF(OR(K33=$K$378),$J$368,IF(OR(K33=$K$379),$J$369,IF(OR(K33=$K$380),$J$370,IF(OR(K33=$K$381),$J$371,IF(OR(K33=$K$387,K33=$K$397,K33=$K$388),$J$372,IF(OR(K33=$K$383,K33=$K$384,K33=$K$385,K33=$K$386),$J$373,IF(OR(K33=$K$382,K33=$K$426,K33=$K$428,K33=$K$430),$J$374,IF(OR(K33=$K$389,K33=$K$391,K33=$K$390),$J$375,IF(OR(K33=$K$392),$J$376,IF(OR(K33=$K$393),$J$377,IF(OR(K33=$K$394),$J$378,IF(OR(K33=$K$398),$J$379,IF(OR(K33=$K$399,K33=$K$400),$J$380,IF(OR(K33=$K$401,K33=$K$402),$J$381,IF(OR(K33=$K$403,K33=$K$404),$J$382,IF(OR(K33=$K$405,K33=$K$406),$J$383,IF(OR(K33=$K$408,K33=$K$409,K33=$K$410,K33=$K$411,K33=$K$412,K33=$K$413,K33=$K$414,K33=$K$415,K33=$K$416),$J$384,IF(OR(K33=$K$420,K33=$K$421,K33=$K$422,K33=$K$423,K33=$K$419,K33=$K$418,K33=$K$427,K33=$K$429),$J$385,IF(OR(K33=$K$424,K33=$K$425),$J$386,IF(OR(K33=$K$370,K33=$K$371,K33=$K$372,K33=$K$395,K33=$K$396,K33=$K$407,K33=$K$417),$J$387,IF(OR(K33=$K$431),$J$388,0)))))))))))))))))))))))</f>
        <v>0</v>
      </c>
      <c r="K33" s="1"/>
    </row>
    <row r="34" spans="1:11">
      <c r="A34" s="13" t="s">
        <v>254</v>
      </c>
      <c r="B34" s="2">
        <v>33</v>
      </c>
      <c r="C34" s="13" t="s">
        <v>19</v>
      </c>
      <c r="D34" s="3" t="s">
        <v>20</v>
      </c>
      <c r="E34" s="13">
        <v>0</v>
      </c>
      <c r="F34" s="13">
        <v>3</v>
      </c>
      <c r="G34" s="13"/>
      <c r="H34" s="13"/>
      <c r="I34" s="13">
        <f t="shared" si="0"/>
        <v>0</v>
      </c>
      <c r="J34" s="13">
        <f>IF(OR(K34=$K$366,K34=$K$367,K34=$K$368,K34=$K$369),$J$366,IF(OR(K34=$K$374,K34=$K$375,K34=$K$376,K34=$K$377),$J$367,IF(OR(K34=$K$378),$J$368,IF(OR(K34=$K$379),$J$369,IF(OR(K34=$K$380),$J$370,IF(OR(K34=$K$381),$J$371,IF(OR(K34=$K$387,K34=$K$397,K34=$K$388),$J$372,IF(OR(K34=$K$383,K34=$K$384,K34=$K$385,K34=$K$386),$J$373,IF(OR(K34=$K$382,K34=$K$426,K34=$K$428,K34=$K$430),$J$374,IF(OR(K34=$K$389,K34=$K$391,K34=$K$390),$J$375,IF(OR(K34=$K$392),$J$376,IF(OR(K34=$K$393),$J$377,IF(OR(K34=$K$394),$J$378,IF(OR(K34=$K$398),$J$379,IF(OR(K34=$K$399,K34=$K$400),$J$380,IF(OR(K34=$K$401,K34=$K$402),$J$381,IF(OR(K34=$K$403,K34=$K$404),$J$382,IF(OR(K34=$K$405,K34=$K$406),$J$383,IF(OR(K34=$K$408,K34=$K$409,K34=$K$410,K34=$K$411,K34=$K$412,K34=$K$413,K34=$K$414,K34=$K$415,K34=$K$416),$J$384,IF(OR(K34=$K$420,K34=$K$421,K34=$K$422,K34=$K$423,K34=$K$419,K34=$K$418,K34=$K$427,K34=$K$429),$J$385,IF(OR(K34=$K$424,K34=$K$425),$J$386,IF(OR(K34=$K$370,K34=$K$371,K34=$K$372,K34=$K$395,K34=$K$396,K34=$K$407,K34=$K$417),$J$387,IF(OR(K34=$K$431),$J$388,0)))))))))))))))))))))))</f>
        <v>0</v>
      </c>
      <c r="K34" s="1"/>
    </row>
    <row r="35" spans="1:11">
      <c r="A35" s="13" t="s">
        <v>254</v>
      </c>
      <c r="B35" s="2">
        <v>34</v>
      </c>
      <c r="C35" s="13" t="s">
        <v>14</v>
      </c>
      <c r="D35" s="3" t="s">
        <v>216</v>
      </c>
      <c r="E35" s="13">
        <v>0</v>
      </c>
      <c r="F35" s="13">
        <v>3</v>
      </c>
      <c r="G35" s="13"/>
      <c r="H35" s="13"/>
      <c r="I35" s="13">
        <f t="shared" si="0"/>
        <v>0</v>
      </c>
      <c r="J35" s="13">
        <f>IF(OR(K35=$K$366,K35=$K$367,K35=$K$368,K35=$K$369),$J$366,IF(OR(K35=$K$374,K35=$K$375,K35=$K$376,K35=$K$377),$J$367,IF(OR(K35=$K$378),$J$368,IF(OR(K35=$K$379),$J$369,IF(OR(K35=$K$380),$J$370,IF(OR(K35=$K$381),$J$371,IF(OR(K35=$K$387,K35=$K$397,K35=$K$388),$J$372,IF(OR(K35=$K$383,K35=$K$384,K35=$K$385,K35=$K$386),$J$373,IF(OR(K35=$K$382,K35=$K$426,K35=$K$428,K35=$K$430),$J$374,IF(OR(K35=$K$389,K35=$K$391,K35=$K$390),$J$375,IF(OR(K35=$K$392),$J$376,IF(OR(K35=$K$393),$J$377,IF(OR(K35=$K$394),$J$378,IF(OR(K35=$K$398),$J$379,IF(OR(K35=$K$399,K35=$K$400),$J$380,IF(OR(K35=$K$401,K35=$K$402),$J$381,IF(OR(K35=$K$403,K35=$K$404),$J$382,IF(OR(K35=$K$405,K35=$K$406),$J$383,IF(OR(K35=$K$408,K35=$K$409,K35=$K$410,K35=$K$411,K35=$K$412,K35=$K$413,K35=$K$414,K35=$K$415,K35=$K$416),$J$384,IF(OR(K35=$K$420,K35=$K$421,K35=$K$422,K35=$K$423,K35=$K$419,K35=$K$418,K35=$K$427,K35=$K$429),$J$385,IF(OR(K35=$K$424,K35=$K$425),$J$386,IF(OR(K35=$K$370,K35=$K$371,K35=$K$372,K35=$K$395,K35=$K$396,K35=$K$407,K35=$K$417),$J$387,IF(OR(K35=$K$431),$J$388,0)))))))))))))))))))))))</f>
        <v>0</v>
      </c>
      <c r="K35" s="1"/>
    </row>
    <row r="36" spans="1:11">
      <c r="A36" s="13" t="s">
        <v>254</v>
      </c>
      <c r="B36" s="2">
        <v>35</v>
      </c>
      <c r="C36" s="13" t="s">
        <v>79</v>
      </c>
      <c r="D36" s="3" t="s">
        <v>200</v>
      </c>
      <c r="E36" s="13">
        <v>0</v>
      </c>
      <c r="F36" s="13">
        <v>3</v>
      </c>
      <c r="G36" s="13"/>
      <c r="H36" s="13"/>
      <c r="I36" s="13">
        <f t="shared" si="0"/>
        <v>0</v>
      </c>
      <c r="J36" s="13">
        <f>IF(OR(K36=$K$366,K36=$K$367,K36=$K$368,K36=$K$369),$J$366,IF(OR(K36=$K$374,K36=$K$375,K36=$K$376,K36=$K$377),$J$367,IF(OR(K36=$K$378),$J$368,IF(OR(K36=$K$379),$J$369,IF(OR(K36=$K$380),$J$370,IF(OR(K36=$K$381),$J$371,IF(OR(K36=$K$387,K36=$K$397,K36=$K$388),$J$372,IF(OR(K36=$K$383,K36=$K$384,K36=$K$385,K36=$K$386),$J$373,IF(OR(K36=$K$382,K36=$K$426,K36=$K$428,K36=$K$430),$J$374,IF(OR(K36=$K$389,K36=$K$391,K36=$K$390),$J$375,IF(OR(K36=$K$392),$J$376,IF(OR(K36=$K$393),$J$377,IF(OR(K36=$K$394),$J$378,IF(OR(K36=$K$398),$J$379,IF(OR(K36=$K$399,K36=$K$400),$J$380,IF(OR(K36=$K$401,K36=$K$402),$J$381,IF(OR(K36=$K$403,K36=$K$404),$J$382,IF(OR(K36=$K$405,K36=$K$406),$J$383,IF(OR(K36=$K$408,K36=$K$409,K36=$K$410,K36=$K$411,K36=$K$412,K36=$K$413,K36=$K$414,K36=$K$415,K36=$K$416),$J$384,IF(OR(K36=$K$420,K36=$K$421,K36=$K$422,K36=$K$423,K36=$K$419,K36=$K$418,K36=$K$427,K36=$K$429),$J$385,IF(OR(K36=$K$424,K36=$K$425),$J$386,IF(OR(K36=$K$370,K36=$K$371,K36=$K$372,K36=$K$395,K36=$K$396,K36=$K$407,K36=$K$417),$J$387,IF(OR(K36=$K$431),$J$388,0)))))))))))))))))))))))</f>
        <v>0</v>
      </c>
      <c r="K36" s="1"/>
    </row>
    <row r="37" spans="1:11">
      <c r="A37" s="13" t="s">
        <v>254</v>
      </c>
      <c r="B37" s="2">
        <v>36</v>
      </c>
      <c r="C37" s="13" t="s">
        <v>21</v>
      </c>
      <c r="D37" s="3" t="s">
        <v>35</v>
      </c>
      <c r="E37" s="13">
        <v>0</v>
      </c>
      <c r="F37" s="13">
        <v>3</v>
      </c>
      <c r="G37" s="13" t="s">
        <v>23</v>
      </c>
      <c r="H37" s="13"/>
      <c r="I37" s="13">
        <f t="shared" si="0"/>
        <v>0</v>
      </c>
      <c r="J37" s="13">
        <f>IF(OR(K37=$K$366,K37=$K$367,K37=$K$368,K37=$K$369),$J$366,IF(OR(K37=$K$374,K37=$K$375,K37=$K$376,K37=$K$377),$J$367,IF(OR(K37=$K$378),$J$368,IF(OR(K37=$K$379),$J$369,IF(OR(K37=$K$380),$J$370,IF(OR(K37=$K$381),$J$371,IF(OR(K37=$K$387,K37=$K$397,K37=$K$388),$J$372,IF(OR(K37=$K$383,K37=$K$384,K37=$K$385,K37=$K$386),$J$373,IF(OR(K37=$K$382,K37=$K$426,K37=$K$428,K37=$K$430),$J$374,IF(OR(K37=$K$389,K37=$K$391,K37=$K$390),$J$375,IF(OR(K37=$K$392),$J$376,IF(OR(K37=$K$393),$J$377,IF(OR(K37=$K$394),$J$378,IF(OR(K37=$K$398),$J$379,IF(OR(K37=$K$399,K37=$K$400),$J$380,IF(OR(K37=$K$401,K37=$K$402),$J$381,IF(OR(K37=$K$403,K37=$K$404),$J$382,IF(OR(K37=$K$405,K37=$K$406),$J$383,IF(OR(K37=$K$408,K37=$K$409,K37=$K$410,K37=$K$411,K37=$K$412,K37=$K$413,K37=$K$414,K37=$K$415,K37=$K$416),$J$384,IF(OR(K37=$K$420,K37=$K$421,K37=$K$422,K37=$K$423,K37=$K$419,K37=$K$418,K37=$K$427,K37=$K$429),$J$385,IF(OR(K37=$K$424,K37=$K$425),$J$386,IF(OR(K37=$K$370,K37=$K$371,K37=$K$372,K37=$K$395,K37=$K$396,K37=$K$407,K37=$K$417),$J$387,IF(OR(K37=$K$431),$J$388,0)))))))))))))))))))))))</f>
        <v>0</v>
      </c>
      <c r="K37" s="1"/>
    </row>
    <row r="38" spans="1:11">
      <c r="A38" s="13" t="s">
        <v>254</v>
      </c>
      <c r="B38" s="2">
        <v>37</v>
      </c>
      <c r="C38" s="13" t="s">
        <v>21</v>
      </c>
      <c r="D38" s="3" t="s">
        <v>224</v>
      </c>
      <c r="E38" s="13">
        <v>0</v>
      </c>
      <c r="F38" s="13">
        <v>3</v>
      </c>
      <c r="G38" s="13" t="s">
        <v>23</v>
      </c>
      <c r="H38" s="13"/>
      <c r="I38" s="13">
        <f t="shared" si="0"/>
        <v>0</v>
      </c>
      <c r="J38" s="13">
        <f>IF(OR(K38=$K$366,K38=$K$367,K38=$K$368,K38=$K$369),$J$366,IF(OR(K38=$K$374,K38=$K$375,K38=$K$376,K38=$K$377),$J$367,IF(OR(K38=$K$378),$J$368,IF(OR(K38=$K$379),$J$369,IF(OR(K38=$K$380),$J$370,IF(OR(K38=$K$381),$J$371,IF(OR(K38=$K$387,K38=$K$397,K38=$K$388),$J$372,IF(OR(K38=$K$383,K38=$K$384,K38=$K$385,K38=$K$386),$J$373,IF(OR(K38=$K$382,K38=$K$426,K38=$K$428,K38=$K$430),$J$374,IF(OR(K38=$K$389,K38=$K$391,K38=$K$390),$J$375,IF(OR(K38=$K$392),$J$376,IF(OR(K38=$K$393),$J$377,IF(OR(K38=$K$394),$J$378,IF(OR(K38=$K$398),$J$379,IF(OR(K38=$K$399,K38=$K$400),$J$380,IF(OR(K38=$K$401,K38=$K$402),$J$381,IF(OR(K38=$K$403,K38=$K$404),$J$382,IF(OR(K38=$K$405,K38=$K$406),$J$383,IF(OR(K38=$K$408,K38=$K$409,K38=$K$410,K38=$K$411,K38=$K$412,K38=$K$413,K38=$K$414,K38=$K$415,K38=$K$416),$J$384,IF(OR(K38=$K$420,K38=$K$421,K38=$K$422,K38=$K$423,K38=$K$419,K38=$K$418,K38=$K$427,K38=$K$429),$J$385,IF(OR(K38=$K$424,K38=$K$425),$J$386,IF(OR(K38=$K$370,K38=$K$371,K38=$K$372,K38=$K$395,K38=$K$396,K38=$K$407,K38=$K$417),$J$387,IF(OR(K38=$K$431),$J$388,0)))))))))))))))))))))))</f>
        <v>0</v>
      </c>
      <c r="K38" s="1"/>
    </row>
    <row r="39" spans="1:11">
      <c r="A39" s="13" t="s">
        <v>254</v>
      </c>
      <c r="B39" s="2">
        <v>38</v>
      </c>
      <c r="C39" s="1" t="s">
        <v>90</v>
      </c>
      <c r="D39" s="1" t="s">
        <v>28</v>
      </c>
      <c r="E39" s="13">
        <v>0</v>
      </c>
      <c r="F39" s="13">
        <v>3</v>
      </c>
      <c r="G39" s="13"/>
      <c r="H39" s="13"/>
      <c r="I39" s="13">
        <f t="shared" si="0"/>
        <v>0</v>
      </c>
      <c r="J39" s="13">
        <f>IF(OR(K39=$K$366,K39=$K$367,K39=$K$368,K39=$K$369),$J$366,IF(OR(K39=$K$374,K39=$K$375,K39=$K$376,K39=$K$377),$J$367,IF(OR(K39=$K$378),$J$368,IF(OR(K39=$K$379),$J$369,IF(OR(K39=$K$380),$J$370,IF(OR(K39=$K$381),$J$371,IF(OR(K39=$K$387,K39=$K$397,K39=$K$388),$J$372,IF(OR(K39=$K$383,K39=$K$384,K39=$K$385,K39=$K$386),$J$373,IF(OR(K39=$K$382,K39=$K$426,K39=$K$428,K39=$K$430),$J$374,IF(OR(K39=$K$389,K39=$K$391,K39=$K$390),$J$375,IF(OR(K39=$K$392),$J$376,IF(OR(K39=$K$393),$J$377,IF(OR(K39=$K$394),$J$378,IF(OR(K39=$K$398),$J$379,IF(OR(K39=$K$399,K39=$K$400),$J$380,IF(OR(K39=$K$401,K39=$K$402),$J$381,IF(OR(K39=$K$403,K39=$K$404),$J$382,IF(OR(K39=$K$405,K39=$K$406),$J$383,IF(OR(K39=$K$408,K39=$K$409,K39=$K$410,K39=$K$411,K39=$K$412,K39=$K$413,K39=$K$414,K39=$K$415,K39=$K$416),$J$384,IF(OR(K39=$K$420,K39=$K$421,K39=$K$422,K39=$K$423,K39=$K$419,K39=$K$418,K39=$K$427,K39=$K$429),$J$385,IF(OR(K39=$K$424,K39=$K$425),$J$386,IF(OR(K39=$K$370,K39=$K$371,K39=$K$372,K39=$K$395,K39=$K$396,K39=$K$407,K39=$K$417),$J$387,IF(OR(K39=$K$431),$J$388,0)))))))))))))))))))))))</f>
        <v>0</v>
      </c>
      <c r="K39" s="1"/>
    </row>
    <row r="40" spans="1:11">
      <c r="A40" s="13" t="s">
        <v>254</v>
      </c>
      <c r="B40" s="2">
        <v>39</v>
      </c>
      <c r="C40" s="1" t="s">
        <v>90</v>
      </c>
      <c r="D40" s="1" t="s">
        <v>28</v>
      </c>
      <c r="E40" s="13">
        <v>0</v>
      </c>
      <c r="F40" s="13">
        <v>3</v>
      </c>
      <c r="G40" s="13"/>
      <c r="H40" s="13"/>
      <c r="I40" s="13" t="str">
        <f t="shared" si="0"/>
        <v>Кокки</v>
      </c>
      <c r="J40" s="13" t="str">
        <f>IF(OR(K40=$K$366,K40=$K$367,K40=$K$368,K40=$K$369),$J$366,IF(OR(K40=$K$374,K40=$K$375,K40=$K$376,K40=$K$377),$J$367,IF(OR(K40=$K$378),$J$368,IF(OR(K40=$K$379),$J$369,IF(OR(K40=$K$380),$J$370,IF(OR(K40=$K$381),$J$371,IF(OR(K40=$K$387,K40=$K$397,K40=$K$388),$J$372,IF(OR(K40=$K$383,K40=$K$384,K40=$K$385,K40=$K$386),$J$373,IF(OR(K40=$K$382,K40=$K$426,K40=$K$428,K40=$K$430),$J$374,IF(OR(K40=$K$389,K40=$K$391,K40=$K$390),$J$375,IF(OR(K40=$K$392),$J$376,IF(OR(K40=$K$393),$J$377,IF(OR(K40=$K$394),$J$378,IF(OR(K40=$K$398),$J$379,IF(OR(K40=$K$399,K40=$K$400),$J$380,IF(OR(K40=$K$401,K40=$K$402),$J$381,IF(OR(K40=$K$403,K40=$K$404),$J$382,IF(OR(K40=$K$405,K40=$K$406),$J$383,IF(OR(K40=$K$408,K40=$K$409,K40=$K$410,K40=$K$411,K40=$K$412,K40=$K$413,K40=$K$414,K40=$K$415,K40=$K$416),$J$384,IF(OR(K40=$K$420,K40=$K$421,K40=$K$422,K40=$K$423,K40=$K$419,K40=$K$418,K40=$K$427,K40=$K$429),$J$385,IF(OR(K40=$K$424,K40=$K$425),$J$386,IF(OR(K40=$K$370,K40=$K$371,K40=$K$372,K40=$K$395,K40=$K$396,K40=$K$407,K40=$K$417),$J$387,IF(OR(K40=$K$431),$J$388,0)))))))))))))))))))))))</f>
        <v>Staphylococcus</v>
      </c>
      <c r="K40" s="1" t="s">
        <v>172</v>
      </c>
    </row>
    <row r="41" spans="1:11">
      <c r="A41" s="13" t="s">
        <v>254</v>
      </c>
      <c r="B41" s="2">
        <v>40</v>
      </c>
      <c r="C41" s="13" t="s">
        <v>12</v>
      </c>
      <c r="D41" s="3" t="s">
        <v>57</v>
      </c>
      <c r="E41" s="13">
        <v>0</v>
      </c>
      <c r="F41" s="13">
        <v>3</v>
      </c>
      <c r="G41" s="13"/>
      <c r="H41" s="13"/>
      <c r="I41" s="13">
        <f t="shared" si="0"/>
        <v>0</v>
      </c>
      <c r="J41" s="13">
        <f>IF(OR(K41=$K$366,K41=$K$367,K41=$K$368,K41=$K$369),$J$366,IF(OR(K41=$K$374,K41=$K$375,K41=$K$376,K41=$K$377),$J$367,IF(OR(K41=$K$378),$J$368,IF(OR(K41=$K$379),$J$369,IF(OR(K41=$K$380),$J$370,IF(OR(K41=$K$381),$J$371,IF(OR(K41=$K$387,K41=$K$397,K41=$K$388),$J$372,IF(OR(K41=$K$383,K41=$K$384,K41=$K$385,K41=$K$386),$J$373,IF(OR(K41=$K$382,K41=$K$426,K41=$K$428,K41=$K$430),$J$374,IF(OR(K41=$K$389,K41=$K$391,K41=$K$390),$J$375,IF(OR(K41=$K$392),$J$376,IF(OR(K41=$K$393),$J$377,IF(OR(K41=$K$394),$J$378,IF(OR(K41=$K$398),$J$379,IF(OR(K41=$K$399,K41=$K$400),$J$380,IF(OR(K41=$K$401,K41=$K$402),$J$381,IF(OR(K41=$K$403,K41=$K$404),$J$382,IF(OR(K41=$K$405,K41=$K$406),$J$383,IF(OR(K41=$K$408,K41=$K$409,K41=$K$410,K41=$K$411,K41=$K$412,K41=$K$413,K41=$K$414,K41=$K$415,K41=$K$416),$J$384,IF(OR(K41=$K$420,K41=$K$421,K41=$K$422,K41=$K$423,K41=$K$419,K41=$K$418,K41=$K$427,K41=$K$429),$J$385,IF(OR(K41=$K$424,K41=$K$425),$J$386,IF(OR(K41=$K$370,K41=$K$371,K41=$K$372,K41=$K$395,K41=$K$396,K41=$K$407,K41=$K$417),$J$387,IF(OR(K41=$K$431),$J$388,0)))))))))))))))))))))))</f>
        <v>0</v>
      </c>
      <c r="K41" s="1"/>
    </row>
    <row r="42" spans="1:11">
      <c r="A42" s="13" t="s">
        <v>254</v>
      </c>
      <c r="B42" s="2">
        <v>41</v>
      </c>
      <c r="C42" s="13" t="s">
        <v>12</v>
      </c>
      <c r="D42" s="3" t="s">
        <v>57</v>
      </c>
      <c r="E42" s="13">
        <v>0</v>
      </c>
      <c r="F42" s="13">
        <v>3</v>
      </c>
      <c r="G42" s="13"/>
      <c r="H42" s="13"/>
      <c r="I42" s="13">
        <f t="shared" si="0"/>
        <v>0</v>
      </c>
      <c r="J42" s="13">
        <f>IF(OR(K42=$K$366,K42=$K$367,K42=$K$368,K42=$K$369),$J$366,IF(OR(K42=$K$374,K42=$K$375,K42=$K$376,K42=$K$377),$J$367,IF(OR(K42=$K$378),$J$368,IF(OR(K42=$K$379),$J$369,IF(OR(K42=$K$380),$J$370,IF(OR(K42=$K$381),$J$371,IF(OR(K42=$K$387,K42=$K$397,K42=$K$388),$J$372,IF(OR(K42=$K$383,K42=$K$384,K42=$K$385,K42=$K$386),$J$373,IF(OR(K42=$K$382,K42=$K$426,K42=$K$428,K42=$K$430),$J$374,IF(OR(K42=$K$389,K42=$K$391,K42=$K$390),$J$375,IF(OR(K42=$K$392),$J$376,IF(OR(K42=$K$393),$J$377,IF(OR(K42=$K$394),$J$378,IF(OR(K42=$K$398),$J$379,IF(OR(K42=$K$399,K42=$K$400),$J$380,IF(OR(K42=$K$401,K42=$K$402),$J$381,IF(OR(K42=$K$403,K42=$K$404),$J$382,IF(OR(K42=$K$405,K42=$K$406),$J$383,IF(OR(K42=$K$408,K42=$K$409,K42=$K$410,K42=$K$411,K42=$K$412,K42=$K$413,K42=$K$414,K42=$K$415,K42=$K$416),$J$384,IF(OR(K42=$K$420,K42=$K$421,K42=$K$422,K42=$K$423,K42=$K$419,K42=$K$418,K42=$K$427,K42=$K$429),$J$385,IF(OR(K42=$K$424,K42=$K$425),$J$386,IF(OR(K42=$K$370,K42=$K$371,K42=$K$372,K42=$K$395,K42=$K$396,K42=$K$407,K42=$K$417),$J$387,IF(OR(K42=$K$431),$J$388,0)))))))))))))))))))))))</f>
        <v>0</v>
      </c>
      <c r="K42" s="1"/>
    </row>
    <row r="43" spans="1:11">
      <c r="A43" s="13" t="s">
        <v>254</v>
      </c>
      <c r="B43" s="2">
        <v>42</v>
      </c>
      <c r="C43" s="13" t="s">
        <v>12</v>
      </c>
      <c r="D43" s="3" t="s">
        <v>57</v>
      </c>
      <c r="E43" s="13">
        <v>0</v>
      </c>
      <c r="F43" s="13">
        <v>3</v>
      </c>
      <c r="G43" s="13"/>
      <c r="H43" s="13"/>
      <c r="I43" s="13">
        <f t="shared" si="0"/>
        <v>0</v>
      </c>
      <c r="J43" s="13">
        <f>IF(OR(K43=$K$366,K43=$K$367,K43=$K$368,K43=$K$369),$J$366,IF(OR(K43=$K$374,K43=$K$375,K43=$K$376,K43=$K$377),$J$367,IF(OR(K43=$K$378),$J$368,IF(OR(K43=$K$379),$J$369,IF(OR(K43=$K$380),$J$370,IF(OR(K43=$K$381),$J$371,IF(OR(K43=$K$387,K43=$K$397,K43=$K$388),$J$372,IF(OR(K43=$K$383,K43=$K$384,K43=$K$385,K43=$K$386),$J$373,IF(OR(K43=$K$382,K43=$K$426,K43=$K$428,K43=$K$430),$J$374,IF(OR(K43=$K$389,K43=$K$391,K43=$K$390),$J$375,IF(OR(K43=$K$392),$J$376,IF(OR(K43=$K$393),$J$377,IF(OR(K43=$K$394),$J$378,IF(OR(K43=$K$398),$J$379,IF(OR(K43=$K$399,K43=$K$400),$J$380,IF(OR(K43=$K$401,K43=$K$402),$J$381,IF(OR(K43=$K$403,K43=$K$404),$J$382,IF(OR(K43=$K$405,K43=$K$406),$J$383,IF(OR(K43=$K$408,K43=$K$409,K43=$K$410,K43=$K$411,K43=$K$412,K43=$K$413,K43=$K$414,K43=$K$415,K43=$K$416),$J$384,IF(OR(K43=$K$420,K43=$K$421,K43=$K$422,K43=$K$423,K43=$K$419,K43=$K$418,K43=$K$427,K43=$K$429),$J$385,IF(OR(K43=$K$424,K43=$K$425),$J$386,IF(OR(K43=$K$370,K43=$K$371,K43=$K$372,K43=$K$395,K43=$K$396,K43=$K$407,K43=$K$417),$J$387,IF(OR(K43=$K$431),$J$388,0)))))))))))))))))))))))</f>
        <v>0</v>
      </c>
      <c r="K43" s="1"/>
    </row>
    <row r="44" spans="1:11">
      <c r="A44" s="13" t="s">
        <v>254</v>
      </c>
      <c r="B44" s="2">
        <v>43</v>
      </c>
      <c r="C44" s="13" t="s">
        <v>14</v>
      </c>
      <c r="D44" s="3" t="s">
        <v>36</v>
      </c>
      <c r="E44" s="13">
        <v>1</v>
      </c>
      <c r="F44" s="13">
        <v>2</v>
      </c>
      <c r="G44" s="13"/>
      <c r="H44" s="13"/>
      <c r="I44" s="13">
        <f t="shared" si="0"/>
        <v>0</v>
      </c>
      <c r="J44" s="13">
        <f>IF(OR(K44=$K$366,K44=$K$367,K44=$K$368,K44=$K$369),$J$366,IF(OR(K44=$K$374,K44=$K$375,K44=$K$376,K44=$K$377),$J$367,IF(OR(K44=$K$378),$J$368,IF(OR(K44=$K$379),$J$369,IF(OR(K44=$K$380),$J$370,IF(OR(K44=$K$381),$J$371,IF(OR(K44=$K$387,K44=$K$397,K44=$K$388),$J$372,IF(OR(K44=$K$383,K44=$K$384,K44=$K$385,K44=$K$386),$J$373,IF(OR(K44=$K$382,K44=$K$426,K44=$K$428,K44=$K$430),$J$374,IF(OR(K44=$K$389,K44=$K$391,K44=$K$390),$J$375,IF(OR(K44=$K$392),$J$376,IF(OR(K44=$K$393),$J$377,IF(OR(K44=$K$394),$J$378,IF(OR(K44=$K$398),$J$379,IF(OR(K44=$K$399,K44=$K$400),$J$380,IF(OR(K44=$K$401,K44=$K$402),$J$381,IF(OR(K44=$K$403,K44=$K$404),$J$382,IF(OR(K44=$K$405,K44=$K$406),$J$383,IF(OR(K44=$K$408,K44=$K$409,K44=$K$410,K44=$K$411,K44=$K$412,K44=$K$413,K44=$K$414,K44=$K$415,K44=$K$416),$J$384,IF(OR(K44=$K$420,K44=$K$421,K44=$K$422,K44=$K$423,K44=$K$419,K44=$K$418,K44=$K$427,K44=$K$429),$J$385,IF(OR(K44=$K$424,K44=$K$425),$J$386,IF(OR(K44=$K$370,K44=$K$371,K44=$K$372,K44=$K$395,K44=$K$396,K44=$K$407,K44=$K$417),$J$387,IF(OR(K44=$K$431),$J$388,0)))))))))))))))))))))))</f>
        <v>0</v>
      </c>
      <c r="K44" s="1"/>
    </row>
    <row r="45" spans="1:11">
      <c r="A45" s="13" t="s">
        <v>254</v>
      </c>
      <c r="B45" s="2">
        <v>44</v>
      </c>
      <c r="C45" s="13" t="s">
        <v>21</v>
      </c>
      <c r="D45" s="3" t="s">
        <v>242</v>
      </c>
      <c r="E45" s="13">
        <v>1</v>
      </c>
      <c r="F45" s="13">
        <v>2</v>
      </c>
      <c r="G45" s="13"/>
      <c r="H45" s="13"/>
      <c r="I45" s="13">
        <f t="shared" si="0"/>
        <v>0</v>
      </c>
      <c r="J45" s="13">
        <f>IF(OR(K45=$K$366,K45=$K$367,K45=$K$368,K45=$K$369),$J$366,IF(OR(K45=$K$374,K45=$K$375,K45=$K$376,K45=$K$377),$J$367,IF(OR(K45=$K$378),$J$368,IF(OR(K45=$K$379),$J$369,IF(OR(K45=$K$380),$J$370,IF(OR(K45=$K$381),$J$371,IF(OR(K45=$K$387,K45=$K$397,K45=$K$388),$J$372,IF(OR(K45=$K$383,K45=$K$384,K45=$K$385,K45=$K$386),$J$373,IF(OR(K45=$K$382,K45=$K$426,K45=$K$428,K45=$K$430),$J$374,IF(OR(K45=$K$389,K45=$K$391,K45=$K$390),$J$375,IF(OR(K45=$K$392),$J$376,IF(OR(K45=$K$393),$J$377,IF(OR(K45=$K$394),$J$378,IF(OR(K45=$K$398),$J$379,IF(OR(K45=$K$399,K45=$K$400),$J$380,IF(OR(K45=$K$401,K45=$K$402),$J$381,IF(OR(K45=$K$403,K45=$K$404),$J$382,IF(OR(K45=$K$405,K45=$K$406),$J$383,IF(OR(K45=$K$408,K45=$K$409,K45=$K$410,K45=$K$411,K45=$K$412,K45=$K$413,K45=$K$414,K45=$K$415,K45=$K$416),$J$384,IF(OR(K45=$K$420,K45=$K$421,K45=$K$422,K45=$K$423,K45=$K$419,K45=$K$418,K45=$K$427,K45=$K$429),$J$385,IF(OR(K45=$K$424,K45=$K$425),$J$386,IF(OR(K45=$K$370,K45=$K$371,K45=$K$372,K45=$K$395,K45=$K$396,K45=$K$407,K45=$K$417),$J$387,IF(OR(K45=$K$431),$J$388,0)))))))))))))))))))))))</f>
        <v>0</v>
      </c>
      <c r="K45" s="1"/>
    </row>
    <row r="46" spans="1:11">
      <c r="A46" s="13" t="s">
        <v>254</v>
      </c>
      <c r="B46" s="2">
        <v>45</v>
      </c>
      <c r="C46" s="13" t="s">
        <v>44</v>
      </c>
      <c r="D46" s="3" t="s">
        <v>45</v>
      </c>
      <c r="E46" s="13">
        <v>1</v>
      </c>
      <c r="F46" s="13">
        <v>2</v>
      </c>
      <c r="G46" s="13"/>
      <c r="H46" s="13"/>
      <c r="I46" s="13">
        <f t="shared" si="0"/>
        <v>0</v>
      </c>
      <c r="J46" s="13">
        <f>IF(OR(K46=$K$366,K46=$K$367,K46=$K$368,K46=$K$369),$J$366,IF(OR(K46=$K$374,K46=$K$375,K46=$K$376,K46=$K$377),$J$367,IF(OR(K46=$K$378),$J$368,IF(OR(K46=$K$379),$J$369,IF(OR(K46=$K$380),$J$370,IF(OR(K46=$K$381),$J$371,IF(OR(K46=$K$387,K46=$K$397,K46=$K$388),$J$372,IF(OR(K46=$K$383,K46=$K$384,K46=$K$385,K46=$K$386),$J$373,IF(OR(K46=$K$382,K46=$K$426,K46=$K$428,K46=$K$430),$J$374,IF(OR(K46=$K$389,K46=$K$391,K46=$K$390),$J$375,IF(OR(K46=$K$392),$J$376,IF(OR(K46=$K$393),$J$377,IF(OR(K46=$K$394),$J$378,IF(OR(K46=$K$398),$J$379,IF(OR(K46=$K$399,K46=$K$400),$J$380,IF(OR(K46=$K$401,K46=$K$402),$J$381,IF(OR(K46=$K$403,K46=$K$404),$J$382,IF(OR(K46=$K$405,K46=$K$406),$J$383,IF(OR(K46=$K$408,K46=$K$409,K46=$K$410,K46=$K$411,K46=$K$412,K46=$K$413,K46=$K$414,K46=$K$415,K46=$K$416),$J$384,IF(OR(K46=$K$420,K46=$K$421,K46=$K$422,K46=$K$423,K46=$K$419,K46=$K$418,K46=$K$427,K46=$K$429),$J$385,IF(OR(K46=$K$424,K46=$K$425),$J$386,IF(OR(K46=$K$370,K46=$K$371,K46=$K$372,K46=$K$395,K46=$K$396,K46=$K$407,K46=$K$417),$J$387,IF(OR(K46=$K$431),$J$388,0)))))))))))))))))))))))</f>
        <v>0</v>
      </c>
      <c r="K46" s="1"/>
    </row>
    <row r="47" spans="1:11">
      <c r="A47" s="13" t="s">
        <v>254</v>
      </c>
      <c r="B47" s="2">
        <v>46</v>
      </c>
      <c r="C47" s="13" t="s">
        <v>14</v>
      </c>
      <c r="D47" s="3" t="s">
        <v>36</v>
      </c>
      <c r="E47" s="13">
        <v>1</v>
      </c>
      <c r="F47" s="13">
        <v>2</v>
      </c>
      <c r="G47" s="13"/>
      <c r="H47" s="13"/>
      <c r="I47" s="13">
        <f t="shared" si="0"/>
        <v>0</v>
      </c>
      <c r="J47" s="13">
        <f>IF(OR(K47=$K$366,K47=$K$367,K47=$K$368,K47=$K$369),$J$366,IF(OR(K47=$K$374,K47=$K$375,K47=$K$376,K47=$K$377),$J$367,IF(OR(K47=$K$378),$J$368,IF(OR(K47=$K$379),$J$369,IF(OR(K47=$K$380),$J$370,IF(OR(K47=$K$381),$J$371,IF(OR(K47=$K$387,K47=$K$397,K47=$K$388),$J$372,IF(OR(K47=$K$383,K47=$K$384,K47=$K$385,K47=$K$386),$J$373,IF(OR(K47=$K$382,K47=$K$426,K47=$K$428,K47=$K$430),$J$374,IF(OR(K47=$K$389,K47=$K$391,K47=$K$390),$J$375,IF(OR(K47=$K$392),$J$376,IF(OR(K47=$K$393),$J$377,IF(OR(K47=$K$394),$J$378,IF(OR(K47=$K$398),$J$379,IF(OR(K47=$K$399,K47=$K$400),$J$380,IF(OR(K47=$K$401,K47=$K$402),$J$381,IF(OR(K47=$K$403,K47=$K$404),$J$382,IF(OR(K47=$K$405,K47=$K$406),$J$383,IF(OR(K47=$K$408,K47=$K$409,K47=$K$410,K47=$K$411,K47=$K$412,K47=$K$413,K47=$K$414,K47=$K$415,K47=$K$416),$J$384,IF(OR(K47=$K$420,K47=$K$421,K47=$K$422,K47=$K$423,K47=$K$419,K47=$K$418,K47=$K$427,K47=$K$429),$J$385,IF(OR(K47=$K$424,K47=$K$425),$J$386,IF(OR(K47=$K$370,K47=$K$371,K47=$K$372,K47=$K$395,K47=$K$396,K47=$K$407,K47=$K$417),$J$387,IF(OR(K47=$K$431),$J$388,0)))))))))))))))))))))))</f>
        <v>0</v>
      </c>
      <c r="K47" s="1"/>
    </row>
    <row r="48" spans="1:11">
      <c r="A48" s="13" t="s">
        <v>254</v>
      </c>
      <c r="B48" s="2">
        <v>47</v>
      </c>
      <c r="C48" s="13" t="s">
        <v>14</v>
      </c>
      <c r="D48" s="3" t="s">
        <v>36</v>
      </c>
      <c r="E48" s="13">
        <v>0</v>
      </c>
      <c r="F48" s="13">
        <v>3</v>
      </c>
      <c r="G48" s="13"/>
      <c r="H48" s="13"/>
      <c r="I48" s="13">
        <f t="shared" si="0"/>
        <v>0</v>
      </c>
      <c r="J48" s="13">
        <f>IF(OR(K48=$K$366,K48=$K$367,K48=$K$368,K48=$K$369),$J$366,IF(OR(K48=$K$374,K48=$K$375,K48=$K$376,K48=$K$377),$J$367,IF(OR(K48=$K$378),$J$368,IF(OR(K48=$K$379),$J$369,IF(OR(K48=$K$380),$J$370,IF(OR(K48=$K$381),$J$371,IF(OR(K48=$K$387,K48=$K$397,K48=$K$388),$J$372,IF(OR(K48=$K$383,K48=$K$384,K48=$K$385,K48=$K$386),$J$373,IF(OR(K48=$K$382,K48=$K$426,K48=$K$428,K48=$K$430),$J$374,IF(OR(K48=$K$389,K48=$K$391,K48=$K$390),$J$375,IF(OR(K48=$K$392),$J$376,IF(OR(K48=$K$393),$J$377,IF(OR(K48=$K$394),$J$378,IF(OR(K48=$K$398),$J$379,IF(OR(K48=$K$399,K48=$K$400),$J$380,IF(OR(K48=$K$401,K48=$K$402),$J$381,IF(OR(K48=$K$403,K48=$K$404),$J$382,IF(OR(K48=$K$405,K48=$K$406),$J$383,IF(OR(K48=$K$408,K48=$K$409,K48=$K$410,K48=$K$411,K48=$K$412,K48=$K$413,K48=$K$414,K48=$K$415,K48=$K$416),$J$384,IF(OR(K48=$K$420,K48=$K$421,K48=$K$422,K48=$K$423,K48=$K$419,K48=$K$418,K48=$K$427,K48=$K$429),$J$385,IF(OR(K48=$K$424,K48=$K$425),$J$386,IF(OR(K48=$K$370,K48=$K$371,K48=$K$372,K48=$K$395,K48=$K$396,K48=$K$407,K48=$K$417),$J$387,IF(OR(K48=$K$431),$J$388,0)))))))))))))))))))))))</f>
        <v>0</v>
      </c>
      <c r="K48" s="1"/>
    </row>
    <row r="49" spans="1:11">
      <c r="A49" s="13" t="s">
        <v>254</v>
      </c>
      <c r="B49" s="2">
        <v>48</v>
      </c>
      <c r="C49" s="13" t="s">
        <v>16</v>
      </c>
      <c r="D49" s="3" t="s">
        <v>33</v>
      </c>
      <c r="E49" s="13">
        <v>0</v>
      </c>
      <c r="F49" s="13">
        <v>3</v>
      </c>
      <c r="G49" s="13"/>
      <c r="H49" s="13"/>
      <c r="I49" s="13">
        <f t="shared" si="0"/>
        <v>0</v>
      </c>
      <c r="J49" s="13">
        <f>IF(OR(K49=$K$366,K49=$K$367,K49=$K$368,K49=$K$369),$J$366,IF(OR(K49=$K$374,K49=$K$375,K49=$K$376,K49=$K$377),$J$367,IF(OR(K49=$K$378),$J$368,IF(OR(K49=$K$379),$J$369,IF(OR(K49=$K$380),$J$370,IF(OR(K49=$K$381),$J$371,IF(OR(K49=$K$387,K49=$K$397,K49=$K$388),$J$372,IF(OR(K49=$K$383,K49=$K$384,K49=$K$385,K49=$K$386),$J$373,IF(OR(K49=$K$382,K49=$K$426,K49=$K$428,K49=$K$430),$J$374,IF(OR(K49=$K$389,K49=$K$391,K49=$K$390),$J$375,IF(OR(K49=$K$392),$J$376,IF(OR(K49=$K$393),$J$377,IF(OR(K49=$K$394),$J$378,IF(OR(K49=$K$398),$J$379,IF(OR(K49=$K$399,K49=$K$400),$J$380,IF(OR(K49=$K$401,K49=$K$402),$J$381,IF(OR(K49=$K$403,K49=$K$404),$J$382,IF(OR(K49=$K$405,K49=$K$406),$J$383,IF(OR(K49=$K$408,K49=$K$409,K49=$K$410,K49=$K$411,K49=$K$412,K49=$K$413,K49=$K$414,K49=$K$415,K49=$K$416),$J$384,IF(OR(K49=$K$420,K49=$K$421,K49=$K$422,K49=$K$423,K49=$K$419,K49=$K$418,K49=$K$427,K49=$K$429),$J$385,IF(OR(K49=$K$424,K49=$K$425),$J$386,IF(OR(K49=$K$370,K49=$K$371,K49=$K$372,K49=$K$395,K49=$K$396,K49=$K$407,K49=$K$417),$J$387,IF(OR(K49=$K$431),$J$388,0)))))))))))))))))))))))</f>
        <v>0</v>
      </c>
      <c r="K49" s="1"/>
    </row>
    <row r="50" spans="1:11">
      <c r="A50" s="13" t="s">
        <v>254</v>
      </c>
      <c r="B50" s="2">
        <v>49</v>
      </c>
      <c r="C50" s="13" t="s">
        <v>14</v>
      </c>
      <c r="D50" s="3" t="s">
        <v>36</v>
      </c>
      <c r="E50" s="13">
        <v>0</v>
      </c>
      <c r="F50" s="13">
        <v>3</v>
      </c>
      <c r="G50" s="13"/>
      <c r="H50" s="13"/>
      <c r="I50" s="13">
        <f t="shared" si="0"/>
        <v>0</v>
      </c>
      <c r="J50" s="13">
        <f>IF(OR(K50=$K$366,K50=$K$367,K50=$K$368,K50=$K$369),$J$366,IF(OR(K50=$K$374,K50=$K$375,K50=$K$376,K50=$K$377),$J$367,IF(OR(K50=$K$378),$J$368,IF(OR(K50=$K$379),$J$369,IF(OR(K50=$K$380),$J$370,IF(OR(K50=$K$381),$J$371,IF(OR(K50=$K$387,K50=$K$397,K50=$K$388),$J$372,IF(OR(K50=$K$383,K50=$K$384,K50=$K$385,K50=$K$386),$J$373,IF(OR(K50=$K$382,K50=$K$426,K50=$K$428,K50=$K$430),$J$374,IF(OR(K50=$K$389,K50=$K$391,K50=$K$390),$J$375,IF(OR(K50=$K$392),$J$376,IF(OR(K50=$K$393),$J$377,IF(OR(K50=$K$394),$J$378,IF(OR(K50=$K$398),$J$379,IF(OR(K50=$K$399,K50=$K$400),$J$380,IF(OR(K50=$K$401,K50=$K$402),$J$381,IF(OR(K50=$K$403,K50=$K$404),$J$382,IF(OR(K50=$K$405,K50=$K$406),$J$383,IF(OR(K50=$K$408,K50=$K$409,K50=$K$410,K50=$K$411,K50=$K$412,K50=$K$413,K50=$K$414,K50=$K$415,K50=$K$416),$J$384,IF(OR(K50=$K$420,K50=$K$421,K50=$K$422,K50=$K$423,K50=$K$419,K50=$K$418,K50=$K$427,K50=$K$429),$J$385,IF(OR(K50=$K$424,K50=$K$425),$J$386,IF(OR(K50=$K$370,K50=$K$371,K50=$K$372,K50=$K$395,K50=$K$396,K50=$K$407,K50=$K$417),$J$387,IF(OR(K50=$K$431),$J$388,0)))))))))))))))))))))))</f>
        <v>0</v>
      </c>
      <c r="K50" s="1"/>
    </row>
    <row r="51" spans="1:11">
      <c r="A51" s="13" t="s">
        <v>254</v>
      </c>
      <c r="B51" s="2">
        <v>50</v>
      </c>
      <c r="C51" s="13" t="s">
        <v>90</v>
      </c>
      <c r="D51" s="3" t="s">
        <v>28</v>
      </c>
      <c r="E51" s="13">
        <v>0</v>
      </c>
      <c r="F51" s="13">
        <v>3</v>
      </c>
      <c r="G51" s="13"/>
      <c r="H51" s="13"/>
      <c r="I51" s="13">
        <f t="shared" si="0"/>
        <v>0</v>
      </c>
      <c r="J51" s="13">
        <f>IF(OR(K51=$K$366,K51=$K$367,K51=$K$368,K51=$K$369),$J$366,IF(OR(K51=$K$374,K51=$K$375,K51=$K$376,K51=$K$377),$J$367,IF(OR(K51=$K$378),$J$368,IF(OR(K51=$K$379),$J$369,IF(OR(K51=$K$380),$J$370,IF(OR(K51=$K$381),$J$371,IF(OR(K51=$K$387,K51=$K$397,K51=$K$388),$J$372,IF(OR(K51=$K$383,K51=$K$384,K51=$K$385,K51=$K$386),$J$373,IF(OR(K51=$K$382,K51=$K$426,K51=$K$428,K51=$K$430),$J$374,IF(OR(K51=$K$389,K51=$K$391,K51=$K$390),$J$375,IF(OR(K51=$K$392),$J$376,IF(OR(K51=$K$393),$J$377,IF(OR(K51=$K$394),$J$378,IF(OR(K51=$K$398),$J$379,IF(OR(K51=$K$399,K51=$K$400),$J$380,IF(OR(K51=$K$401,K51=$K$402),$J$381,IF(OR(K51=$K$403,K51=$K$404),$J$382,IF(OR(K51=$K$405,K51=$K$406),$J$383,IF(OR(K51=$K$408,K51=$K$409,K51=$K$410,K51=$K$411,K51=$K$412,K51=$K$413,K51=$K$414,K51=$K$415,K51=$K$416),$J$384,IF(OR(K51=$K$420,K51=$K$421,K51=$K$422,K51=$K$423,K51=$K$419,K51=$K$418,K51=$K$427,K51=$K$429),$J$385,IF(OR(K51=$K$424,K51=$K$425),$J$386,IF(OR(K51=$K$370,K51=$K$371,K51=$K$372,K51=$K$395,K51=$K$396,K51=$K$407,K51=$K$417),$J$387,IF(OR(K51=$K$431),$J$388,0)))))))))))))))))))))))</f>
        <v>0</v>
      </c>
      <c r="K51" s="1"/>
    </row>
    <row r="52" spans="1:11">
      <c r="A52" s="13" t="s">
        <v>254</v>
      </c>
      <c r="B52" s="2">
        <v>51</v>
      </c>
      <c r="C52" s="13" t="s">
        <v>90</v>
      </c>
      <c r="D52" s="3" t="s">
        <v>28</v>
      </c>
      <c r="E52" s="13">
        <v>0</v>
      </c>
      <c r="F52" s="13">
        <v>3</v>
      </c>
      <c r="G52" s="13"/>
      <c r="H52" s="13"/>
      <c r="I52" s="13">
        <f t="shared" si="0"/>
        <v>0</v>
      </c>
      <c r="J52" s="13">
        <f>IF(OR(K52=$K$366,K52=$K$367,K52=$K$368,K52=$K$369),$J$366,IF(OR(K52=$K$374,K52=$K$375,K52=$K$376,K52=$K$377),$J$367,IF(OR(K52=$K$378),$J$368,IF(OR(K52=$K$379),$J$369,IF(OR(K52=$K$380),$J$370,IF(OR(K52=$K$381),$J$371,IF(OR(K52=$K$387,K52=$K$397,K52=$K$388),$J$372,IF(OR(K52=$K$383,K52=$K$384,K52=$K$385,K52=$K$386),$J$373,IF(OR(K52=$K$382,K52=$K$426,K52=$K$428,K52=$K$430),$J$374,IF(OR(K52=$K$389,K52=$K$391,K52=$K$390),$J$375,IF(OR(K52=$K$392),$J$376,IF(OR(K52=$K$393),$J$377,IF(OR(K52=$K$394),$J$378,IF(OR(K52=$K$398),$J$379,IF(OR(K52=$K$399,K52=$K$400),$J$380,IF(OR(K52=$K$401,K52=$K$402),$J$381,IF(OR(K52=$K$403,K52=$K$404),$J$382,IF(OR(K52=$K$405,K52=$K$406),$J$383,IF(OR(K52=$K$408,K52=$K$409,K52=$K$410,K52=$K$411,K52=$K$412,K52=$K$413,K52=$K$414,K52=$K$415,K52=$K$416),$J$384,IF(OR(K52=$K$420,K52=$K$421,K52=$K$422,K52=$K$423,K52=$K$419,K52=$K$418,K52=$K$427,K52=$K$429),$J$385,IF(OR(K52=$K$424,K52=$K$425),$J$386,IF(OR(K52=$K$370,K52=$K$371,K52=$K$372,K52=$K$395,K52=$K$396,K52=$K$407,K52=$K$417),$J$387,IF(OR(K52=$K$431),$J$388,0)))))))))))))))))))))))</f>
        <v>0</v>
      </c>
      <c r="K52" s="1"/>
    </row>
    <row r="53" spans="1:11">
      <c r="A53" s="13" t="s">
        <v>254</v>
      </c>
      <c r="B53" s="2">
        <v>52</v>
      </c>
      <c r="C53" s="13" t="s">
        <v>29</v>
      </c>
      <c r="D53" s="3" t="s">
        <v>42</v>
      </c>
      <c r="E53" s="13">
        <v>1</v>
      </c>
      <c r="F53" s="13">
        <v>2</v>
      </c>
      <c r="G53" s="13"/>
      <c r="H53" s="13"/>
      <c r="I53" s="13">
        <f t="shared" si="0"/>
        <v>0</v>
      </c>
      <c r="J53" s="13">
        <f>IF(OR(K53=$K$366,K53=$K$367,K53=$K$368,K53=$K$369),$J$366,IF(OR(K53=$K$374,K53=$K$375,K53=$K$376,K53=$K$377),$J$367,IF(OR(K53=$K$378),$J$368,IF(OR(K53=$K$379),$J$369,IF(OR(K53=$K$380),$J$370,IF(OR(K53=$K$381),$J$371,IF(OR(K53=$K$387,K53=$K$397,K53=$K$388),$J$372,IF(OR(K53=$K$383,K53=$K$384,K53=$K$385,K53=$K$386),$J$373,IF(OR(K53=$K$382,K53=$K$426,K53=$K$428,K53=$K$430),$J$374,IF(OR(K53=$K$389,K53=$K$391,K53=$K$390),$J$375,IF(OR(K53=$K$392),$J$376,IF(OR(K53=$K$393),$J$377,IF(OR(K53=$K$394),$J$378,IF(OR(K53=$K$398),$J$379,IF(OR(K53=$K$399,K53=$K$400),$J$380,IF(OR(K53=$K$401,K53=$K$402),$J$381,IF(OR(K53=$K$403,K53=$K$404),$J$382,IF(OR(K53=$K$405,K53=$K$406),$J$383,IF(OR(K53=$K$408,K53=$K$409,K53=$K$410,K53=$K$411,K53=$K$412,K53=$K$413,K53=$K$414,K53=$K$415,K53=$K$416),$J$384,IF(OR(K53=$K$420,K53=$K$421,K53=$K$422,K53=$K$423,K53=$K$419,K53=$K$418,K53=$K$427,K53=$K$429),$J$385,IF(OR(K53=$K$424,K53=$K$425),$J$386,IF(OR(K53=$K$370,K53=$K$371,K53=$K$372,K53=$K$395,K53=$K$396,K53=$K$407,K53=$K$417),$J$387,IF(OR(K53=$K$431),$J$388,0)))))))))))))))))))))))</f>
        <v>0</v>
      </c>
      <c r="K53" s="1"/>
    </row>
    <row r="54" spans="1:11">
      <c r="A54" s="13" t="s">
        <v>254</v>
      </c>
      <c r="B54" s="2">
        <v>53</v>
      </c>
      <c r="C54" s="13" t="s">
        <v>27</v>
      </c>
      <c r="D54" s="3" t="s">
        <v>48</v>
      </c>
      <c r="E54" s="13">
        <v>1</v>
      </c>
      <c r="F54" s="13">
        <v>2</v>
      </c>
      <c r="G54" s="13"/>
      <c r="H54" s="13"/>
      <c r="I54" s="13">
        <f t="shared" si="0"/>
        <v>0</v>
      </c>
      <c r="J54" s="13">
        <f>IF(OR(K54=$K$366,K54=$K$367,K54=$K$368,K54=$K$369),$J$366,IF(OR(K54=$K$374,K54=$K$375,K54=$K$376,K54=$K$377),$J$367,IF(OR(K54=$K$378),$J$368,IF(OR(K54=$K$379),$J$369,IF(OR(K54=$K$380),$J$370,IF(OR(K54=$K$381),$J$371,IF(OR(K54=$K$387,K54=$K$397,K54=$K$388),$J$372,IF(OR(K54=$K$383,K54=$K$384,K54=$K$385,K54=$K$386),$J$373,IF(OR(K54=$K$382,K54=$K$426,K54=$K$428,K54=$K$430),$J$374,IF(OR(K54=$K$389,K54=$K$391,K54=$K$390),$J$375,IF(OR(K54=$K$392),$J$376,IF(OR(K54=$K$393),$J$377,IF(OR(K54=$K$394),$J$378,IF(OR(K54=$K$398),$J$379,IF(OR(K54=$K$399,K54=$K$400),$J$380,IF(OR(K54=$K$401,K54=$K$402),$J$381,IF(OR(K54=$K$403,K54=$K$404),$J$382,IF(OR(K54=$K$405,K54=$K$406),$J$383,IF(OR(K54=$K$408,K54=$K$409,K54=$K$410,K54=$K$411,K54=$K$412,K54=$K$413,K54=$K$414,K54=$K$415,K54=$K$416),$J$384,IF(OR(K54=$K$420,K54=$K$421,K54=$K$422,K54=$K$423,K54=$K$419,K54=$K$418,K54=$K$427,K54=$K$429),$J$385,IF(OR(K54=$K$424,K54=$K$425),$J$386,IF(OR(K54=$K$370,K54=$K$371,K54=$K$372,K54=$K$395,K54=$K$396,K54=$K$407,K54=$K$417),$J$387,IF(OR(K54=$K$431),$J$388,0)))))))))))))))))))))))</f>
        <v>0</v>
      </c>
      <c r="K54" s="1"/>
    </row>
    <row r="55" spans="1:11">
      <c r="A55" s="13" t="s">
        <v>254</v>
      </c>
      <c r="B55" s="2">
        <v>54</v>
      </c>
      <c r="C55" s="13" t="s">
        <v>44</v>
      </c>
      <c r="D55" s="3" t="s">
        <v>45</v>
      </c>
      <c r="E55" s="13">
        <v>1</v>
      </c>
      <c r="F55" s="13">
        <v>2</v>
      </c>
      <c r="G55" s="13"/>
      <c r="H55" s="13"/>
      <c r="I55" s="13">
        <f t="shared" si="0"/>
        <v>0</v>
      </c>
      <c r="J55" s="13">
        <f>IF(OR(K55=$K$366,K55=$K$367,K55=$K$368,K55=$K$369),$J$366,IF(OR(K55=$K$374,K55=$K$375,K55=$K$376,K55=$K$377),$J$367,IF(OR(K55=$K$378),$J$368,IF(OR(K55=$K$379),$J$369,IF(OR(K55=$K$380),$J$370,IF(OR(K55=$K$381),$J$371,IF(OR(K55=$K$387,K55=$K$397,K55=$K$388),$J$372,IF(OR(K55=$K$383,K55=$K$384,K55=$K$385,K55=$K$386),$J$373,IF(OR(K55=$K$382,K55=$K$426,K55=$K$428,K55=$K$430),$J$374,IF(OR(K55=$K$389,K55=$K$391,K55=$K$390),$J$375,IF(OR(K55=$K$392),$J$376,IF(OR(K55=$K$393),$J$377,IF(OR(K55=$K$394),$J$378,IF(OR(K55=$K$398),$J$379,IF(OR(K55=$K$399,K55=$K$400),$J$380,IF(OR(K55=$K$401,K55=$K$402),$J$381,IF(OR(K55=$K$403,K55=$K$404),$J$382,IF(OR(K55=$K$405,K55=$K$406),$J$383,IF(OR(K55=$K$408,K55=$K$409,K55=$K$410,K55=$K$411,K55=$K$412,K55=$K$413,K55=$K$414,K55=$K$415,K55=$K$416),$J$384,IF(OR(K55=$K$420,K55=$K$421,K55=$K$422,K55=$K$423,K55=$K$419,K55=$K$418,K55=$K$427,K55=$K$429),$J$385,IF(OR(K55=$K$424,K55=$K$425),$J$386,IF(OR(K55=$K$370,K55=$K$371,K55=$K$372,K55=$K$395,K55=$K$396,K55=$K$407,K55=$K$417),$J$387,IF(OR(K55=$K$431),$J$388,0)))))))))))))))))))))))</f>
        <v>0</v>
      </c>
      <c r="K55" s="1"/>
    </row>
    <row r="56" spans="1:11">
      <c r="A56" s="13" t="s">
        <v>254</v>
      </c>
      <c r="B56" s="2">
        <v>55</v>
      </c>
      <c r="C56" s="13" t="s">
        <v>14</v>
      </c>
      <c r="D56" s="3" t="s">
        <v>36</v>
      </c>
      <c r="E56" s="13">
        <v>0</v>
      </c>
      <c r="F56" s="13">
        <v>5</v>
      </c>
      <c r="G56" s="13"/>
      <c r="H56" s="13"/>
      <c r="I56" s="13">
        <f t="shared" si="0"/>
        <v>0</v>
      </c>
      <c r="J56" s="13">
        <f>IF(OR(K56=$K$366,K56=$K$367,K56=$K$368,K56=$K$369),$J$366,IF(OR(K56=$K$374,K56=$K$375,K56=$K$376,K56=$K$377),$J$367,IF(OR(K56=$K$378),$J$368,IF(OR(K56=$K$379),$J$369,IF(OR(K56=$K$380),$J$370,IF(OR(K56=$K$381),$J$371,IF(OR(K56=$K$387,K56=$K$397,K56=$K$388),$J$372,IF(OR(K56=$K$383,K56=$K$384,K56=$K$385,K56=$K$386),$J$373,IF(OR(K56=$K$382,K56=$K$426,K56=$K$428,K56=$K$430),$J$374,IF(OR(K56=$K$389,K56=$K$391,K56=$K$390),$J$375,IF(OR(K56=$K$392),$J$376,IF(OR(K56=$K$393),$J$377,IF(OR(K56=$K$394),$J$378,IF(OR(K56=$K$398),$J$379,IF(OR(K56=$K$399,K56=$K$400),$J$380,IF(OR(K56=$K$401,K56=$K$402),$J$381,IF(OR(K56=$K$403,K56=$K$404),$J$382,IF(OR(K56=$K$405,K56=$K$406),$J$383,IF(OR(K56=$K$408,K56=$K$409,K56=$K$410,K56=$K$411,K56=$K$412,K56=$K$413,K56=$K$414,K56=$K$415,K56=$K$416),$J$384,IF(OR(K56=$K$420,K56=$K$421,K56=$K$422,K56=$K$423,K56=$K$419,K56=$K$418,K56=$K$427,K56=$K$429),$J$385,IF(OR(K56=$K$424,K56=$K$425),$J$386,IF(OR(K56=$K$370,K56=$K$371,K56=$K$372,K56=$K$395,K56=$K$396,K56=$K$407,K56=$K$417),$J$387,IF(OR(K56=$K$431),$J$388,0)))))))))))))))))))))))</f>
        <v>0</v>
      </c>
      <c r="K56" s="1"/>
    </row>
    <row r="57" spans="1:11">
      <c r="A57" s="13" t="s">
        <v>254</v>
      </c>
      <c r="B57" s="2">
        <v>56</v>
      </c>
      <c r="C57" s="13" t="s">
        <v>14</v>
      </c>
      <c r="D57" s="3" t="s">
        <v>36</v>
      </c>
      <c r="E57" s="13">
        <v>0</v>
      </c>
      <c r="F57" s="13">
        <v>5</v>
      </c>
      <c r="G57" s="13"/>
      <c r="H57" s="13"/>
      <c r="I57" s="13">
        <f t="shared" si="0"/>
        <v>0</v>
      </c>
      <c r="J57" s="13">
        <f>IF(OR(K57=$K$366,K57=$K$367,K57=$K$368,K57=$K$369),$J$366,IF(OR(K57=$K$374,K57=$K$375,K57=$K$376,K57=$K$377),$J$367,IF(OR(K57=$K$378),$J$368,IF(OR(K57=$K$379),$J$369,IF(OR(K57=$K$380),$J$370,IF(OR(K57=$K$381),$J$371,IF(OR(K57=$K$387,K57=$K$397,K57=$K$388),$J$372,IF(OR(K57=$K$383,K57=$K$384,K57=$K$385,K57=$K$386),$J$373,IF(OR(K57=$K$382,K57=$K$426,K57=$K$428,K57=$K$430),$J$374,IF(OR(K57=$K$389,K57=$K$391,K57=$K$390),$J$375,IF(OR(K57=$K$392),$J$376,IF(OR(K57=$K$393),$J$377,IF(OR(K57=$K$394),$J$378,IF(OR(K57=$K$398),$J$379,IF(OR(K57=$K$399,K57=$K$400),$J$380,IF(OR(K57=$K$401,K57=$K$402),$J$381,IF(OR(K57=$K$403,K57=$K$404),$J$382,IF(OR(K57=$K$405,K57=$K$406),$J$383,IF(OR(K57=$K$408,K57=$K$409,K57=$K$410,K57=$K$411,K57=$K$412,K57=$K$413,K57=$K$414,K57=$K$415,K57=$K$416),$J$384,IF(OR(K57=$K$420,K57=$K$421,K57=$K$422,K57=$K$423,K57=$K$419,K57=$K$418,K57=$K$427,K57=$K$429),$J$385,IF(OR(K57=$K$424,K57=$K$425),$J$386,IF(OR(K57=$K$370,K57=$K$371,K57=$K$372,K57=$K$395,K57=$K$396,K57=$K$407,K57=$K$417),$J$387,IF(OR(K57=$K$431),$J$388,0)))))))))))))))))))))))</f>
        <v>0</v>
      </c>
      <c r="K57" s="1"/>
    </row>
    <row r="58" spans="1:11">
      <c r="A58" s="13" t="s">
        <v>254</v>
      </c>
      <c r="B58" s="2">
        <v>57</v>
      </c>
      <c r="C58" s="13" t="s">
        <v>14</v>
      </c>
      <c r="D58" s="3" t="s">
        <v>36</v>
      </c>
      <c r="E58" s="13">
        <v>0</v>
      </c>
      <c r="F58" s="13">
        <v>5</v>
      </c>
      <c r="G58" s="13"/>
      <c r="H58" s="13"/>
      <c r="I58" s="13">
        <f t="shared" si="0"/>
        <v>0</v>
      </c>
      <c r="J58" s="13">
        <f>IF(OR(K58=$K$366,K58=$K$367,K58=$K$368,K58=$K$369),$J$366,IF(OR(K58=$K$374,K58=$K$375,K58=$K$376,K58=$K$377),$J$367,IF(OR(K58=$K$378),$J$368,IF(OR(K58=$K$379),$J$369,IF(OR(K58=$K$380),$J$370,IF(OR(K58=$K$381),$J$371,IF(OR(K58=$K$387,K58=$K$397,K58=$K$388),$J$372,IF(OR(K58=$K$383,K58=$K$384,K58=$K$385,K58=$K$386),$J$373,IF(OR(K58=$K$382,K58=$K$426,K58=$K$428,K58=$K$430),$J$374,IF(OR(K58=$K$389,K58=$K$391,K58=$K$390),$J$375,IF(OR(K58=$K$392),$J$376,IF(OR(K58=$K$393),$J$377,IF(OR(K58=$K$394),$J$378,IF(OR(K58=$K$398),$J$379,IF(OR(K58=$K$399,K58=$K$400),$J$380,IF(OR(K58=$K$401,K58=$K$402),$J$381,IF(OR(K58=$K$403,K58=$K$404),$J$382,IF(OR(K58=$K$405,K58=$K$406),$J$383,IF(OR(K58=$K$408,K58=$K$409,K58=$K$410,K58=$K$411,K58=$K$412,K58=$K$413,K58=$K$414,K58=$K$415,K58=$K$416),$J$384,IF(OR(K58=$K$420,K58=$K$421,K58=$K$422,K58=$K$423,K58=$K$419,K58=$K$418,K58=$K$427,K58=$K$429),$J$385,IF(OR(K58=$K$424,K58=$K$425),$J$386,IF(OR(K58=$K$370,K58=$K$371,K58=$K$372,K58=$K$395,K58=$K$396,K58=$K$407,K58=$K$417),$J$387,IF(OR(K58=$K$431),$J$388,0)))))))))))))))))))))))</f>
        <v>0</v>
      </c>
      <c r="K58" s="1"/>
    </row>
    <row r="59" spans="1:11">
      <c r="A59" s="13" t="s">
        <v>254</v>
      </c>
      <c r="B59" s="2">
        <v>58</v>
      </c>
      <c r="C59" s="13" t="s">
        <v>21</v>
      </c>
      <c r="D59" s="3" t="s">
        <v>64</v>
      </c>
      <c r="E59" s="13">
        <v>0</v>
      </c>
      <c r="F59" s="13">
        <v>5</v>
      </c>
      <c r="G59" s="13" t="s">
        <v>23</v>
      </c>
      <c r="H59" s="13" t="s">
        <v>63</v>
      </c>
      <c r="I59" s="13">
        <f t="shared" si="0"/>
        <v>0</v>
      </c>
      <c r="J59" s="13">
        <f>IF(OR(K59=$K$366,K59=$K$367,K59=$K$368,K59=$K$369),$J$366,IF(OR(K59=$K$374,K59=$K$375,K59=$K$376,K59=$K$377),$J$367,IF(OR(K59=$K$378),$J$368,IF(OR(K59=$K$379),$J$369,IF(OR(K59=$K$380),$J$370,IF(OR(K59=$K$381),$J$371,IF(OR(K59=$K$387,K59=$K$397,K59=$K$388),$J$372,IF(OR(K59=$K$383,K59=$K$384,K59=$K$385,K59=$K$386),$J$373,IF(OR(K59=$K$382,K59=$K$426,K59=$K$428,K59=$K$430),$J$374,IF(OR(K59=$K$389,K59=$K$391,K59=$K$390),$J$375,IF(OR(K59=$K$392),$J$376,IF(OR(K59=$K$393),$J$377,IF(OR(K59=$K$394),$J$378,IF(OR(K59=$K$398),$J$379,IF(OR(K59=$K$399,K59=$K$400),$J$380,IF(OR(K59=$K$401,K59=$K$402),$J$381,IF(OR(K59=$K$403,K59=$K$404),$J$382,IF(OR(K59=$K$405,K59=$K$406),$J$383,IF(OR(K59=$K$408,K59=$K$409,K59=$K$410,K59=$K$411,K59=$K$412,K59=$K$413,K59=$K$414,K59=$K$415,K59=$K$416),$J$384,IF(OR(K59=$K$420,K59=$K$421,K59=$K$422,K59=$K$423,K59=$K$419,K59=$K$418,K59=$K$427,K59=$K$429),$J$385,IF(OR(K59=$K$424,K59=$K$425),$J$386,IF(OR(K59=$K$370,K59=$K$371,K59=$K$372,K59=$K$395,K59=$K$396,K59=$K$407,K59=$K$417),$J$387,IF(OR(K59=$K$431),$J$388,0)))))))))))))))))))))))</f>
        <v>0</v>
      </c>
      <c r="K59" s="1"/>
    </row>
    <row r="60" spans="1:11">
      <c r="A60" s="13" t="s">
        <v>254</v>
      </c>
      <c r="B60" s="2">
        <v>59</v>
      </c>
      <c r="C60" s="13" t="s">
        <v>21</v>
      </c>
      <c r="D60" s="3" t="s">
        <v>78</v>
      </c>
      <c r="E60" s="13">
        <v>0</v>
      </c>
      <c r="F60" s="13">
        <v>5</v>
      </c>
      <c r="G60" s="13" t="s">
        <v>23</v>
      </c>
      <c r="H60" s="13"/>
      <c r="I60" s="13" t="str">
        <f t="shared" si="0"/>
        <v>Кокки</v>
      </c>
      <c r="J60" s="13" t="str">
        <f>IF(OR(K60=$K$366,K60=$K$367,K60=$K$368,K60=$K$369),$J$366,IF(OR(K60=$K$374,K60=$K$375,K60=$K$376,K60=$K$377),$J$367,IF(OR(K60=$K$378),$J$368,IF(OR(K60=$K$379),$J$369,IF(OR(K60=$K$380),$J$370,IF(OR(K60=$K$381),$J$371,IF(OR(K60=$K$387,K60=$K$397,K60=$K$388),$J$372,IF(OR(K60=$K$383,K60=$K$384,K60=$K$385,K60=$K$386),$J$373,IF(OR(K60=$K$382,K60=$K$426,K60=$K$428,K60=$K$430),$J$374,IF(OR(K60=$K$389,K60=$K$391,K60=$K$390),$J$375,IF(OR(K60=$K$392),$J$376,IF(OR(K60=$K$393),$J$377,IF(OR(K60=$K$394),$J$378,IF(OR(K60=$K$398),$J$379,IF(OR(K60=$K$399,K60=$K$400),$J$380,IF(OR(K60=$K$401,K60=$K$402),$J$381,IF(OR(K60=$K$403,K60=$K$404),$J$382,IF(OR(K60=$K$405,K60=$K$406),$J$383,IF(OR(K60=$K$408,K60=$K$409,K60=$K$410,K60=$K$411,K60=$K$412,K60=$K$413,K60=$K$414,K60=$K$415,K60=$K$416),$J$384,IF(OR(K60=$K$420,K60=$K$421,K60=$K$422,K60=$K$423,K60=$K$419,K60=$K$418,K60=$K$427,K60=$K$429),$J$385,IF(OR(K60=$K$424,K60=$K$425),$J$386,IF(OR(K60=$K$370,K60=$K$371,K60=$K$372,K60=$K$395,K60=$K$396,K60=$K$407,K60=$K$417),$J$387,IF(OR(K60=$K$431),$J$388,0)))))))))))))))))))))))</f>
        <v>Staphylococcus</v>
      </c>
      <c r="K60" s="1" t="s">
        <v>49</v>
      </c>
    </row>
    <row r="61" spans="1:11">
      <c r="A61" s="13" t="s">
        <v>254</v>
      </c>
      <c r="B61" s="2">
        <v>60</v>
      </c>
      <c r="C61" s="13" t="s">
        <v>21</v>
      </c>
      <c r="D61" s="3" t="s">
        <v>84</v>
      </c>
      <c r="E61" s="13">
        <v>0</v>
      </c>
      <c r="F61" s="13">
        <v>5</v>
      </c>
      <c r="G61" s="13"/>
      <c r="H61" s="13"/>
      <c r="I61" s="13">
        <f t="shared" si="0"/>
        <v>0</v>
      </c>
      <c r="J61" s="13">
        <f>IF(OR(K61=$K$366,K61=$K$367,K61=$K$368,K61=$K$369),$J$366,IF(OR(K61=$K$374,K61=$K$375,K61=$K$376,K61=$K$377),$J$367,IF(OR(K61=$K$378),$J$368,IF(OR(K61=$K$379),$J$369,IF(OR(K61=$K$380),$J$370,IF(OR(K61=$K$381),$J$371,IF(OR(K61=$K$387,K61=$K$397,K61=$K$388),$J$372,IF(OR(K61=$K$383,K61=$K$384,K61=$K$385,K61=$K$386),$J$373,IF(OR(K61=$K$382,K61=$K$426,K61=$K$428,K61=$K$430),$J$374,IF(OR(K61=$K$389,K61=$K$391,K61=$K$390),$J$375,IF(OR(K61=$K$392),$J$376,IF(OR(K61=$K$393),$J$377,IF(OR(K61=$K$394),$J$378,IF(OR(K61=$K$398),$J$379,IF(OR(K61=$K$399,K61=$K$400),$J$380,IF(OR(K61=$K$401,K61=$K$402),$J$381,IF(OR(K61=$K$403,K61=$K$404),$J$382,IF(OR(K61=$K$405,K61=$K$406),$J$383,IF(OR(K61=$K$408,K61=$K$409,K61=$K$410,K61=$K$411,K61=$K$412,K61=$K$413,K61=$K$414,K61=$K$415,K61=$K$416),$J$384,IF(OR(K61=$K$420,K61=$K$421,K61=$K$422,K61=$K$423,K61=$K$419,K61=$K$418,K61=$K$427,K61=$K$429),$J$385,IF(OR(K61=$K$424,K61=$K$425),$J$386,IF(OR(K61=$K$370,K61=$K$371,K61=$K$372,K61=$K$395,K61=$K$396,K61=$K$407,K61=$K$417),$J$387,IF(OR(K61=$K$431),$J$388,0)))))))))))))))))))))))</f>
        <v>0</v>
      </c>
      <c r="K61" s="1"/>
    </row>
    <row r="62" spans="1:11">
      <c r="A62" s="13" t="s">
        <v>254</v>
      </c>
      <c r="B62" s="2">
        <v>61</v>
      </c>
      <c r="C62" s="13" t="s">
        <v>90</v>
      </c>
      <c r="D62" s="3" t="s">
        <v>28</v>
      </c>
      <c r="E62" s="13">
        <v>0</v>
      </c>
      <c r="F62" s="13">
        <v>5</v>
      </c>
      <c r="G62" s="13"/>
      <c r="H62" s="13"/>
      <c r="I62" s="13">
        <f t="shared" si="0"/>
        <v>0</v>
      </c>
      <c r="J62" s="13">
        <f>IF(OR(K62=$K$366,K62=$K$367,K62=$K$368,K62=$K$369),$J$366,IF(OR(K62=$K$374,K62=$K$375,K62=$K$376,K62=$K$377),$J$367,IF(OR(K62=$K$378),$J$368,IF(OR(K62=$K$379),$J$369,IF(OR(K62=$K$380),$J$370,IF(OR(K62=$K$381),$J$371,IF(OR(K62=$K$387,K62=$K$397,K62=$K$388),$J$372,IF(OR(K62=$K$383,K62=$K$384,K62=$K$385,K62=$K$386),$J$373,IF(OR(K62=$K$382,K62=$K$426,K62=$K$428,K62=$K$430),$J$374,IF(OR(K62=$K$389,K62=$K$391,K62=$K$390),$J$375,IF(OR(K62=$K$392),$J$376,IF(OR(K62=$K$393),$J$377,IF(OR(K62=$K$394),$J$378,IF(OR(K62=$K$398),$J$379,IF(OR(K62=$K$399,K62=$K$400),$J$380,IF(OR(K62=$K$401,K62=$K$402),$J$381,IF(OR(K62=$K$403,K62=$K$404),$J$382,IF(OR(K62=$K$405,K62=$K$406),$J$383,IF(OR(K62=$K$408,K62=$K$409,K62=$K$410,K62=$K$411,K62=$K$412,K62=$K$413,K62=$K$414,K62=$K$415,K62=$K$416),$J$384,IF(OR(K62=$K$420,K62=$K$421,K62=$K$422,K62=$K$423,K62=$K$419,K62=$K$418,K62=$K$427,K62=$K$429),$J$385,IF(OR(K62=$K$424,K62=$K$425),$J$386,IF(OR(K62=$K$370,K62=$K$371,K62=$K$372,K62=$K$395,K62=$K$396,K62=$K$407,K62=$K$417),$J$387,IF(OR(K62=$K$431),$J$388,0)))))))))))))))))))))))</f>
        <v>0</v>
      </c>
      <c r="K62" s="1"/>
    </row>
    <row r="63" spans="1:11">
      <c r="A63" s="13" t="s">
        <v>254</v>
      </c>
      <c r="B63" s="2">
        <v>62</v>
      </c>
      <c r="C63" s="13" t="s">
        <v>90</v>
      </c>
      <c r="D63" s="3" t="s">
        <v>28</v>
      </c>
      <c r="E63" s="13">
        <v>0</v>
      </c>
      <c r="F63" s="13">
        <v>5</v>
      </c>
      <c r="G63" s="13"/>
      <c r="H63" s="13"/>
      <c r="I63" s="13">
        <f t="shared" si="0"/>
        <v>0</v>
      </c>
      <c r="J63" s="13">
        <f>IF(OR(K63=$K$366,K63=$K$367,K63=$K$368,K63=$K$369),$J$366,IF(OR(K63=$K$374,K63=$K$375,K63=$K$376,K63=$K$377),$J$367,IF(OR(K63=$K$378),$J$368,IF(OR(K63=$K$379),$J$369,IF(OR(K63=$K$380),$J$370,IF(OR(K63=$K$381),$J$371,IF(OR(K63=$K$387,K63=$K$397,K63=$K$388),$J$372,IF(OR(K63=$K$383,K63=$K$384,K63=$K$385,K63=$K$386),$J$373,IF(OR(K63=$K$382,K63=$K$426,K63=$K$428,K63=$K$430),$J$374,IF(OR(K63=$K$389,K63=$K$391,K63=$K$390),$J$375,IF(OR(K63=$K$392),$J$376,IF(OR(K63=$K$393),$J$377,IF(OR(K63=$K$394),$J$378,IF(OR(K63=$K$398),$J$379,IF(OR(K63=$K$399,K63=$K$400),$J$380,IF(OR(K63=$K$401,K63=$K$402),$J$381,IF(OR(K63=$K$403,K63=$K$404),$J$382,IF(OR(K63=$K$405,K63=$K$406),$J$383,IF(OR(K63=$K$408,K63=$K$409,K63=$K$410,K63=$K$411,K63=$K$412,K63=$K$413,K63=$K$414,K63=$K$415,K63=$K$416),$J$384,IF(OR(K63=$K$420,K63=$K$421,K63=$K$422,K63=$K$423,K63=$K$419,K63=$K$418,K63=$K$427,K63=$K$429),$J$385,IF(OR(K63=$K$424,K63=$K$425),$J$386,IF(OR(K63=$K$370,K63=$K$371,K63=$K$372,K63=$K$395,K63=$K$396,K63=$K$407,K63=$K$417),$J$387,IF(OR(K63=$K$431),$J$388,0)))))))))))))))))))))))</f>
        <v>0</v>
      </c>
      <c r="K63" s="1"/>
    </row>
    <row r="64" spans="1:11">
      <c r="A64" s="13" t="s">
        <v>254</v>
      </c>
      <c r="B64" s="2">
        <v>63</v>
      </c>
      <c r="C64" s="13" t="s">
        <v>21</v>
      </c>
      <c r="D64" s="3" t="s">
        <v>164</v>
      </c>
      <c r="E64" s="13">
        <v>0</v>
      </c>
      <c r="F64" s="13">
        <v>5</v>
      </c>
      <c r="G64" s="13"/>
      <c r="H64" s="13"/>
      <c r="I64" s="13">
        <f t="shared" si="0"/>
        <v>0</v>
      </c>
      <c r="J64" s="13">
        <f>IF(OR(K64=$K$366,K64=$K$367,K64=$K$368,K64=$K$369),$J$366,IF(OR(K64=$K$374,K64=$K$375,K64=$K$376,K64=$K$377),$J$367,IF(OR(K64=$K$378),$J$368,IF(OR(K64=$K$379),$J$369,IF(OR(K64=$K$380),$J$370,IF(OR(K64=$K$381),$J$371,IF(OR(K64=$K$387,K64=$K$397,K64=$K$388),$J$372,IF(OR(K64=$K$383,K64=$K$384,K64=$K$385,K64=$K$386),$J$373,IF(OR(K64=$K$382,K64=$K$426,K64=$K$428,K64=$K$430),$J$374,IF(OR(K64=$K$389,K64=$K$391,K64=$K$390),$J$375,IF(OR(K64=$K$392),$J$376,IF(OR(K64=$K$393),$J$377,IF(OR(K64=$K$394),$J$378,IF(OR(K64=$K$398),$J$379,IF(OR(K64=$K$399,K64=$K$400),$J$380,IF(OR(K64=$K$401,K64=$K$402),$J$381,IF(OR(K64=$K$403,K64=$K$404),$J$382,IF(OR(K64=$K$405,K64=$K$406),$J$383,IF(OR(K64=$K$408,K64=$K$409,K64=$K$410,K64=$K$411,K64=$K$412,K64=$K$413,K64=$K$414,K64=$K$415,K64=$K$416),$J$384,IF(OR(K64=$K$420,K64=$K$421,K64=$K$422,K64=$K$423,K64=$K$419,K64=$K$418,K64=$K$427,K64=$K$429),$J$385,IF(OR(K64=$K$424,K64=$K$425),$J$386,IF(OR(K64=$K$370,K64=$K$371,K64=$K$372,K64=$K$395,K64=$K$396,K64=$K$407,K64=$K$417),$J$387,IF(OR(K64=$K$431),$J$388,0)))))))))))))))))))))))</f>
        <v>0</v>
      </c>
      <c r="K64" s="1"/>
    </row>
    <row r="65" spans="1:11">
      <c r="A65" s="13" t="s">
        <v>254</v>
      </c>
      <c r="B65" s="2">
        <v>64</v>
      </c>
      <c r="C65" s="13" t="s">
        <v>27</v>
      </c>
      <c r="D65" s="3" t="s">
        <v>115</v>
      </c>
      <c r="E65" s="13">
        <v>1</v>
      </c>
      <c r="F65" s="13">
        <v>4</v>
      </c>
      <c r="G65" s="13"/>
      <c r="H65" s="13"/>
      <c r="I65" s="13">
        <f t="shared" si="0"/>
        <v>0</v>
      </c>
      <c r="J65" s="13">
        <f>IF(OR(K65=$K$366,K65=$K$367,K65=$K$368,K65=$K$369),$J$366,IF(OR(K65=$K$374,K65=$K$375,K65=$K$376,K65=$K$377),$J$367,IF(OR(K65=$K$378),$J$368,IF(OR(K65=$K$379),$J$369,IF(OR(K65=$K$380),$J$370,IF(OR(K65=$K$381),$J$371,IF(OR(K65=$K$387,K65=$K$397,K65=$K$388),$J$372,IF(OR(K65=$K$383,K65=$K$384,K65=$K$385,K65=$K$386),$J$373,IF(OR(K65=$K$382,K65=$K$426,K65=$K$428,K65=$K$430),$J$374,IF(OR(K65=$K$389,K65=$K$391,K65=$K$390),$J$375,IF(OR(K65=$K$392),$J$376,IF(OR(K65=$K$393),$J$377,IF(OR(K65=$K$394),$J$378,IF(OR(K65=$K$398),$J$379,IF(OR(K65=$K$399,K65=$K$400),$J$380,IF(OR(K65=$K$401,K65=$K$402),$J$381,IF(OR(K65=$K$403,K65=$K$404),$J$382,IF(OR(K65=$K$405,K65=$K$406),$J$383,IF(OR(K65=$K$408,K65=$K$409,K65=$K$410,K65=$K$411,K65=$K$412,K65=$K$413,K65=$K$414,K65=$K$415,K65=$K$416),$J$384,IF(OR(K65=$K$420,K65=$K$421,K65=$K$422,K65=$K$423,K65=$K$419,K65=$K$418,K65=$K$427,K65=$K$429),$J$385,IF(OR(K65=$K$424,K65=$K$425),$J$386,IF(OR(K65=$K$370,K65=$K$371,K65=$K$372,K65=$K$395,K65=$K$396,K65=$K$407,K65=$K$417),$J$387,IF(OR(K65=$K$431),$J$388,0)))))))))))))))))))))))</f>
        <v>0</v>
      </c>
      <c r="K65" s="1"/>
    </row>
    <row r="66" spans="1:11">
      <c r="A66" s="13" t="s">
        <v>254</v>
      </c>
      <c r="B66" s="2">
        <v>65</v>
      </c>
      <c r="C66" s="13" t="s">
        <v>14</v>
      </c>
      <c r="D66" s="3" t="s">
        <v>227</v>
      </c>
      <c r="E66" s="13">
        <v>0</v>
      </c>
      <c r="F66" s="13">
        <v>5</v>
      </c>
      <c r="G66" s="13"/>
      <c r="H66" s="13"/>
      <c r="I66" s="13">
        <f t="shared" ref="I66:I129" si="1">IF(OR(J66=$J$379,J66=$J$386,J66=$J$369),$I$366,IF(OR(J66=$J$368,J66=$J$372,J66=$J$374,J66=$J$375,J66=$J$378,J66=$J$382,J66=$J$383,J66=$J$380),$I$371,IF(OR(J66=$J$367,J66=$J$371),$I$367,IF(OR(J66=$J$373,J66=$J$384,J66=$J$385),$I$368,IF(OR(J66=$J$366,J66=$J$381,J66=$J$387),$I$369,IF(OR(J66=$J$370,J66=$J$388,J66=$J$376,J66=$J$377),$I$370,0))))))</f>
        <v>0</v>
      </c>
      <c r="J66" s="13">
        <f>IF(OR(K66=$K$366,K66=$K$367,K66=$K$368,K66=$K$369),$J$366,IF(OR(K66=$K$374,K66=$K$375,K66=$K$376,K66=$K$377),$J$367,IF(OR(K66=$K$378),$J$368,IF(OR(K66=$K$379),$J$369,IF(OR(K66=$K$380),$J$370,IF(OR(K66=$K$381),$J$371,IF(OR(K66=$K$387,K66=$K$397,K66=$K$388),$J$372,IF(OR(K66=$K$383,K66=$K$384,K66=$K$385,K66=$K$386),$J$373,IF(OR(K66=$K$382,K66=$K$426,K66=$K$428,K66=$K$430),$J$374,IF(OR(K66=$K$389,K66=$K$391,K66=$K$390),$J$375,IF(OR(K66=$K$392),$J$376,IF(OR(K66=$K$393),$J$377,IF(OR(K66=$K$394),$J$378,IF(OR(K66=$K$398),$J$379,IF(OR(K66=$K$399,K66=$K$400),$J$380,IF(OR(K66=$K$401,K66=$K$402),$J$381,IF(OR(K66=$K$403,K66=$K$404),$J$382,IF(OR(K66=$K$405,K66=$K$406),$J$383,IF(OR(K66=$K$408,K66=$K$409,K66=$K$410,K66=$K$411,K66=$K$412,K66=$K$413,K66=$K$414,K66=$K$415,K66=$K$416),$J$384,IF(OR(K66=$K$420,K66=$K$421,K66=$K$422,K66=$K$423,K66=$K$419,K66=$K$418,K66=$K$427,K66=$K$429),$J$385,IF(OR(K66=$K$424,K66=$K$425),$J$386,IF(OR(K66=$K$370,K66=$K$371,K66=$K$372,K66=$K$395,K66=$K$396,K66=$K$407,K66=$K$417),$J$387,IF(OR(K66=$K$431),$J$388,0)))))))))))))))))))))))</f>
        <v>0</v>
      </c>
      <c r="K66" s="1"/>
    </row>
    <row r="67" spans="1:11">
      <c r="A67" s="13" t="s">
        <v>254</v>
      </c>
      <c r="B67" s="2">
        <v>66</v>
      </c>
      <c r="C67" s="13" t="s">
        <v>79</v>
      </c>
      <c r="D67" s="3" t="s">
        <v>200</v>
      </c>
      <c r="E67" s="13">
        <v>0</v>
      </c>
      <c r="F67" s="13">
        <v>5</v>
      </c>
      <c r="G67" s="13"/>
      <c r="H67" s="13"/>
      <c r="I67" s="13">
        <f t="shared" si="1"/>
        <v>0</v>
      </c>
      <c r="J67" s="13">
        <f>IF(OR(K67=$K$366,K67=$K$367,K67=$K$368,K67=$K$369),$J$366,IF(OR(K67=$K$374,K67=$K$375,K67=$K$376,K67=$K$377),$J$367,IF(OR(K67=$K$378),$J$368,IF(OR(K67=$K$379),$J$369,IF(OR(K67=$K$380),$J$370,IF(OR(K67=$K$381),$J$371,IF(OR(K67=$K$387,K67=$K$397,K67=$K$388),$J$372,IF(OR(K67=$K$383,K67=$K$384,K67=$K$385,K67=$K$386),$J$373,IF(OR(K67=$K$382,K67=$K$426,K67=$K$428,K67=$K$430),$J$374,IF(OR(K67=$K$389,K67=$K$391,K67=$K$390),$J$375,IF(OR(K67=$K$392),$J$376,IF(OR(K67=$K$393),$J$377,IF(OR(K67=$K$394),$J$378,IF(OR(K67=$K$398),$J$379,IF(OR(K67=$K$399,K67=$K$400),$J$380,IF(OR(K67=$K$401,K67=$K$402),$J$381,IF(OR(K67=$K$403,K67=$K$404),$J$382,IF(OR(K67=$K$405,K67=$K$406),$J$383,IF(OR(K67=$K$408,K67=$K$409,K67=$K$410,K67=$K$411,K67=$K$412,K67=$K$413,K67=$K$414,K67=$K$415,K67=$K$416),$J$384,IF(OR(K67=$K$420,K67=$K$421,K67=$K$422,K67=$K$423,K67=$K$419,K67=$K$418,K67=$K$427,K67=$K$429),$J$385,IF(OR(K67=$K$424,K67=$K$425),$J$386,IF(OR(K67=$K$370,K67=$K$371,K67=$K$372,K67=$K$395,K67=$K$396,K67=$K$407,K67=$K$417),$J$387,IF(OR(K67=$K$431),$J$388,0)))))))))))))))))))))))</f>
        <v>0</v>
      </c>
      <c r="K67" s="1"/>
    </row>
    <row r="68" spans="1:11">
      <c r="A68" s="13" t="s">
        <v>254</v>
      </c>
      <c r="B68" s="2">
        <v>67</v>
      </c>
      <c r="C68" s="13" t="s">
        <v>21</v>
      </c>
      <c r="D68" s="3" t="s">
        <v>20</v>
      </c>
      <c r="E68" s="13">
        <v>0</v>
      </c>
      <c r="F68" s="13">
        <v>5</v>
      </c>
      <c r="G68" s="13" t="s">
        <v>23</v>
      </c>
      <c r="H68" s="13"/>
      <c r="I68" s="13">
        <f t="shared" si="1"/>
        <v>0</v>
      </c>
      <c r="J68" s="13">
        <f>IF(OR(K68=$K$366,K68=$K$367,K68=$K$368,K68=$K$369),$J$366,IF(OR(K68=$K$374,K68=$K$375,K68=$K$376,K68=$K$377),$J$367,IF(OR(K68=$K$378),$J$368,IF(OR(K68=$K$379),$J$369,IF(OR(K68=$K$380),$J$370,IF(OR(K68=$K$381),$J$371,IF(OR(K68=$K$387,K68=$K$397,K68=$K$388),$J$372,IF(OR(K68=$K$383,K68=$K$384,K68=$K$385,K68=$K$386),$J$373,IF(OR(K68=$K$382,K68=$K$426,K68=$K$428,K68=$K$430),$J$374,IF(OR(K68=$K$389,K68=$K$391,K68=$K$390),$J$375,IF(OR(K68=$K$392),$J$376,IF(OR(K68=$K$393),$J$377,IF(OR(K68=$K$394),$J$378,IF(OR(K68=$K$398),$J$379,IF(OR(K68=$K$399,K68=$K$400),$J$380,IF(OR(K68=$K$401,K68=$K$402),$J$381,IF(OR(K68=$K$403,K68=$K$404),$J$382,IF(OR(K68=$K$405,K68=$K$406),$J$383,IF(OR(K68=$K$408,K68=$K$409,K68=$K$410,K68=$K$411,K68=$K$412,K68=$K$413,K68=$K$414,K68=$K$415,K68=$K$416),$J$384,IF(OR(K68=$K$420,K68=$K$421,K68=$K$422,K68=$K$423,K68=$K$419,K68=$K$418,K68=$K$427,K68=$K$429),$J$385,IF(OR(K68=$K$424,K68=$K$425),$J$386,IF(OR(K68=$K$370,K68=$K$371,K68=$K$372,K68=$K$395,K68=$K$396,K68=$K$407,K68=$K$417),$J$387,IF(OR(K68=$K$431),$J$388,0)))))))))))))))))))))))</f>
        <v>0</v>
      </c>
      <c r="K68" s="1"/>
    </row>
    <row r="69" spans="1:11">
      <c r="A69" s="13" t="s">
        <v>254</v>
      </c>
      <c r="B69" s="2">
        <v>68</v>
      </c>
      <c r="C69" s="13" t="s">
        <v>21</v>
      </c>
      <c r="D69" s="3" t="s">
        <v>40</v>
      </c>
      <c r="E69" s="13">
        <v>0</v>
      </c>
      <c r="F69" s="13">
        <v>6</v>
      </c>
      <c r="G69" s="13" t="s">
        <v>23</v>
      </c>
      <c r="H69" s="13"/>
      <c r="I69" s="13">
        <f t="shared" si="1"/>
        <v>0</v>
      </c>
      <c r="J69" s="13">
        <f>IF(OR(K69=$K$366,K69=$K$367,K69=$K$368,K69=$K$369),$J$366,IF(OR(K69=$K$374,K69=$K$375,K69=$K$376,K69=$K$377),$J$367,IF(OR(K69=$K$378),$J$368,IF(OR(K69=$K$379),$J$369,IF(OR(K69=$K$380),$J$370,IF(OR(K69=$K$381),$J$371,IF(OR(K69=$K$387,K69=$K$397,K69=$K$388),$J$372,IF(OR(K69=$K$383,K69=$K$384,K69=$K$385,K69=$K$386),$J$373,IF(OR(K69=$K$382,K69=$K$426,K69=$K$428,K69=$K$430),$J$374,IF(OR(K69=$K$389,K69=$K$391,K69=$K$390),$J$375,IF(OR(K69=$K$392),$J$376,IF(OR(K69=$K$393),$J$377,IF(OR(K69=$K$394),$J$378,IF(OR(K69=$K$398),$J$379,IF(OR(K69=$K$399,K69=$K$400),$J$380,IF(OR(K69=$K$401,K69=$K$402),$J$381,IF(OR(K69=$K$403,K69=$K$404),$J$382,IF(OR(K69=$K$405,K69=$K$406),$J$383,IF(OR(K69=$K$408,K69=$K$409,K69=$K$410,K69=$K$411,K69=$K$412,K69=$K$413,K69=$K$414,K69=$K$415,K69=$K$416),$J$384,IF(OR(K69=$K$420,K69=$K$421,K69=$K$422,K69=$K$423,K69=$K$419,K69=$K$418,K69=$K$427,K69=$K$429),$J$385,IF(OR(K69=$K$424,K69=$K$425),$J$386,IF(OR(K69=$K$370,K69=$K$371,K69=$K$372,K69=$K$395,K69=$K$396,K69=$K$407,K69=$K$417),$J$387,IF(OR(K69=$K$431),$J$388,0)))))))))))))))))))))))</f>
        <v>0</v>
      </c>
      <c r="K69" s="1"/>
    </row>
    <row r="70" spans="1:11">
      <c r="A70" s="13" t="s">
        <v>254</v>
      </c>
      <c r="B70" s="2">
        <v>69</v>
      </c>
      <c r="C70" s="13" t="s">
        <v>29</v>
      </c>
      <c r="D70" s="3" t="s">
        <v>42</v>
      </c>
      <c r="E70" s="13">
        <v>0</v>
      </c>
      <c r="F70" s="13">
        <v>6</v>
      </c>
      <c r="G70" s="13" t="s">
        <v>23</v>
      </c>
      <c r="H70" s="13"/>
      <c r="I70" s="13" t="str">
        <f t="shared" si="1"/>
        <v>Кокки</v>
      </c>
      <c r="J70" s="13" t="str">
        <f>IF(OR(K70=$K$366,K70=$K$367,K70=$K$368,K70=$K$369),$J$366,IF(OR(K70=$K$374,K70=$K$375,K70=$K$376,K70=$K$377),$J$367,IF(OR(K70=$K$378),$J$368,IF(OR(K70=$K$379),$J$369,IF(OR(K70=$K$380),$J$370,IF(OR(K70=$K$381),$J$371,IF(OR(K70=$K$387,K70=$K$397,K70=$K$388),$J$372,IF(OR(K70=$K$383,K70=$K$384,K70=$K$385,K70=$K$386),$J$373,IF(OR(K70=$K$382,K70=$K$426,K70=$K$428,K70=$K$430),$J$374,IF(OR(K70=$K$389,K70=$K$391,K70=$K$390),$J$375,IF(OR(K70=$K$392),$J$376,IF(OR(K70=$K$393),$J$377,IF(OR(K70=$K$394),$J$378,IF(OR(K70=$K$398),$J$379,IF(OR(K70=$K$399,K70=$K$400),$J$380,IF(OR(K70=$K$401,K70=$K$402),$J$381,IF(OR(K70=$K$403,K70=$K$404),$J$382,IF(OR(K70=$K$405,K70=$K$406),$J$383,IF(OR(K70=$K$408,K70=$K$409,K70=$K$410,K70=$K$411,K70=$K$412,K70=$K$413,K70=$K$414,K70=$K$415,K70=$K$416),$J$384,IF(OR(K70=$K$420,K70=$K$421,K70=$K$422,K70=$K$423,K70=$K$419,K70=$K$418,K70=$K$427,K70=$K$429),$J$385,IF(OR(K70=$K$424,K70=$K$425),$J$386,IF(OR(K70=$K$370,K70=$K$371,K70=$K$372,K70=$K$395,K70=$K$396,K70=$K$407,K70=$K$417),$J$387,IF(OR(K70=$K$431),$J$388,0)))))))))))))))))))))))</f>
        <v>Staphylococcus</v>
      </c>
      <c r="K70" s="1" t="s">
        <v>49</v>
      </c>
    </row>
    <row r="71" spans="1:11">
      <c r="A71" s="13" t="s">
        <v>254</v>
      </c>
      <c r="B71" s="2">
        <v>70</v>
      </c>
      <c r="C71" s="13" t="s">
        <v>44</v>
      </c>
      <c r="D71" s="3" t="s">
        <v>45</v>
      </c>
      <c r="E71" s="13">
        <v>0</v>
      </c>
      <c r="F71" s="13">
        <v>5</v>
      </c>
      <c r="G71" s="13"/>
      <c r="H71" s="13"/>
      <c r="I71" s="13">
        <f t="shared" si="1"/>
        <v>0</v>
      </c>
      <c r="J71" s="13">
        <f>IF(OR(K71=$K$366,K71=$K$367,K71=$K$368,K71=$K$369),$J$366,IF(OR(K71=$K$374,K71=$K$375,K71=$K$376,K71=$K$377),$J$367,IF(OR(K71=$K$378),$J$368,IF(OR(K71=$K$379),$J$369,IF(OR(K71=$K$380),$J$370,IF(OR(K71=$K$381),$J$371,IF(OR(K71=$K$387,K71=$K$397,K71=$K$388),$J$372,IF(OR(K71=$K$383,K71=$K$384,K71=$K$385,K71=$K$386),$J$373,IF(OR(K71=$K$382,K71=$K$426,K71=$K$428,K71=$K$430),$J$374,IF(OR(K71=$K$389,K71=$K$391,K71=$K$390),$J$375,IF(OR(K71=$K$392),$J$376,IF(OR(K71=$K$393),$J$377,IF(OR(K71=$K$394),$J$378,IF(OR(K71=$K$398),$J$379,IF(OR(K71=$K$399,K71=$K$400),$J$380,IF(OR(K71=$K$401,K71=$K$402),$J$381,IF(OR(K71=$K$403,K71=$K$404),$J$382,IF(OR(K71=$K$405,K71=$K$406),$J$383,IF(OR(K71=$K$408,K71=$K$409,K71=$K$410,K71=$K$411,K71=$K$412,K71=$K$413,K71=$K$414,K71=$K$415,K71=$K$416),$J$384,IF(OR(K71=$K$420,K71=$K$421,K71=$K$422,K71=$K$423,K71=$K$419,K71=$K$418,K71=$K$427,K71=$K$429),$J$385,IF(OR(K71=$K$424,K71=$K$425),$J$386,IF(OR(K71=$K$370,K71=$K$371,K71=$K$372,K71=$K$395,K71=$K$396,K71=$K$407,K71=$K$417),$J$387,IF(OR(K71=$K$431),$J$388,0)))))))))))))))))))))))</f>
        <v>0</v>
      </c>
      <c r="K71" s="1"/>
    </row>
    <row r="72" spans="1:11">
      <c r="A72" s="13" t="s">
        <v>254</v>
      </c>
      <c r="B72" s="2">
        <v>71</v>
      </c>
      <c r="C72" s="13" t="s">
        <v>29</v>
      </c>
      <c r="D72" s="3" t="s">
        <v>42</v>
      </c>
      <c r="E72" s="13">
        <v>0</v>
      </c>
      <c r="F72" s="13">
        <v>5</v>
      </c>
      <c r="G72" s="13" t="s">
        <v>23</v>
      </c>
      <c r="H72" s="13"/>
      <c r="I72" s="13">
        <f t="shared" si="1"/>
        <v>0</v>
      </c>
      <c r="J72" s="13">
        <f>IF(OR(K72=$K$366,K72=$K$367,K72=$K$368,K72=$K$369),$J$366,IF(OR(K72=$K$374,K72=$K$375,K72=$K$376,K72=$K$377),$J$367,IF(OR(K72=$K$378),$J$368,IF(OR(K72=$K$379),$J$369,IF(OR(K72=$K$380),$J$370,IF(OR(K72=$K$381),$J$371,IF(OR(K72=$K$387,K72=$K$397,K72=$K$388),$J$372,IF(OR(K72=$K$383,K72=$K$384,K72=$K$385,K72=$K$386),$J$373,IF(OR(K72=$K$382,K72=$K$426,K72=$K$428,K72=$K$430),$J$374,IF(OR(K72=$K$389,K72=$K$391,K72=$K$390),$J$375,IF(OR(K72=$K$392),$J$376,IF(OR(K72=$K$393),$J$377,IF(OR(K72=$K$394),$J$378,IF(OR(K72=$K$398),$J$379,IF(OR(K72=$K$399,K72=$K$400),$J$380,IF(OR(K72=$K$401,K72=$K$402),$J$381,IF(OR(K72=$K$403,K72=$K$404),$J$382,IF(OR(K72=$K$405,K72=$K$406),$J$383,IF(OR(K72=$K$408,K72=$K$409,K72=$K$410,K72=$K$411,K72=$K$412,K72=$K$413,K72=$K$414,K72=$K$415,K72=$K$416),$J$384,IF(OR(K72=$K$420,K72=$K$421,K72=$K$422,K72=$K$423,K72=$K$419,K72=$K$418,K72=$K$427,K72=$K$429),$J$385,IF(OR(K72=$K$424,K72=$K$425),$J$386,IF(OR(K72=$K$370,K72=$K$371,K72=$K$372,K72=$K$395,K72=$K$396,K72=$K$407,K72=$K$417),$J$387,IF(OR(K72=$K$431),$J$388,0)))))))))))))))))))))))</f>
        <v>0</v>
      </c>
      <c r="K72" s="1"/>
    </row>
    <row r="73" spans="1:11">
      <c r="A73" s="13" t="s">
        <v>254</v>
      </c>
      <c r="B73" s="2">
        <v>72</v>
      </c>
      <c r="C73" s="13" t="s">
        <v>21</v>
      </c>
      <c r="D73" s="3" t="s">
        <v>62</v>
      </c>
      <c r="E73" s="13">
        <v>0</v>
      </c>
      <c r="F73" s="13">
        <v>5</v>
      </c>
      <c r="G73" s="13" t="s">
        <v>23</v>
      </c>
      <c r="H73" s="13"/>
      <c r="I73" s="13">
        <f t="shared" si="1"/>
        <v>0</v>
      </c>
      <c r="J73" s="13">
        <f>IF(OR(K73=$K$366,K73=$K$367,K73=$K$368,K73=$K$369),$J$366,IF(OR(K73=$K$374,K73=$K$375,K73=$K$376,K73=$K$377),$J$367,IF(OR(K73=$K$378),$J$368,IF(OR(K73=$K$379),$J$369,IF(OR(K73=$K$380),$J$370,IF(OR(K73=$K$381),$J$371,IF(OR(K73=$K$387,K73=$K$397,K73=$K$388),$J$372,IF(OR(K73=$K$383,K73=$K$384,K73=$K$385,K73=$K$386),$J$373,IF(OR(K73=$K$382,K73=$K$426,K73=$K$428,K73=$K$430),$J$374,IF(OR(K73=$K$389,K73=$K$391,K73=$K$390),$J$375,IF(OR(K73=$K$392),$J$376,IF(OR(K73=$K$393),$J$377,IF(OR(K73=$K$394),$J$378,IF(OR(K73=$K$398),$J$379,IF(OR(K73=$K$399,K73=$K$400),$J$380,IF(OR(K73=$K$401,K73=$K$402),$J$381,IF(OR(K73=$K$403,K73=$K$404),$J$382,IF(OR(K73=$K$405,K73=$K$406),$J$383,IF(OR(K73=$K$408,K73=$K$409,K73=$K$410,K73=$K$411,K73=$K$412,K73=$K$413,K73=$K$414,K73=$K$415,K73=$K$416),$J$384,IF(OR(K73=$K$420,K73=$K$421,K73=$K$422,K73=$K$423,K73=$K$419,K73=$K$418,K73=$K$427,K73=$K$429),$J$385,IF(OR(K73=$K$424,K73=$K$425),$J$386,IF(OR(K73=$K$370,K73=$K$371,K73=$K$372,K73=$K$395,K73=$K$396,K73=$K$407,K73=$K$417),$J$387,IF(OR(K73=$K$431),$J$388,0)))))))))))))))))))))))</f>
        <v>0</v>
      </c>
      <c r="K73" s="1"/>
    </row>
    <row r="74" spans="1:11">
      <c r="A74" s="13" t="s">
        <v>254</v>
      </c>
      <c r="B74" s="2">
        <v>73</v>
      </c>
      <c r="C74" s="13" t="s">
        <v>16</v>
      </c>
      <c r="D74" s="3" t="s">
        <v>33</v>
      </c>
      <c r="E74" s="13">
        <v>0</v>
      </c>
      <c r="F74" s="13">
        <v>5</v>
      </c>
      <c r="G74" s="13" t="s">
        <v>23</v>
      </c>
      <c r="H74" s="13" t="s">
        <v>63</v>
      </c>
      <c r="I74" s="13">
        <f t="shared" si="1"/>
        <v>0</v>
      </c>
      <c r="J74" s="13">
        <f>IF(OR(K74=$K$366,K74=$K$367,K74=$K$368,K74=$K$369),$J$366,IF(OR(K74=$K$374,K74=$K$375,K74=$K$376,K74=$K$377),$J$367,IF(OR(K74=$K$378),$J$368,IF(OR(K74=$K$379),$J$369,IF(OR(K74=$K$380),$J$370,IF(OR(K74=$K$381),$J$371,IF(OR(K74=$K$387,K74=$K$397,K74=$K$388),$J$372,IF(OR(K74=$K$383,K74=$K$384,K74=$K$385,K74=$K$386),$J$373,IF(OR(K74=$K$382,K74=$K$426,K74=$K$428,K74=$K$430),$J$374,IF(OR(K74=$K$389,K74=$K$391,K74=$K$390),$J$375,IF(OR(K74=$K$392),$J$376,IF(OR(K74=$K$393),$J$377,IF(OR(K74=$K$394),$J$378,IF(OR(K74=$K$398),$J$379,IF(OR(K74=$K$399,K74=$K$400),$J$380,IF(OR(K74=$K$401,K74=$K$402),$J$381,IF(OR(K74=$K$403,K74=$K$404),$J$382,IF(OR(K74=$K$405,K74=$K$406),$J$383,IF(OR(K74=$K$408,K74=$K$409,K74=$K$410,K74=$K$411,K74=$K$412,K74=$K$413,K74=$K$414,K74=$K$415,K74=$K$416),$J$384,IF(OR(K74=$K$420,K74=$K$421,K74=$K$422,K74=$K$423,K74=$K$419,K74=$K$418,K74=$K$427,K74=$K$429),$J$385,IF(OR(K74=$K$424,K74=$K$425),$J$386,IF(OR(K74=$K$370,K74=$K$371,K74=$K$372,K74=$K$395,K74=$K$396,K74=$K$407,K74=$K$417),$J$387,IF(OR(K74=$K$431),$J$388,0)))))))))))))))))))))))</f>
        <v>0</v>
      </c>
      <c r="K74" s="1"/>
    </row>
    <row r="75" spans="1:11">
      <c r="A75" s="13" t="s">
        <v>254</v>
      </c>
      <c r="B75" s="2">
        <v>74</v>
      </c>
      <c r="C75" s="13" t="s">
        <v>16</v>
      </c>
      <c r="D75" s="3" t="s">
        <v>33</v>
      </c>
      <c r="E75" s="13">
        <v>0</v>
      </c>
      <c r="F75" s="13">
        <v>5</v>
      </c>
      <c r="G75" s="13"/>
      <c r="H75" s="13"/>
      <c r="I75" s="13">
        <f t="shared" si="1"/>
        <v>0</v>
      </c>
      <c r="J75" s="13">
        <f>IF(OR(K75=$K$366,K75=$K$367,K75=$K$368,K75=$K$369),$J$366,IF(OR(K75=$K$374,K75=$K$375,K75=$K$376,K75=$K$377),$J$367,IF(OR(K75=$K$378),$J$368,IF(OR(K75=$K$379),$J$369,IF(OR(K75=$K$380),$J$370,IF(OR(K75=$K$381),$J$371,IF(OR(K75=$K$387,K75=$K$397,K75=$K$388),$J$372,IF(OR(K75=$K$383,K75=$K$384,K75=$K$385,K75=$K$386),$J$373,IF(OR(K75=$K$382,K75=$K$426,K75=$K$428,K75=$K$430),$J$374,IF(OR(K75=$K$389,K75=$K$391,K75=$K$390),$J$375,IF(OR(K75=$K$392),$J$376,IF(OR(K75=$K$393),$J$377,IF(OR(K75=$K$394),$J$378,IF(OR(K75=$K$398),$J$379,IF(OR(K75=$K$399,K75=$K$400),$J$380,IF(OR(K75=$K$401,K75=$K$402),$J$381,IF(OR(K75=$K$403,K75=$K$404),$J$382,IF(OR(K75=$K$405,K75=$K$406),$J$383,IF(OR(K75=$K$408,K75=$K$409,K75=$K$410,K75=$K$411,K75=$K$412,K75=$K$413,K75=$K$414,K75=$K$415,K75=$K$416),$J$384,IF(OR(K75=$K$420,K75=$K$421,K75=$K$422,K75=$K$423,K75=$K$419,K75=$K$418,K75=$K$427,K75=$K$429),$J$385,IF(OR(K75=$K$424,K75=$K$425),$J$386,IF(OR(K75=$K$370,K75=$K$371,K75=$K$372,K75=$K$395,K75=$K$396,K75=$K$407,K75=$K$417),$J$387,IF(OR(K75=$K$431),$J$388,0)))))))))))))))))))))))</f>
        <v>0</v>
      </c>
      <c r="K75" s="1"/>
    </row>
    <row r="76" spans="1:11">
      <c r="A76" s="13" t="s">
        <v>254</v>
      </c>
      <c r="B76" s="2">
        <v>75</v>
      </c>
      <c r="C76" s="13" t="s">
        <v>16</v>
      </c>
      <c r="D76" s="3" t="s">
        <v>33</v>
      </c>
      <c r="E76" s="13">
        <v>1</v>
      </c>
      <c r="F76" s="13">
        <v>2</v>
      </c>
      <c r="G76" s="13"/>
      <c r="H76" s="13"/>
      <c r="I76" s="13">
        <f t="shared" si="1"/>
        <v>0</v>
      </c>
      <c r="J76" s="13">
        <f>IF(OR(K76=$K$366,K76=$K$367,K76=$K$368,K76=$K$369),$J$366,IF(OR(K76=$K$374,K76=$K$375,K76=$K$376,K76=$K$377),$J$367,IF(OR(K76=$K$378),$J$368,IF(OR(K76=$K$379),$J$369,IF(OR(K76=$K$380),$J$370,IF(OR(K76=$K$381),$J$371,IF(OR(K76=$K$387,K76=$K$397,K76=$K$388),$J$372,IF(OR(K76=$K$383,K76=$K$384,K76=$K$385,K76=$K$386),$J$373,IF(OR(K76=$K$382,K76=$K$426,K76=$K$428,K76=$K$430),$J$374,IF(OR(K76=$K$389,K76=$K$391,K76=$K$390),$J$375,IF(OR(K76=$K$392),$J$376,IF(OR(K76=$K$393),$J$377,IF(OR(K76=$K$394),$J$378,IF(OR(K76=$K$398),$J$379,IF(OR(K76=$K$399,K76=$K$400),$J$380,IF(OR(K76=$K$401,K76=$K$402),$J$381,IF(OR(K76=$K$403,K76=$K$404),$J$382,IF(OR(K76=$K$405,K76=$K$406),$J$383,IF(OR(K76=$K$408,K76=$K$409,K76=$K$410,K76=$K$411,K76=$K$412,K76=$K$413,K76=$K$414,K76=$K$415,K76=$K$416),$J$384,IF(OR(K76=$K$420,K76=$K$421,K76=$K$422,K76=$K$423,K76=$K$419,K76=$K$418,K76=$K$427,K76=$K$429),$J$385,IF(OR(K76=$K$424,K76=$K$425),$J$386,IF(OR(K76=$K$370,K76=$K$371,K76=$K$372,K76=$K$395,K76=$K$396,K76=$K$407,K76=$K$417),$J$387,IF(OR(K76=$K$431),$J$388,0)))))))))))))))))))))))</f>
        <v>0</v>
      </c>
      <c r="K76" s="1"/>
    </row>
    <row r="77" spans="1:11">
      <c r="A77" s="13" t="s">
        <v>254</v>
      </c>
      <c r="B77" s="2">
        <v>76</v>
      </c>
      <c r="C77" s="13" t="s">
        <v>16</v>
      </c>
      <c r="D77" s="3" t="s">
        <v>33</v>
      </c>
      <c r="E77" s="13">
        <v>3</v>
      </c>
      <c r="F77" s="13">
        <v>2</v>
      </c>
      <c r="G77" s="13"/>
      <c r="H77" s="13"/>
      <c r="I77" s="13">
        <f t="shared" si="1"/>
        <v>0</v>
      </c>
      <c r="J77" s="13">
        <f>IF(OR(K77=$K$366,K77=$K$367,K77=$K$368,K77=$K$369),$J$366,IF(OR(K77=$K$374,K77=$K$375,K77=$K$376,K77=$K$377),$J$367,IF(OR(K77=$K$378),$J$368,IF(OR(K77=$K$379),$J$369,IF(OR(K77=$K$380),$J$370,IF(OR(K77=$K$381),$J$371,IF(OR(K77=$K$387,K77=$K$397,K77=$K$388),$J$372,IF(OR(K77=$K$383,K77=$K$384,K77=$K$385,K77=$K$386),$J$373,IF(OR(K77=$K$382,K77=$K$426,K77=$K$428,K77=$K$430),$J$374,IF(OR(K77=$K$389,K77=$K$391,K77=$K$390),$J$375,IF(OR(K77=$K$392),$J$376,IF(OR(K77=$K$393),$J$377,IF(OR(K77=$K$394),$J$378,IF(OR(K77=$K$398),$J$379,IF(OR(K77=$K$399,K77=$K$400),$J$380,IF(OR(K77=$K$401,K77=$K$402),$J$381,IF(OR(K77=$K$403,K77=$K$404),$J$382,IF(OR(K77=$K$405,K77=$K$406),$J$383,IF(OR(K77=$K$408,K77=$K$409,K77=$K$410,K77=$K$411,K77=$K$412,K77=$K$413,K77=$K$414,K77=$K$415,K77=$K$416),$J$384,IF(OR(K77=$K$420,K77=$K$421,K77=$K$422,K77=$K$423,K77=$K$419,K77=$K$418,K77=$K$427,K77=$K$429),$J$385,IF(OR(K77=$K$424,K77=$K$425),$J$386,IF(OR(K77=$K$370,K77=$K$371,K77=$K$372,K77=$K$395,K77=$K$396,K77=$K$407,K77=$K$417),$J$387,IF(OR(K77=$K$431),$J$388,0)))))))))))))))))))))))</f>
        <v>0</v>
      </c>
      <c r="K77" s="1"/>
    </row>
    <row r="78" spans="1:11">
      <c r="A78" s="13" t="s">
        <v>254</v>
      </c>
      <c r="B78" s="2">
        <v>77</v>
      </c>
      <c r="C78" s="13" t="s">
        <v>44</v>
      </c>
      <c r="D78" s="3" t="s">
        <v>45</v>
      </c>
      <c r="E78" s="13">
        <v>3</v>
      </c>
      <c r="F78" s="13">
        <v>2</v>
      </c>
      <c r="G78" s="13"/>
      <c r="H78" s="13"/>
      <c r="I78" s="13">
        <f t="shared" si="1"/>
        <v>0</v>
      </c>
      <c r="J78" s="13">
        <f>IF(OR(K78=$K$366,K78=$K$367,K78=$K$368,K78=$K$369),$J$366,IF(OR(K78=$K$374,K78=$K$375,K78=$K$376,K78=$K$377),$J$367,IF(OR(K78=$K$378),$J$368,IF(OR(K78=$K$379),$J$369,IF(OR(K78=$K$380),$J$370,IF(OR(K78=$K$381),$J$371,IF(OR(K78=$K$387,K78=$K$397,K78=$K$388),$J$372,IF(OR(K78=$K$383,K78=$K$384,K78=$K$385,K78=$K$386),$J$373,IF(OR(K78=$K$382,K78=$K$426,K78=$K$428,K78=$K$430),$J$374,IF(OR(K78=$K$389,K78=$K$391,K78=$K$390),$J$375,IF(OR(K78=$K$392),$J$376,IF(OR(K78=$K$393),$J$377,IF(OR(K78=$K$394),$J$378,IF(OR(K78=$K$398),$J$379,IF(OR(K78=$K$399,K78=$K$400),$J$380,IF(OR(K78=$K$401,K78=$K$402),$J$381,IF(OR(K78=$K$403,K78=$K$404),$J$382,IF(OR(K78=$K$405,K78=$K$406),$J$383,IF(OR(K78=$K$408,K78=$K$409,K78=$K$410,K78=$K$411,K78=$K$412,K78=$K$413,K78=$K$414,K78=$K$415,K78=$K$416),$J$384,IF(OR(K78=$K$420,K78=$K$421,K78=$K$422,K78=$K$423,K78=$K$419,K78=$K$418,K78=$K$427,K78=$K$429),$J$385,IF(OR(K78=$K$424,K78=$K$425),$J$386,IF(OR(K78=$K$370,K78=$K$371,K78=$K$372,K78=$K$395,K78=$K$396,K78=$K$407,K78=$K$417),$J$387,IF(OR(K78=$K$431),$J$388,0)))))))))))))))))))))))</f>
        <v>0</v>
      </c>
      <c r="K78" s="1"/>
    </row>
    <row r="79" spans="1:11">
      <c r="A79" s="13" t="s">
        <v>254</v>
      </c>
      <c r="B79" s="2">
        <v>78</v>
      </c>
      <c r="C79" s="13" t="s">
        <v>44</v>
      </c>
      <c r="D79" s="3" t="s">
        <v>45</v>
      </c>
      <c r="E79" s="13">
        <v>2</v>
      </c>
      <c r="F79" s="13">
        <v>2</v>
      </c>
      <c r="G79" s="13"/>
      <c r="H79" s="13"/>
      <c r="I79" s="13" t="str">
        <f t="shared" si="1"/>
        <v>Кокки</v>
      </c>
      <c r="J79" s="13" t="str">
        <f>IF(OR(K79=$K$366,K79=$K$367,K79=$K$368,K79=$K$369),$J$366,IF(OR(K79=$K$374,K79=$K$375,K79=$K$376,K79=$K$377),$J$367,IF(OR(K79=$K$378),$J$368,IF(OR(K79=$K$379),$J$369,IF(OR(K79=$K$380),$J$370,IF(OR(K79=$K$381),$J$371,IF(OR(K79=$K$387,K79=$K$397,K79=$K$388),$J$372,IF(OR(K79=$K$383,K79=$K$384,K79=$K$385,K79=$K$386),$J$373,IF(OR(K79=$K$382,K79=$K$426,K79=$K$428,K79=$K$430),$J$374,IF(OR(K79=$K$389,K79=$K$391,K79=$K$390),$J$375,IF(OR(K79=$K$392),$J$376,IF(OR(K79=$K$393),$J$377,IF(OR(K79=$K$394),$J$378,IF(OR(K79=$K$398),$J$379,IF(OR(K79=$K$399,K79=$K$400),$J$380,IF(OR(K79=$K$401,K79=$K$402),$J$381,IF(OR(K79=$K$403,K79=$K$404),$J$382,IF(OR(K79=$K$405,K79=$K$406),$J$383,IF(OR(K79=$K$408,K79=$K$409,K79=$K$410,K79=$K$411,K79=$K$412,K79=$K$413,K79=$K$414,K79=$K$415,K79=$K$416),$J$384,IF(OR(K79=$K$420,K79=$K$421,K79=$K$422,K79=$K$423,K79=$K$419,K79=$K$418,K79=$K$427,K79=$K$429),$J$385,IF(OR(K79=$K$424,K79=$K$425),$J$386,IF(OR(K79=$K$370,K79=$K$371,K79=$K$372,K79=$K$395,K79=$K$396,K79=$K$407,K79=$K$417),$J$387,IF(OR(K79=$K$431),$J$388,0)))))))))))))))))))))))</f>
        <v>Staphylococcus</v>
      </c>
      <c r="K79" s="1" t="s">
        <v>49</v>
      </c>
    </row>
    <row r="80" spans="1:11">
      <c r="A80" s="13" t="s">
        <v>254</v>
      </c>
      <c r="B80" s="2">
        <v>79</v>
      </c>
      <c r="C80" s="13" t="s">
        <v>14</v>
      </c>
      <c r="D80" s="3" t="s">
        <v>36</v>
      </c>
      <c r="E80" s="13">
        <v>0</v>
      </c>
      <c r="F80" s="13">
        <v>3</v>
      </c>
      <c r="G80" s="13"/>
      <c r="H80" s="13"/>
      <c r="I80" s="13">
        <f t="shared" si="1"/>
        <v>0</v>
      </c>
      <c r="J80" s="13">
        <f>IF(OR(K80=$K$366,K80=$K$367,K80=$K$368,K80=$K$369),$J$366,IF(OR(K80=$K$374,K80=$K$375,K80=$K$376,K80=$K$377),$J$367,IF(OR(K80=$K$378),$J$368,IF(OR(K80=$K$379),$J$369,IF(OR(K80=$K$380),$J$370,IF(OR(K80=$K$381),$J$371,IF(OR(K80=$K$387,K80=$K$397,K80=$K$388),$J$372,IF(OR(K80=$K$383,K80=$K$384,K80=$K$385,K80=$K$386),$J$373,IF(OR(K80=$K$382,K80=$K$426,K80=$K$428,K80=$K$430),$J$374,IF(OR(K80=$K$389,K80=$K$391,K80=$K$390),$J$375,IF(OR(K80=$K$392),$J$376,IF(OR(K80=$K$393),$J$377,IF(OR(K80=$K$394),$J$378,IF(OR(K80=$K$398),$J$379,IF(OR(K80=$K$399,K80=$K$400),$J$380,IF(OR(K80=$K$401,K80=$K$402),$J$381,IF(OR(K80=$K$403,K80=$K$404),$J$382,IF(OR(K80=$K$405,K80=$K$406),$J$383,IF(OR(K80=$K$408,K80=$K$409,K80=$K$410,K80=$K$411,K80=$K$412,K80=$K$413,K80=$K$414,K80=$K$415,K80=$K$416),$J$384,IF(OR(K80=$K$420,K80=$K$421,K80=$K$422,K80=$K$423,K80=$K$419,K80=$K$418,K80=$K$427,K80=$K$429),$J$385,IF(OR(K80=$K$424,K80=$K$425),$J$386,IF(OR(K80=$K$370,K80=$K$371,K80=$K$372,K80=$K$395,K80=$K$396,K80=$K$407,K80=$K$417),$J$387,IF(OR(K80=$K$431),$J$388,0)))))))))))))))))))))))</f>
        <v>0</v>
      </c>
      <c r="K80" s="1"/>
    </row>
    <row r="81" spans="1:11">
      <c r="A81" s="13" t="s">
        <v>254</v>
      </c>
      <c r="B81" s="2">
        <v>80</v>
      </c>
      <c r="C81" s="13" t="s">
        <v>19</v>
      </c>
      <c r="D81" s="3" t="s">
        <v>20</v>
      </c>
      <c r="E81" s="13">
        <v>0</v>
      </c>
      <c r="F81" s="13">
        <v>3</v>
      </c>
      <c r="G81" s="13"/>
      <c r="H81" s="13"/>
      <c r="I81" s="13">
        <f t="shared" si="1"/>
        <v>0</v>
      </c>
      <c r="J81" s="13">
        <f>IF(OR(K81=$K$366,K81=$K$367,K81=$K$368,K81=$K$369),$J$366,IF(OR(K81=$K$374,K81=$K$375,K81=$K$376,K81=$K$377),$J$367,IF(OR(K81=$K$378),$J$368,IF(OR(K81=$K$379),$J$369,IF(OR(K81=$K$380),$J$370,IF(OR(K81=$K$381),$J$371,IF(OR(K81=$K$387,K81=$K$397,K81=$K$388),$J$372,IF(OR(K81=$K$383,K81=$K$384,K81=$K$385,K81=$K$386),$J$373,IF(OR(K81=$K$382,K81=$K$426,K81=$K$428,K81=$K$430),$J$374,IF(OR(K81=$K$389,K81=$K$391,K81=$K$390),$J$375,IF(OR(K81=$K$392),$J$376,IF(OR(K81=$K$393),$J$377,IF(OR(K81=$K$394),$J$378,IF(OR(K81=$K$398),$J$379,IF(OR(K81=$K$399,K81=$K$400),$J$380,IF(OR(K81=$K$401,K81=$K$402),$J$381,IF(OR(K81=$K$403,K81=$K$404),$J$382,IF(OR(K81=$K$405,K81=$K$406),$J$383,IF(OR(K81=$K$408,K81=$K$409,K81=$K$410,K81=$K$411,K81=$K$412,K81=$K$413,K81=$K$414,K81=$K$415,K81=$K$416),$J$384,IF(OR(K81=$K$420,K81=$K$421,K81=$K$422,K81=$K$423,K81=$K$419,K81=$K$418,K81=$K$427,K81=$K$429),$J$385,IF(OR(K81=$K$424,K81=$K$425),$J$386,IF(OR(K81=$K$370,K81=$K$371,K81=$K$372,K81=$K$395,K81=$K$396,K81=$K$407,K81=$K$417),$J$387,IF(OR(K81=$K$431),$J$388,0)))))))))))))))))))))))</f>
        <v>0</v>
      </c>
      <c r="K81" s="1"/>
    </row>
    <row r="82" spans="1:11">
      <c r="A82" s="13" t="s">
        <v>254</v>
      </c>
      <c r="B82" s="2">
        <v>81</v>
      </c>
      <c r="C82" s="13" t="s">
        <v>21</v>
      </c>
      <c r="D82" s="3" t="s">
        <v>88</v>
      </c>
      <c r="E82" s="13">
        <v>0</v>
      </c>
      <c r="F82" s="13">
        <v>6</v>
      </c>
      <c r="G82" s="13" t="s">
        <v>23</v>
      </c>
      <c r="H82" s="13"/>
      <c r="I82" s="13">
        <f t="shared" si="1"/>
        <v>0</v>
      </c>
      <c r="J82" s="13">
        <f>IF(OR(K82=$K$366,K82=$K$367,K82=$K$368,K82=$K$369),$J$366,IF(OR(K82=$K$374,K82=$K$375,K82=$K$376,K82=$K$377),$J$367,IF(OR(K82=$K$378),$J$368,IF(OR(K82=$K$379),$J$369,IF(OR(K82=$K$380),$J$370,IF(OR(K82=$K$381),$J$371,IF(OR(K82=$K$387,K82=$K$397,K82=$K$388),$J$372,IF(OR(K82=$K$383,K82=$K$384,K82=$K$385,K82=$K$386),$J$373,IF(OR(K82=$K$382,K82=$K$426,K82=$K$428,K82=$K$430),$J$374,IF(OR(K82=$K$389,K82=$K$391,K82=$K$390),$J$375,IF(OR(K82=$K$392),$J$376,IF(OR(K82=$K$393),$J$377,IF(OR(K82=$K$394),$J$378,IF(OR(K82=$K$398),$J$379,IF(OR(K82=$K$399,K82=$K$400),$J$380,IF(OR(K82=$K$401,K82=$K$402),$J$381,IF(OR(K82=$K$403,K82=$K$404),$J$382,IF(OR(K82=$K$405,K82=$K$406),$J$383,IF(OR(K82=$K$408,K82=$K$409,K82=$K$410,K82=$K$411,K82=$K$412,K82=$K$413,K82=$K$414,K82=$K$415,K82=$K$416),$J$384,IF(OR(K82=$K$420,K82=$K$421,K82=$K$422,K82=$K$423,K82=$K$419,K82=$K$418,K82=$K$427,K82=$K$429),$J$385,IF(OR(K82=$K$424,K82=$K$425),$J$386,IF(OR(K82=$K$370,K82=$K$371,K82=$K$372,K82=$K$395,K82=$K$396,K82=$K$407,K82=$K$417),$J$387,IF(OR(K82=$K$431),$J$388,0)))))))))))))))))))))))</f>
        <v>0</v>
      </c>
      <c r="K82" s="1"/>
    </row>
    <row r="83" spans="1:11">
      <c r="A83" s="13" t="s">
        <v>254</v>
      </c>
      <c r="B83" s="2">
        <v>82</v>
      </c>
      <c r="C83" s="13" t="s">
        <v>21</v>
      </c>
      <c r="D83" s="3" t="s">
        <v>20</v>
      </c>
      <c r="E83" s="13">
        <v>0</v>
      </c>
      <c r="F83" s="13">
        <v>6</v>
      </c>
      <c r="G83" s="13" t="s">
        <v>23</v>
      </c>
      <c r="H83" s="13"/>
      <c r="I83" s="13">
        <f t="shared" si="1"/>
        <v>0</v>
      </c>
      <c r="J83" s="13">
        <f>IF(OR(K83=$K$366,K83=$K$367,K83=$K$368,K83=$K$369),$J$366,IF(OR(K83=$K$374,K83=$K$375,K83=$K$376,K83=$K$377),$J$367,IF(OR(K83=$K$378),$J$368,IF(OR(K83=$K$379),$J$369,IF(OR(K83=$K$380),$J$370,IF(OR(K83=$K$381),$J$371,IF(OR(K83=$K$387,K83=$K$397,K83=$K$388),$J$372,IF(OR(K83=$K$383,K83=$K$384,K83=$K$385,K83=$K$386),$J$373,IF(OR(K83=$K$382,K83=$K$426,K83=$K$428,K83=$K$430),$J$374,IF(OR(K83=$K$389,K83=$K$391,K83=$K$390),$J$375,IF(OR(K83=$K$392),$J$376,IF(OR(K83=$K$393),$J$377,IF(OR(K83=$K$394),$J$378,IF(OR(K83=$K$398),$J$379,IF(OR(K83=$K$399,K83=$K$400),$J$380,IF(OR(K83=$K$401,K83=$K$402),$J$381,IF(OR(K83=$K$403,K83=$K$404),$J$382,IF(OR(K83=$K$405,K83=$K$406),$J$383,IF(OR(K83=$K$408,K83=$K$409,K83=$K$410,K83=$K$411,K83=$K$412,K83=$K$413,K83=$K$414,K83=$K$415,K83=$K$416),$J$384,IF(OR(K83=$K$420,K83=$K$421,K83=$K$422,K83=$K$423,K83=$K$419,K83=$K$418,K83=$K$427,K83=$K$429),$J$385,IF(OR(K83=$K$424,K83=$K$425),$J$386,IF(OR(K83=$K$370,K83=$K$371,K83=$K$372,K83=$K$395,K83=$K$396,K83=$K$407,K83=$K$417),$J$387,IF(OR(K83=$K$431),$J$388,0)))))))))))))))))))))))</f>
        <v>0</v>
      </c>
      <c r="K83" s="1"/>
    </row>
    <row r="84" spans="1:11">
      <c r="A84" s="13" t="s">
        <v>254</v>
      </c>
      <c r="B84" s="2">
        <v>83</v>
      </c>
      <c r="C84" s="13" t="s">
        <v>21</v>
      </c>
      <c r="D84" s="3" t="s">
        <v>25</v>
      </c>
      <c r="E84" s="13">
        <v>0</v>
      </c>
      <c r="F84" s="13">
        <v>6</v>
      </c>
      <c r="G84" s="13" t="s">
        <v>23</v>
      </c>
      <c r="H84" s="13"/>
      <c r="I84" s="13">
        <f t="shared" si="1"/>
        <v>0</v>
      </c>
      <c r="J84" s="13">
        <f>IF(OR(K84=$K$366,K84=$K$367,K84=$K$368,K84=$K$369),$J$366,IF(OR(K84=$K$374,K84=$K$375,K84=$K$376,K84=$K$377),$J$367,IF(OR(K84=$K$378),$J$368,IF(OR(K84=$K$379),$J$369,IF(OR(K84=$K$380),$J$370,IF(OR(K84=$K$381),$J$371,IF(OR(K84=$K$387,K84=$K$397,K84=$K$388),$J$372,IF(OR(K84=$K$383,K84=$K$384,K84=$K$385,K84=$K$386),$J$373,IF(OR(K84=$K$382,K84=$K$426,K84=$K$428,K84=$K$430),$J$374,IF(OR(K84=$K$389,K84=$K$391,K84=$K$390),$J$375,IF(OR(K84=$K$392),$J$376,IF(OR(K84=$K$393),$J$377,IF(OR(K84=$K$394),$J$378,IF(OR(K84=$K$398),$J$379,IF(OR(K84=$K$399,K84=$K$400),$J$380,IF(OR(K84=$K$401,K84=$K$402),$J$381,IF(OR(K84=$K$403,K84=$K$404),$J$382,IF(OR(K84=$K$405,K84=$K$406),$J$383,IF(OR(K84=$K$408,K84=$K$409,K84=$K$410,K84=$K$411,K84=$K$412,K84=$K$413,K84=$K$414,K84=$K$415,K84=$K$416),$J$384,IF(OR(K84=$K$420,K84=$K$421,K84=$K$422,K84=$K$423,K84=$K$419,K84=$K$418,K84=$K$427,K84=$K$429),$J$385,IF(OR(K84=$K$424,K84=$K$425),$J$386,IF(OR(K84=$K$370,K84=$K$371,K84=$K$372,K84=$K$395,K84=$K$396,K84=$K$407,K84=$K$417),$J$387,IF(OR(K84=$K$431),$J$388,0)))))))))))))))))))))))</f>
        <v>0</v>
      </c>
      <c r="K84" s="1"/>
    </row>
    <row r="85" spans="1:11">
      <c r="A85" s="13" t="s">
        <v>254</v>
      </c>
      <c r="B85" s="2">
        <v>84</v>
      </c>
      <c r="C85" s="13" t="s">
        <v>21</v>
      </c>
      <c r="D85" s="3" t="s">
        <v>28</v>
      </c>
      <c r="E85" s="13">
        <v>0</v>
      </c>
      <c r="F85" s="13">
        <v>6</v>
      </c>
      <c r="G85" s="13" t="s">
        <v>23</v>
      </c>
      <c r="H85" s="13"/>
      <c r="I85" s="13">
        <f t="shared" si="1"/>
        <v>0</v>
      </c>
      <c r="J85" s="13">
        <f>IF(OR(K85=$K$366,K85=$K$367,K85=$K$368,K85=$K$369),$J$366,IF(OR(K85=$K$374,K85=$K$375,K85=$K$376,K85=$K$377),$J$367,IF(OR(K85=$K$378),$J$368,IF(OR(K85=$K$379),$J$369,IF(OR(K85=$K$380),$J$370,IF(OR(K85=$K$381),$J$371,IF(OR(K85=$K$387,K85=$K$397,K85=$K$388),$J$372,IF(OR(K85=$K$383,K85=$K$384,K85=$K$385,K85=$K$386),$J$373,IF(OR(K85=$K$382,K85=$K$426,K85=$K$428,K85=$K$430),$J$374,IF(OR(K85=$K$389,K85=$K$391,K85=$K$390),$J$375,IF(OR(K85=$K$392),$J$376,IF(OR(K85=$K$393),$J$377,IF(OR(K85=$K$394),$J$378,IF(OR(K85=$K$398),$J$379,IF(OR(K85=$K$399,K85=$K$400),$J$380,IF(OR(K85=$K$401,K85=$K$402),$J$381,IF(OR(K85=$K$403,K85=$K$404),$J$382,IF(OR(K85=$K$405,K85=$K$406),$J$383,IF(OR(K85=$K$408,K85=$K$409,K85=$K$410,K85=$K$411,K85=$K$412,K85=$K$413,K85=$K$414,K85=$K$415,K85=$K$416),$J$384,IF(OR(K85=$K$420,K85=$K$421,K85=$K$422,K85=$K$423,K85=$K$419,K85=$K$418,K85=$K$427,K85=$K$429),$J$385,IF(OR(K85=$K$424,K85=$K$425),$J$386,IF(OR(K85=$K$370,K85=$K$371,K85=$K$372,K85=$K$395,K85=$K$396,K85=$K$407,K85=$K$417),$J$387,IF(OR(K85=$K$431),$J$388,0)))))))))))))))))))))))</f>
        <v>0</v>
      </c>
      <c r="K85" s="1"/>
    </row>
    <row r="86" spans="1:11">
      <c r="A86" s="13" t="s">
        <v>254</v>
      </c>
      <c r="B86" s="2">
        <v>85</v>
      </c>
      <c r="C86" s="13" t="s">
        <v>21</v>
      </c>
      <c r="D86" s="3" t="s">
        <v>62</v>
      </c>
      <c r="E86" s="13">
        <v>0</v>
      </c>
      <c r="F86" s="13">
        <v>6</v>
      </c>
      <c r="G86" s="13" t="s">
        <v>23</v>
      </c>
      <c r="H86" s="13"/>
      <c r="I86" s="13">
        <f t="shared" si="1"/>
        <v>0</v>
      </c>
      <c r="J86" s="13">
        <f>IF(OR(K86=$K$366,K86=$K$367,K86=$K$368,K86=$K$369),$J$366,IF(OR(K86=$K$374,K86=$K$375,K86=$K$376,K86=$K$377),$J$367,IF(OR(K86=$K$378),$J$368,IF(OR(K86=$K$379),$J$369,IF(OR(K86=$K$380),$J$370,IF(OR(K86=$K$381),$J$371,IF(OR(K86=$K$387,K86=$K$397,K86=$K$388),$J$372,IF(OR(K86=$K$383,K86=$K$384,K86=$K$385,K86=$K$386),$J$373,IF(OR(K86=$K$382,K86=$K$426,K86=$K$428,K86=$K$430),$J$374,IF(OR(K86=$K$389,K86=$K$391,K86=$K$390),$J$375,IF(OR(K86=$K$392),$J$376,IF(OR(K86=$K$393),$J$377,IF(OR(K86=$K$394),$J$378,IF(OR(K86=$K$398),$J$379,IF(OR(K86=$K$399,K86=$K$400),$J$380,IF(OR(K86=$K$401,K86=$K$402),$J$381,IF(OR(K86=$K$403,K86=$K$404),$J$382,IF(OR(K86=$K$405,K86=$K$406),$J$383,IF(OR(K86=$K$408,K86=$K$409,K86=$K$410,K86=$K$411,K86=$K$412,K86=$K$413,K86=$K$414,K86=$K$415,K86=$K$416),$J$384,IF(OR(K86=$K$420,K86=$K$421,K86=$K$422,K86=$K$423,K86=$K$419,K86=$K$418,K86=$K$427,K86=$K$429),$J$385,IF(OR(K86=$K$424,K86=$K$425),$J$386,IF(OR(K86=$K$370,K86=$K$371,K86=$K$372,K86=$K$395,K86=$K$396,K86=$K$407,K86=$K$417),$J$387,IF(OR(K86=$K$431),$J$388,0)))))))))))))))))))))))</f>
        <v>0</v>
      </c>
      <c r="K86" s="1"/>
    </row>
    <row r="87" spans="1:11">
      <c r="A87" s="13" t="s">
        <v>254</v>
      </c>
      <c r="B87" s="2">
        <v>86</v>
      </c>
      <c r="C87" s="13" t="s">
        <v>21</v>
      </c>
      <c r="D87" s="3" t="s">
        <v>40</v>
      </c>
      <c r="E87" s="13">
        <v>0</v>
      </c>
      <c r="F87" s="13">
        <v>6</v>
      </c>
      <c r="G87" s="13" t="s">
        <v>23</v>
      </c>
      <c r="H87" s="13"/>
      <c r="I87" s="13">
        <f t="shared" si="1"/>
        <v>0</v>
      </c>
      <c r="J87" s="13">
        <f>IF(OR(K87=$K$366,K87=$K$367,K87=$K$368,K87=$K$369),$J$366,IF(OR(K87=$K$374,K87=$K$375,K87=$K$376,K87=$K$377),$J$367,IF(OR(K87=$K$378),$J$368,IF(OR(K87=$K$379),$J$369,IF(OR(K87=$K$380),$J$370,IF(OR(K87=$K$381),$J$371,IF(OR(K87=$K$387,K87=$K$397,K87=$K$388),$J$372,IF(OR(K87=$K$383,K87=$K$384,K87=$K$385,K87=$K$386),$J$373,IF(OR(K87=$K$382,K87=$K$426,K87=$K$428,K87=$K$430),$J$374,IF(OR(K87=$K$389,K87=$K$391,K87=$K$390),$J$375,IF(OR(K87=$K$392),$J$376,IF(OR(K87=$K$393),$J$377,IF(OR(K87=$K$394),$J$378,IF(OR(K87=$K$398),$J$379,IF(OR(K87=$K$399,K87=$K$400),$J$380,IF(OR(K87=$K$401,K87=$K$402),$J$381,IF(OR(K87=$K$403,K87=$K$404),$J$382,IF(OR(K87=$K$405,K87=$K$406),$J$383,IF(OR(K87=$K$408,K87=$K$409,K87=$K$410,K87=$K$411,K87=$K$412,K87=$K$413,K87=$K$414,K87=$K$415,K87=$K$416),$J$384,IF(OR(K87=$K$420,K87=$K$421,K87=$K$422,K87=$K$423,K87=$K$419,K87=$K$418,K87=$K$427,K87=$K$429),$J$385,IF(OR(K87=$K$424,K87=$K$425),$J$386,IF(OR(K87=$K$370,K87=$K$371,K87=$K$372,K87=$K$395,K87=$K$396,K87=$K$407,K87=$K$417),$J$387,IF(OR(K87=$K$431),$J$388,0)))))))))))))))))))))))</f>
        <v>0</v>
      </c>
      <c r="K87" s="1"/>
    </row>
    <row r="88" spans="1:11">
      <c r="A88" s="13" t="s">
        <v>254</v>
      </c>
      <c r="B88" s="2">
        <v>87</v>
      </c>
      <c r="C88" s="13" t="s">
        <v>21</v>
      </c>
      <c r="D88" s="3" t="s">
        <v>28</v>
      </c>
      <c r="E88" s="13">
        <v>0</v>
      </c>
      <c r="F88" s="13">
        <v>3</v>
      </c>
      <c r="G88" s="13" t="s">
        <v>23</v>
      </c>
      <c r="H88" s="13"/>
      <c r="I88" s="13" t="str">
        <f t="shared" si="1"/>
        <v>НГОБ</v>
      </c>
      <c r="J88" s="13" t="str">
        <f>IF(OR(K88=$K$366,K88=$K$367,K88=$K$368,K88=$K$369),$J$366,IF(OR(K88=$K$374,K88=$K$375,K88=$K$376,K88=$K$377),$J$367,IF(OR(K88=$K$378),$J$368,IF(OR(K88=$K$379),$J$369,IF(OR(K88=$K$380),$J$370,IF(OR(K88=$K$381),$J$371,IF(OR(K88=$K$387,K88=$K$397,K88=$K$388),$J$372,IF(OR(K88=$K$383,K88=$K$384,K88=$K$385,K88=$K$386),$J$373,IF(OR(K88=$K$382,K88=$K$426,K88=$K$428,K88=$K$430),$J$374,IF(OR(K88=$K$389,K88=$K$391,K88=$K$390),$J$375,IF(OR(K88=$K$392),$J$376,IF(OR(K88=$K$393),$J$377,IF(OR(K88=$K$394),$J$378,IF(OR(K88=$K$398),$J$379,IF(OR(K88=$K$399,K88=$K$400),$J$380,IF(OR(K88=$K$401,K88=$K$402),$J$381,IF(OR(K88=$K$403,K88=$K$404),$J$382,IF(OR(K88=$K$405,K88=$K$406),$J$383,IF(OR(K88=$K$408,K88=$K$409,K88=$K$410,K88=$K$411,K88=$K$412,K88=$K$413,K88=$K$414,K88=$K$415,K88=$K$416),$J$384,IF(OR(K88=$K$420,K88=$K$421,K88=$K$422,K88=$K$423,K88=$K$419,K88=$K$418,K88=$K$427,K88=$K$429),$J$385,IF(OR(K88=$K$424,K88=$K$425),$J$386,IF(OR(K88=$K$370,K88=$K$371,K88=$K$372,K88=$K$395,K88=$K$396,K88=$K$407,K88=$K$417),$J$387,IF(OR(K88=$K$431),$J$388,0)))))))))))))))))))))))</f>
        <v>Pseudomonas</v>
      </c>
      <c r="K88" s="1" t="s">
        <v>162</v>
      </c>
    </row>
    <row r="89" spans="1:11">
      <c r="A89" s="13" t="s">
        <v>254</v>
      </c>
      <c r="B89" s="2">
        <v>88</v>
      </c>
      <c r="C89" s="13" t="s">
        <v>16</v>
      </c>
      <c r="D89" s="3" t="s">
        <v>33</v>
      </c>
      <c r="E89" s="13">
        <v>1</v>
      </c>
      <c r="F89" s="13">
        <v>2</v>
      </c>
      <c r="G89" s="13"/>
      <c r="H89" s="13"/>
      <c r="I89" s="13">
        <f t="shared" si="1"/>
        <v>0</v>
      </c>
      <c r="J89" s="13">
        <f>IF(OR(K89=$K$366,K89=$K$367,K89=$K$368,K89=$K$369),$J$366,IF(OR(K89=$K$374,K89=$K$375,K89=$K$376,K89=$K$377),$J$367,IF(OR(K89=$K$378),$J$368,IF(OR(K89=$K$379),$J$369,IF(OR(K89=$K$380),$J$370,IF(OR(K89=$K$381),$J$371,IF(OR(K89=$K$387,K89=$K$397,K89=$K$388),$J$372,IF(OR(K89=$K$383,K89=$K$384,K89=$K$385,K89=$K$386),$J$373,IF(OR(K89=$K$382,K89=$K$426,K89=$K$428,K89=$K$430),$J$374,IF(OR(K89=$K$389,K89=$K$391,K89=$K$390),$J$375,IF(OR(K89=$K$392),$J$376,IF(OR(K89=$K$393),$J$377,IF(OR(K89=$K$394),$J$378,IF(OR(K89=$K$398),$J$379,IF(OR(K89=$K$399,K89=$K$400),$J$380,IF(OR(K89=$K$401,K89=$K$402),$J$381,IF(OR(K89=$K$403,K89=$K$404),$J$382,IF(OR(K89=$K$405,K89=$K$406),$J$383,IF(OR(K89=$K$408,K89=$K$409,K89=$K$410,K89=$K$411,K89=$K$412,K89=$K$413,K89=$K$414,K89=$K$415,K89=$K$416),$J$384,IF(OR(K89=$K$420,K89=$K$421,K89=$K$422,K89=$K$423,K89=$K$419,K89=$K$418,K89=$K$427,K89=$K$429),$J$385,IF(OR(K89=$K$424,K89=$K$425),$J$386,IF(OR(K89=$K$370,K89=$K$371,K89=$K$372,K89=$K$395,K89=$K$396,K89=$K$407,K89=$K$417),$J$387,IF(OR(K89=$K$431),$J$388,0)))))))))))))))))))))))</f>
        <v>0</v>
      </c>
      <c r="K89" s="1"/>
    </row>
    <row r="90" spans="1:11">
      <c r="A90" s="13" t="s">
        <v>254</v>
      </c>
      <c r="B90" s="2">
        <v>89</v>
      </c>
      <c r="C90" s="13" t="s">
        <v>19</v>
      </c>
      <c r="D90" s="3" t="s">
        <v>20</v>
      </c>
      <c r="E90" s="13">
        <v>0</v>
      </c>
      <c r="F90" s="13">
        <v>5</v>
      </c>
      <c r="G90" s="13"/>
      <c r="H90" s="13"/>
      <c r="I90" s="13">
        <f t="shared" si="1"/>
        <v>0</v>
      </c>
      <c r="J90" s="13">
        <f>IF(OR(K90=$K$366,K90=$K$367,K90=$K$368,K90=$K$369),$J$366,IF(OR(K90=$K$374,K90=$K$375,K90=$K$376,K90=$K$377),$J$367,IF(OR(K90=$K$378),$J$368,IF(OR(K90=$K$379),$J$369,IF(OR(K90=$K$380),$J$370,IF(OR(K90=$K$381),$J$371,IF(OR(K90=$K$387,K90=$K$397,K90=$K$388),$J$372,IF(OR(K90=$K$383,K90=$K$384,K90=$K$385,K90=$K$386),$J$373,IF(OR(K90=$K$382,K90=$K$426,K90=$K$428,K90=$K$430),$J$374,IF(OR(K90=$K$389,K90=$K$391,K90=$K$390),$J$375,IF(OR(K90=$K$392),$J$376,IF(OR(K90=$K$393),$J$377,IF(OR(K90=$K$394),$J$378,IF(OR(K90=$K$398),$J$379,IF(OR(K90=$K$399,K90=$K$400),$J$380,IF(OR(K90=$K$401,K90=$K$402),$J$381,IF(OR(K90=$K$403,K90=$K$404),$J$382,IF(OR(K90=$K$405,K90=$K$406),$J$383,IF(OR(K90=$K$408,K90=$K$409,K90=$K$410,K90=$K$411,K90=$K$412,K90=$K$413,K90=$K$414,K90=$K$415,K90=$K$416),$J$384,IF(OR(K90=$K$420,K90=$K$421,K90=$K$422,K90=$K$423,K90=$K$419,K90=$K$418,K90=$K$427,K90=$K$429),$J$385,IF(OR(K90=$K$424,K90=$K$425),$J$386,IF(OR(K90=$K$370,K90=$K$371,K90=$K$372,K90=$K$395,K90=$K$396,K90=$K$407,K90=$K$417),$J$387,IF(OR(K90=$K$431),$J$388,0)))))))))))))))))))))))</f>
        <v>0</v>
      </c>
      <c r="K90" s="1"/>
    </row>
    <row r="91" spans="1:11">
      <c r="A91" s="13" t="s">
        <v>254</v>
      </c>
      <c r="B91" s="2">
        <v>90</v>
      </c>
      <c r="C91" s="13" t="s">
        <v>19</v>
      </c>
      <c r="D91" s="3" t="s">
        <v>20</v>
      </c>
      <c r="E91" s="13">
        <v>0</v>
      </c>
      <c r="F91" s="13">
        <v>5</v>
      </c>
      <c r="G91" s="13"/>
      <c r="H91" s="13"/>
      <c r="I91" s="13">
        <f t="shared" si="1"/>
        <v>0</v>
      </c>
      <c r="J91" s="13">
        <f>IF(OR(K91=$K$366,K91=$K$367,K91=$K$368,K91=$K$369),$J$366,IF(OR(K91=$K$374,K91=$K$375,K91=$K$376,K91=$K$377),$J$367,IF(OR(K91=$K$378),$J$368,IF(OR(K91=$K$379),$J$369,IF(OR(K91=$K$380),$J$370,IF(OR(K91=$K$381),$J$371,IF(OR(K91=$K$387,K91=$K$397,K91=$K$388),$J$372,IF(OR(K91=$K$383,K91=$K$384,K91=$K$385,K91=$K$386),$J$373,IF(OR(K91=$K$382,K91=$K$426,K91=$K$428,K91=$K$430),$J$374,IF(OR(K91=$K$389,K91=$K$391,K91=$K$390),$J$375,IF(OR(K91=$K$392),$J$376,IF(OR(K91=$K$393),$J$377,IF(OR(K91=$K$394),$J$378,IF(OR(K91=$K$398),$J$379,IF(OR(K91=$K$399,K91=$K$400),$J$380,IF(OR(K91=$K$401,K91=$K$402),$J$381,IF(OR(K91=$K$403,K91=$K$404),$J$382,IF(OR(K91=$K$405,K91=$K$406),$J$383,IF(OR(K91=$K$408,K91=$K$409,K91=$K$410,K91=$K$411,K91=$K$412,K91=$K$413,K91=$K$414,K91=$K$415,K91=$K$416),$J$384,IF(OR(K91=$K$420,K91=$K$421,K91=$K$422,K91=$K$423,K91=$K$419,K91=$K$418,K91=$K$427,K91=$K$429),$J$385,IF(OR(K91=$K$424,K91=$K$425),$J$386,IF(OR(K91=$K$370,K91=$K$371,K91=$K$372,K91=$K$395,K91=$K$396,K91=$K$407,K91=$K$417),$J$387,IF(OR(K91=$K$431),$J$388,0)))))))))))))))))))))))</f>
        <v>0</v>
      </c>
      <c r="K91" s="1"/>
    </row>
    <row r="92" spans="1:11">
      <c r="A92" s="13" t="s">
        <v>254</v>
      </c>
      <c r="B92" s="2">
        <v>91</v>
      </c>
      <c r="C92" s="13" t="s">
        <v>71</v>
      </c>
      <c r="D92" s="3" t="s">
        <v>28</v>
      </c>
      <c r="E92" s="13">
        <v>0</v>
      </c>
      <c r="F92" s="13">
        <v>5</v>
      </c>
      <c r="G92" s="13"/>
      <c r="H92" s="13"/>
      <c r="I92" s="13">
        <f t="shared" si="1"/>
        <v>0</v>
      </c>
      <c r="J92" s="13">
        <f>IF(OR(K92=$K$366,K92=$K$367,K92=$K$368,K92=$K$369),$J$366,IF(OR(K92=$K$374,K92=$K$375,K92=$K$376,K92=$K$377),$J$367,IF(OR(K92=$K$378),$J$368,IF(OR(K92=$K$379),$J$369,IF(OR(K92=$K$380),$J$370,IF(OR(K92=$K$381),$J$371,IF(OR(K92=$K$387,K92=$K$397,K92=$K$388),$J$372,IF(OR(K92=$K$383,K92=$K$384,K92=$K$385,K92=$K$386),$J$373,IF(OR(K92=$K$382,K92=$K$426,K92=$K$428,K92=$K$430),$J$374,IF(OR(K92=$K$389,K92=$K$391,K92=$K$390),$J$375,IF(OR(K92=$K$392),$J$376,IF(OR(K92=$K$393),$J$377,IF(OR(K92=$K$394),$J$378,IF(OR(K92=$K$398),$J$379,IF(OR(K92=$K$399,K92=$K$400),$J$380,IF(OR(K92=$K$401,K92=$K$402),$J$381,IF(OR(K92=$K$403,K92=$K$404),$J$382,IF(OR(K92=$K$405,K92=$K$406),$J$383,IF(OR(K92=$K$408,K92=$K$409,K92=$K$410,K92=$K$411,K92=$K$412,K92=$K$413,K92=$K$414,K92=$K$415,K92=$K$416),$J$384,IF(OR(K92=$K$420,K92=$K$421,K92=$K$422,K92=$K$423,K92=$K$419,K92=$K$418,K92=$K$427,K92=$K$429),$J$385,IF(OR(K92=$K$424,K92=$K$425),$J$386,IF(OR(K92=$K$370,K92=$K$371,K92=$K$372,K92=$K$395,K92=$K$396,K92=$K$407,K92=$K$417),$J$387,IF(OR(K92=$K$431),$J$388,0)))))))))))))))))))))))</f>
        <v>0</v>
      </c>
      <c r="K92" s="1"/>
    </row>
    <row r="93" spans="1:11">
      <c r="A93" s="13" t="s">
        <v>254</v>
      </c>
      <c r="B93" s="2">
        <v>92</v>
      </c>
      <c r="C93" s="13" t="s">
        <v>79</v>
      </c>
      <c r="D93" s="3" t="s">
        <v>48</v>
      </c>
      <c r="E93" s="13">
        <v>0</v>
      </c>
      <c r="F93" s="13">
        <v>5</v>
      </c>
      <c r="G93" s="13"/>
      <c r="H93" s="13"/>
      <c r="I93" s="13">
        <f t="shared" si="1"/>
        <v>0</v>
      </c>
      <c r="J93" s="13">
        <f>IF(OR(K93=$K$366,K93=$K$367,K93=$K$368,K93=$K$369),$J$366,IF(OR(K93=$K$374,K93=$K$375,K93=$K$376,K93=$K$377),$J$367,IF(OR(K93=$K$378),$J$368,IF(OR(K93=$K$379),$J$369,IF(OR(K93=$K$380),$J$370,IF(OR(K93=$K$381),$J$371,IF(OR(K93=$K$387,K93=$K$397,K93=$K$388),$J$372,IF(OR(K93=$K$383,K93=$K$384,K93=$K$385,K93=$K$386),$J$373,IF(OR(K93=$K$382,K93=$K$426,K93=$K$428,K93=$K$430),$J$374,IF(OR(K93=$K$389,K93=$K$391,K93=$K$390),$J$375,IF(OR(K93=$K$392),$J$376,IF(OR(K93=$K$393),$J$377,IF(OR(K93=$K$394),$J$378,IF(OR(K93=$K$398),$J$379,IF(OR(K93=$K$399,K93=$K$400),$J$380,IF(OR(K93=$K$401,K93=$K$402),$J$381,IF(OR(K93=$K$403,K93=$K$404),$J$382,IF(OR(K93=$K$405,K93=$K$406),$J$383,IF(OR(K93=$K$408,K93=$K$409,K93=$K$410,K93=$K$411,K93=$K$412,K93=$K$413,K93=$K$414,K93=$K$415,K93=$K$416),$J$384,IF(OR(K93=$K$420,K93=$K$421,K93=$K$422,K93=$K$423,K93=$K$419,K93=$K$418,K93=$K$427,K93=$K$429),$J$385,IF(OR(K93=$K$424,K93=$K$425),$J$386,IF(OR(K93=$K$370,K93=$K$371,K93=$K$372,K93=$K$395,K93=$K$396,K93=$K$407,K93=$K$417),$J$387,IF(OR(K93=$K$431),$J$388,0)))))))))))))))))))))))</f>
        <v>0</v>
      </c>
      <c r="K93" s="1"/>
    </row>
    <row r="94" spans="1:11">
      <c r="A94" s="13" t="s">
        <v>254</v>
      </c>
      <c r="B94" s="2">
        <v>93</v>
      </c>
      <c r="C94" s="13" t="s">
        <v>21</v>
      </c>
      <c r="D94" s="3" t="s">
        <v>43</v>
      </c>
      <c r="E94" s="13">
        <v>0</v>
      </c>
      <c r="F94" s="13">
        <v>5</v>
      </c>
      <c r="G94" s="13"/>
      <c r="H94" s="13"/>
      <c r="I94" s="13" t="str">
        <f t="shared" si="1"/>
        <v>Кокки</v>
      </c>
      <c r="J94" s="13" t="str">
        <f>IF(OR(K94=$K$366,K94=$K$367,K94=$K$368,K94=$K$369),$J$366,IF(OR(K94=$K$374,K94=$K$375,K94=$K$376,K94=$K$377),$J$367,IF(OR(K94=$K$378),$J$368,IF(OR(K94=$K$379),$J$369,IF(OR(K94=$K$380),$J$370,IF(OR(K94=$K$381),$J$371,IF(OR(K94=$K$387,K94=$K$397,K94=$K$388),$J$372,IF(OR(K94=$K$383,K94=$K$384,K94=$K$385,K94=$K$386),$J$373,IF(OR(K94=$K$382,K94=$K$426,K94=$K$428,K94=$K$430),$J$374,IF(OR(K94=$K$389,K94=$K$391,K94=$K$390),$J$375,IF(OR(K94=$K$392),$J$376,IF(OR(K94=$K$393),$J$377,IF(OR(K94=$K$394),$J$378,IF(OR(K94=$K$398),$J$379,IF(OR(K94=$K$399,K94=$K$400),$J$380,IF(OR(K94=$K$401,K94=$K$402),$J$381,IF(OR(K94=$K$403,K94=$K$404),$J$382,IF(OR(K94=$K$405,K94=$K$406),$J$383,IF(OR(K94=$K$408,K94=$K$409,K94=$K$410,K94=$K$411,K94=$K$412,K94=$K$413,K94=$K$414,K94=$K$415,K94=$K$416),$J$384,IF(OR(K94=$K$420,K94=$K$421,K94=$K$422,K94=$K$423,K94=$K$419,K94=$K$418,K94=$K$427,K94=$K$429),$J$385,IF(OR(K94=$K$424,K94=$K$425),$J$386,IF(OR(K94=$K$370,K94=$K$371,K94=$K$372,K94=$K$395,K94=$K$396,K94=$K$407,K94=$K$417),$J$387,IF(OR(K94=$K$431),$J$388,0)))))))))))))))))))))))</f>
        <v>Enterococcus</v>
      </c>
      <c r="K94" s="1" t="s">
        <v>66</v>
      </c>
    </row>
    <row r="95" spans="1:11">
      <c r="A95" s="13" t="s">
        <v>254</v>
      </c>
      <c r="B95" s="2">
        <v>94</v>
      </c>
      <c r="C95" s="13" t="s">
        <v>21</v>
      </c>
      <c r="D95" s="3" t="s">
        <v>202</v>
      </c>
      <c r="E95" s="13">
        <v>0</v>
      </c>
      <c r="F95" s="13">
        <v>6</v>
      </c>
      <c r="G95" s="13" t="s">
        <v>23</v>
      </c>
      <c r="H95" s="13"/>
      <c r="I95" s="13">
        <f t="shared" si="1"/>
        <v>0</v>
      </c>
      <c r="J95" s="13">
        <f>IF(OR(K95=$K$366,K95=$K$367,K95=$K$368,K95=$K$369),$J$366,IF(OR(K95=$K$374,K95=$K$375,K95=$K$376,K95=$K$377),$J$367,IF(OR(K95=$K$378),$J$368,IF(OR(K95=$K$379),$J$369,IF(OR(K95=$K$380),$J$370,IF(OR(K95=$K$381),$J$371,IF(OR(K95=$K$387,K95=$K$397,K95=$K$388),$J$372,IF(OR(K95=$K$383,K95=$K$384,K95=$K$385,K95=$K$386),$J$373,IF(OR(K95=$K$382,K95=$K$426,K95=$K$428,K95=$K$430),$J$374,IF(OR(K95=$K$389,K95=$K$391,K95=$K$390),$J$375,IF(OR(K95=$K$392),$J$376,IF(OR(K95=$K$393),$J$377,IF(OR(K95=$K$394),$J$378,IF(OR(K95=$K$398),$J$379,IF(OR(K95=$K$399,K95=$K$400),$J$380,IF(OR(K95=$K$401,K95=$K$402),$J$381,IF(OR(K95=$K$403,K95=$K$404),$J$382,IF(OR(K95=$K$405,K95=$K$406),$J$383,IF(OR(K95=$K$408,K95=$K$409,K95=$K$410,K95=$K$411,K95=$K$412,K95=$K$413,K95=$K$414,K95=$K$415,K95=$K$416),$J$384,IF(OR(K95=$K$420,K95=$K$421,K95=$K$422,K95=$K$423,K95=$K$419,K95=$K$418,K95=$K$427,K95=$K$429),$J$385,IF(OR(K95=$K$424,K95=$K$425),$J$386,IF(OR(K95=$K$370,K95=$K$371,K95=$K$372,K95=$K$395,K95=$K$396,K95=$K$407,K95=$K$417),$J$387,IF(OR(K95=$K$431),$J$388,0)))))))))))))))))))))))</f>
        <v>0</v>
      </c>
      <c r="K95" s="1"/>
    </row>
    <row r="96" spans="1:11">
      <c r="A96" s="13" t="s">
        <v>254</v>
      </c>
      <c r="B96" s="2">
        <v>95</v>
      </c>
      <c r="C96" s="13" t="s">
        <v>128</v>
      </c>
      <c r="D96" s="3" t="s">
        <v>183</v>
      </c>
      <c r="E96" s="13">
        <v>0</v>
      </c>
      <c r="F96" s="13">
        <v>5</v>
      </c>
      <c r="G96" s="13"/>
      <c r="H96" s="13"/>
      <c r="I96" s="13">
        <f t="shared" si="1"/>
        <v>0</v>
      </c>
      <c r="J96" s="13">
        <f>IF(OR(K96=$K$366,K96=$K$367,K96=$K$368,K96=$K$369),$J$366,IF(OR(K96=$K$374,K96=$K$375,K96=$K$376,K96=$K$377),$J$367,IF(OR(K96=$K$378),$J$368,IF(OR(K96=$K$379),$J$369,IF(OR(K96=$K$380),$J$370,IF(OR(K96=$K$381),$J$371,IF(OR(K96=$K$387,K96=$K$397,K96=$K$388),$J$372,IF(OR(K96=$K$383,K96=$K$384,K96=$K$385,K96=$K$386),$J$373,IF(OR(K96=$K$382,K96=$K$426,K96=$K$428,K96=$K$430),$J$374,IF(OR(K96=$K$389,K96=$K$391,K96=$K$390),$J$375,IF(OR(K96=$K$392),$J$376,IF(OR(K96=$K$393),$J$377,IF(OR(K96=$K$394),$J$378,IF(OR(K96=$K$398),$J$379,IF(OR(K96=$K$399,K96=$K$400),$J$380,IF(OR(K96=$K$401,K96=$K$402),$J$381,IF(OR(K96=$K$403,K96=$K$404),$J$382,IF(OR(K96=$K$405,K96=$K$406),$J$383,IF(OR(K96=$K$408,K96=$K$409,K96=$K$410,K96=$K$411,K96=$K$412,K96=$K$413,K96=$K$414,K96=$K$415,K96=$K$416),$J$384,IF(OR(K96=$K$420,K96=$K$421,K96=$K$422,K96=$K$423,K96=$K$419,K96=$K$418,K96=$K$427,K96=$K$429),$J$385,IF(OR(K96=$K$424,K96=$K$425),$J$386,IF(OR(K96=$K$370,K96=$K$371,K96=$K$372,K96=$K$395,K96=$K$396,K96=$K$407,K96=$K$417),$J$387,IF(OR(K96=$K$431),$J$388,0)))))))))))))))))))))))</f>
        <v>0</v>
      </c>
      <c r="K96" s="1"/>
    </row>
    <row r="97" spans="1:11">
      <c r="A97" s="13" t="s">
        <v>254</v>
      </c>
      <c r="B97" s="2">
        <v>96</v>
      </c>
      <c r="C97" s="13" t="s">
        <v>19</v>
      </c>
      <c r="D97" s="3" t="s">
        <v>41</v>
      </c>
      <c r="E97" s="13">
        <v>0</v>
      </c>
      <c r="F97" s="13">
        <v>5</v>
      </c>
      <c r="G97" s="13"/>
      <c r="H97" s="13"/>
      <c r="I97" s="13">
        <f t="shared" si="1"/>
        <v>0</v>
      </c>
      <c r="J97" s="13">
        <f>IF(OR(K97=$K$366,K97=$K$367,K97=$K$368,K97=$K$369),$J$366,IF(OR(K97=$K$374,K97=$K$375,K97=$K$376,K97=$K$377),$J$367,IF(OR(K97=$K$378),$J$368,IF(OR(K97=$K$379),$J$369,IF(OR(K97=$K$380),$J$370,IF(OR(K97=$K$381),$J$371,IF(OR(K97=$K$387,K97=$K$397,K97=$K$388),$J$372,IF(OR(K97=$K$383,K97=$K$384,K97=$K$385,K97=$K$386),$J$373,IF(OR(K97=$K$382,K97=$K$426,K97=$K$428,K97=$K$430),$J$374,IF(OR(K97=$K$389,K97=$K$391,K97=$K$390),$J$375,IF(OR(K97=$K$392),$J$376,IF(OR(K97=$K$393),$J$377,IF(OR(K97=$K$394),$J$378,IF(OR(K97=$K$398),$J$379,IF(OR(K97=$K$399,K97=$K$400),$J$380,IF(OR(K97=$K$401,K97=$K$402),$J$381,IF(OR(K97=$K$403,K97=$K$404),$J$382,IF(OR(K97=$K$405,K97=$K$406),$J$383,IF(OR(K97=$K$408,K97=$K$409,K97=$K$410,K97=$K$411,K97=$K$412,K97=$K$413,K97=$K$414,K97=$K$415,K97=$K$416),$J$384,IF(OR(K97=$K$420,K97=$K$421,K97=$K$422,K97=$K$423,K97=$K$419,K97=$K$418,K97=$K$427,K97=$K$429),$J$385,IF(OR(K97=$K$424,K97=$K$425),$J$386,IF(OR(K97=$K$370,K97=$K$371,K97=$K$372,K97=$K$395,K97=$K$396,K97=$K$407,K97=$K$417),$J$387,IF(OR(K97=$K$431),$J$388,0)))))))))))))))))))))))</f>
        <v>0</v>
      </c>
      <c r="K97" s="1"/>
    </row>
    <row r="98" spans="1:11">
      <c r="A98" s="13" t="s">
        <v>254</v>
      </c>
      <c r="B98" s="2">
        <v>97</v>
      </c>
      <c r="C98" s="13" t="s">
        <v>19</v>
      </c>
      <c r="D98" s="3" t="s">
        <v>41</v>
      </c>
      <c r="E98" s="13">
        <v>0</v>
      </c>
      <c r="F98" s="13">
        <v>5</v>
      </c>
      <c r="G98" s="13"/>
      <c r="H98" s="13"/>
      <c r="I98" s="13">
        <f t="shared" si="1"/>
        <v>0</v>
      </c>
      <c r="J98" s="13">
        <f>IF(OR(K98=$K$366,K98=$K$367,K98=$K$368,K98=$K$369),$J$366,IF(OR(K98=$K$374,K98=$K$375,K98=$K$376,K98=$K$377),$J$367,IF(OR(K98=$K$378),$J$368,IF(OR(K98=$K$379),$J$369,IF(OR(K98=$K$380),$J$370,IF(OR(K98=$K$381),$J$371,IF(OR(K98=$K$387,K98=$K$397,K98=$K$388),$J$372,IF(OR(K98=$K$383,K98=$K$384,K98=$K$385,K98=$K$386),$J$373,IF(OR(K98=$K$382,K98=$K$426,K98=$K$428,K98=$K$430),$J$374,IF(OR(K98=$K$389,K98=$K$391,K98=$K$390),$J$375,IF(OR(K98=$K$392),$J$376,IF(OR(K98=$K$393),$J$377,IF(OR(K98=$K$394),$J$378,IF(OR(K98=$K$398),$J$379,IF(OR(K98=$K$399,K98=$K$400),$J$380,IF(OR(K98=$K$401,K98=$K$402),$J$381,IF(OR(K98=$K$403,K98=$K$404),$J$382,IF(OR(K98=$K$405,K98=$K$406),$J$383,IF(OR(K98=$K$408,K98=$K$409,K98=$K$410,K98=$K$411,K98=$K$412,K98=$K$413,K98=$K$414,K98=$K$415,K98=$K$416),$J$384,IF(OR(K98=$K$420,K98=$K$421,K98=$K$422,K98=$K$423,K98=$K$419,K98=$K$418,K98=$K$427,K98=$K$429),$J$385,IF(OR(K98=$K$424,K98=$K$425),$J$386,IF(OR(K98=$K$370,K98=$K$371,K98=$K$372,K98=$K$395,K98=$K$396,K98=$K$407,K98=$K$417),$J$387,IF(OR(K98=$K$431),$J$388,0)))))))))))))))))))))))</f>
        <v>0</v>
      </c>
      <c r="K98" s="1"/>
    </row>
    <row r="99" spans="1:11">
      <c r="A99" s="13" t="s">
        <v>254</v>
      </c>
      <c r="B99" s="2">
        <v>98</v>
      </c>
      <c r="C99" s="13" t="s">
        <v>16</v>
      </c>
      <c r="D99" s="3" t="s">
        <v>33</v>
      </c>
      <c r="E99" s="13">
        <v>0</v>
      </c>
      <c r="F99" s="13">
        <v>4</v>
      </c>
      <c r="G99" s="13"/>
      <c r="H99" s="13"/>
      <c r="I99" s="13">
        <f t="shared" si="1"/>
        <v>0</v>
      </c>
      <c r="J99" s="13">
        <f>IF(OR(K99=$K$366,K99=$K$367,K99=$K$368,K99=$K$369),$J$366,IF(OR(K99=$K$374,K99=$K$375,K99=$K$376,K99=$K$377),$J$367,IF(OR(K99=$K$378),$J$368,IF(OR(K99=$K$379),$J$369,IF(OR(K99=$K$380),$J$370,IF(OR(K99=$K$381),$J$371,IF(OR(K99=$K$387,K99=$K$397,K99=$K$388),$J$372,IF(OR(K99=$K$383,K99=$K$384,K99=$K$385,K99=$K$386),$J$373,IF(OR(K99=$K$382,K99=$K$426,K99=$K$428,K99=$K$430),$J$374,IF(OR(K99=$K$389,K99=$K$391,K99=$K$390),$J$375,IF(OR(K99=$K$392),$J$376,IF(OR(K99=$K$393),$J$377,IF(OR(K99=$K$394),$J$378,IF(OR(K99=$K$398),$J$379,IF(OR(K99=$K$399,K99=$K$400),$J$380,IF(OR(K99=$K$401,K99=$K$402),$J$381,IF(OR(K99=$K$403,K99=$K$404),$J$382,IF(OR(K99=$K$405,K99=$K$406),$J$383,IF(OR(K99=$K$408,K99=$K$409,K99=$K$410,K99=$K$411,K99=$K$412,K99=$K$413,K99=$K$414,K99=$K$415,K99=$K$416),$J$384,IF(OR(K99=$K$420,K99=$K$421,K99=$K$422,K99=$K$423,K99=$K$419,K99=$K$418,K99=$K$427,K99=$K$429),$J$385,IF(OR(K99=$K$424,K99=$K$425),$J$386,IF(OR(K99=$K$370,K99=$K$371,K99=$K$372,K99=$K$395,K99=$K$396,K99=$K$407,K99=$K$417),$J$387,IF(OR(K99=$K$431),$J$388,0)))))))))))))))))))))))</f>
        <v>0</v>
      </c>
      <c r="K99" s="1"/>
    </row>
    <row r="100" spans="1:11">
      <c r="A100" s="13" t="s">
        <v>254</v>
      </c>
      <c r="B100" s="2">
        <v>99</v>
      </c>
      <c r="C100" s="13" t="s">
        <v>19</v>
      </c>
      <c r="D100" s="3" t="s">
        <v>36</v>
      </c>
      <c r="E100" s="13">
        <v>0</v>
      </c>
      <c r="F100" s="13">
        <v>4</v>
      </c>
      <c r="G100" s="13"/>
      <c r="H100" s="13"/>
      <c r="I100" s="13">
        <f t="shared" si="1"/>
        <v>0</v>
      </c>
      <c r="J100" s="13">
        <f>IF(OR(K100=$K$366,K100=$K$367,K100=$K$368,K100=$K$369),$J$366,IF(OR(K100=$K$374,K100=$K$375,K100=$K$376,K100=$K$377),$J$367,IF(OR(K100=$K$378),$J$368,IF(OR(K100=$K$379),$J$369,IF(OR(K100=$K$380),$J$370,IF(OR(K100=$K$381),$J$371,IF(OR(K100=$K$387,K100=$K$397,K100=$K$388),$J$372,IF(OR(K100=$K$383,K100=$K$384,K100=$K$385,K100=$K$386),$J$373,IF(OR(K100=$K$382,K100=$K$426,K100=$K$428,K100=$K$430),$J$374,IF(OR(K100=$K$389,K100=$K$391,K100=$K$390),$J$375,IF(OR(K100=$K$392),$J$376,IF(OR(K100=$K$393),$J$377,IF(OR(K100=$K$394),$J$378,IF(OR(K100=$K$398),$J$379,IF(OR(K100=$K$399,K100=$K$400),$J$380,IF(OR(K100=$K$401,K100=$K$402),$J$381,IF(OR(K100=$K$403,K100=$K$404),$J$382,IF(OR(K100=$K$405,K100=$K$406),$J$383,IF(OR(K100=$K$408,K100=$K$409,K100=$K$410,K100=$K$411,K100=$K$412,K100=$K$413,K100=$K$414,K100=$K$415,K100=$K$416),$J$384,IF(OR(K100=$K$420,K100=$K$421,K100=$K$422,K100=$K$423,K100=$K$419,K100=$K$418,K100=$K$427,K100=$K$429),$J$385,IF(OR(K100=$K$424,K100=$K$425),$J$386,IF(OR(K100=$K$370,K100=$K$371,K100=$K$372,K100=$K$395,K100=$K$396,K100=$K$407,K100=$K$417),$J$387,IF(OR(K100=$K$431),$J$388,0)))))))))))))))))))))))</f>
        <v>0</v>
      </c>
      <c r="K100" s="1"/>
    </row>
    <row r="101" spans="1:11">
      <c r="A101" s="13" t="s">
        <v>254</v>
      </c>
      <c r="B101" s="2">
        <v>100</v>
      </c>
      <c r="C101" s="13" t="s">
        <v>79</v>
      </c>
      <c r="D101" s="3" t="s">
        <v>89</v>
      </c>
      <c r="E101" s="13">
        <v>0</v>
      </c>
      <c r="F101" s="13">
        <v>4</v>
      </c>
      <c r="G101" s="13"/>
      <c r="H101" s="13"/>
      <c r="I101" s="13">
        <f t="shared" si="1"/>
        <v>0</v>
      </c>
      <c r="J101" s="13">
        <f>IF(OR(K101=$K$366,K101=$K$367,K101=$K$368,K101=$K$369),$J$366,IF(OR(K101=$K$374,K101=$K$375,K101=$K$376,K101=$K$377),$J$367,IF(OR(K101=$K$378),$J$368,IF(OR(K101=$K$379),$J$369,IF(OR(K101=$K$380),$J$370,IF(OR(K101=$K$381),$J$371,IF(OR(K101=$K$387,K101=$K$397,K101=$K$388),$J$372,IF(OR(K101=$K$383,K101=$K$384,K101=$K$385,K101=$K$386),$J$373,IF(OR(K101=$K$382,K101=$K$426,K101=$K$428,K101=$K$430),$J$374,IF(OR(K101=$K$389,K101=$K$391,K101=$K$390),$J$375,IF(OR(K101=$K$392),$J$376,IF(OR(K101=$K$393),$J$377,IF(OR(K101=$K$394),$J$378,IF(OR(K101=$K$398),$J$379,IF(OR(K101=$K$399,K101=$K$400),$J$380,IF(OR(K101=$K$401,K101=$K$402),$J$381,IF(OR(K101=$K$403,K101=$K$404),$J$382,IF(OR(K101=$K$405,K101=$K$406),$J$383,IF(OR(K101=$K$408,K101=$K$409,K101=$K$410,K101=$K$411,K101=$K$412,K101=$K$413,K101=$K$414,K101=$K$415,K101=$K$416),$J$384,IF(OR(K101=$K$420,K101=$K$421,K101=$K$422,K101=$K$423,K101=$K$419,K101=$K$418,K101=$K$427,K101=$K$429),$J$385,IF(OR(K101=$K$424,K101=$K$425),$J$386,IF(OR(K101=$K$370,K101=$K$371,K101=$K$372,K101=$K$395,K101=$K$396,K101=$K$407,K101=$K$417),$J$387,IF(OR(K101=$K$431),$J$388,0)))))))))))))))))))))))</f>
        <v>0</v>
      </c>
      <c r="K101" s="1"/>
    </row>
    <row r="102" spans="1:11">
      <c r="A102" s="13" t="s">
        <v>254</v>
      </c>
      <c r="B102" s="2">
        <v>101</v>
      </c>
      <c r="C102" s="13" t="s">
        <v>128</v>
      </c>
      <c r="D102" s="3" t="s">
        <v>35</v>
      </c>
      <c r="E102" s="13">
        <v>0</v>
      </c>
      <c r="F102" s="13">
        <v>4</v>
      </c>
      <c r="G102" s="13"/>
      <c r="H102" s="13"/>
      <c r="I102" s="13">
        <f t="shared" si="1"/>
        <v>0</v>
      </c>
      <c r="J102" s="13">
        <f>IF(OR(K102=$K$366,K102=$K$367,K102=$K$368,K102=$K$369),$J$366,IF(OR(K102=$K$374,K102=$K$375,K102=$K$376,K102=$K$377),$J$367,IF(OR(K102=$K$378),$J$368,IF(OR(K102=$K$379),$J$369,IF(OR(K102=$K$380),$J$370,IF(OR(K102=$K$381),$J$371,IF(OR(K102=$K$387,K102=$K$397,K102=$K$388),$J$372,IF(OR(K102=$K$383,K102=$K$384,K102=$K$385,K102=$K$386),$J$373,IF(OR(K102=$K$382,K102=$K$426,K102=$K$428,K102=$K$430),$J$374,IF(OR(K102=$K$389,K102=$K$391,K102=$K$390),$J$375,IF(OR(K102=$K$392),$J$376,IF(OR(K102=$K$393),$J$377,IF(OR(K102=$K$394),$J$378,IF(OR(K102=$K$398),$J$379,IF(OR(K102=$K$399,K102=$K$400),$J$380,IF(OR(K102=$K$401,K102=$K$402),$J$381,IF(OR(K102=$K$403,K102=$K$404),$J$382,IF(OR(K102=$K$405,K102=$K$406),$J$383,IF(OR(K102=$K$408,K102=$K$409,K102=$K$410,K102=$K$411,K102=$K$412,K102=$K$413,K102=$K$414,K102=$K$415,K102=$K$416),$J$384,IF(OR(K102=$K$420,K102=$K$421,K102=$K$422,K102=$K$423,K102=$K$419,K102=$K$418,K102=$K$427,K102=$K$429),$J$385,IF(OR(K102=$K$424,K102=$K$425),$J$386,IF(OR(K102=$K$370,K102=$K$371,K102=$K$372,K102=$K$395,K102=$K$396,K102=$K$407,K102=$K$417),$J$387,IF(OR(K102=$K$431),$J$388,0)))))))))))))))))))))))</f>
        <v>0</v>
      </c>
      <c r="K102" s="1"/>
    </row>
    <row r="103" spans="1:11">
      <c r="A103" s="13" t="s">
        <v>254</v>
      </c>
      <c r="B103" s="2">
        <v>102</v>
      </c>
      <c r="C103" s="13" t="s">
        <v>16</v>
      </c>
      <c r="D103" s="3" t="s">
        <v>33</v>
      </c>
      <c r="E103" s="13">
        <v>0</v>
      </c>
      <c r="F103" s="13">
        <v>4</v>
      </c>
      <c r="G103" s="13"/>
      <c r="H103" s="13"/>
      <c r="I103" s="13">
        <f t="shared" si="1"/>
        <v>0</v>
      </c>
      <c r="J103" s="13">
        <f>IF(OR(K103=$K$366,K103=$K$367,K103=$K$368,K103=$K$369),$J$366,IF(OR(K103=$K$374,K103=$K$375,K103=$K$376,K103=$K$377),$J$367,IF(OR(K103=$K$378),$J$368,IF(OR(K103=$K$379),$J$369,IF(OR(K103=$K$380),$J$370,IF(OR(K103=$K$381),$J$371,IF(OR(K103=$K$387,K103=$K$397,K103=$K$388),$J$372,IF(OR(K103=$K$383,K103=$K$384,K103=$K$385,K103=$K$386),$J$373,IF(OR(K103=$K$382,K103=$K$426,K103=$K$428,K103=$K$430),$J$374,IF(OR(K103=$K$389,K103=$K$391,K103=$K$390),$J$375,IF(OR(K103=$K$392),$J$376,IF(OR(K103=$K$393),$J$377,IF(OR(K103=$K$394),$J$378,IF(OR(K103=$K$398),$J$379,IF(OR(K103=$K$399,K103=$K$400),$J$380,IF(OR(K103=$K$401,K103=$K$402),$J$381,IF(OR(K103=$K$403,K103=$K$404),$J$382,IF(OR(K103=$K$405,K103=$K$406),$J$383,IF(OR(K103=$K$408,K103=$K$409,K103=$K$410,K103=$K$411,K103=$K$412,K103=$K$413,K103=$K$414,K103=$K$415,K103=$K$416),$J$384,IF(OR(K103=$K$420,K103=$K$421,K103=$K$422,K103=$K$423,K103=$K$419,K103=$K$418,K103=$K$427,K103=$K$429),$J$385,IF(OR(K103=$K$424,K103=$K$425),$J$386,IF(OR(K103=$K$370,K103=$K$371,K103=$K$372,K103=$K$395,K103=$K$396,K103=$K$407,K103=$K$417),$J$387,IF(OR(K103=$K$431),$J$388,0)))))))))))))))))))))))</f>
        <v>0</v>
      </c>
      <c r="K103" s="1"/>
    </row>
    <row r="104" spans="1:11">
      <c r="A104" s="13" t="s">
        <v>254</v>
      </c>
      <c r="B104" s="2">
        <v>103</v>
      </c>
      <c r="C104" s="13" t="s">
        <v>21</v>
      </c>
      <c r="D104" s="3" t="s">
        <v>163</v>
      </c>
      <c r="E104" s="13">
        <v>0</v>
      </c>
      <c r="F104" s="13">
        <v>4</v>
      </c>
      <c r="G104" s="13"/>
      <c r="H104" s="13"/>
      <c r="I104" s="13">
        <f t="shared" si="1"/>
        <v>0</v>
      </c>
      <c r="J104" s="13">
        <f>IF(OR(K104=$K$366,K104=$K$367,K104=$K$368,K104=$K$369),$J$366,IF(OR(K104=$K$374,K104=$K$375,K104=$K$376,K104=$K$377),$J$367,IF(OR(K104=$K$378),$J$368,IF(OR(K104=$K$379),$J$369,IF(OR(K104=$K$380),$J$370,IF(OR(K104=$K$381),$J$371,IF(OR(K104=$K$387,K104=$K$397,K104=$K$388),$J$372,IF(OR(K104=$K$383,K104=$K$384,K104=$K$385,K104=$K$386),$J$373,IF(OR(K104=$K$382,K104=$K$426,K104=$K$428,K104=$K$430),$J$374,IF(OR(K104=$K$389,K104=$K$391,K104=$K$390),$J$375,IF(OR(K104=$K$392),$J$376,IF(OR(K104=$K$393),$J$377,IF(OR(K104=$K$394),$J$378,IF(OR(K104=$K$398),$J$379,IF(OR(K104=$K$399,K104=$K$400),$J$380,IF(OR(K104=$K$401,K104=$K$402),$J$381,IF(OR(K104=$K$403,K104=$K$404),$J$382,IF(OR(K104=$K$405,K104=$K$406),$J$383,IF(OR(K104=$K$408,K104=$K$409,K104=$K$410,K104=$K$411,K104=$K$412,K104=$K$413,K104=$K$414,K104=$K$415,K104=$K$416),$J$384,IF(OR(K104=$K$420,K104=$K$421,K104=$K$422,K104=$K$423,K104=$K$419,K104=$K$418,K104=$K$427,K104=$K$429),$J$385,IF(OR(K104=$K$424,K104=$K$425),$J$386,IF(OR(K104=$K$370,K104=$K$371,K104=$K$372,K104=$K$395,K104=$K$396,K104=$K$407,K104=$K$417),$J$387,IF(OR(K104=$K$431),$J$388,0)))))))))))))))))))))))</f>
        <v>0</v>
      </c>
      <c r="K104" s="1"/>
    </row>
    <row r="105" spans="1:11">
      <c r="A105" s="13" t="s">
        <v>254</v>
      </c>
      <c r="B105" s="2">
        <v>104</v>
      </c>
      <c r="C105" s="13" t="s">
        <v>21</v>
      </c>
      <c r="D105" s="3" t="s">
        <v>33</v>
      </c>
      <c r="E105" s="13">
        <v>0</v>
      </c>
      <c r="F105" s="13">
        <v>4</v>
      </c>
      <c r="G105" s="13"/>
      <c r="H105" s="13"/>
      <c r="I105" s="13">
        <f t="shared" si="1"/>
        <v>0</v>
      </c>
      <c r="J105" s="13">
        <f>IF(OR(K105=$K$366,K105=$K$367,K105=$K$368,K105=$K$369),$J$366,IF(OR(K105=$K$374,K105=$K$375,K105=$K$376,K105=$K$377),$J$367,IF(OR(K105=$K$378),$J$368,IF(OR(K105=$K$379),$J$369,IF(OR(K105=$K$380),$J$370,IF(OR(K105=$K$381),$J$371,IF(OR(K105=$K$387,K105=$K$397,K105=$K$388),$J$372,IF(OR(K105=$K$383,K105=$K$384,K105=$K$385,K105=$K$386),$J$373,IF(OR(K105=$K$382,K105=$K$426,K105=$K$428,K105=$K$430),$J$374,IF(OR(K105=$K$389,K105=$K$391,K105=$K$390),$J$375,IF(OR(K105=$K$392),$J$376,IF(OR(K105=$K$393),$J$377,IF(OR(K105=$K$394),$J$378,IF(OR(K105=$K$398),$J$379,IF(OR(K105=$K$399,K105=$K$400),$J$380,IF(OR(K105=$K$401,K105=$K$402),$J$381,IF(OR(K105=$K$403,K105=$K$404),$J$382,IF(OR(K105=$K$405,K105=$K$406),$J$383,IF(OR(K105=$K$408,K105=$K$409,K105=$K$410,K105=$K$411,K105=$K$412,K105=$K$413,K105=$K$414,K105=$K$415,K105=$K$416),$J$384,IF(OR(K105=$K$420,K105=$K$421,K105=$K$422,K105=$K$423,K105=$K$419,K105=$K$418,K105=$K$427,K105=$K$429),$J$385,IF(OR(K105=$K$424,K105=$K$425),$J$386,IF(OR(K105=$K$370,K105=$K$371,K105=$K$372,K105=$K$395,K105=$K$396,K105=$K$407,K105=$K$417),$J$387,IF(OR(K105=$K$431),$J$388,0)))))))))))))))))))))))</f>
        <v>0</v>
      </c>
      <c r="K105" s="1"/>
    </row>
    <row r="106" spans="1:11">
      <c r="A106" s="13" t="s">
        <v>254</v>
      </c>
      <c r="B106" s="2">
        <v>105</v>
      </c>
      <c r="C106" s="13" t="s">
        <v>21</v>
      </c>
      <c r="D106" s="3" t="s">
        <v>33</v>
      </c>
      <c r="E106" s="13">
        <v>0</v>
      </c>
      <c r="F106" s="13">
        <v>14</v>
      </c>
      <c r="G106" s="13"/>
      <c r="H106" s="13"/>
      <c r="I106" s="13">
        <f t="shared" si="1"/>
        <v>0</v>
      </c>
      <c r="J106" s="13">
        <f>IF(OR(K106=$K$366,K106=$K$367,K106=$K$368,K106=$K$369),$J$366,IF(OR(K106=$K$374,K106=$K$375,K106=$K$376,K106=$K$377),$J$367,IF(OR(K106=$K$378),$J$368,IF(OR(K106=$K$379),$J$369,IF(OR(K106=$K$380),$J$370,IF(OR(K106=$K$381),$J$371,IF(OR(K106=$K$387,K106=$K$397,K106=$K$388),$J$372,IF(OR(K106=$K$383,K106=$K$384,K106=$K$385,K106=$K$386),$J$373,IF(OR(K106=$K$382,K106=$K$426,K106=$K$428,K106=$K$430),$J$374,IF(OR(K106=$K$389,K106=$K$391,K106=$K$390),$J$375,IF(OR(K106=$K$392),$J$376,IF(OR(K106=$K$393),$J$377,IF(OR(K106=$K$394),$J$378,IF(OR(K106=$K$398),$J$379,IF(OR(K106=$K$399,K106=$K$400),$J$380,IF(OR(K106=$K$401,K106=$K$402),$J$381,IF(OR(K106=$K$403,K106=$K$404),$J$382,IF(OR(K106=$K$405,K106=$K$406),$J$383,IF(OR(K106=$K$408,K106=$K$409,K106=$K$410,K106=$K$411,K106=$K$412,K106=$K$413,K106=$K$414,K106=$K$415,K106=$K$416),$J$384,IF(OR(K106=$K$420,K106=$K$421,K106=$K$422,K106=$K$423,K106=$K$419,K106=$K$418,K106=$K$427,K106=$K$429),$J$385,IF(OR(K106=$K$424,K106=$K$425),$J$386,IF(OR(K106=$K$370,K106=$K$371,K106=$K$372,K106=$K$395,K106=$K$396,K106=$K$407,K106=$K$417),$J$387,IF(OR(K106=$K$431),$J$388,0)))))))))))))))))))))))</f>
        <v>0</v>
      </c>
      <c r="K106" s="1"/>
    </row>
    <row r="107" spans="1:11">
      <c r="A107" s="13" t="s">
        <v>254</v>
      </c>
      <c r="B107" s="2">
        <v>106</v>
      </c>
      <c r="C107" s="13" t="s">
        <v>19</v>
      </c>
      <c r="D107" s="3" t="s">
        <v>20</v>
      </c>
      <c r="E107" s="13">
        <v>0</v>
      </c>
      <c r="F107" s="13">
        <v>4</v>
      </c>
      <c r="G107" s="13"/>
      <c r="H107" s="13"/>
      <c r="I107" s="13">
        <f t="shared" si="1"/>
        <v>0</v>
      </c>
      <c r="J107" s="13">
        <f>IF(OR(K107=$K$366,K107=$K$367,K107=$K$368,K107=$K$369),$J$366,IF(OR(K107=$K$374,K107=$K$375,K107=$K$376,K107=$K$377),$J$367,IF(OR(K107=$K$378),$J$368,IF(OR(K107=$K$379),$J$369,IF(OR(K107=$K$380),$J$370,IF(OR(K107=$K$381),$J$371,IF(OR(K107=$K$387,K107=$K$397,K107=$K$388),$J$372,IF(OR(K107=$K$383,K107=$K$384,K107=$K$385,K107=$K$386),$J$373,IF(OR(K107=$K$382,K107=$K$426,K107=$K$428,K107=$K$430),$J$374,IF(OR(K107=$K$389,K107=$K$391,K107=$K$390),$J$375,IF(OR(K107=$K$392),$J$376,IF(OR(K107=$K$393),$J$377,IF(OR(K107=$K$394),$J$378,IF(OR(K107=$K$398),$J$379,IF(OR(K107=$K$399,K107=$K$400),$J$380,IF(OR(K107=$K$401,K107=$K$402),$J$381,IF(OR(K107=$K$403,K107=$K$404),$J$382,IF(OR(K107=$K$405,K107=$K$406),$J$383,IF(OR(K107=$K$408,K107=$K$409,K107=$K$410,K107=$K$411,K107=$K$412,K107=$K$413,K107=$K$414,K107=$K$415,K107=$K$416),$J$384,IF(OR(K107=$K$420,K107=$K$421,K107=$K$422,K107=$K$423,K107=$K$419,K107=$K$418,K107=$K$427,K107=$K$429),$J$385,IF(OR(K107=$K$424,K107=$K$425),$J$386,IF(OR(K107=$K$370,K107=$K$371,K107=$K$372,K107=$K$395,K107=$K$396,K107=$K$407,K107=$K$417),$J$387,IF(OR(K107=$K$431),$J$388,0)))))))))))))))))))))))</f>
        <v>0</v>
      </c>
      <c r="K107" s="1"/>
    </row>
    <row r="108" spans="1:11">
      <c r="A108" s="13" t="s">
        <v>254</v>
      </c>
      <c r="B108" s="2">
        <v>107</v>
      </c>
      <c r="C108" s="13" t="s">
        <v>44</v>
      </c>
      <c r="D108" s="3" t="s">
        <v>45</v>
      </c>
      <c r="E108" s="13">
        <v>1</v>
      </c>
      <c r="F108" s="13">
        <v>4</v>
      </c>
      <c r="G108" s="13"/>
      <c r="H108" s="13"/>
      <c r="I108" s="13">
        <f t="shared" si="1"/>
        <v>0</v>
      </c>
      <c r="J108" s="13">
        <f>IF(OR(K108=$K$366,K108=$K$367,K108=$K$368,K108=$K$369),$J$366,IF(OR(K108=$K$374,K108=$K$375,K108=$K$376,K108=$K$377),$J$367,IF(OR(K108=$K$378),$J$368,IF(OR(K108=$K$379),$J$369,IF(OR(K108=$K$380),$J$370,IF(OR(K108=$K$381),$J$371,IF(OR(K108=$K$387,K108=$K$397,K108=$K$388),$J$372,IF(OR(K108=$K$383,K108=$K$384,K108=$K$385,K108=$K$386),$J$373,IF(OR(K108=$K$382,K108=$K$426,K108=$K$428,K108=$K$430),$J$374,IF(OR(K108=$K$389,K108=$K$391,K108=$K$390),$J$375,IF(OR(K108=$K$392),$J$376,IF(OR(K108=$K$393),$J$377,IF(OR(K108=$K$394),$J$378,IF(OR(K108=$K$398),$J$379,IF(OR(K108=$K$399,K108=$K$400),$J$380,IF(OR(K108=$K$401,K108=$K$402),$J$381,IF(OR(K108=$K$403,K108=$K$404),$J$382,IF(OR(K108=$K$405,K108=$K$406),$J$383,IF(OR(K108=$K$408,K108=$K$409,K108=$K$410,K108=$K$411,K108=$K$412,K108=$K$413,K108=$K$414,K108=$K$415,K108=$K$416),$J$384,IF(OR(K108=$K$420,K108=$K$421,K108=$K$422,K108=$K$423,K108=$K$419,K108=$K$418,K108=$K$427,K108=$K$429),$J$385,IF(OR(K108=$K$424,K108=$K$425),$J$386,IF(OR(K108=$K$370,K108=$K$371,K108=$K$372,K108=$K$395,K108=$K$396,K108=$K$407,K108=$K$417),$J$387,IF(OR(K108=$K$431),$J$388,0)))))))))))))))))))))))</f>
        <v>0</v>
      </c>
      <c r="K108" s="1"/>
    </row>
    <row r="109" spans="1:11">
      <c r="A109" s="13" t="s">
        <v>254</v>
      </c>
      <c r="B109" s="2">
        <v>108</v>
      </c>
      <c r="C109" s="13" t="s">
        <v>79</v>
      </c>
      <c r="D109" s="3" t="s">
        <v>200</v>
      </c>
      <c r="E109" s="13">
        <v>0</v>
      </c>
      <c r="F109" s="13">
        <v>4</v>
      </c>
      <c r="G109" s="13"/>
      <c r="H109" s="13"/>
      <c r="I109" s="13">
        <f t="shared" si="1"/>
        <v>0</v>
      </c>
      <c r="J109" s="13">
        <f>IF(OR(K109=$K$366,K109=$K$367,K109=$K$368,K109=$K$369),$J$366,IF(OR(K109=$K$374,K109=$K$375,K109=$K$376,K109=$K$377),$J$367,IF(OR(K109=$K$378),$J$368,IF(OR(K109=$K$379),$J$369,IF(OR(K109=$K$380),$J$370,IF(OR(K109=$K$381),$J$371,IF(OR(K109=$K$387,K109=$K$397,K109=$K$388),$J$372,IF(OR(K109=$K$383,K109=$K$384,K109=$K$385,K109=$K$386),$J$373,IF(OR(K109=$K$382,K109=$K$426,K109=$K$428,K109=$K$430),$J$374,IF(OR(K109=$K$389,K109=$K$391,K109=$K$390),$J$375,IF(OR(K109=$K$392),$J$376,IF(OR(K109=$K$393),$J$377,IF(OR(K109=$K$394),$J$378,IF(OR(K109=$K$398),$J$379,IF(OR(K109=$K$399,K109=$K$400),$J$380,IF(OR(K109=$K$401,K109=$K$402),$J$381,IF(OR(K109=$K$403,K109=$K$404),$J$382,IF(OR(K109=$K$405,K109=$K$406),$J$383,IF(OR(K109=$K$408,K109=$K$409,K109=$K$410,K109=$K$411,K109=$K$412,K109=$K$413,K109=$K$414,K109=$K$415,K109=$K$416),$J$384,IF(OR(K109=$K$420,K109=$K$421,K109=$K$422,K109=$K$423,K109=$K$419,K109=$K$418,K109=$K$427,K109=$K$429),$J$385,IF(OR(K109=$K$424,K109=$K$425),$J$386,IF(OR(K109=$K$370,K109=$K$371,K109=$K$372,K109=$K$395,K109=$K$396,K109=$K$407,K109=$K$417),$J$387,IF(OR(K109=$K$431),$J$388,0)))))))))))))))))))))))</f>
        <v>0</v>
      </c>
      <c r="K109" s="1"/>
    </row>
    <row r="110" spans="1:11">
      <c r="A110" s="13" t="s">
        <v>254</v>
      </c>
      <c r="B110" s="2">
        <v>109</v>
      </c>
      <c r="C110" s="13" t="s">
        <v>128</v>
      </c>
      <c r="D110" s="3" t="s">
        <v>35</v>
      </c>
      <c r="E110" s="13">
        <v>0</v>
      </c>
      <c r="F110" s="13">
        <v>4</v>
      </c>
      <c r="G110" s="13"/>
      <c r="H110" s="13"/>
      <c r="I110" s="13">
        <f t="shared" si="1"/>
        <v>0</v>
      </c>
      <c r="J110" s="13">
        <f>IF(OR(K110=$K$366,K110=$K$367,K110=$K$368,K110=$K$369),$J$366,IF(OR(K110=$K$374,K110=$K$375,K110=$K$376,K110=$K$377),$J$367,IF(OR(K110=$K$378),$J$368,IF(OR(K110=$K$379),$J$369,IF(OR(K110=$K$380),$J$370,IF(OR(K110=$K$381),$J$371,IF(OR(K110=$K$387,K110=$K$397,K110=$K$388),$J$372,IF(OR(K110=$K$383,K110=$K$384,K110=$K$385,K110=$K$386),$J$373,IF(OR(K110=$K$382,K110=$K$426,K110=$K$428,K110=$K$430),$J$374,IF(OR(K110=$K$389,K110=$K$391,K110=$K$390),$J$375,IF(OR(K110=$K$392),$J$376,IF(OR(K110=$K$393),$J$377,IF(OR(K110=$K$394),$J$378,IF(OR(K110=$K$398),$J$379,IF(OR(K110=$K$399,K110=$K$400),$J$380,IF(OR(K110=$K$401,K110=$K$402),$J$381,IF(OR(K110=$K$403,K110=$K$404),$J$382,IF(OR(K110=$K$405,K110=$K$406),$J$383,IF(OR(K110=$K$408,K110=$K$409,K110=$K$410,K110=$K$411,K110=$K$412,K110=$K$413,K110=$K$414,K110=$K$415,K110=$K$416),$J$384,IF(OR(K110=$K$420,K110=$K$421,K110=$K$422,K110=$K$423,K110=$K$419,K110=$K$418,K110=$K$427,K110=$K$429),$J$385,IF(OR(K110=$K$424,K110=$K$425),$J$386,IF(OR(K110=$K$370,K110=$K$371,K110=$K$372,K110=$K$395,K110=$K$396,K110=$K$407,K110=$K$417),$J$387,IF(OR(K110=$K$431),$J$388,0)))))))))))))))))))))))</f>
        <v>0</v>
      </c>
      <c r="K110" s="1"/>
    </row>
    <row r="111" spans="1:11">
      <c r="A111" s="13" t="s">
        <v>254</v>
      </c>
      <c r="B111" s="2">
        <v>110</v>
      </c>
      <c r="C111" s="13" t="s">
        <v>21</v>
      </c>
      <c r="D111" s="3" t="s">
        <v>33</v>
      </c>
      <c r="E111" s="13">
        <v>0</v>
      </c>
      <c r="F111" s="13">
        <v>4</v>
      </c>
      <c r="G111" s="13"/>
      <c r="H111" s="13"/>
      <c r="I111" s="13">
        <f t="shared" si="1"/>
        <v>0</v>
      </c>
      <c r="J111" s="13">
        <f>IF(OR(K111=$K$366,K111=$K$367,K111=$K$368,K111=$K$369),$J$366,IF(OR(K111=$K$374,K111=$K$375,K111=$K$376,K111=$K$377),$J$367,IF(OR(K111=$K$378),$J$368,IF(OR(K111=$K$379),$J$369,IF(OR(K111=$K$380),$J$370,IF(OR(K111=$K$381),$J$371,IF(OR(K111=$K$387,K111=$K$397,K111=$K$388),$J$372,IF(OR(K111=$K$383,K111=$K$384,K111=$K$385,K111=$K$386),$J$373,IF(OR(K111=$K$382,K111=$K$426,K111=$K$428,K111=$K$430),$J$374,IF(OR(K111=$K$389,K111=$K$391,K111=$K$390),$J$375,IF(OR(K111=$K$392),$J$376,IF(OR(K111=$K$393),$J$377,IF(OR(K111=$K$394),$J$378,IF(OR(K111=$K$398),$J$379,IF(OR(K111=$K$399,K111=$K$400),$J$380,IF(OR(K111=$K$401,K111=$K$402),$J$381,IF(OR(K111=$K$403,K111=$K$404),$J$382,IF(OR(K111=$K$405,K111=$K$406),$J$383,IF(OR(K111=$K$408,K111=$K$409,K111=$K$410,K111=$K$411,K111=$K$412,K111=$K$413,K111=$K$414,K111=$K$415,K111=$K$416),$J$384,IF(OR(K111=$K$420,K111=$K$421,K111=$K$422,K111=$K$423,K111=$K$419,K111=$K$418,K111=$K$427,K111=$K$429),$J$385,IF(OR(K111=$K$424,K111=$K$425),$J$386,IF(OR(K111=$K$370,K111=$K$371,K111=$K$372,K111=$K$395,K111=$K$396,K111=$K$407,K111=$K$417),$J$387,IF(OR(K111=$K$431),$J$388,0)))))))))))))))))))))))</f>
        <v>0</v>
      </c>
      <c r="K111" s="1"/>
    </row>
    <row r="112" spans="1:11">
      <c r="A112" s="13" t="s">
        <v>254</v>
      </c>
      <c r="B112" s="2">
        <v>111</v>
      </c>
      <c r="C112" s="13" t="s">
        <v>46</v>
      </c>
      <c r="D112" s="3" t="s">
        <v>41</v>
      </c>
      <c r="E112" s="13">
        <v>0</v>
      </c>
      <c r="F112" s="13">
        <v>5</v>
      </c>
      <c r="G112" s="13"/>
      <c r="H112" s="13"/>
      <c r="I112" s="13" t="str">
        <f t="shared" si="1"/>
        <v>Кокки</v>
      </c>
      <c r="J112" s="13" t="str">
        <f>IF(OR(K112=$K$366,K112=$K$367,K112=$K$368,K112=$K$369),$J$366,IF(OR(K112=$K$374,K112=$K$375,K112=$K$376,K112=$K$377),$J$367,IF(OR(K112=$K$378),$J$368,IF(OR(K112=$K$379),$J$369,IF(OR(K112=$K$380),$J$370,IF(OR(K112=$K$381),$J$371,IF(OR(K112=$K$387,K112=$K$397,K112=$K$388),$J$372,IF(OR(K112=$K$383,K112=$K$384,K112=$K$385,K112=$K$386),$J$373,IF(OR(K112=$K$382,K112=$K$426,K112=$K$428,K112=$K$430),$J$374,IF(OR(K112=$K$389,K112=$K$391,K112=$K$390),$J$375,IF(OR(K112=$K$392),$J$376,IF(OR(K112=$K$393),$J$377,IF(OR(K112=$K$394),$J$378,IF(OR(K112=$K$398),$J$379,IF(OR(K112=$K$399,K112=$K$400),$J$380,IF(OR(K112=$K$401,K112=$K$402),$J$381,IF(OR(K112=$K$403,K112=$K$404),$J$382,IF(OR(K112=$K$405,K112=$K$406),$J$383,IF(OR(K112=$K$408,K112=$K$409,K112=$K$410,K112=$K$411,K112=$K$412,K112=$K$413,K112=$K$414,K112=$K$415,K112=$K$416),$J$384,IF(OR(K112=$K$420,K112=$K$421,K112=$K$422,K112=$K$423,K112=$K$419,K112=$K$418,K112=$K$427,K112=$K$429),$J$385,IF(OR(K112=$K$424,K112=$K$425),$J$386,IF(OR(K112=$K$370,K112=$K$371,K112=$K$372,K112=$K$395,K112=$K$396,K112=$K$407,K112=$K$417),$J$387,IF(OR(K112=$K$431),$J$388,0)))))))))))))))))))))))</f>
        <v>Staphylococcus</v>
      </c>
      <c r="K112" s="1" t="s">
        <v>49</v>
      </c>
    </row>
    <row r="113" spans="1:11">
      <c r="A113" s="13" t="s">
        <v>254</v>
      </c>
      <c r="B113" s="2">
        <v>112</v>
      </c>
      <c r="C113" s="13" t="s">
        <v>21</v>
      </c>
      <c r="D113" s="3" t="s">
        <v>88</v>
      </c>
      <c r="E113" s="13">
        <v>0</v>
      </c>
      <c r="F113" s="13">
        <v>6</v>
      </c>
      <c r="G113" s="13" t="s">
        <v>23</v>
      </c>
      <c r="H113" s="13"/>
      <c r="I113" s="13">
        <f t="shared" si="1"/>
        <v>0</v>
      </c>
      <c r="J113" s="13">
        <f>IF(OR(K113=$K$366,K113=$K$367,K113=$K$368,K113=$K$369),$J$366,IF(OR(K113=$K$374,K113=$K$375,K113=$K$376,K113=$K$377),$J$367,IF(OR(K113=$K$378),$J$368,IF(OR(K113=$K$379),$J$369,IF(OR(K113=$K$380),$J$370,IF(OR(K113=$K$381),$J$371,IF(OR(K113=$K$387,K113=$K$397,K113=$K$388),$J$372,IF(OR(K113=$K$383,K113=$K$384,K113=$K$385,K113=$K$386),$J$373,IF(OR(K113=$K$382,K113=$K$426,K113=$K$428,K113=$K$430),$J$374,IF(OR(K113=$K$389,K113=$K$391,K113=$K$390),$J$375,IF(OR(K113=$K$392),$J$376,IF(OR(K113=$K$393),$J$377,IF(OR(K113=$K$394),$J$378,IF(OR(K113=$K$398),$J$379,IF(OR(K113=$K$399,K113=$K$400),$J$380,IF(OR(K113=$K$401,K113=$K$402),$J$381,IF(OR(K113=$K$403,K113=$K$404),$J$382,IF(OR(K113=$K$405,K113=$K$406),$J$383,IF(OR(K113=$K$408,K113=$K$409,K113=$K$410,K113=$K$411,K113=$K$412,K113=$K$413,K113=$K$414,K113=$K$415,K113=$K$416),$J$384,IF(OR(K113=$K$420,K113=$K$421,K113=$K$422,K113=$K$423,K113=$K$419,K113=$K$418,K113=$K$427,K113=$K$429),$J$385,IF(OR(K113=$K$424,K113=$K$425),$J$386,IF(OR(K113=$K$370,K113=$K$371,K113=$K$372,K113=$K$395,K113=$K$396,K113=$K$407,K113=$K$417),$J$387,IF(OR(K113=$K$431),$J$388,0)))))))))))))))))))))))</f>
        <v>0</v>
      </c>
      <c r="K113" s="1"/>
    </row>
    <row r="114" spans="1:11">
      <c r="A114" s="13" t="s">
        <v>254</v>
      </c>
      <c r="B114" s="2">
        <v>113</v>
      </c>
      <c r="C114" s="13" t="s">
        <v>21</v>
      </c>
      <c r="D114" s="3" t="s">
        <v>28</v>
      </c>
      <c r="E114" s="13">
        <v>0</v>
      </c>
      <c r="F114" s="13">
        <v>6</v>
      </c>
      <c r="G114" s="13" t="s">
        <v>23</v>
      </c>
      <c r="H114" s="13"/>
      <c r="I114" s="13">
        <f t="shared" si="1"/>
        <v>0</v>
      </c>
      <c r="J114" s="13">
        <f>IF(OR(K114=$K$366,K114=$K$367,K114=$K$368,K114=$K$369),$J$366,IF(OR(K114=$K$374,K114=$K$375,K114=$K$376,K114=$K$377),$J$367,IF(OR(K114=$K$378),$J$368,IF(OR(K114=$K$379),$J$369,IF(OR(K114=$K$380),$J$370,IF(OR(K114=$K$381),$J$371,IF(OR(K114=$K$387,K114=$K$397,K114=$K$388),$J$372,IF(OR(K114=$K$383,K114=$K$384,K114=$K$385,K114=$K$386),$J$373,IF(OR(K114=$K$382,K114=$K$426,K114=$K$428,K114=$K$430),$J$374,IF(OR(K114=$K$389,K114=$K$391,K114=$K$390),$J$375,IF(OR(K114=$K$392),$J$376,IF(OR(K114=$K$393),$J$377,IF(OR(K114=$K$394),$J$378,IF(OR(K114=$K$398),$J$379,IF(OR(K114=$K$399,K114=$K$400),$J$380,IF(OR(K114=$K$401,K114=$K$402),$J$381,IF(OR(K114=$K$403,K114=$K$404),$J$382,IF(OR(K114=$K$405,K114=$K$406),$J$383,IF(OR(K114=$K$408,K114=$K$409,K114=$K$410,K114=$K$411,K114=$K$412,K114=$K$413,K114=$K$414,K114=$K$415,K114=$K$416),$J$384,IF(OR(K114=$K$420,K114=$K$421,K114=$K$422,K114=$K$423,K114=$K$419,K114=$K$418,K114=$K$427,K114=$K$429),$J$385,IF(OR(K114=$K$424,K114=$K$425),$J$386,IF(OR(K114=$K$370,K114=$K$371,K114=$K$372,K114=$K$395,K114=$K$396,K114=$K$407,K114=$K$417),$J$387,IF(OR(K114=$K$431),$J$388,0)))))))))))))))))))))))</f>
        <v>0</v>
      </c>
      <c r="K114" s="1"/>
    </row>
    <row r="115" spans="1:11">
      <c r="A115" s="13" t="s">
        <v>254</v>
      </c>
      <c r="B115" s="2">
        <v>114</v>
      </c>
      <c r="C115" s="13" t="s">
        <v>21</v>
      </c>
      <c r="D115" s="3" t="s">
        <v>33</v>
      </c>
      <c r="E115" s="13">
        <v>0</v>
      </c>
      <c r="F115" s="13">
        <v>4</v>
      </c>
      <c r="G115" s="13"/>
      <c r="H115" s="13"/>
      <c r="I115" s="13">
        <f t="shared" si="1"/>
        <v>0</v>
      </c>
      <c r="J115" s="13">
        <f>IF(OR(K115=$K$366,K115=$K$367,K115=$K$368,K115=$K$369),$J$366,IF(OR(K115=$K$374,K115=$K$375,K115=$K$376,K115=$K$377),$J$367,IF(OR(K115=$K$378),$J$368,IF(OR(K115=$K$379),$J$369,IF(OR(K115=$K$380),$J$370,IF(OR(K115=$K$381),$J$371,IF(OR(K115=$K$387,K115=$K$397,K115=$K$388),$J$372,IF(OR(K115=$K$383,K115=$K$384,K115=$K$385,K115=$K$386),$J$373,IF(OR(K115=$K$382,K115=$K$426,K115=$K$428,K115=$K$430),$J$374,IF(OR(K115=$K$389,K115=$K$391,K115=$K$390),$J$375,IF(OR(K115=$K$392),$J$376,IF(OR(K115=$K$393),$J$377,IF(OR(K115=$K$394),$J$378,IF(OR(K115=$K$398),$J$379,IF(OR(K115=$K$399,K115=$K$400),$J$380,IF(OR(K115=$K$401,K115=$K$402),$J$381,IF(OR(K115=$K$403,K115=$K$404),$J$382,IF(OR(K115=$K$405,K115=$K$406),$J$383,IF(OR(K115=$K$408,K115=$K$409,K115=$K$410,K115=$K$411,K115=$K$412,K115=$K$413,K115=$K$414,K115=$K$415,K115=$K$416),$J$384,IF(OR(K115=$K$420,K115=$K$421,K115=$K$422,K115=$K$423,K115=$K$419,K115=$K$418,K115=$K$427,K115=$K$429),$J$385,IF(OR(K115=$K$424,K115=$K$425),$J$386,IF(OR(K115=$K$370,K115=$K$371,K115=$K$372,K115=$K$395,K115=$K$396,K115=$K$407,K115=$K$417),$J$387,IF(OR(K115=$K$431),$J$388,0)))))))))))))))))))))))</f>
        <v>0</v>
      </c>
      <c r="K115" s="1"/>
    </row>
    <row r="116" spans="1:11">
      <c r="A116" s="13" t="s">
        <v>254</v>
      </c>
      <c r="B116" s="2">
        <v>115</v>
      </c>
      <c r="C116" s="13" t="s">
        <v>44</v>
      </c>
      <c r="D116" s="3" t="s">
        <v>50</v>
      </c>
      <c r="E116" s="13">
        <v>0</v>
      </c>
      <c r="F116" s="13">
        <v>4</v>
      </c>
      <c r="G116" s="13"/>
      <c r="H116" s="13"/>
      <c r="I116" s="13">
        <f t="shared" si="1"/>
        <v>0</v>
      </c>
      <c r="J116" s="13">
        <f>IF(OR(K116=$K$366,K116=$K$367,K116=$K$368,K116=$K$369),$J$366,IF(OR(K116=$K$374,K116=$K$375,K116=$K$376,K116=$K$377),$J$367,IF(OR(K116=$K$378),$J$368,IF(OR(K116=$K$379),$J$369,IF(OR(K116=$K$380),$J$370,IF(OR(K116=$K$381),$J$371,IF(OR(K116=$K$387,K116=$K$397,K116=$K$388),$J$372,IF(OR(K116=$K$383,K116=$K$384,K116=$K$385,K116=$K$386),$J$373,IF(OR(K116=$K$382,K116=$K$426,K116=$K$428,K116=$K$430),$J$374,IF(OR(K116=$K$389,K116=$K$391,K116=$K$390),$J$375,IF(OR(K116=$K$392),$J$376,IF(OR(K116=$K$393),$J$377,IF(OR(K116=$K$394),$J$378,IF(OR(K116=$K$398),$J$379,IF(OR(K116=$K$399,K116=$K$400),$J$380,IF(OR(K116=$K$401,K116=$K$402),$J$381,IF(OR(K116=$K$403,K116=$K$404),$J$382,IF(OR(K116=$K$405,K116=$K$406),$J$383,IF(OR(K116=$K$408,K116=$K$409,K116=$K$410,K116=$K$411,K116=$K$412,K116=$K$413,K116=$K$414,K116=$K$415,K116=$K$416),$J$384,IF(OR(K116=$K$420,K116=$K$421,K116=$K$422,K116=$K$423,K116=$K$419,K116=$K$418,K116=$K$427,K116=$K$429),$J$385,IF(OR(K116=$K$424,K116=$K$425),$J$386,IF(OR(K116=$K$370,K116=$K$371,K116=$K$372,K116=$K$395,K116=$K$396,K116=$K$407,K116=$K$417),$J$387,IF(OR(K116=$K$431),$J$388,0)))))))))))))))))))))))</f>
        <v>0</v>
      </c>
      <c r="K116" s="1"/>
    </row>
    <row r="117" spans="1:11">
      <c r="A117" s="13" t="s">
        <v>254</v>
      </c>
      <c r="B117" s="2">
        <v>116</v>
      </c>
      <c r="C117" s="13" t="s">
        <v>44</v>
      </c>
      <c r="D117" s="3" t="s">
        <v>45</v>
      </c>
      <c r="E117" s="13">
        <v>0</v>
      </c>
      <c r="F117" s="13">
        <v>4</v>
      </c>
      <c r="G117" s="13"/>
      <c r="H117" s="13"/>
      <c r="I117" s="13">
        <f t="shared" si="1"/>
        <v>0</v>
      </c>
      <c r="J117" s="13">
        <f>IF(OR(K117=$K$366,K117=$K$367,K117=$K$368,K117=$K$369),$J$366,IF(OR(K117=$K$374,K117=$K$375,K117=$K$376,K117=$K$377),$J$367,IF(OR(K117=$K$378),$J$368,IF(OR(K117=$K$379),$J$369,IF(OR(K117=$K$380),$J$370,IF(OR(K117=$K$381),$J$371,IF(OR(K117=$K$387,K117=$K$397,K117=$K$388),$J$372,IF(OR(K117=$K$383,K117=$K$384,K117=$K$385,K117=$K$386),$J$373,IF(OR(K117=$K$382,K117=$K$426,K117=$K$428,K117=$K$430),$J$374,IF(OR(K117=$K$389,K117=$K$391,K117=$K$390),$J$375,IF(OR(K117=$K$392),$J$376,IF(OR(K117=$K$393),$J$377,IF(OR(K117=$K$394),$J$378,IF(OR(K117=$K$398),$J$379,IF(OR(K117=$K$399,K117=$K$400),$J$380,IF(OR(K117=$K$401,K117=$K$402),$J$381,IF(OR(K117=$K$403,K117=$K$404),$J$382,IF(OR(K117=$K$405,K117=$K$406),$J$383,IF(OR(K117=$K$408,K117=$K$409,K117=$K$410,K117=$K$411,K117=$K$412,K117=$K$413,K117=$K$414,K117=$K$415,K117=$K$416),$J$384,IF(OR(K117=$K$420,K117=$K$421,K117=$K$422,K117=$K$423,K117=$K$419,K117=$K$418,K117=$K$427,K117=$K$429),$J$385,IF(OR(K117=$K$424,K117=$K$425),$J$386,IF(OR(K117=$K$370,K117=$K$371,K117=$K$372,K117=$K$395,K117=$K$396,K117=$K$407,K117=$K$417),$J$387,IF(OR(K117=$K$431),$J$388,0)))))))))))))))))))))))</f>
        <v>0</v>
      </c>
      <c r="K117" s="1"/>
    </row>
    <row r="118" spans="1:11">
      <c r="A118" s="13" t="s">
        <v>254</v>
      </c>
      <c r="B118" s="2">
        <v>117</v>
      </c>
      <c r="C118" s="13" t="s">
        <v>21</v>
      </c>
      <c r="D118" s="3" t="s">
        <v>41</v>
      </c>
      <c r="E118" s="13">
        <v>0</v>
      </c>
      <c r="F118" s="13">
        <v>4</v>
      </c>
      <c r="G118" s="13" t="s">
        <v>23</v>
      </c>
      <c r="H118" s="13"/>
      <c r="I118" s="13" t="str">
        <f t="shared" si="1"/>
        <v>Кокки</v>
      </c>
      <c r="J118" s="13" t="str">
        <f>IF(OR(K118=$K$366,K118=$K$367,K118=$K$368,K118=$K$369),$J$366,IF(OR(K118=$K$374,K118=$K$375,K118=$K$376,K118=$K$377),$J$367,IF(OR(K118=$K$378),$J$368,IF(OR(K118=$K$379),$J$369,IF(OR(K118=$K$380),$J$370,IF(OR(K118=$K$381),$J$371,IF(OR(K118=$K$387,K118=$K$397,K118=$K$388),$J$372,IF(OR(K118=$K$383,K118=$K$384,K118=$K$385,K118=$K$386),$J$373,IF(OR(K118=$K$382,K118=$K$426,K118=$K$428,K118=$K$430),$J$374,IF(OR(K118=$K$389,K118=$K$391,K118=$K$390),$J$375,IF(OR(K118=$K$392),$J$376,IF(OR(K118=$K$393),$J$377,IF(OR(K118=$K$394),$J$378,IF(OR(K118=$K$398),$J$379,IF(OR(K118=$K$399,K118=$K$400),$J$380,IF(OR(K118=$K$401,K118=$K$402),$J$381,IF(OR(K118=$K$403,K118=$K$404),$J$382,IF(OR(K118=$K$405,K118=$K$406),$J$383,IF(OR(K118=$K$408,K118=$K$409,K118=$K$410,K118=$K$411,K118=$K$412,K118=$K$413,K118=$K$414,K118=$K$415,K118=$K$416),$J$384,IF(OR(K118=$K$420,K118=$K$421,K118=$K$422,K118=$K$423,K118=$K$419,K118=$K$418,K118=$K$427,K118=$K$429),$J$385,IF(OR(K118=$K$424,K118=$K$425),$J$386,IF(OR(K118=$K$370,K118=$K$371,K118=$K$372,K118=$K$395,K118=$K$396,K118=$K$407,K118=$K$417),$J$387,IF(OR(K118=$K$431),$J$388,0)))))))))))))))))))))))</f>
        <v>Staphylococcus</v>
      </c>
      <c r="K118" s="1" t="s">
        <v>177</v>
      </c>
    </row>
    <row r="119" spans="1:11">
      <c r="A119" s="13" t="s">
        <v>254</v>
      </c>
      <c r="B119" s="2">
        <v>118</v>
      </c>
      <c r="C119" s="13" t="s">
        <v>21</v>
      </c>
      <c r="D119" s="3" t="s">
        <v>20</v>
      </c>
      <c r="E119" s="13">
        <v>0</v>
      </c>
      <c r="F119" s="13">
        <v>5</v>
      </c>
      <c r="G119" s="13" t="s">
        <v>23</v>
      </c>
      <c r="H119" s="13"/>
      <c r="I119" s="13">
        <f t="shared" si="1"/>
        <v>0</v>
      </c>
      <c r="J119" s="13">
        <f>IF(OR(K119=$K$366,K119=$K$367,K119=$K$368,K119=$K$369),$J$366,IF(OR(K119=$K$374,K119=$K$375,K119=$K$376,K119=$K$377),$J$367,IF(OR(K119=$K$378),$J$368,IF(OR(K119=$K$379),$J$369,IF(OR(K119=$K$380),$J$370,IF(OR(K119=$K$381),$J$371,IF(OR(K119=$K$387,K119=$K$397,K119=$K$388),$J$372,IF(OR(K119=$K$383,K119=$K$384,K119=$K$385,K119=$K$386),$J$373,IF(OR(K119=$K$382,K119=$K$426,K119=$K$428,K119=$K$430),$J$374,IF(OR(K119=$K$389,K119=$K$391,K119=$K$390),$J$375,IF(OR(K119=$K$392),$J$376,IF(OR(K119=$K$393),$J$377,IF(OR(K119=$K$394),$J$378,IF(OR(K119=$K$398),$J$379,IF(OR(K119=$K$399,K119=$K$400),$J$380,IF(OR(K119=$K$401,K119=$K$402),$J$381,IF(OR(K119=$K$403,K119=$K$404),$J$382,IF(OR(K119=$K$405,K119=$K$406),$J$383,IF(OR(K119=$K$408,K119=$K$409,K119=$K$410,K119=$K$411,K119=$K$412,K119=$K$413,K119=$K$414,K119=$K$415,K119=$K$416),$J$384,IF(OR(K119=$K$420,K119=$K$421,K119=$K$422,K119=$K$423,K119=$K$419,K119=$K$418,K119=$K$427,K119=$K$429),$J$385,IF(OR(K119=$K$424,K119=$K$425),$J$386,IF(OR(K119=$K$370,K119=$K$371,K119=$K$372,K119=$K$395,K119=$K$396,K119=$K$407,K119=$K$417),$J$387,IF(OR(K119=$K$431),$J$388,0)))))))))))))))))))))))</f>
        <v>0</v>
      </c>
      <c r="K119" s="1"/>
    </row>
    <row r="120" spans="1:11">
      <c r="A120" s="13" t="s">
        <v>254</v>
      </c>
      <c r="B120" s="2">
        <v>119</v>
      </c>
      <c r="C120" s="13" t="s">
        <v>46</v>
      </c>
      <c r="D120" s="3" t="s">
        <v>31</v>
      </c>
      <c r="E120" s="13">
        <v>0</v>
      </c>
      <c r="F120" s="13">
        <v>4</v>
      </c>
      <c r="G120" s="13"/>
      <c r="H120" s="13"/>
      <c r="I120" s="13">
        <f t="shared" si="1"/>
        <v>0</v>
      </c>
      <c r="J120" s="13">
        <f>IF(OR(K120=$K$366,K120=$K$367,K120=$K$368,K120=$K$369),$J$366,IF(OR(K120=$K$374,K120=$K$375,K120=$K$376,K120=$K$377),$J$367,IF(OR(K120=$K$378),$J$368,IF(OR(K120=$K$379),$J$369,IF(OR(K120=$K$380),$J$370,IF(OR(K120=$K$381),$J$371,IF(OR(K120=$K$387,K120=$K$397,K120=$K$388),$J$372,IF(OR(K120=$K$383,K120=$K$384,K120=$K$385,K120=$K$386),$J$373,IF(OR(K120=$K$382,K120=$K$426,K120=$K$428,K120=$K$430),$J$374,IF(OR(K120=$K$389,K120=$K$391,K120=$K$390),$J$375,IF(OR(K120=$K$392),$J$376,IF(OR(K120=$K$393),$J$377,IF(OR(K120=$K$394),$J$378,IF(OR(K120=$K$398),$J$379,IF(OR(K120=$K$399,K120=$K$400),$J$380,IF(OR(K120=$K$401,K120=$K$402),$J$381,IF(OR(K120=$K$403,K120=$K$404),$J$382,IF(OR(K120=$K$405,K120=$K$406),$J$383,IF(OR(K120=$K$408,K120=$K$409,K120=$K$410,K120=$K$411,K120=$K$412,K120=$K$413,K120=$K$414,K120=$K$415,K120=$K$416),$J$384,IF(OR(K120=$K$420,K120=$K$421,K120=$K$422,K120=$K$423,K120=$K$419,K120=$K$418,K120=$K$427,K120=$K$429),$J$385,IF(OR(K120=$K$424,K120=$K$425),$J$386,IF(OR(K120=$K$370,K120=$K$371,K120=$K$372,K120=$K$395,K120=$K$396,K120=$K$407,K120=$K$417),$J$387,IF(OR(K120=$K$431),$J$388,0)))))))))))))))))))))))</f>
        <v>0</v>
      </c>
      <c r="K120" s="1"/>
    </row>
    <row r="121" spans="1:11">
      <c r="A121" s="13" t="s">
        <v>254</v>
      </c>
      <c r="B121" s="2">
        <v>120</v>
      </c>
      <c r="C121" s="13" t="s">
        <v>21</v>
      </c>
      <c r="D121" s="3" t="s">
        <v>41</v>
      </c>
      <c r="E121" s="13">
        <v>0</v>
      </c>
      <c r="F121" s="13">
        <v>4</v>
      </c>
      <c r="G121" s="13"/>
      <c r="H121" s="13"/>
      <c r="I121" s="13" t="str">
        <f t="shared" si="1"/>
        <v>Энеробактерии</v>
      </c>
      <c r="J121" s="13" t="str">
        <f>IF(OR(K121=$K$366,K121=$K$367,K121=$K$368,K121=$K$369),$J$366,IF(OR(K121=$K$374,K121=$K$375,K121=$K$376,K121=$K$377),$J$367,IF(OR(K121=$K$378),$J$368,IF(OR(K121=$K$379),$J$369,IF(OR(K121=$K$380),$J$370,IF(OR(K121=$K$381),$J$371,IF(OR(K121=$K$387,K121=$K$397,K121=$K$388),$J$372,IF(OR(K121=$K$383,K121=$K$384,K121=$K$385,K121=$K$386),$J$373,IF(OR(K121=$K$382,K121=$K$426,K121=$K$428,K121=$K$430),$J$374,IF(OR(K121=$K$389,K121=$K$391,K121=$K$390),$J$375,IF(OR(K121=$K$392),$J$376,IF(OR(K121=$K$393),$J$377,IF(OR(K121=$K$394),$J$378,IF(OR(K121=$K$398),$J$379,IF(OR(K121=$K$399,K121=$K$400),$J$380,IF(OR(K121=$K$401,K121=$K$402),$J$381,IF(OR(K121=$K$403,K121=$K$404),$J$382,IF(OR(K121=$K$405,K121=$K$406),$J$383,IF(OR(K121=$K$408,K121=$K$409,K121=$K$410,K121=$K$411,K121=$K$412,K121=$K$413,K121=$K$414,K121=$K$415,K121=$K$416),$J$384,IF(OR(K121=$K$420,K121=$K$421,K121=$K$422,K121=$K$423,K121=$K$419,K121=$K$418,K121=$K$427,K121=$K$429),$J$385,IF(OR(K121=$K$424,K121=$K$425),$J$386,IF(OR(K121=$K$370,K121=$K$371,K121=$K$372,K121=$K$395,K121=$K$396,K121=$K$407,K121=$K$417),$J$387,IF(OR(K121=$K$431),$J$388,0)))))))))))))))))))))))</f>
        <v>Escherichia</v>
      </c>
      <c r="K121" s="1" t="s">
        <v>32</v>
      </c>
    </row>
    <row r="122" spans="1:11">
      <c r="A122" s="13" t="s">
        <v>254</v>
      </c>
      <c r="B122" s="2">
        <v>121</v>
      </c>
      <c r="C122" s="13" t="s">
        <v>44</v>
      </c>
      <c r="D122" s="3" t="s">
        <v>50</v>
      </c>
      <c r="E122" s="13">
        <v>0</v>
      </c>
      <c r="F122" s="13">
        <v>2</v>
      </c>
      <c r="G122" s="13"/>
      <c r="H122" s="13"/>
      <c r="I122" s="13">
        <f t="shared" si="1"/>
        <v>0</v>
      </c>
      <c r="J122" s="13">
        <f>IF(OR(K122=$K$366,K122=$K$367,K122=$K$368,K122=$K$369),$J$366,IF(OR(K122=$K$374,K122=$K$375,K122=$K$376,K122=$K$377),$J$367,IF(OR(K122=$K$378),$J$368,IF(OR(K122=$K$379),$J$369,IF(OR(K122=$K$380),$J$370,IF(OR(K122=$K$381),$J$371,IF(OR(K122=$K$387,K122=$K$397,K122=$K$388),$J$372,IF(OR(K122=$K$383,K122=$K$384,K122=$K$385,K122=$K$386),$J$373,IF(OR(K122=$K$382,K122=$K$426,K122=$K$428,K122=$K$430),$J$374,IF(OR(K122=$K$389,K122=$K$391,K122=$K$390),$J$375,IF(OR(K122=$K$392),$J$376,IF(OR(K122=$K$393),$J$377,IF(OR(K122=$K$394),$J$378,IF(OR(K122=$K$398),$J$379,IF(OR(K122=$K$399,K122=$K$400),$J$380,IF(OR(K122=$K$401,K122=$K$402),$J$381,IF(OR(K122=$K$403,K122=$K$404),$J$382,IF(OR(K122=$K$405,K122=$K$406),$J$383,IF(OR(K122=$K$408,K122=$K$409,K122=$K$410,K122=$K$411,K122=$K$412,K122=$K$413,K122=$K$414,K122=$K$415,K122=$K$416),$J$384,IF(OR(K122=$K$420,K122=$K$421,K122=$K$422,K122=$K$423,K122=$K$419,K122=$K$418,K122=$K$427,K122=$K$429),$J$385,IF(OR(K122=$K$424,K122=$K$425),$J$386,IF(OR(K122=$K$370,K122=$K$371,K122=$K$372,K122=$K$395,K122=$K$396,K122=$K$407,K122=$K$417),$J$387,IF(OR(K122=$K$431),$J$388,0)))))))))))))))))))))))</f>
        <v>0</v>
      </c>
      <c r="K122" s="1"/>
    </row>
    <row r="123" spans="1:11">
      <c r="A123" s="13" t="s">
        <v>254</v>
      </c>
      <c r="B123" s="2">
        <v>122</v>
      </c>
      <c r="C123" s="13" t="s">
        <v>44</v>
      </c>
      <c r="D123" s="3" t="s">
        <v>45</v>
      </c>
      <c r="E123" s="13">
        <v>0</v>
      </c>
      <c r="F123" s="13">
        <v>2</v>
      </c>
      <c r="G123" s="13"/>
      <c r="H123" s="13"/>
      <c r="I123" s="13">
        <f t="shared" si="1"/>
        <v>0</v>
      </c>
      <c r="J123" s="13">
        <f>IF(OR(K123=$K$366,K123=$K$367,K123=$K$368,K123=$K$369),$J$366,IF(OR(K123=$K$374,K123=$K$375,K123=$K$376,K123=$K$377),$J$367,IF(OR(K123=$K$378),$J$368,IF(OR(K123=$K$379),$J$369,IF(OR(K123=$K$380),$J$370,IF(OR(K123=$K$381),$J$371,IF(OR(K123=$K$387,K123=$K$397,K123=$K$388),$J$372,IF(OR(K123=$K$383,K123=$K$384,K123=$K$385,K123=$K$386),$J$373,IF(OR(K123=$K$382,K123=$K$426,K123=$K$428,K123=$K$430),$J$374,IF(OR(K123=$K$389,K123=$K$391,K123=$K$390),$J$375,IF(OR(K123=$K$392),$J$376,IF(OR(K123=$K$393),$J$377,IF(OR(K123=$K$394),$J$378,IF(OR(K123=$K$398),$J$379,IF(OR(K123=$K$399,K123=$K$400),$J$380,IF(OR(K123=$K$401,K123=$K$402),$J$381,IF(OR(K123=$K$403,K123=$K$404),$J$382,IF(OR(K123=$K$405,K123=$K$406),$J$383,IF(OR(K123=$K$408,K123=$K$409,K123=$K$410,K123=$K$411,K123=$K$412,K123=$K$413,K123=$K$414,K123=$K$415,K123=$K$416),$J$384,IF(OR(K123=$K$420,K123=$K$421,K123=$K$422,K123=$K$423,K123=$K$419,K123=$K$418,K123=$K$427,K123=$K$429),$J$385,IF(OR(K123=$K$424,K123=$K$425),$J$386,IF(OR(K123=$K$370,K123=$K$371,K123=$K$372,K123=$K$395,K123=$K$396,K123=$K$407,K123=$K$417),$J$387,IF(OR(K123=$K$431),$J$388,0)))))))))))))))))))))))</f>
        <v>0</v>
      </c>
      <c r="K123" s="1"/>
    </row>
    <row r="124" spans="1:11">
      <c r="A124" s="13" t="s">
        <v>254</v>
      </c>
      <c r="B124" s="2">
        <v>123</v>
      </c>
      <c r="C124" s="13" t="s">
        <v>16</v>
      </c>
      <c r="D124" s="3" t="s">
        <v>33</v>
      </c>
      <c r="E124" s="13">
        <v>0</v>
      </c>
      <c r="F124" s="13">
        <v>2</v>
      </c>
      <c r="G124" s="13"/>
      <c r="H124" s="13"/>
      <c r="I124" s="13">
        <f t="shared" si="1"/>
        <v>0</v>
      </c>
      <c r="J124" s="13">
        <f>IF(OR(K124=$K$366,K124=$K$367,K124=$K$368,K124=$K$369),$J$366,IF(OR(K124=$K$374,K124=$K$375,K124=$K$376,K124=$K$377),$J$367,IF(OR(K124=$K$378),$J$368,IF(OR(K124=$K$379),$J$369,IF(OR(K124=$K$380),$J$370,IF(OR(K124=$K$381),$J$371,IF(OR(K124=$K$387,K124=$K$397,K124=$K$388),$J$372,IF(OR(K124=$K$383,K124=$K$384,K124=$K$385,K124=$K$386),$J$373,IF(OR(K124=$K$382,K124=$K$426,K124=$K$428,K124=$K$430),$J$374,IF(OR(K124=$K$389,K124=$K$391,K124=$K$390),$J$375,IF(OR(K124=$K$392),$J$376,IF(OR(K124=$K$393),$J$377,IF(OR(K124=$K$394),$J$378,IF(OR(K124=$K$398),$J$379,IF(OR(K124=$K$399,K124=$K$400),$J$380,IF(OR(K124=$K$401,K124=$K$402),$J$381,IF(OR(K124=$K$403,K124=$K$404),$J$382,IF(OR(K124=$K$405,K124=$K$406),$J$383,IF(OR(K124=$K$408,K124=$K$409,K124=$K$410,K124=$K$411,K124=$K$412,K124=$K$413,K124=$K$414,K124=$K$415,K124=$K$416),$J$384,IF(OR(K124=$K$420,K124=$K$421,K124=$K$422,K124=$K$423,K124=$K$419,K124=$K$418,K124=$K$427,K124=$K$429),$J$385,IF(OR(K124=$K$424,K124=$K$425),$J$386,IF(OR(K124=$K$370,K124=$K$371,K124=$K$372,K124=$K$395,K124=$K$396,K124=$K$407,K124=$K$417),$J$387,IF(OR(K124=$K$431),$J$388,0)))))))))))))))))))))))</f>
        <v>0</v>
      </c>
      <c r="K124" s="1"/>
    </row>
    <row r="125" spans="1:11">
      <c r="A125" s="13" t="s">
        <v>254</v>
      </c>
      <c r="B125" s="2">
        <v>124</v>
      </c>
      <c r="C125" s="13" t="s">
        <v>27</v>
      </c>
      <c r="D125" s="3" t="s">
        <v>72</v>
      </c>
      <c r="E125" s="13">
        <v>0</v>
      </c>
      <c r="F125" s="13">
        <v>2</v>
      </c>
      <c r="G125" s="13"/>
      <c r="H125" s="13"/>
      <c r="I125" s="13">
        <f t="shared" si="1"/>
        <v>0</v>
      </c>
      <c r="J125" s="13">
        <f>IF(OR(K125=$K$366,K125=$K$367,K125=$K$368,K125=$K$369),$J$366,IF(OR(K125=$K$374,K125=$K$375,K125=$K$376,K125=$K$377),$J$367,IF(OR(K125=$K$378),$J$368,IF(OR(K125=$K$379),$J$369,IF(OR(K125=$K$380),$J$370,IF(OR(K125=$K$381),$J$371,IF(OR(K125=$K$387,K125=$K$397,K125=$K$388),$J$372,IF(OR(K125=$K$383,K125=$K$384,K125=$K$385,K125=$K$386),$J$373,IF(OR(K125=$K$382,K125=$K$426,K125=$K$428,K125=$K$430),$J$374,IF(OR(K125=$K$389,K125=$K$391,K125=$K$390),$J$375,IF(OR(K125=$K$392),$J$376,IF(OR(K125=$K$393),$J$377,IF(OR(K125=$K$394),$J$378,IF(OR(K125=$K$398),$J$379,IF(OR(K125=$K$399,K125=$K$400),$J$380,IF(OR(K125=$K$401,K125=$K$402),$J$381,IF(OR(K125=$K$403,K125=$K$404),$J$382,IF(OR(K125=$K$405,K125=$K$406),$J$383,IF(OR(K125=$K$408,K125=$K$409,K125=$K$410,K125=$K$411,K125=$K$412,K125=$K$413,K125=$K$414,K125=$K$415,K125=$K$416),$J$384,IF(OR(K125=$K$420,K125=$K$421,K125=$K$422,K125=$K$423,K125=$K$419,K125=$K$418,K125=$K$427,K125=$K$429),$J$385,IF(OR(K125=$K$424,K125=$K$425),$J$386,IF(OR(K125=$K$370,K125=$K$371,K125=$K$372,K125=$K$395,K125=$K$396,K125=$K$407,K125=$K$417),$J$387,IF(OR(K125=$K$431),$J$388,0)))))))))))))))))))))))</f>
        <v>0</v>
      </c>
      <c r="K125" s="1"/>
    </row>
    <row r="126" spans="1:11">
      <c r="A126" s="13" t="s">
        <v>254</v>
      </c>
      <c r="B126" s="2">
        <v>125</v>
      </c>
      <c r="C126" s="13" t="s">
        <v>21</v>
      </c>
      <c r="D126" s="3" t="s">
        <v>41</v>
      </c>
      <c r="E126" s="13">
        <v>0</v>
      </c>
      <c r="F126" s="13">
        <v>3</v>
      </c>
      <c r="G126" s="13"/>
      <c r="H126" s="13"/>
      <c r="I126" s="13">
        <f t="shared" si="1"/>
        <v>0</v>
      </c>
      <c r="J126" s="13">
        <f>IF(OR(K126=$K$366,K126=$K$367,K126=$K$368,K126=$K$369),$J$366,IF(OR(K126=$K$374,K126=$K$375,K126=$K$376,K126=$K$377),$J$367,IF(OR(K126=$K$378),$J$368,IF(OR(K126=$K$379),$J$369,IF(OR(K126=$K$380),$J$370,IF(OR(K126=$K$381),$J$371,IF(OR(K126=$K$387,K126=$K$397,K126=$K$388),$J$372,IF(OR(K126=$K$383,K126=$K$384,K126=$K$385,K126=$K$386),$J$373,IF(OR(K126=$K$382,K126=$K$426,K126=$K$428,K126=$K$430),$J$374,IF(OR(K126=$K$389,K126=$K$391,K126=$K$390),$J$375,IF(OR(K126=$K$392),$J$376,IF(OR(K126=$K$393),$J$377,IF(OR(K126=$K$394),$J$378,IF(OR(K126=$K$398),$J$379,IF(OR(K126=$K$399,K126=$K$400),$J$380,IF(OR(K126=$K$401,K126=$K$402),$J$381,IF(OR(K126=$K$403,K126=$K$404),$J$382,IF(OR(K126=$K$405,K126=$K$406),$J$383,IF(OR(K126=$K$408,K126=$K$409,K126=$K$410,K126=$K$411,K126=$K$412,K126=$K$413,K126=$K$414,K126=$K$415,K126=$K$416),$J$384,IF(OR(K126=$K$420,K126=$K$421,K126=$K$422,K126=$K$423,K126=$K$419,K126=$K$418,K126=$K$427,K126=$K$429),$J$385,IF(OR(K126=$K$424,K126=$K$425),$J$386,IF(OR(K126=$K$370,K126=$K$371,K126=$K$372,K126=$K$395,K126=$K$396,K126=$K$407,K126=$K$417),$J$387,IF(OR(K126=$K$431),$J$388,0)))))))))))))))))))))))</f>
        <v>0</v>
      </c>
      <c r="K126" s="1"/>
    </row>
    <row r="127" spans="1:11">
      <c r="A127" s="13" t="s">
        <v>254</v>
      </c>
      <c r="B127" s="2">
        <v>126</v>
      </c>
      <c r="C127" s="13" t="s">
        <v>46</v>
      </c>
      <c r="D127" s="3" t="s">
        <v>31</v>
      </c>
      <c r="E127" s="13">
        <v>0</v>
      </c>
      <c r="F127" s="13">
        <v>3</v>
      </c>
      <c r="G127" s="13"/>
      <c r="H127" s="13"/>
      <c r="I127" s="13">
        <f t="shared" si="1"/>
        <v>0</v>
      </c>
      <c r="J127" s="13">
        <f>IF(OR(K127=$K$366,K127=$K$367,K127=$K$368,K127=$K$369),$J$366,IF(OR(K127=$K$374,K127=$K$375,K127=$K$376,K127=$K$377),$J$367,IF(OR(K127=$K$378),$J$368,IF(OR(K127=$K$379),$J$369,IF(OR(K127=$K$380),$J$370,IF(OR(K127=$K$381),$J$371,IF(OR(K127=$K$387,K127=$K$397,K127=$K$388),$J$372,IF(OR(K127=$K$383,K127=$K$384,K127=$K$385,K127=$K$386),$J$373,IF(OR(K127=$K$382,K127=$K$426,K127=$K$428,K127=$K$430),$J$374,IF(OR(K127=$K$389,K127=$K$391,K127=$K$390),$J$375,IF(OR(K127=$K$392),$J$376,IF(OR(K127=$K$393),$J$377,IF(OR(K127=$K$394),$J$378,IF(OR(K127=$K$398),$J$379,IF(OR(K127=$K$399,K127=$K$400),$J$380,IF(OR(K127=$K$401,K127=$K$402),$J$381,IF(OR(K127=$K$403,K127=$K$404),$J$382,IF(OR(K127=$K$405,K127=$K$406),$J$383,IF(OR(K127=$K$408,K127=$K$409,K127=$K$410,K127=$K$411,K127=$K$412,K127=$K$413,K127=$K$414,K127=$K$415,K127=$K$416),$J$384,IF(OR(K127=$K$420,K127=$K$421,K127=$K$422,K127=$K$423,K127=$K$419,K127=$K$418,K127=$K$427,K127=$K$429),$J$385,IF(OR(K127=$K$424,K127=$K$425),$J$386,IF(OR(K127=$K$370,K127=$K$371,K127=$K$372,K127=$K$395,K127=$K$396,K127=$K$407,K127=$K$417),$J$387,IF(OR(K127=$K$431),$J$388,0)))))))))))))))))))))))</f>
        <v>0</v>
      </c>
      <c r="K127" s="1"/>
    </row>
    <row r="128" spans="1:11">
      <c r="A128" s="13" t="s">
        <v>254</v>
      </c>
      <c r="B128" s="2">
        <v>127</v>
      </c>
      <c r="C128" s="13" t="s">
        <v>16</v>
      </c>
      <c r="D128" s="3" t="s">
        <v>33</v>
      </c>
      <c r="E128" s="13">
        <v>0</v>
      </c>
      <c r="F128" s="13">
        <v>3</v>
      </c>
      <c r="G128" s="13"/>
      <c r="H128" s="13"/>
      <c r="I128" s="13">
        <f t="shared" si="1"/>
        <v>0</v>
      </c>
      <c r="J128" s="13">
        <f>IF(OR(K128=$K$366,K128=$K$367,K128=$K$368,K128=$K$369),$J$366,IF(OR(K128=$K$374,K128=$K$375,K128=$K$376,K128=$K$377),$J$367,IF(OR(K128=$K$378),$J$368,IF(OR(K128=$K$379),$J$369,IF(OR(K128=$K$380),$J$370,IF(OR(K128=$K$381),$J$371,IF(OR(K128=$K$387,K128=$K$397,K128=$K$388),$J$372,IF(OR(K128=$K$383,K128=$K$384,K128=$K$385,K128=$K$386),$J$373,IF(OR(K128=$K$382,K128=$K$426,K128=$K$428,K128=$K$430),$J$374,IF(OR(K128=$K$389,K128=$K$391,K128=$K$390),$J$375,IF(OR(K128=$K$392),$J$376,IF(OR(K128=$K$393),$J$377,IF(OR(K128=$K$394),$J$378,IF(OR(K128=$K$398),$J$379,IF(OR(K128=$K$399,K128=$K$400),$J$380,IF(OR(K128=$K$401,K128=$K$402),$J$381,IF(OR(K128=$K$403,K128=$K$404),$J$382,IF(OR(K128=$K$405,K128=$K$406),$J$383,IF(OR(K128=$K$408,K128=$K$409,K128=$K$410,K128=$K$411,K128=$K$412,K128=$K$413,K128=$K$414,K128=$K$415,K128=$K$416),$J$384,IF(OR(K128=$K$420,K128=$K$421,K128=$K$422,K128=$K$423,K128=$K$419,K128=$K$418,K128=$K$427,K128=$K$429),$J$385,IF(OR(K128=$K$424,K128=$K$425),$J$386,IF(OR(K128=$K$370,K128=$K$371,K128=$K$372,K128=$K$395,K128=$K$396,K128=$K$407,K128=$K$417),$J$387,IF(OR(K128=$K$431),$J$388,0)))))))))))))))))))))))</f>
        <v>0</v>
      </c>
      <c r="K128" s="1"/>
    </row>
    <row r="129" spans="1:11">
      <c r="A129" s="13" t="s">
        <v>254</v>
      </c>
      <c r="B129" s="2">
        <v>128</v>
      </c>
      <c r="C129" s="13" t="s">
        <v>44</v>
      </c>
      <c r="D129" s="3" t="s">
        <v>45</v>
      </c>
      <c r="E129" s="13">
        <v>0</v>
      </c>
      <c r="F129" s="13">
        <v>3</v>
      </c>
      <c r="G129" s="13"/>
      <c r="H129" s="13"/>
      <c r="I129" s="13">
        <f t="shared" si="1"/>
        <v>0</v>
      </c>
      <c r="J129" s="13">
        <f>IF(OR(K129=$K$366,K129=$K$367,K129=$K$368,K129=$K$369),$J$366,IF(OR(K129=$K$374,K129=$K$375,K129=$K$376,K129=$K$377),$J$367,IF(OR(K129=$K$378),$J$368,IF(OR(K129=$K$379),$J$369,IF(OR(K129=$K$380),$J$370,IF(OR(K129=$K$381),$J$371,IF(OR(K129=$K$387,K129=$K$397,K129=$K$388),$J$372,IF(OR(K129=$K$383,K129=$K$384,K129=$K$385,K129=$K$386),$J$373,IF(OR(K129=$K$382,K129=$K$426,K129=$K$428,K129=$K$430),$J$374,IF(OR(K129=$K$389,K129=$K$391,K129=$K$390),$J$375,IF(OR(K129=$K$392),$J$376,IF(OR(K129=$K$393),$J$377,IF(OR(K129=$K$394),$J$378,IF(OR(K129=$K$398),$J$379,IF(OR(K129=$K$399,K129=$K$400),$J$380,IF(OR(K129=$K$401,K129=$K$402),$J$381,IF(OR(K129=$K$403,K129=$K$404),$J$382,IF(OR(K129=$K$405,K129=$K$406),$J$383,IF(OR(K129=$K$408,K129=$K$409,K129=$K$410,K129=$K$411,K129=$K$412,K129=$K$413,K129=$K$414,K129=$K$415,K129=$K$416),$J$384,IF(OR(K129=$K$420,K129=$K$421,K129=$K$422,K129=$K$423,K129=$K$419,K129=$K$418,K129=$K$427,K129=$K$429),$J$385,IF(OR(K129=$K$424,K129=$K$425),$J$386,IF(OR(K129=$K$370,K129=$K$371,K129=$K$372,K129=$K$395,K129=$K$396,K129=$K$407,K129=$K$417),$J$387,IF(OR(K129=$K$431),$J$388,0)))))))))))))))))))))))</f>
        <v>0</v>
      </c>
      <c r="K129" s="1"/>
    </row>
    <row r="130" spans="1:11">
      <c r="A130" s="13" t="s">
        <v>254</v>
      </c>
      <c r="B130" s="2">
        <v>129</v>
      </c>
      <c r="C130" s="13" t="s">
        <v>79</v>
      </c>
      <c r="D130" s="3" t="s">
        <v>200</v>
      </c>
      <c r="E130" s="13">
        <v>0</v>
      </c>
      <c r="F130" s="13">
        <v>3</v>
      </c>
      <c r="G130" s="13"/>
      <c r="H130" s="13"/>
      <c r="I130" s="13">
        <f t="shared" ref="I130:I194" si="2">IF(OR(J130=$J$379,J130=$J$386,J130=$J$369),$I$366,IF(OR(J130=$J$368,J130=$J$372,J130=$J$374,J130=$J$375,J130=$J$378,J130=$J$382,J130=$J$383,J130=$J$380),$I$371,IF(OR(J130=$J$367,J130=$J$371),$I$367,IF(OR(J130=$J$373,J130=$J$384,J130=$J$385),$I$368,IF(OR(J130=$J$366,J130=$J$381,J130=$J$387),$I$369,IF(OR(J130=$J$370,J130=$J$388,J130=$J$376,J130=$J$377),$I$370,0))))))</f>
        <v>0</v>
      </c>
      <c r="J130" s="13">
        <f>IF(OR(K130=$K$366,K130=$K$367,K130=$K$368,K130=$K$369),$J$366,IF(OR(K130=$K$374,K130=$K$375,K130=$K$376,K130=$K$377),$J$367,IF(OR(K130=$K$378),$J$368,IF(OR(K130=$K$379),$J$369,IF(OR(K130=$K$380),$J$370,IF(OR(K130=$K$381),$J$371,IF(OR(K130=$K$387,K130=$K$397,K130=$K$388),$J$372,IF(OR(K130=$K$383,K130=$K$384,K130=$K$385,K130=$K$386),$J$373,IF(OR(K130=$K$382,K130=$K$426,K130=$K$428,K130=$K$430),$J$374,IF(OR(K130=$K$389,K130=$K$391,K130=$K$390),$J$375,IF(OR(K130=$K$392),$J$376,IF(OR(K130=$K$393),$J$377,IF(OR(K130=$K$394),$J$378,IF(OR(K130=$K$398),$J$379,IF(OR(K130=$K$399,K130=$K$400),$J$380,IF(OR(K130=$K$401,K130=$K$402),$J$381,IF(OR(K130=$K$403,K130=$K$404),$J$382,IF(OR(K130=$K$405,K130=$K$406),$J$383,IF(OR(K130=$K$408,K130=$K$409,K130=$K$410,K130=$K$411,K130=$K$412,K130=$K$413,K130=$K$414,K130=$K$415,K130=$K$416),$J$384,IF(OR(K130=$K$420,K130=$K$421,K130=$K$422,K130=$K$423,K130=$K$419,K130=$K$418,K130=$K$427,K130=$K$429),$J$385,IF(OR(K130=$K$424,K130=$K$425),$J$386,IF(OR(K130=$K$370,K130=$K$371,K130=$K$372,K130=$K$395,K130=$K$396,K130=$K$407,K130=$K$417),$J$387,IF(OR(K130=$K$431),$J$388,0)))))))))))))))))))))))</f>
        <v>0</v>
      </c>
      <c r="K130" s="1"/>
    </row>
    <row r="131" spans="1:11">
      <c r="A131" s="13" t="s">
        <v>254</v>
      </c>
      <c r="B131" s="2">
        <v>130</v>
      </c>
      <c r="C131" s="13" t="s">
        <v>21</v>
      </c>
      <c r="D131" s="3" t="s">
        <v>64</v>
      </c>
      <c r="E131" s="13">
        <v>0</v>
      </c>
      <c r="F131" s="13">
        <v>3</v>
      </c>
      <c r="G131" s="13" t="s">
        <v>23</v>
      </c>
      <c r="H131" s="13"/>
      <c r="I131" s="13" t="str">
        <f t="shared" si="2"/>
        <v>НГОБ</v>
      </c>
      <c r="J131" s="13" t="str">
        <f>IF(OR(K131=$K$366,K131=$K$367,K131=$K$368,K131=$K$369),$J$366,IF(OR(K131=$K$374,K131=$K$375,K131=$K$376,K131=$K$377),$J$367,IF(OR(K131=$K$378),$J$368,IF(OR(K131=$K$379),$J$369,IF(OR(K131=$K$380),$J$370,IF(OR(K131=$K$381),$J$371,IF(OR(K131=$K$387,K131=$K$397,K131=$K$388),$J$372,IF(OR(K131=$K$383,K131=$K$384,K131=$K$385,K131=$K$386),$J$373,IF(OR(K131=$K$382,K131=$K$426,K131=$K$428,K131=$K$430),$J$374,IF(OR(K131=$K$389,K131=$K$391,K131=$K$390),$J$375,IF(OR(K131=$K$392),$J$376,IF(OR(K131=$K$393),$J$377,IF(OR(K131=$K$394),$J$378,IF(OR(K131=$K$398),$J$379,IF(OR(K131=$K$399,K131=$K$400),$J$380,IF(OR(K131=$K$401,K131=$K$402),$J$381,IF(OR(K131=$K$403,K131=$K$404),$J$382,IF(OR(K131=$K$405,K131=$K$406),$J$383,IF(OR(K131=$K$408,K131=$K$409,K131=$K$410,K131=$K$411,K131=$K$412,K131=$K$413,K131=$K$414,K131=$K$415,K131=$K$416),$J$384,IF(OR(K131=$K$420,K131=$K$421,K131=$K$422,K131=$K$423,K131=$K$419,K131=$K$418,K131=$K$427,K131=$K$429),$J$385,IF(OR(K131=$K$424,K131=$K$425),$J$386,IF(OR(K131=$K$370,K131=$K$371,K131=$K$372,K131=$K$395,K131=$K$396,K131=$K$407,K131=$K$417),$J$387,IF(OR(K131=$K$431),$J$388,0)))))))))))))))))))))))</f>
        <v>Pseudomonas</v>
      </c>
      <c r="K131" s="1" t="s">
        <v>162</v>
      </c>
    </row>
    <row r="132" spans="1:11">
      <c r="A132" s="13" t="s">
        <v>254</v>
      </c>
      <c r="B132" s="2">
        <v>131</v>
      </c>
      <c r="C132" s="13" t="s">
        <v>21</v>
      </c>
      <c r="D132" s="3" t="s">
        <v>43</v>
      </c>
      <c r="E132" s="13">
        <v>0</v>
      </c>
      <c r="F132" s="13">
        <v>3</v>
      </c>
      <c r="G132" s="13" t="s">
        <v>23</v>
      </c>
      <c r="H132" s="13"/>
      <c r="I132" s="13" t="str">
        <f t="shared" si="2"/>
        <v>НГОБ</v>
      </c>
      <c r="J132" s="13" t="str">
        <f>IF(OR(K132=$K$366,K132=$K$367,K132=$K$368,K132=$K$369),$J$366,IF(OR(K132=$K$374,K132=$K$375,K132=$K$376,K132=$K$377),$J$367,IF(OR(K132=$K$378),$J$368,IF(OR(K132=$K$379),$J$369,IF(OR(K132=$K$380),$J$370,IF(OR(K132=$K$381),$J$371,IF(OR(K132=$K$387,K132=$K$397,K132=$K$388),$J$372,IF(OR(K132=$K$383,K132=$K$384,K132=$K$385,K132=$K$386),$J$373,IF(OR(K132=$K$382,K132=$K$426,K132=$K$428,K132=$K$430),$J$374,IF(OR(K132=$K$389,K132=$K$391,K132=$K$390),$J$375,IF(OR(K132=$K$392),$J$376,IF(OR(K132=$K$393),$J$377,IF(OR(K132=$K$394),$J$378,IF(OR(K132=$K$398),$J$379,IF(OR(K132=$K$399,K132=$K$400),$J$380,IF(OR(K132=$K$401,K132=$K$402),$J$381,IF(OR(K132=$K$403,K132=$K$404),$J$382,IF(OR(K132=$K$405,K132=$K$406),$J$383,IF(OR(K132=$K$408,K132=$K$409,K132=$K$410,K132=$K$411,K132=$K$412,K132=$K$413,K132=$K$414,K132=$K$415,K132=$K$416),$J$384,IF(OR(K132=$K$420,K132=$K$421,K132=$K$422,K132=$K$423,K132=$K$419,K132=$K$418,K132=$K$427,K132=$K$429),$J$385,IF(OR(K132=$K$424,K132=$K$425),$J$386,IF(OR(K132=$K$370,K132=$K$371,K132=$K$372,K132=$K$395,K132=$K$396,K132=$K$407,K132=$K$417),$J$387,IF(OR(K132=$K$431),$J$388,0)))))))))))))))))))))))</f>
        <v>Acinetobacter</v>
      </c>
      <c r="K132" s="1" t="s">
        <v>95</v>
      </c>
    </row>
    <row r="133" spans="1:11">
      <c r="A133" s="13" t="s">
        <v>254</v>
      </c>
      <c r="B133" s="2">
        <v>132</v>
      </c>
      <c r="C133" s="13" t="s">
        <v>21</v>
      </c>
      <c r="D133" s="3" t="s">
        <v>41</v>
      </c>
      <c r="E133" s="13">
        <v>0</v>
      </c>
      <c r="F133" s="13">
        <v>7</v>
      </c>
      <c r="G133" s="13" t="s">
        <v>23</v>
      </c>
      <c r="H133" s="13"/>
      <c r="I133" s="13">
        <f t="shared" si="2"/>
        <v>0</v>
      </c>
      <c r="J133" s="13">
        <f>IF(OR(K133=$K$366,K133=$K$367,K133=$K$368,K133=$K$369),$J$366,IF(OR(K133=$K$374,K133=$K$375,K133=$K$376,K133=$K$377),$J$367,IF(OR(K133=$K$378),$J$368,IF(OR(K133=$K$379),$J$369,IF(OR(K133=$K$380),$J$370,IF(OR(K133=$K$381),$J$371,IF(OR(K133=$K$387,K133=$K$397,K133=$K$388),$J$372,IF(OR(K133=$K$383,K133=$K$384,K133=$K$385,K133=$K$386),$J$373,IF(OR(K133=$K$382,K133=$K$426,K133=$K$428,K133=$K$430),$J$374,IF(OR(K133=$K$389,K133=$K$391,K133=$K$390),$J$375,IF(OR(K133=$K$392),$J$376,IF(OR(K133=$K$393),$J$377,IF(OR(K133=$K$394),$J$378,IF(OR(K133=$K$398),$J$379,IF(OR(K133=$K$399,K133=$K$400),$J$380,IF(OR(K133=$K$401,K133=$K$402),$J$381,IF(OR(K133=$K$403,K133=$K$404),$J$382,IF(OR(K133=$K$405,K133=$K$406),$J$383,IF(OR(K133=$K$408,K133=$K$409,K133=$K$410,K133=$K$411,K133=$K$412,K133=$K$413,K133=$K$414,K133=$K$415,K133=$K$416),$J$384,IF(OR(K133=$K$420,K133=$K$421,K133=$K$422,K133=$K$423,K133=$K$419,K133=$K$418,K133=$K$427,K133=$K$429),$J$385,IF(OR(K133=$K$424,K133=$K$425),$J$386,IF(OR(K133=$K$370,K133=$K$371,K133=$K$372,K133=$K$395,K133=$K$396,K133=$K$407,K133=$K$417),$J$387,IF(OR(K133=$K$431),$J$388,0)))))))))))))))))))))))</f>
        <v>0</v>
      </c>
      <c r="K133" s="1"/>
    </row>
    <row r="134" spans="1:11">
      <c r="A134" s="13" t="s">
        <v>254</v>
      </c>
      <c r="B134" s="2">
        <v>133</v>
      </c>
      <c r="C134" s="13" t="s">
        <v>21</v>
      </c>
      <c r="D134" s="3" t="s">
        <v>13</v>
      </c>
      <c r="E134" s="13">
        <v>2</v>
      </c>
      <c r="F134" s="13">
        <v>3</v>
      </c>
      <c r="G134" s="13" t="s">
        <v>23</v>
      </c>
      <c r="H134" s="13"/>
      <c r="I134" s="13" t="str">
        <f t="shared" si="2"/>
        <v>Кокки</v>
      </c>
      <c r="J134" s="13" t="str">
        <f>IF(OR(K134=$K$366,K134=$K$367,K134=$K$368,K134=$K$369),$J$366,IF(OR(K134=$K$374,K134=$K$375,K134=$K$376,K134=$K$377),$J$367,IF(OR(K134=$K$378),$J$368,IF(OR(K134=$K$379),$J$369,IF(OR(K134=$K$380),$J$370,IF(OR(K134=$K$381),$J$371,IF(OR(K134=$K$387,K134=$K$397,K134=$K$388),$J$372,IF(OR(K134=$K$383,K134=$K$384,K134=$K$385,K134=$K$386),$J$373,IF(OR(K134=$K$382,K134=$K$426,K134=$K$428,K134=$K$430),$J$374,IF(OR(K134=$K$389,K134=$K$391,K134=$K$390),$J$375,IF(OR(K134=$K$392),$J$376,IF(OR(K134=$K$393),$J$377,IF(OR(K134=$K$394),$J$378,IF(OR(K134=$K$398),$J$379,IF(OR(K134=$K$399,K134=$K$400),$J$380,IF(OR(K134=$K$401,K134=$K$402),$J$381,IF(OR(K134=$K$403,K134=$K$404),$J$382,IF(OR(K134=$K$405,K134=$K$406),$J$383,IF(OR(K134=$K$408,K134=$K$409,K134=$K$410,K134=$K$411,K134=$K$412,K134=$K$413,K134=$K$414,K134=$K$415,K134=$K$416),$J$384,IF(OR(K134=$K$420,K134=$K$421,K134=$K$422,K134=$K$423,K134=$K$419,K134=$K$418,K134=$K$427,K134=$K$429),$J$385,IF(OR(K134=$K$424,K134=$K$425),$J$386,IF(OR(K134=$K$370,K134=$K$371,K134=$K$372,K134=$K$395,K134=$K$396,K134=$K$407,K134=$K$417),$J$387,IF(OR(K134=$K$431),$J$388,0)))))))))))))))))))))))</f>
        <v>Staphylococcus</v>
      </c>
      <c r="K134" s="1" t="s">
        <v>49</v>
      </c>
    </row>
    <row r="135" spans="1:11">
      <c r="A135" s="13" t="s">
        <v>254</v>
      </c>
      <c r="B135" s="2">
        <v>134</v>
      </c>
      <c r="C135" s="13" t="s">
        <v>16</v>
      </c>
      <c r="D135" s="3" t="s">
        <v>33</v>
      </c>
      <c r="E135" s="13">
        <v>0</v>
      </c>
      <c r="F135" s="13">
        <v>2</v>
      </c>
      <c r="G135" s="13"/>
      <c r="H135" s="13"/>
      <c r="I135" s="13">
        <f t="shared" si="2"/>
        <v>0</v>
      </c>
      <c r="J135" s="13">
        <f>IF(OR(K135=$K$366,K135=$K$367,K135=$K$368,K135=$K$369),$J$366,IF(OR(K135=$K$374,K135=$K$375,K135=$K$376,K135=$K$377),$J$367,IF(OR(K135=$K$378),$J$368,IF(OR(K135=$K$379),$J$369,IF(OR(K135=$K$380),$J$370,IF(OR(K135=$K$381),$J$371,IF(OR(K135=$K$387,K135=$K$397,K135=$K$388),$J$372,IF(OR(K135=$K$383,K135=$K$384,K135=$K$385,K135=$K$386),$J$373,IF(OR(K135=$K$382,K135=$K$426,K135=$K$428,K135=$K$430),$J$374,IF(OR(K135=$K$389,K135=$K$391,K135=$K$390),$J$375,IF(OR(K135=$K$392),$J$376,IF(OR(K135=$K$393),$J$377,IF(OR(K135=$K$394),$J$378,IF(OR(K135=$K$398),$J$379,IF(OR(K135=$K$399,K135=$K$400),$J$380,IF(OR(K135=$K$401,K135=$K$402),$J$381,IF(OR(K135=$K$403,K135=$K$404),$J$382,IF(OR(K135=$K$405,K135=$K$406),$J$383,IF(OR(K135=$K$408,K135=$K$409,K135=$K$410,K135=$K$411,K135=$K$412,K135=$K$413,K135=$K$414,K135=$K$415,K135=$K$416),$J$384,IF(OR(K135=$K$420,K135=$K$421,K135=$K$422,K135=$K$423,K135=$K$419,K135=$K$418,K135=$K$427,K135=$K$429),$J$385,IF(OR(K135=$K$424,K135=$K$425),$J$386,IF(OR(K135=$K$370,K135=$K$371,K135=$K$372,K135=$K$395,K135=$K$396,K135=$K$407,K135=$K$417),$J$387,IF(OR(K135=$K$431),$J$388,0)))))))))))))))))))))))</f>
        <v>0</v>
      </c>
      <c r="K135" s="1"/>
    </row>
    <row r="136" spans="1:11">
      <c r="A136" s="13" t="s">
        <v>254</v>
      </c>
      <c r="B136" s="2">
        <v>135</v>
      </c>
      <c r="C136" s="13" t="s">
        <v>27</v>
      </c>
      <c r="D136" s="3" t="s">
        <v>36</v>
      </c>
      <c r="E136" s="13">
        <v>0</v>
      </c>
      <c r="F136" s="13">
        <v>2</v>
      </c>
      <c r="G136" s="13"/>
      <c r="H136" s="13"/>
      <c r="I136" s="13">
        <f t="shared" si="2"/>
        <v>0</v>
      </c>
      <c r="J136" s="13">
        <f t="shared" ref="J136:J200" si="3">IF(OR(K136=$K$366,K136=$K$367,K136=$K$368,K136=$K$369),$J$366,IF(OR(K136=$K$374,K136=$K$375,K136=$K$376,K136=$K$377),$J$367,IF(OR(K136=$K$378),$J$368,IF(OR(K136=$K$379),$J$369,IF(OR(K136=$K$380),$J$370,IF(OR(K136=$K$381),$J$371,IF(OR(K136=$K$387,K136=$K$397,K136=$K$388),$J$372,IF(OR(K136=$K$383,K136=$K$384,K136=$K$385,K136=$K$386),$J$373,IF(OR(K136=$K$382,K136=$K$426,K136=$K$428,K136=$K$430),$J$374,IF(OR(K136=$K$389,K136=$K$391,K136=$K$390),$J$375,IF(OR(K136=$K$392),$J$376,IF(OR(K136=$K$393),$J$377,IF(OR(K136=$K$394),$J$378,IF(OR(K136=$K$398),$J$379,IF(OR(K136=$K$399,K136=$K$400),$J$380,IF(OR(K136=$K$401,K136=$K$402),$J$381,IF(OR(K136=$K$403,K136=$K$404),$J$382,IF(OR(K136=$K$405,K136=$K$406),$J$383,IF(OR(K136=$K$408,K136=$K$409,K136=$K$410,K136=$K$411,K136=$K$412,K136=$K$413,K136=$K$414,K136=$K$415,K136=$K$416),$J$384,IF(OR(K136=$K$420,K136=$K$421,K136=$K$422,K136=$K$423,K136=$K$419,K136=$K$418,K136=$K$427,K136=$K$429),$J$385,IF(OR(K136=$K$424,K136=$K$425),$J$386,IF(OR(K136=$K$370,K136=$K$371,K136=$K$372,K136=$K$395,K136=$K$396,K136=$K$407,K136=$K$417),$J$387,IF(OR(K136=$K$431,K136=$K$373),$J$388,0)))))))))))))))))))))))</f>
        <v>0</v>
      </c>
      <c r="K136" s="1"/>
    </row>
    <row r="137" spans="1:11">
      <c r="A137" s="13" t="s">
        <v>254</v>
      </c>
      <c r="B137" s="2">
        <v>136</v>
      </c>
      <c r="C137" s="13" t="s">
        <v>46</v>
      </c>
      <c r="D137" s="3" t="s">
        <v>31</v>
      </c>
      <c r="E137" s="13">
        <v>0</v>
      </c>
      <c r="F137" s="13">
        <v>3</v>
      </c>
      <c r="G137" s="13"/>
      <c r="H137" s="13"/>
      <c r="I137" s="13">
        <f t="shared" si="2"/>
        <v>0</v>
      </c>
      <c r="J137" s="13">
        <f t="shared" si="3"/>
        <v>0</v>
      </c>
      <c r="K137" s="1"/>
    </row>
    <row r="138" spans="1:11">
      <c r="A138" s="13" t="s">
        <v>254</v>
      </c>
      <c r="B138" s="2">
        <v>137</v>
      </c>
      <c r="C138" s="13" t="s">
        <v>16</v>
      </c>
      <c r="D138" s="3" t="s">
        <v>33</v>
      </c>
      <c r="E138" s="13">
        <v>0</v>
      </c>
      <c r="F138" s="13">
        <v>6</v>
      </c>
      <c r="G138" s="13"/>
      <c r="H138" s="13"/>
      <c r="I138" s="13">
        <f t="shared" si="2"/>
        <v>0</v>
      </c>
      <c r="J138" s="13">
        <f t="shared" si="3"/>
        <v>0</v>
      </c>
      <c r="K138" s="1"/>
    </row>
    <row r="139" spans="1:11">
      <c r="A139" s="13" t="s">
        <v>254</v>
      </c>
      <c r="B139" s="2">
        <v>138</v>
      </c>
      <c r="C139" s="13" t="s">
        <v>21</v>
      </c>
      <c r="D139" s="3" t="s">
        <v>31</v>
      </c>
      <c r="E139" s="13">
        <v>0</v>
      </c>
      <c r="F139" s="13">
        <v>6</v>
      </c>
      <c r="G139" s="13" t="s">
        <v>23</v>
      </c>
      <c r="H139" s="13"/>
      <c r="I139" s="13">
        <f t="shared" si="2"/>
        <v>0</v>
      </c>
      <c r="J139" s="13">
        <f t="shared" si="3"/>
        <v>0</v>
      </c>
      <c r="K139" s="1"/>
    </row>
    <row r="140" spans="1:11">
      <c r="A140" s="13" t="s">
        <v>254</v>
      </c>
      <c r="B140" s="2">
        <v>139</v>
      </c>
      <c r="C140" s="13" t="s">
        <v>21</v>
      </c>
      <c r="D140" s="3" t="s">
        <v>170</v>
      </c>
      <c r="E140" s="13">
        <v>0</v>
      </c>
      <c r="F140" s="13">
        <v>6</v>
      </c>
      <c r="G140" s="13" t="s">
        <v>23</v>
      </c>
      <c r="H140" s="13"/>
      <c r="I140" s="13">
        <f t="shared" ref="I140:I164" si="4">IF(OR(J140=$J$379,J140=$J$386,J140=$J$369),$I$366,IF(OR(J140=$J$368,J140=$J$372,J140=$J$374,J140=$J$375,J140=$J$378,J140=$J$382,J140=$J$383,J140=$J$380),$I$371,IF(OR(J140=$J$367,J140=$J$371),$I$367,IF(OR(J140=$J$373,J140=$J$384,J140=$J$385),$I$368,IF(OR(J140=$J$366,J140=$J$381,J140=$J$387),$I$369,IF(OR(J140=$J$370,J140=$J$388,J140=$J$376,J140=$J$377),$I$370,0))))))</f>
        <v>0</v>
      </c>
      <c r="J140" s="13">
        <f t="shared" ref="J140:J164" si="5">IF(OR(K140=$K$366,K140=$K$367,K140=$K$368,K140=$K$369),$J$366,IF(OR(K140=$K$374,K140=$K$375,K140=$K$376,K140=$K$377),$J$367,IF(OR(K140=$K$378),$J$368,IF(OR(K140=$K$379),$J$369,IF(OR(K140=$K$380),$J$370,IF(OR(K140=$K$381),$J$371,IF(OR(K140=$K$387,K140=$K$397,K140=$K$388),$J$372,IF(OR(K140=$K$383,K140=$K$384,K140=$K$385,K140=$K$386),$J$373,IF(OR(K140=$K$382,K140=$K$426,K140=$K$428,K140=$K$430),$J$374,IF(OR(K140=$K$389,K140=$K$391,K140=$K$390),$J$375,IF(OR(K140=$K$392),$J$376,IF(OR(K140=$K$393),$J$377,IF(OR(K140=$K$394),$J$378,IF(OR(K140=$K$398),$J$379,IF(OR(K140=$K$399,K140=$K$400),$J$380,IF(OR(K140=$K$401,K140=$K$402),$J$381,IF(OR(K140=$K$403,K140=$K$404),$J$382,IF(OR(K140=$K$405,K140=$K$406),$J$383,IF(OR(K140=$K$408,K140=$K$409,K140=$K$410,K140=$K$411,K140=$K$412,K140=$K$413,K140=$K$414,K140=$K$415,K140=$K$416),$J$384,IF(OR(K140=$K$420,K140=$K$421,K140=$K$422,K140=$K$423,K140=$K$419,K140=$K$418,K140=$K$427,K140=$K$429),$J$385,IF(OR(K140=$K$424,K140=$K$425),$J$386,IF(OR(K140=$K$370,K140=$K$371,K140=$K$372,K140=$K$395,K140=$K$396,K140=$K$407,K140=$K$373,K140=$K$417),$J$387,IF(OR(K140=$K$431),$J$388,0)))))))))))))))))))))))</f>
        <v>0</v>
      </c>
      <c r="K140" s="1"/>
    </row>
    <row r="141" spans="1:11">
      <c r="A141" s="13" t="s">
        <v>254</v>
      </c>
      <c r="B141" s="2">
        <v>140</v>
      </c>
      <c r="C141" s="13" t="s">
        <v>21</v>
      </c>
      <c r="D141" s="3" t="s">
        <v>34</v>
      </c>
      <c r="E141" s="13">
        <v>0</v>
      </c>
      <c r="F141" s="13">
        <v>6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"/>
    </row>
    <row r="142" spans="1:11">
      <c r="A142" s="13" t="s">
        <v>254</v>
      </c>
      <c r="B142" s="2">
        <v>141</v>
      </c>
      <c r="C142" s="13" t="s">
        <v>46</v>
      </c>
      <c r="D142" s="3" t="s">
        <v>41</v>
      </c>
      <c r="E142" s="13">
        <v>0</v>
      </c>
      <c r="F142" s="13">
        <v>6</v>
      </c>
      <c r="G142" s="13"/>
      <c r="H142" s="13"/>
      <c r="I142" s="13">
        <f t="shared" si="4"/>
        <v>0</v>
      </c>
      <c r="J142" s="13">
        <f t="shared" si="5"/>
        <v>0</v>
      </c>
      <c r="K142" s="1"/>
    </row>
    <row r="143" spans="1:11">
      <c r="A143" s="13" t="s">
        <v>254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6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"/>
    </row>
    <row r="144" spans="1:11">
      <c r="A144" s="13" t="s">
        <v>254</v>
      </c>
      <c r="B144" s="2">
        <v>143</v>
      </c>
      <c r="C144" s="13" t="s">
        <v>21</v>
      </c>
      <c r="D144" s="3" t="s">
        <v>202</v>
      </c>
      <c r="E144" s="13">
        <v>0</v>
      </c>
      <c r="F144" s="13">
        <v>6</v>
      </c>
      <c r="G144" s="13" t="s">
        <v>23</v>
      </c>
      <c r="H144" s="13"/>
      <c r="I144" s="13" t="str">
        <f t="shared" si="4"/>
        <v>НГОБ</v>
      </c>
      <c r="J144" s="13" t="str">
        <f t="shared" si="5"/>
        <v>НГОБ</v>
      </c>
      <c r="K144" s="1" t="s">
        <v>255</v>
      </c>
    </row>
    <row r="145" spans="1:11">
      <c r="A145" s="13" t="s">
        <v>254</v>
      </c>
      <c r="B145" s="2">
        <v>144</v>
      </c>
      <c r="C145" s="13" t="s">
        <v>44</v>
      </c>
      <c r="D145" s="3" t="s">
        <v>45</v>
      </c>
      <c r="E145" s="13">
        <v>1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"/>
    </row>
    <row r="146" spans="1:11">
      <c r="A146" s="13" t="s">
        <v>254</v>
      </c>
      <c r="B146" s="2">
        <v>145</v>
      </c>
      <c r="C146" s="13" t="s">
        <v>44</v>
      </c>
      <c r="D146" s="3" t="s">
        <v>45</v>
      </c>
      <c r="E146" s="13">
        <v>1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"/>
    </row>
    <row r="147" spans="1:11">
      <c r="A147" s="13" t="s">
        <v>254</v>
      </c>
      <c r="B147" s="2">
        <v>146</v>
      </c>
      <c r="C147" s="13" t="s">
        <v>21</v>
      </c>
      <c r="D147" s="3" t="s">
        <v>78</v>
      </c>
      <c r="E147" s="13">
        <v>0</v>
      </c>
      <c r="F147" s="13">
        <v>6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"/>
    </row>
    <row r="148" spans="1:11">
      <c r="A148" s="13" t="s">
        <v>254</v>
      </c>
      <c r="B148" s="2">
        <v>147</v>
      </c>
      <c r="C148" s="13" t="s">
        <v>29</v>
      </c>
      <c r="D148" s="3" t="s">
        <v>42</v>
      </c>
      <c r="E148" s="13">
        <v>0</v>
      </c>
      <c r="F148" s="13">
        <v>6</v>
      </c>
      <c r="G148" s="13" t="s">
        <v>23</v>
      </c>
      <c r="H148" s="13"/>
      <c r="I148" s="13">
        <f t="shared" si="4"/>
        <v>0</v>
      </c>
      <c r="J148" s="13">
        <f t="shared" si="5"/>
        <v>0</v>
      </c>
      <c r="K148" s="1"/>
    </row>
    <row r="149" spans="1:11">
      <c r="A149" s="13" t="s">
        <v>254</v>
      </c>
      <c r="B149" s="2">
        <v>148</v>
      </c>
      <c r="C149" s="13" t="s">
        <v>21</v>
      </c>
      <c r="D149" s="3" t="s">
        <v>64</v>
      </c>
      <c r="E149" s="13">
        <v>0</v>
      </c>
      <c r="F149" s="13">
        <v>6</v>
      </c>
      <c r="G149" s="13" t="s">
        <v>23</v>
      </c>
      <c r="H149" s="13"/>
      <c r="I149" s="13">
        <f t="shared" si="4"/>
        <v>0</v>
      </c>
      <c r="J149" s="13">
        <f t="shared" si="5"/>
        <v>0</v>
      </c>
      <c r="K149" s="1"/>
    </row>
    <row r="150" spans="1:11">
      <c r="A150" s="13" t="s">
        <v>254</v>
      </c>
      <c r="B150" s="2">
        <v>149</v>
      </c>
      <c r="C150" s="13" t="s">
        <v>44</v>
      </c>
      <c r="D150" s="3" t="s">
        <v>45</v>
      </c>
      <c r="E150" s="13">
        <v>1</v>
      </c>
      <c r="F150" s="13">
        <v>4</v>
      </c>
      <c r="G150" s="13"/>
      <c r="H150" s="13"/>
      <c r="I150" s="13">
        <f t="shared" si="4"/>
        <v>0</v>
      </c>
      <c r="J150" s="13">
        <f t="shared" si="5"/>
        <v>0</v>
      </c>
      <c r="K150" s="1"/>
    </row>
    <row r="151" spans="1:11">
      <c r="A151" s="13" t="s">
        <v>254</v>
      </c>
      <c r="B151" s="2">
        <v>150</v>
      </c>
      <c r="C151" s="13" t="s">
        <v>44</v>
      </c>
      <c r="D151" s="3" t="s">
        <v>45</v>
      </c>
      <c r="E151" s="13">
        <v>1</v>
      </c>
      <c r="F151" s="13">
        <v>4</v>
      </c>
      <c r="G151" s="13"/>
      <c r="H151" s="13"/>
      <c r="I151" s="13">
        <f t="shared" si="4"/>
        <v>0</v>
      </c>
      <c r="J151" s="13">
        <f t="shared" si="5"/>
        <v>0</v>
      </c>
      <c r="K151" s="1"/>
    </row>
    <row r="152" spans="1:11">
      <c r="A152" s="13" t="s">
        <v>254</v>
      </c>
      <c r="B152" s="2">
        <v>151</v>
      </c>
      <c r="C152" s="13" t="s">
        <v>16</v>
      </c>
      <c r="D152" s="3" t="s">
        <v>33</v>
      </c>
      <c r="E152" s="13">
        <v>1</v>
      </c>
      <c r="F152" s="13">
        <v>4</v>
      </c>
      <c r="G152" s="13"/>
      <c r="H152" s="13"/>
      <c r="I152" s="13">
        <f t="shared" si="4"/>
        <v>0</v>
      </c>
      <c r="J152" s="13">
        <f t="shared" si="5"/>
        <v>0</v>
      </c>
      <c r="K152" s="1"/>
    </row>
    <row r="153" spans="1:11">
      <c r="A153" s="13" t="s">
        <v>254</v>
      </c>
      <c r="B153" s="2">
        <v>152</v>
      </c>
      <c r="C153" s="13" t="s">
        <v>19</v>
      </c>
      <c r="D153" s="3" t="s">
        <v>20</v>
      </c>
      <c r="E153" s="13">
        <v>0</v>
      </c>
      <c r="F153" s="13">
        <v>5</v>
      </c>
      <c r="G153" s="13"/>
      <c r="H153" s="13"/>
      <c r="I153" s="13">
        <f t="shared" si="4"/>
        <v>0</v>
      </c>
      <c r="J153" s="13">
        <f t="shared" si="5"/>
        <v>0</v>
      </c>
      <c r="K153" s="1"/>
    </row>
    <row r="154" spans="1:11">
      <c r="A154" s="13" t="s">
        <v>254</v>
      </c>
      <c r="B154" s="2">
        <v>153</v>
      </c>
      <c r="C154" s="13" t="s">
        <v>14</v>
      </c>
      <c r="D154" s="3" t="s">
        <v>36</v>
      </c>
      <c r="E154" s="13">
        <v>0</v>
      </c>
      <c r="F154" s="13">
        <v>5</v>
      </c>
      <c r="G154" s="13"/>
      <c r="H154" s="13" t="s">
        <v>99</v>
      </c>
      <c r="I154" s="13">
        <f t="shared" si="4"/>
        <v>0</v>
      </c>
      <c r="J154" s="13">
        <f t="shared" si="5"/>
        <v>0</v>
      </c>
      <c r="K154" s="1"/>
    </row>
    <row r="155" spans="1:11">
      <c r="A155" s="13" t="s">
        <v>254</v>
      </c>
      <c r="B155" s="2">
        <v>154</v>
      </c>
      <c r="C155" s="13" t="s">
        <v>67</v>
      </c>
      <c r="D155" s="3" t="s">
        <v>68</v>
      </c>
      <c r="E155" s="13">
        <v>0</v>
      </c>
      <c r="F155" s="13">
        <v>5</v>
      </c>
      <c r="G155" s="13"/>
      <c r="H155" s="13"/>
      <c r="I155" s="13">
        <f t="shared" si="4"/>
        <v>0</v>
      </c>
      <c r="J155" s="13">
        <f t="shared" si="5"/>
        <v>0</v>
      </c>
      <c r="K155" s="1"/>
    </row>
    <row r="156" spans="1:11">
      <c r="A156" s="13" t="s">
        <v>254</v>
      </c>
      <c r="B156" s="2">
        <v>155</v>
      </c>
      <c r="C156" s="13" t="s">
        <v>21</v>
      </c>
      <c r="D156" s="3" t="s">
        <v>28</v>
      </c>
      <c r="E156" s="13">
        <v>0</v>
      </c>
      <c r="F156" s="13">
        <v>4</v>
      </c>
      <c r="G156" s="13" t="s">
        <v>23</v>
      </c>
      <c r="H156" s="13"/>
      <c r="I156" s="13" t="str">
        <f t="shared" si="4"/>
        <v>Энеробактерии</v>
      </c>
      <c r="J156" s="13" t="str">
        <f t="shared" si="5"/>
        <v>Proteus</v>
      </c>
      <c r="K156" s="1" t="s">
        <v>159</v>
      </c>
    </row>
    <row r="157" spans="1:11">
      <c r="A157" s="13" t="s">
        <v>254</v>
      </c>
      <c r="B157" s="2">
        <v>156</v>
      </c>
      <c r="C157" s="13" t="s">
        <v>21</v>
      </c>
      <c r="D157" s="3" t="s">
        <v>62</v>
      </c>
      <c r="E157" s="13">
        <v>0</v>
      </c>
      <c r="F157" s="13">
        <v>5</v>
      </c>
      <c r="G157" s="13" t="s">
        <v>23</v>
      </c>
      <c r="H157" s="13"/>
      <c r="I157" s="13">
        <f t="shared" si="4"/>
        <v>0</v>
      </c>
      <c r="J157" s="13">
        <f t="shared" si="5"/>
        <v>0</v>
      </c>
      <c r="K157" s="1"/>
    </row>
    <row r="158" spans="1:11">
      <c r="A158" s="13" t="s">
        <v>254</v>
      </c>
      <c r="B158" s="2">
        <v>157</v>
      </c>
      <c r="C158" s="13" t="s">
        <v>21</v>
      </c>
      <c r="D158" s="3" t="s">
        <v>62</v>
      </c>
      <c r="E158" s="13">
        <v>0</v>
      </c>
      <c r="F158" s="13">
        <v>5</v>
      </c>
      <c r="G158" s="13" t="s">
        <v>23</v>
      </c>
      <c r="H158" s="13"/>
      <c r="I158" s="13">
        <f t="shared" si="4"/>
        <v>0</v>
      </c>
      <c r="J158" s="13">
        <f t="shared" si="5"/>
        <v>0</v>
      </c>
      <c r="K158" s="1"/>
    </row>
    <row r="159" spans="1:11">
      <c r="A159" s="13" t="s">
        <v>254</v>
      </c>
      <c r="B159" s="2">
        <v>158</v>
      </c>
      <c r="C159" s="13" t="s">
        <v>21</v>
      </c>
      <c r="D159" s="3" t="s">
        <v>43</v>
      </c>
      <c r="E159" s="13">
        <v>0</v>
      </c>
      <c r="F159" s="13">
        <v>5</v>
      </c>
      <c r="G159" s="13" t="s">
        <v>23</v>
      </c>
      <c r="H159" s="13"/>
      <c r="I159" s="13">
        <f t="shared" si="4"/>
        <v>0</v>
      </c>
      <c r="J159" s="13">
        <f t="shared" si="5"/>
        <v>0</v>
      </c>
      <c r="K159" s="1"/>
    </row>
    <row r="160" spans="1:11">
      <c r="A160" s="13" t="s">
        <v>254</v>
      </c>
      <c r="B160" s="2">
        <v>159</v>
      </c>
      <c r="C160" s="13" t="s">
        <v>21</v>
      </c>
      <c r="D160" s="3" t="s">
        <v>43</v>
      </c>
      <c r="E160" s="13">
        <v>0</v>
      </c>
      <c r="F160" s="13">
        <v>7</v>
      </c>
      <c r="G160" s="13" t="s">
        <v>23</v>
      </c>
      <c r="H160" s="13"/>
      <c r="I160" s="13" t="str">
        <f t="shared" si="4"/>
        <v>НГОБ</v>
      </c>
      <c r="J160" s="13" t="str">
        <f t="shared" si="5"/>
        <v>Acinetobacter</v>
      </c>
      <c r="K160" s="1" t="s">
        <v>95</v>
      </c>
    </row>
    <row r="161" spans="1:11">
      <c r="A161" s="13"/>
      <c r="C161" s="13"/>
      <c r="E161" s="13"/>
      <c r="F161" s="13"/>
      <c r="G161" s="13"/>
      <c r="H161" s="13"/>
      <c r="I161" s="13" t="str">
        <f t="shared" si="4"/>
        <v>Энеробактерии</v>
      </c>
      <c r="J161" s="13" t="str">
        <f t="shared" si="5"/>
        <v>Klebsiella</v>
      </c>
      <c r="K161" s="1" t="s">
        <v>121</v>
      </c>
    </row>
    <row r="162" spans="1:11">
      <c r="A162" s="13" t="s">
        <v>254</v>
      </c>
      <c r="B162" s="2">
        <v>160</v>
      </c>
      <c r="C162" s="13" t="s">
        <v>16</v>
      </c>
      <c r="D162" s="3" t="s">
        <v>33</v>
      </c>
      <c r="E162" s="13">
        <v>0</v>
      </c>
      <c r="F162" s="13">
        <v>5</v>
      </c>
      <c r="G162" s="13"/>
      <c r="H162" s="13"/>
      <c r="I162" s="13">
        <f t="shared" si="4"/>
        <v>0</v>
      </c>
      <c r="J162" s="13">
        <f t="shared" si="5"/>
        <v>0</v>
      </c>
      <c r="K162" s="1"/>
    </row>
    <row r="163" spans="1:11">
      <c r="A163" s="13" t="s">
        <v>254</v>
      </c>
      <c r="B163" s="2">
        <v>161</v>
      </c>
      <c r="C163" s="13" t="s">
        <v>21</v>
      </c>
      <c r="D163" s="3" t="s">
        <v>41</v>
      </c>
      <c r="E163" s="13">
        <v>0</v>
      </c>
      <c r="F163" s="13">
        <v>5</v>
      </c>
      <c r="G163" s="13"/>
      <c r="H163" s="13"/>
      <c r="I163" s="13">
        <f t="shared" si="4"/>
        <v>0</v>
      </c>
      <c r="J163" s="13">
        <f t="shared" si="5"/>
        <v>0</v>
      </c>
      <c r="K163" s="1"/>
    </row>
    <row r="164" spans="1:11">
      <c r="A164" s="13" t="s">
        <v>254</v>
      </c>
      <c r="B164" s="2">
        <v>162</v>
      </c>
      <c r="C164" s="13" t="s">
        <v>14</v>
      </c>
      <c r="D164" s="3" t="s">
        <v>36</v>
      </c>
      <c r="E164" s="13">
        <v>0</v>
      </c>
      <c r="F164" s="13">
        <v>5</v>
      </c>
      <c r="G164" s="13"/>
      <c r="H164" s="13"/>
      <c r="I164" s="13">
        <f t="shared" si="4"/>
        <v>0</v>
      </c>
      <c r="J164" s="13">
        <f t="shared" si="5"/>
        <v>0</v>
      </c>
      <c r="K164" s="1"/>
    </row>
    <row r="165" spans="1:11">
      <c r="A165" s="13" t="s">
        <v>254</v>
      </c>
      <c r="B165" s="2">
        <v>163</v>
      </c>
      <c r="C165" s="13" t="s">
        <v>21</v>
      </c>
      <c r="D165" s="3" t="s">
        <v>212</v>
      </c>
      <c r="E165" s="13">
        <v>0</v>
      </c>
      <c r="F165" s="13">
        <v>5</v>
      </c>
      <c r="G165" s="13"/>
      <c r="H165" s="13"/>
      <c r="I165" s="13">
        <f t="shared" si="2"/>
        <v>0</v>
      </c>
      <c r="J165" s="13">
        <f t="shared" ref="J159:J210" si="6">IF(OR(K165=$K$366,K165=$K$367,K165=$K$368,K165=$K$369),$J$366,IF(OR(K165=$K$374,K165=$K$375,K165=$K$376,K165=$K$377),$J$367,IF(OR(K165=$K$378),$J$368,IF(OR(K165=$K$379),$J$369,IF(OR(K165=$K$380),$J$370,IF(OR(K165=$K$381),$J$371,IF(OR(K165=$K$387,K165=$K$397,K165=$K$388),$J$372,IF(OR(K165=$K$383,K165=$K$384,K165=$K$385,K165=$K$386),$J$373,IF(OR(K165=$K$382,K165=$K$426,K165=$K$428,K165=$K$430),$J$374,IF(OR(K165=$K$389,K165=$K$391,K165=$K$390),$J$375,IF(OR(K165=$K$392),$J$376,IF(OR(K165=$K$393),$J$377,IF(OR(K165=$K$394),$J$378,IF(OR(K165=$K$398),$J$379,IF(OR(K165=$K$399,K165=$K$400),$J$380,IF(OR(K165=$K$401,K165=$K$402),$J$381,IF(OR(K165=$K$403,K165=$K$404),$J$382,IF(OR(K165=$K$405,K165=$K$406),$J$383,IF(OR(K165=$K$408,K165=$K$409,K165=$K$410,K165=$K$411,K165=$K$412,K165=$K$413,K165=$K$414,K165=$K$415,K165=$K$416),$J$384,IF(OR(K165=$K$420,K165=$K$421,K165=$K$422,K165=$K$423,K165=$K$419,K165=$K$418,K165=$K$427,K165=$K$429),$J$385,IF(OR(K165=$K$424,K165=$K$425),$J$386,IF(OR(K165=$K$370,K165=$K$371,K165=$K$372,K165=$K$395,K165=$K$396,K165=$K$407,K165=$K$373,K165=$K$417),$J$387,IF(OR(K165=$K$431),$J$388,0)))))))))))))))))))))))</f>
        <v>0</v>
      </c>
      <c r="K165" s="1"/>
    </row>
    <row r="166" spans="1:11">
      <c r="A166" s="13" t="s">
        <v>254</v>
      </c>
      <c r="B166" s="2">
        <v>164</v>
      </c>
      <c r="C166" s="13" t="s">
        <v>44</v>
      </c>
      <c r="D166" s="3" t="s">
        <v>45</v>
      </c>
      <c r="E166" s="13">
        <v>1</v>
      </c>
      <c r="F166" s="13">
        <v>5</v>
      </c>
      <c r="G166" s="13"/>
      <c r="H166" s="13" t="s">
        <v>99</v>
      </c>
      <c r="I166" s="13">
        <f t="shared" si="2"/>
        <v>0</v>
      </c>
      <c r="J166" s="13">
        <f t="shared" si="6"/>
        <v>0</v>
      </c>
      <c r="K166" s="1"/>
    </row>
    <row r="167" spans="1:11">
      <c r="A167" s="13" t="s">
        <v>254</v>
      </c>
      <c r="B167" s="2">
        <v>165</v>
      </c>
      <c r="C167" s="13" t="s">
        <v>21</v>
      </c>
      <c r="D167" s="3" t="s">
        <v>48</v>
      </c>
      <c r="E167" s="13">
        <v>0</v>
      </c>
      <c r="F167" s="13">
        <v>5</v>
      </c>
      <c r="G167" s="13"/>
      <c r="H167" s="13" t="s">
        <v>63</v>
      </c>
      <c r="I167" s="13">
        <f t="shared" si="2"/>
        <v>0</v>
      </c>
      <c r="J167" s="13">
        <f t="shared" si="6"/>
        <v>0</v>
      </c>
      <c r="K167" s="1"/>
    </row>
    <row r="168" spans="1:11">
      <c r="A168" s="13" t="s">
        <v>254</v>
      </c>
      <c r="B168" s="2">
        <v>166</v>
      </c>
      <c r="C168" s="13" t="s">
        <v>14</v>
      </c>
      <c r="D168" s="3" t="s">
        <v>36</v>
      </c>
      <c r="E168" s="13">
        <v>0</v>
      </c>
      <c r="F168" s="13">
        <v>4</v>
      </c>
      <c r="G168" s="13"/>
      <c r="H168" s="13"/>
      <c r="I168" s="13">
        <f t="shared" si="2"/>
        <v>0</v>
      </c>
      <c r="J168" s="13">
        <f t="shared" si="6"/>
        <v>0</v>
      </c>
      <c r="K168" s="1"/>
    </row>
    <row r="169" spans="1:11">
      <c r="A169" s="13" t="s">
        <v>254</v>
      </c>
      <c r="B169" s="2">
        <v>167</v>
      </c>
      <c r="C169" s="13" t="s">
        <v>14</v>
      </c>
      <c r="D169" s="3" t="s">
        <v>36</v>
      </c>
      <c r="E169" s="13">
        <v>0</v>
      </c>
      <c r="F169" s="13">
        <v>4</v>
      </c>
      <c r="G169" s="13"/>
      <c r="H169" s="13"/>
      <c r="I169" s="13">
        <f t="shared" si="2"/>
        <v>0</v>
      </c>
      <c r="J169" s="13">
        <f t="shared" si="6"/>
        <v>0</v>
      </c>
      <c r="K169" s="1"/>
    </row>
    <row r="170" spans="1:11">
      <c r="A170" s="13" t="s">
        <v>254</v>
      </c>
      <c r="B170" s="2">
        <v>168</v>
      </c>
      <c r="C170" s="13" t="s">
        <v>16</v>
      </c>
      <c r="D170" s="3" t="s">
        <v>33</v>
      </c>
      <c r="E170" s="13">
        <v>0</v>
      </c>
      <c r="F170" s="13">
        <v>5</v>
      </c>
      <c r="G170" s="13"/>
      <c r="H170" s="13">
        <v>444</v>
      </c>
      <c r="I170" s="13">
        <f t="shared" si="2"/>
        <v>0</v>
      </c>
      <c r="J170" s="13">
        <f t="shared" si="6"/>
        <v>0</v>
      </c>
      <c r="K170" s="1"/>
    </row>
    <row r="171" spans="1:11">
      <c r="A171" s="13" t="s">
        <v>254</v>
      </c>
      <c r="B171" s="2">
        <v>169</v>
      </c>
      <c r="C171" s="13" t="s">
        <v>67</v>
      </c>
      <c r="D171" s="3" t="s">
        <v>68</v>
      </c>
      <c r="E171" s="13">
        <v>0</v>
      </c>
      <c r="F171" s="13">
        <v>5</v>
      </c>
      <c r="G171" s="13"/>
      <c r="H171" s="13"/>
      <c r="I171" s="13">
        <f t="shared" si="2"/>
        <v>0</v>
      </c>
      <c r="J171" s="13">
        <f t="shared" si="6"/>
        <v>0</v>
      </c>
      <c r="K171" s="1"/>
    </row>
    <row r="172" spans="1:11">
      <c r="A172" s="13" t="s">
        <v>254</v>
      </c>
      <c r="B172" s="2">
        <v>170</v>
      </c>
      <c r="C172" s="13" t="s">
        <v>21</v>
      </c>
      <c r="D172" s="3" t="s">
        <v>70</v>
      </c>
      <c r="E172" s="13">
        <v>0</v>
      </c>
      <c r="F172" s="13">
        <v>5</v>
      </c>
      <c r="G172" s="13" t="s">
        <v>23</v>
      </c>
      <c r="H172" s="13"/>
      <c r="I172" s="13" t="str">
        <f t="shared" si="2"/>
        <v>Энеробактерии</v>
      </c>
      <c r="J172" s="13" t="str">
        <f t="shared" si="6"/>
        <v>Klebsiella</v>
      </c>
      <c r="K172" s="1" t="s">
        <v>75</v>
      </c>
    </row>
    <row r="173" spans="1:11">
      <c r="A173" s="13" t="s">
        <v>254</v>
      </c>
      <c r="B173" s="2">
        <v>171</v>
      </c>
      <c r="C173" s="13" t="s">
        <v>21</v>
      </c>
      <c r="D173" s="3" t="s">
        <v>64</v>
      </c>
      <c r="E173" s="13">
        <v>0</v>
      </c>
      <c r="F173" s="13">
        <v>5</v>
      </c>
      <c r="G173" s="13" t="s">
        <v>23</v>
      </c>
      <c r="H173" s="13"/>
      <c r="I173" s="13">
        <f t="shared" si="2"/>
        <v>0</v>
      </c>
      <c r="J173" s="13">
        <f t="shared" si="6"/>
        <v>0</v>
      </c>
      <c r="K173" s="1"/>
    </row>
    <row r="174" spans="1:11">
      <c r="A174" s="13" t="s">
        <v>254</v>
      </c>
      <c r="B174" s="2">
        <v>172</v>
      </c>
      <c r="C174" s="13" t="s">
        <v>16</v>
      </c>
      <c r="D174" s="3" t="s">
        <v>18</v>
      </c>
      <c r="E174" s="13">
        <v>0</v>
      </c>
      <c r="F174" s="13">
        <v>4</v>
      </c>
      <c r="G174" s="13"/>
      <c r="H174" s="13"/>
      <c r="I174" s="13">
        <f t="shared" si="2"/>
        <v>0</v>
      </c>
      <c r="J174" s="13">
        <f t="shared" si="6"/>
        <v>0</v>
      </c>
      <c r="K174" s="1"/>
    </row>
    <row r="175" spans="1:11">
      <c r="A175" s="13" t="s">
        <v>254</v>
      </c>
      <c r="B175" s="2">
        <v>173</v>
      </c>
      <c r="C175" s="13" t="s">
        <v>16</v>
      </c>
      <c r="D175" s="3" t="s">
        <v>33</v>
      </c>
      <c r="E175" s="13">
        <v>0</v>
      </c>
      <c r="F175" s="13">
        <v>4</v>
      </c>
      <c r="G175" s="13"/>
      <c r="H175" s="13"/>
      <c r="I175" s="13">
        <f t="shared" si="2"/>
        <v>0</v>
      </c>
      <c r="J175" s="13">
        <f t="shared" si="6"/>
        <v>0</v>
      </c>
      <c r="K175" s="1"/>
    </row>
    <row r="176" spans="1:11">
      <c r="A176" s="13" t="s">
        <v>254</v>
      </c>
      <c r="B176" s="2">
        <v>174</v>
      </c>
      <c r="C176" s="13" t="s">
        <v>19</v>
      </c>
      <c r="D176" s="3" t="s">
        <v>20</v>
      </c>
      <c r="E176" s="13">
        <v>0</v>
      </c>
      <c r="F176" s="13">
        <v>4</v>
      </c>
      <c r="G176" s="13"/>
      <c r="H176" s="13"/>
      <c r="I176" s="13" t="str">
        <f t="shared" si="2"/>
        <v>Кокки</v>
      </c>
      <c r="J176" s="13" t="str">
        <f t="shared" si="6"/>
        <v>Staphylococcus</v>
      </c>
      <c r="K176" s="1" t="s">
        <v>169</v>
      </c>
    </row>
    <row r="177" spans="1:11">
      <c r="A177" s="13" t="s">
        <v>254</v>
      </c>
      <c r="B177" s="2">
        <v>175</v>
      </c>
      <c r="C177" s="13" t="s">
        <v>21</v>
      </c>
      <c r="D177" s="3" t="s">
        <v>20</v>
      </c>
      <c r="E177" s="13">
        <v>0</v>
      </c>
      <c r="F177" s="13">
        <v>4</v>
      </c>
      <c r="G177" s="13" t="s">
        <v>23</v>
      </c>
      <c r="H177" s="13"/>
      <c r="I177" s="13" t="str">
        <f t="shared" si="2"/>
        <v>Кокки</v>
      </c>
      <c r="J177" s="13" t="str">
        <f t="shared" si="6"/>
        <v>Staphylococcus</v>
      </c>
      <c r="K177" s="1" t="s">
        <v>169</v>
      </c>
    </row>
    <row r="178" spans="1:11">
      <c r="A178" s="13" t="s">
        <v>254</v>
      </c>
      <c r="B178" s="2">
        <v>176</v>
      </c>
      <c r="C178" s="13" t="s">
        <v>21</v>
      </c>
      <c r="D178" s="3" t="s">
        <v>33</v>
      </c>
      <c r="E178" s="13">
        <v>0</v>
      </c>
      <c r="F178" s="13">
        <v>4</v>
      </c>
      <c r="G178" s="13"/>
      <c r="H178" s="13"/>
      <c r="I178" s="13" t="str">
        <f t="shared" si="2"/>
        <v>Кокки</v>
      </c>
      <c r="J178" s="13" t="str">
        <f t="shared" si="6"/>
        <v>Staphylococcus</v>
      </c>
      <c r="K178" s="1" t="s">
        <v>169</v>
      </c>
    </row>
    <row r="179" spans="1:11">
      <c r="A179" s="13" t="s">
        <v>254</v>
      </c>
      <c r="B179" s="2">
        <v>177</v>
      </c>
      <c r="C179" s="13" t="s">
        <v>44</v>
      </c>
      <c r="D179" s="3" t="s">
        <v>45</v>
      </c>
      <c r="E179" s="13">
        <v>1</v>
      </c>
      <c r="F179" s="13">
        <v>3</v>
      </c>
      <c r="G179" s="13"/>
      <c r="H179" s="13"/>
      <c r="I179" s="13">
        <f t="shared" si="2"/>
        <v>0</v>
      </c>
      <c r="J179" s="13">
        <f t="shared" si="6"/>
        <v>0</v>
      </c>
      <c r="K179" s="1"/>
    </row>
    <row r="180" spans="1:11">
      <c r="A180" s="13" t="s">
        <v>254</v>
      </c>
      <c r="B180" s="2">
        <v>178</v>
      </c>
      <c r="C180" s="13" t="s">
        <v>21</v>
      </c>
      <c r="D180" s="3" t="s">
        <v>33</v>
      </c>
      <c r="E180" s="13">
        <v>0</v>
      </c>
      <c r="F180" s="13">
        <v>4</v>
      </c>
      <c r="G180" s="13"/>
      <c r="H180" s="13"/>
      <c r="I180" s="13" t="str">
        <f t="shared" si="2"/>
        <v>Кокки</v>
      </c>
      <c r="J180" s="13" t="str">
        <f t="shared" si="6"/>
        <v>Staphylococcus</v>
      </c>
      <c r="K180" s="1" t="s">
        <v>169</v>
      </c>
    </row>
    <row r="181" spans="1:11">
      <c r="A181" s="13" t="s">
        <v>254</v>
      </c>
      <c r="B181" s="2">
        <v>179</v>
      </c>
      <c r="C181" s="13" t="s">
        <v>29</v>
      </c>
      <c r="D181" s="3" t="s">
        <v>42</v>
      </c>
      <c r="E181" s="13">
        <v>0</v>
      </c>
      <c r="F181" s="13">
        <v>5</v>
      </c>
      <c r="G181" s="13" t="s">
        <v>23</v>
      </c>
      <c r="H181" s="13"/>
      <c r="I181" s="13">
        <f t="shared" si="2"/>
        <v>0</v>
      </c>
      <c r="J181" s="13">
        <f t="shared" si="6"/>
        <v>0</v>
      </c>
      <c r="K181" s="1"/>
    </row>
    <row r="182" spans="1:11">
      <c r="A182" s="13" t="s">
        <v>254</v>
      </c>
      <c r="B182" s="2">
        <v>180</v>
      </c>
      <c r="C182" s="13" t="s">
        <v>12</v>
      </c>
      <c r="D182" s="3" t="s">
        <v>57</v>
      </c>
      <c r="E182" s="13">
        <v>0</v>
      </c>
      <c r="F182" s="13">
        <v>4</v>
      </c>
      <c r="G182" s="13" t="s">
        <v>23</v>
      </c>
      <c r="H182" s="13"/>
      <c r="I182" s="13" t="str">
        <f t="shared" si="2"/>
        <v>НГОБ</v>
      </c>
      <c r="J182" s="13" t="str">
        <f t="shared" si="6"/>
        <v>Pseudomonas</v>
      </c>
      <c r="K182" s="1" t="s">
        <v>162</v>
      </c>
    </row>
    <row r="183" spans="1:11">
      <c r="A183" s="13" t="s">
        <v>254</v>
      </c>
      <c r="B183" s="2">
        <v>181</v>
      </c>
      <c r="C183" s="13" t="s">
        <v>12</v>
      </c>
      <c r="D183" s="3" t="s">
        <v>57</v>
      </c>
      <c r="E183" s="13">
        <v>0</v>
      </c>
      <c r="F183" s="13">
        <v>4</v>
      </c>
      <c r="G183" s="13" t="s">
        <v>23</v>
      </c>
      <c r="H183" s="13"/>
      <c r="I183" s="13" t="str">
        <f t="shared" si="2"/>
        <v>НГОБ</v>
      </c>
      <c r="J183" s="13" t="str">
        <f t="shared" si="6"/>
        <v>Pseudomonas</v>
      </c>
      <c r="K183" s="1" t="s">
        <v>162</v>
      </c>
    </row>
    <row r="184" spans="1:11">
      <c r="A184" s="13" t="s">
        <v>254</v>
      </c>
      <c r="B184" s="2">
        <v>182</v>
      </c>
      <c r="C184" s="13" t="s">
        <v>12</v>
      </c>
      <c r="D184" s="3" t="s">
        <v>57</v>
      </c>
      <c r="E184" s="13">
        <v>0</v>
      </c>
      <c r="F184" s="13">
        <v>4</v>
      </c>
      <c r="G184" s="13" t="s">
        <v>23</v>
      </c>
      <c r="H184" s="13"/>
      <c r="I184" s="13" t="str">
        <f t="shared" si="2"/>
        <v>НГОБ</v>
      </c>
      <c r="J184" s="13" t="str">
        <f t="shared" si="6"/>
        <v>Pseudomonas</v>
      </c>
      <c r="K184" s="1" t="s">
        <v>162</v>
      </c>
    </row>
    <row r="185" spans="1:11">
      <c r="A185" s="13" t="s">
        <v>254</v>
      </c>
      <c r="B185" s="2">
        <v>183</v>
      </c>
      <c r="C185" s="13" t="s">
        <v>46</v>
      </c>
      <c r="D185" s="3" t="s">
        <v>41</v>
      </c>
      <c r="E185" s="13">
        <v>0</v>
      </c>
      <c r="F185" s="13">
        <v>6</v>
      </c>
      <c r="G185" s="13"/>
      <c r="H185" s="13"/>
      <c r="I185" s="13" t="str">
        <f t="shared" si="2"/>
        <v>Кокки</v>
      </c>
      <c r="J185" s="13" t="str">
        <f t="shared" si="6"/>
        <v>Staphylococcus</v>
      </c>
      <c r="K185" s="1" t="s">
        <v>49</v>
      </c>
    </row>
    <row r="186" spans="1:11">
      <c r="A186" s="13" t="s">
        <v>254</v>
      </c>
      <c r="B186" s="2">
        <v>184</v>
      </c>
      <c r="C186" s="13" t="s">
        <v>29</v>
      </c>
      <c r="D186" s="3" t="s">
        <v>42</v>
      </c>
      <c r="E186" s="13">
        <v>0</v>
      </c>
      <c r="F186" s="13">
        <v>5</v>
      </c>
      <c r="G186" s="13" t="s">
        <v>23</v>
      </c>
      <c r="H186" s="13"/>
      <c r="I186" s="13">
        <f t="shared" si="2"/>
        <v>0</v>
      </c>
      <c r="J186" s="13">
        <f t="shared" si="6"/>
        <v>0</v>
      </c>
      <c r="K186" s="1"/>
    </row>
    <row r="187" spans="1:11">
      <c r="A187" s="13" t="s">
        <v>254</v>
      </c>
      <c r="B187" s="2">
        <v>185</v>
      </c>
      <c r="C187" s="13" t="s">
        <v>16</v>
      </c>
      <c r="D187" s="3" t="s">
        <v>209</v>
      </c>
      <c r="E187" s="13">
        <v>2</v>
      </c>
      <c r="F187" s="13">
        <v>2</v>
      </c>
      <c r="G187" s="13"/>
      <c r="H187" s="13"/>
      <c r="I187" s="13">
        <f t="shared" si="2"/>
        <v>0</v>
      </c>
      <c r="J187" s="13">
        <f t="shared" si="6"/>
        <v>0</v>
      </c>
      <c r="K187" s="1"/>
    </row>
    <row r="188" spans="1:11">
      <c r="A188" s="13" t="s">
        <v>254</v>
      </c>
      <c r="B188" s="2">
        <v>186</v>
      </c>
      <c r="C188" s="13" t="s">
        <v>14</v>
      </c>
      <c r="D188" s="3" t="s">
        <v>227</v>
      </c>
      <c r="E188" s="13">
        <v>0</v>
      </c>
      <c r="F188" s="13">
        <v>5</v>
      </c>
      <c r="G188" s="13"/>
      <c r="H188" s="13"/>
      <c r="I188" s="13" t="str">
        <f t="shared" si="2"/>
        <v>НГОБ</v>
      </c>
      <c r="J188" s="13" t="str">
        <f t="shared" si="6"/>
        <v>Acinetobacter</v>
      </c>
      <c r="K188" s="1" t="s">
        <v>102</v>
      </c>
    </row>
    <row r="189" spans="1:11">
      <c r="A189" s="13" t="s">
        <v>254</v>
      </c>
      <c r="B189" s="2">
        <v>187</v>
      </c>
      <c r="C189" s="1" t="s">
        <v>84</v>
      </c>
      <c r="D189" s="3" t="s">
        <v>84</v>
      </c>
      <c r="E189" s="13">
        <v>0</v>
      </c>
      <c r="F189" s="13">
        <v>3</v>
      </c>
      <c r="G189" s="13"/>
      <c r="H189" s="13"/>
      <c r="I189" s="13">
        <f t="shared" si="2"/>
        <v>0</v>
      </c>
      <c r="J189" s="13">
        <f t="shared" si="6"/>
        <v>0</v>
      </c>
      <c r="K189" s="1"/>
    </row>
    <row r="190" spans="1:11">
      <c r="A190" s="13" t="s">
        <v>254</v>
      </c>
      <c r="B190" s="2">
        <v>188</v>
      </c>
      <c r="C190" s="1" t="s">
        <v>46</v>
      </c>
      <c r="D190" s="3" t="s">
        <v>36</v>
      </c>
      <c r="E190" s="13">
        <v>0</v>
      </c>
      <c r="F190" s="13">
        <v>3</v>
      </c>
      <c r="G190" s="13"/>
      <c r="H190" s="13"/>
      <c r="I190" s="13">
        <f t="shared" si="2"/>
        <v>0</v>
      </c>
      <c r="J190" s="13">
        <f t="shared" si="6"/>
        <v>0</v>
      </c>
      <c r="K190" s="1"/>
    </row>
    <row r="191" spans="1:11">
      <c r="A191" s="13" t="s">
        <v>254</v>
      </c>
      <c r="B191" s="2">
        <v>189</v>
      </c>
      <c r="C191" s="13" t="s">
        <v>21</v>
      </c>
      <c r="D191" s="3" t="s">
        <v>33</v>
      </c>
      <c r="E191" s="13">
        <v>0</v>
      </c>
      <c r="F191" s="13">
        <v>3</v>
      </c>
      <c r="G191" s="13"/>
      <c r="H191" s="13"/>
      <c r="I191" s="13">
        <f t="shared" si="2"/>
        <v>0</v>
      </c>
      <c r="J191" s="13">
        <f t="shared" si="6"/>
        <v>0</v>
      </c>
      <c r="K191" s="1"/>
    </row>
    <row r="192" spans="1:11">
      <c r="A192" s="13" t="s">
        <v>254</v>
      </c>
      <c r="B192" s="2">
        <v>190</v>
      </c>
      <c r="C192" s="13" t="s">
        <v>21</v>
      </c>
      <c r="D192" s="3" t="s">
        <v>28</v>
      </c>
      <c r="E192" s="13">
        <v>0</v>
      </c>
      <c r="F192" s="13">
        <v>4</v>
      </c>
      <c r="G192" s="13" t="s">
        <v>23</v>
      </c>
      <c r="H192" s="13"/>
      <c r="I192" s="13" t="str">
        <f t="shared" si="2"/>
        <v>Энеробактерии</v>
      </c>
      <c r="J192" s="13" t="str">
        <f t="shared" si="6"/>
        <v>Proteus</v>
      </c>
      <c r="K192" s="1" t="s">
        <v>159</v>
      </c>
    </row>
    <row r="193" spans="1:11">
      <c r="A193" s="13" t="s">
        <v>254</v>
      </c>
      <c r="B193" s="2">
        <v>191</v>
      </c>
      <c r="C193" s="13" t="s">
        <v>21</v>
      </c>
      <c r="D193" s="3" t="s">
        <v>43</v>
      </c>
      <c r="E193" s="13">
        <v>0</v>
      </c>
      <c r="F193" s="13">
        <v>3</v>
      </c>
      <c r="G193" s="13" t="s">
        <v>23</v>
      </c>
      <c r="H193" s="13"/>
      <c r="I193" s="13" t="str">
        <f t="shared" si="2"/>
        <v>Кокки</v>
      </c>
      <c r="J193" s="13" t="str">
        <f t="shared" si="6"/>
        <v>Streptococcus</v>
      </c>
      <c r="K193" s="1" t="s">
        <v>193</v>
      </c>
    </row>
    <row r="194" spans="1:11">
      <c r="A194" s="13" t="s">
        <v>254</v>
      </c>
      <c r="B194" s="2">
        <v>192</v>
      </c>
      <c r="C194" s="13" t="s">
        <v>21</v>
      </c>
      <c r="D194" s="3" t="s">
        <v>43</v>
      </c>
      <c r="E194" s="13">
        <v>0</v>
      </c>
      <c r="F194" s="13">
        <v>5</v>
      </c>
      <c r="G194" s="13" t="s">
        <v>23</v>
      </c>
      <c r="H194" s="13"/>
      <c r="I194" s="13">
        <f t="shared" si="2"/>
        <v>0</v>
      </c>
      <c r="J194" s="13">
        <f t="shared" si="6"/>
        <v>0</v>
      </c>
      <c r="K194" s="1"/>
    </row>
    <row r="195" spans="1:11">
      <c r="A195" s="13" t="s">
        <v>254</v>
      </c>
      <c r="B195" s="2">
        <v>193</v>
      </c>
      <c r="C195" s="13" t="s">
        <v>21</v>
      </c>
      <c r="D195" s="3" t="s">
        <v>41</v>
      </c>
      <c r="E195" s="13">
        <v>0</v>
      </c>
      <c r="F195" s="13">
        <v>7</v>
      </c>
      <c r="G195" s="13" t="s">
        <v>23</v>
      </c>
      <c r="H195" s="13"/>
      <c r="I195" s="13">
        <f t="shared" ref="I195:I210" si="7">IF(OR(J195=$J$379,J195=$J$386,J195=$J$369),$I$366,IF(OR(J195=$J$368,J195=$J$372,J195=$J$374,J195=$J$375,J195=$J$378,J195=$J$382,J195=$J$383,J195=$J$380),$I$371,IF(OR(J195=$J$367,J195=$J$371),$I$367,IF(OR(J195=$J$373,J195=$J$384,J195=$J$385),$I$368,IF(OR(J195=$J$366,J195=$J$381,J195=$J$387),$I$369,IF(OR(J195=$J$370,J195=$J$388,J195=$J$376,J195=$J$377),$I$370,0))))))</f>
        <v>0</v>
      </c>
      <c r="J195" s="13">
        <f t="shared" si="6"/>
        <v>0</v>
      </c>
      <c r="K195" s="1"/>
    </row>
    <row r="196" spans="1:11">
      <c r="A196" s="13" t="s">
        <v>254</v>
      </c>
      <c r="B196" s="2">
        <v>194</v>
      </c>
      <c r="C196" s="13" t="s">
        <v>21</v>
      </c>
      <c r="D196" s="3" t="s">
        <v>28</v>
      </c>
      <c r="E196" s="13">
        <v>0</v>
      </c>
      <c r="F196" s="13">
        <v>7</v>
      </c>
      <c r="G196" s="13" t="s">
        <v>23</v>
      </c>
      <c r="H196" s="13"/>
      <c r="I196" s="13">
        <f t="shared" si="7"/>
        <v>0</v>
      </c>
      <c r="J196" s="13">
        <f t="shared" si="6"/>
        <v>0</v>
      </c>
      <c r="K196" s="1"/>
    </row>
    <row r="197" spans="1:11">
      <c r="A197" s="13" t="s">
        <v>254</v>
      </c>
      <c r="B197" s="2">
        <v>195</v>
      </c>
      <c r="C197" s="13" t="s">
        <v>12</v>
      </c>
      <c r="D197" s="3" t="s">
        <v>57</v>
      </c>
      <c r="E197" s="13">
        <v>0</v>
      </c>
      <c r="F197" s="13">
        <v>3</v>
      </c>
      <c r="G197" s="13"/>
      <c r="H197" s="13">
        <v>444</v>
      </c>
      <c r="I197" s="13">
        <f t="shared" si="7"/>
        <v>0</v>
      </c>
      <c r="J197" s="13">
        <f t="shared" si="6"/>
        <v>0</v>
      </c>
      <c r="K197" s="1"/>
    </row>
    <row r="198" spans="1:11">
      <c r="A198" s="13" t="s">
        <v>254</v>
      </c>
      <c r="B198" s="2">
        <v>196</v>
      </c>
      <c r="C198" s="13" t="s">
        <v>12</v>
      </c>
      <c r="D198" s="3" t="s">
        <v>57</v>
      </c>
      <c r="E198" s="13">
        <v>0</v>
      </c>
      <c r="F198" s="13">
        <v>3</v>
      </c>
      <c r="G198" s="13"/>
      <c r="H198" s="13"/>
      <c r="I198" s="13">
        <f t="shared" si="7"/>
        <v>0</v>
      </c>
      <c r="J198" s="13">
        <f t="shared" si="6"/>
        <v>0</v>
      </c>
      <c r="K198" s="1"/>
    </row>
    <row r="199" spans="1:11">
      <c r="A199" s="13" t="s">
        <v>254</v>
      </c>
      <c r="B199" s="2">
        <v>197</v>
      </c>
      <c r="C199" s="13" t="s">
        <v>12</v>
      </c>
      <c r="D199" s="3" t="s">
        <v>57</v>
      </c>
      <c r="E199" s="13">
        <v>0</v>
      </c>
      <c r="F199" s="13">
        <v>3</v>
      </c>
      <c r="G199" s="13"/>
      <c r="H199" s="13"/>
      <c r="I199" s="13">
        <f t="shared" si="7"/>
        <v>0</v>
      </c>
      <c r="J199" s="13">
        <f t="shared" si="6"/>
        <v>0</v>
      </c>
      <c r="K199" s="1"/>
    </row>
    <row r="200" spans="1:11">
      <c r="A200" s="13" t="s">
        <v>254</v>
      </c>
      <c r="B200" s="2">
        <v>198</v>
      </c>
      <c r="C200" s="13" t="s">
        <v>16</v>
      </c>
      <c r="D200" s="3" t="s">
        <v>33</v>
      </c>
      <c r="E200" s="13">
        <v>0</v>
      </c>
      <c r="F200" s="13">
        <v>3</v>
      </c>
      <c r="G200" s="13"/>
      <c r="H200" s="13"/>
      <c r="I200" s="13">
        <f t="shared" si="7"/>
        <v>0</v>
      </c>
      <c r="J200" s="13">
        <f t="shared" si="6"/>
        <v>0</v>
      </c>
      <c r="K200" s="1"/>
    </row>
    <row r="201" spans="1:11">
      <c r="A201" s="13" t="s">
        <v>254</v>
      </c>
      <c r="B201" s="2">
        <v>199</v>
      </c>
      <c r="C201" s="13" t="s">
        <v>14</v>
      </c>
      <c r="D201" s="3" t="s">
        <v>36</v>
      </c>
      <c r="E201" s="13">
        <v>0</v>
      </c>
      <c r="F201" s="13">
        <v>3</v>
      </c>
      <c r="G201" s="13"/>
      <c r="H201" s="13"/>
      <c r="I201" s="13">
        <f t="shared" si="7"/>
        <v>0</v>
      </c>
      <c r="J201" s="13">
        <f t="shared" si="6"/>
        <v>0</v>
      </c>
      <c r="K201" s="1"/>
    </row>
    <row r="202" spans="1:11">
      <c r="A202" s="13" t="s">
        <v>254</v>
      </c>
      <c r="B202" s="2">
        <v>200</v>
      </c>
      <c r="C202" s="13" t="s">
        <v>14</v>
      </c>
      <c r="D202" s="3" t="s">
        <v>227</v>
      </c>
      <c r="E202" s="13">
        <v>0</v>
      </c>
      <c r="F202" s="13">
        <v>5</v>
      </c>
      <c r="G202" s="13"/>
      <c r="H202" s="13"/>
      <c r="I202" s="13" t="str">
        <f t="shared" si="7"/>
        <v>Кокки</v>
      </c>
      <c r="J202" s="13" t="str">
        <f t="shared" si="6"/>
        <v>Staphylococcus</v>
      </c>
      <c r="K202" s="1" t="s">
        <v>49</v>
      </c>
    </row>
    <row r="203" spans="1:11">
      <c r="A203" s="13" t="s">
        <v>254</v>
      </c>
      <c r="B203" s="2">
        <v>201</v>
      </c>
      <c r="C203" s="13" t="s">
        <v>19</v>
      </c>
      <c r="D203" s="3" t="s">
        <v>36</v>
      </c>
      <c r="E203" s="13">
        <v>0</v>
      </c>
      <c r="F203" s="13">
        <v>4</v>
      </c>
      <c r="G203" s="13"/>
      <c r="H203" s="13"/>
      <c r="I203" s="13">
        <f t="shared" si="7"/>
        <v>0</v>
      </c>
      <c r="J203" s="13">
        <f t="shared" si="6"/>
        <v>0</v>
      </c>
      <c r="K203" s="1"/>
    </row>
    <row r="204" spans="1:11">
      <c r="A204" s="13" t="s">
        <v>254</v>
      </c>
      <c r="B204" s="2">
        <v>202</v>
      </c>
      <c r="C204" s="13" t="s">
        <v>19</v>
      </c>
      <c r="D204" s="3" t="s">
        <v>36</v>
      </c>
      <c r="E204" s="13">
        <v>0</v>
      </c>
      <c r="F204" s="13">
        <v>4</v>
      </c>
      <c r="G204" s="13"/>
      <c r="H204" s="13"/>
      <c r="I204" s="13">
        <f t="shared" si="7"/>
        <v>0</v>
      </c>
      <c r="J204" s="13">
        <f t="shared" si="6"/>
        <v>0</v>
      </c>
      <c r="K204" s="1"/>
    </row>
    <row r="205" spans="1:11">
      <c r="A205" s="13" t="s">
        <v>254</v>
      </c>
      <c r="B205" s="2">
        <v>203</v>
      </c>
      <c r="C205" s="13" t="s">
        <v>21</v>
      </c>
      <c r="D205" s="3" t="s">
        <v>41</v>
      </c>
      <c r="E205" s="13">
        <v>0</v>
      </c>
      <c r="F205" s="13">
        <v>6</v>
      </c>
      <c r="G205" s="13" t="s">
        <v>23</v>
      </c>
      <c r="H205" s="13"/>
      <c r="I205" s="13">
        <f t="shared" si="7"/>
        <v>0</v>
      </c>
      <c r="J205" s="13">
        <f t="shared" si="6"/>
        <v>0</v>
      </c>
      <c r="K205" s="1"/>
    </row>
    <row r="206" spans="1:11">
      <c r="A206" s="13" t="s">
        <v>254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4</v>
      </c>
      <c r="G206" s="13"/>
      <c r="H206" s="13"/>
      <c r="I206" s="13">
        <f t="shared" si="7"/>
        <v>0</v>
      </c>
      <c r="J206" s="13">
        <f t="shared" si="6"/>
        <v>0</v>
      </c>
      <c r="K206" s="1"/>
    </row>
    <row r="207" spans="1:11">
      <c r="A207" s="13" t="s">
        <v>254</v>
      </c>
      <c r="B207" s="2">
        <v>205</v>
      </c>
      <c r="C207" s="13" t="s">
        <v>21</v>
      </c>
      <c r="D207" s="3" t="s">
        <v>200</v>
      </c>
      <c r="E207" s="13">
        <v>0</v>
      </c>
      <c r="F207" s="13">
        <v>7</v>
      </c>
      <c r="G207" s="13" t="s">
        <v>23</v>
      </c>
      <c r="H207" s="13"/>
      <c r="I207" s="13" t="str">
        <f t="shared" si="7"/>
        <v>Энеробактерии</v>
      </c>
      <c r="J207" s="13" t="str">
        <f t="shared" si="6"/>
        <v>Klebsiella</v>
      </c>
      <c r="K207" s="1" t="s">
        <v>75</v>
      </c>
    </row>
    <row r="208" spans="1:11">
      <c r="A208" s="13" t="s">
        <v>254</v>
      </c>
      <c r="B208" s="2">
        <v>206</v>
      </c>
      <c r="C208" s="13" t="s">
        <v>21</v>
      </c>
      <c r="D208" s="3" t="s">
        <v>200</v>
      </c>
      <c r="E208" s="13">
        <v>0</v>
      </c>
      <c r="F208" s="13">
        <v>7</v>
      </c>
      <c r="G208" s="13" t="s">
        <v>23</v>
      </c>
      <c r="H208" s="13"/>
      <c r="I208" s="13" t="str">
        <f t="shared" si="7"/>
        <v>НГОБ</v>
      </c>
      <c r="J208" s="13" t="str">
        <f t="shared" si="6"/>
        <v>НГОБ</v>
      </c>
      <c r="K208" s="1" t="s">
        <v>255</v>
      </c>
    </row>
    <row r="209" spans="1:11" ht="20.25">
      <c r="A209" s="13"/>
      <c r="C209" s="13"/>
      <c r="E209" s="13"/>
      <c r="F209" s="13"/>
      <c r="G209" s="13"/>
      <c r="H209" s="13"/>
      <c r="I209" s="13" t="str">
        <f t="shared" si="7"/>
        <v>Энеробактерии</v>
      </c>
      <c r="J209" s="13" t="str">
        <f t="shared" si="6"/>
        <v>Klebsiella</v>
      </c>
      <c r="K209" s="1" t="s">
        <v>75</v>
      </c>
    </row>
    <row r="210" spans="1:11">
      <c r="A210" s="13" t="s">
        <v>254</v>
      </c>
      <c r="B210" s="2">
        <v>207</v>
      </c>
      <c r="C210" s="13" t="s">
        <v>21</v>
      </c>
      <c r="D210" s="3" t="s">
        <v>200</v>
      </c>
      <c r="E210" s="13">
        <v>0</v>
      </c>
      <c r="F210" s="13">
        <v>7</v>
      </c>
      <c r="G210" s="13" t="s">
        <v>23</v>
      </c>
      <c r="H210" s="13"/>
      <c r="I210" s="13" t="str">
        <f t="shared" si="7"/>
        <v>НГОБ</v>
      </c>
      <c r="J210" s="13" t="str">
        <f t="shared" si="6"/>
        <v>НГОБ</v>
      </c>
      <c r="K210" s="1" t="s">
        <v>255</v>
      </c>
    </row>
    <row r="211" spans="1:11">
      <c r="A211" s="13" t="s">
        <v>254</v>
      </c>
      <c r="B211" s="2">
        <v>208</v>
      </c>
      <c r="C211" s="13" t="s">
        <v>14</v>
      </c>
      <c r="D211" s="3" t="s">
        <v>216</v>
      </c>
      <c r="E211" s="13">
        <v>1</v>
      </c>
      <c r="F211" s="13">
        <v>3</v>
      </c>
      <c r="G211" s="13"/>
      <c r="H211" s="13"/>
      <c r="I211" s="13" t="str">
        <f>IF(OR(J211=$J$379,J211=$J$386,J211=$J$369),$I$366,IF(OR(J211=$J$368,J211=$J$372,J211=$J$374,J211=$J$375,J211=$J$378,J211=$J$382,J211=$J$383,J211=$J$380),$I$371,IF(OR(J211=$J$367,J211=$J$371),$I$367,IF(OR(J211=$J$373,J211=$J$384,J211=$J$385),$I$368,IF(OR(J211=$J$366,J211=$J$381,J211=$J$387),$I$369,IF(OR(J211=$J$370,J211=$J$388,J211=$J$376,J211=$J$377),$I$370,0))))))</f>
        <v>Кокки</v>
      </c>
      <c r="J211" s="13" t="str">
        <f t="shared" ref="J208:J271" si="8">IF(OR(K211=$K$366,K211=$K$367,K211=$K$368,K211=$K$369),$J$366,IF(OR(K211=$K$374,K211=$K$375,K211=$K$376,K211=$K$377),$J$367,IF(OR(K211=$K$378),$J$368,IF(OR(K211=$K$379),$J$369,IF(OR(K211=$K$380),$J$370,IF(OR(K211=$K$381),$J$371,IF(OR(K211=$K$387,K211=$K$397,K211=$K$388),$J$372,IF(OR(K211=$K$383,K211=$K$384,K211=$K$385,K211=$K$386),$J$373,IF(OR(K211=$K$382,K211=$K$426,K211=$K$428,K211=$K$430),$J$374,IF(OR(K211=$K$389,K211=$K$391,K211=$K$390),$J$375,IF(OR(K211=$K$392),$J$376,IF(OR(K211=$K$393),$J$377,IF(OR(K211=$K$394),$J$378,IF(OR(K211=$K$398),$J$379,IF(OR(K211=$K$399,K211=$K$400),$J$380,IF(OR(K211=$K$401,K211=$K$402),$J$381,IF(OR(K211=$K$403,K211=$K$404),$J$382,IF(OR(K211=$K$405,K211=$K$406),$J$383,IF(OR(K211=$K$408,K211=$K$409,K211=$K$410,K211=$K$411,K211=$K$412,K211=$K$413,K211=$K$414,K211=$K$415,K211=$K$416),$J$384,IF(OR(K211=$K$420,K211=$K$421,K211=$K$422,K211=$K$423,K211=$K$419,K211=$K$418,K211=$K$427,K211=$K$429),$J$385,IF(OR(K211=$K$424,K211=$K$425),$J$386,IF(OR(K211=$K$370,K211=$K$371,K211=$K$372,K211=$K$395,K211=$K$396,K211=$K$407,K211=$K$373,K211=$K$417),$J$387,IF(OR(K211=$K$431),$J$388,0)))))))))))))))))))))))</f>
        <v>Staphylococcus</v>
      </c>
      <c r="K211" s="1" t="s">
        <v>49</v>
      </c>
    </row>
    <row r="212" spans="1:11">
      <c r="A212" s="13" t="s">
        <v>254</v>
      </c>
      <c r="B212" s="2">
        <v>209</v>
      </c>
      <c r="C212" s="13" t="s">
        <v>14</v>
      </c>
      <c r="D212" s="3" t="s">
        <v>227</v>
      </c>
      <c r="E212" s="13">
        <v>0</v>
      </c>
      <c r="F212" s="13">
        <v>3</v>
      </c>
      <c r="G212" s="13"/>
      <c r="H212" s="13"/>
      <c r="I212" s="13">
        <f>IF(OR(J212=$J$379,J212=$J$386,J212=$J$369),$I$366,IF(OR(J212=$J$368,J212=$J$372,J212=$J$374,J212=$J$375,J212=$J$378,J212=$J$382,J212=$J$383,J212=$J$380),$I$371,IF(OR(J212=$J$367,J212=$J$371),$I$367,IF(OR(J212=$J$373,J212=$J$384,J212=$J$385),$I$368,IF(OR(J212=$J$366,J212=$J$381,J212=$J$387),$I$369,IF(OR(J212=$J$370,J212=$J$388,J212=$J$376,J212=$J$377),$I$370,0))))))</f>
        <v>0</v>
      </c>
      <c r="J212" s="13">
        <f t="shared" si="8"/>
        <v>0</v>
      </c>
      <c r="K212" s="1"/>
    </row>
    <row r="213" spans="1:11">
      <c r="A213" s="13" t="s">
        <v>254</v>
      </c>
      <c r="B213" s="2">
        <v>210</v>
      </c>
      <c r="C213" s="13" t="s">
        <v>16</v>
      </c>
      <c r="D213" s="3" t="s">
        <v>115</v>
      </c>
      <c r="E213" s="13">
        <v>0</v>
      </c>
      <c r="F213" s="13">
        <v>3</v>
      </c>
      <c r="G213" s="13"/>
      <c r="H213" s="13"/>
      <c r="I213" s="13">
        <f>IF(OR(J213=$J$379,J213=$J$386,J213=$J$369),$I$366,IF(OR(J213=$J$368,J213=$J$372,J213=$J$374,J213=$J$375,J213=$J$378,J213=$J$382,J213=$J$383,J213=$J$380),$I$371,IF(OR(J213=$J$367,J213=$J$371),$I$367,IF(OR(J213=$J$373,J213=$J$384,J213=$J$385),$I$368,IF(OR(J213=$J$366,J213=$J$381,J213=$J$387),$I$369,IF(OR(J213=$J$370,J213=$J$388,J213=$J$376,J213=$J$377),$I$370,0))))))</f>
        <v>0</v>
      </c>
      <c r="J213" s="13">
        <f t="shared" si="8"/>
        <v>0</v>
      </c>
      <c r="K213" s="1"/>
    </row>
    <row r="214" spans="1:11">
      <c r="A214" s="13" t="s">
        <v>254</v>
      </c>
      <c r="B214" s="2">
        <v>211</v>
      </c>
      <c r="C214" s="13" t="s">
        <v>19</v>
      </c>
      <c r="D214" s="3" t="s">
        <v>167</v>
      </c>
      <c r="E214" s="13">
        <v>0</v>
      </c>
      <c r="F214" s="13">
        <v>3</v>
      </c>
      <c r="G214" s="13"/>
      <c r="H214" s="13"/>
      <c r="I214" s="13">
        <f>IF(OR(J214=$J$379,J214=$J$386,J214=$J$369),$I$366,IF(OR(J214=$J$368,J214=$J$372,J214=$J$374,J214=$J$375,J214=$J$378,J214=$J$382,J214=$J$383,J214=$J$380),$I$371,IF(OR(J214=$J$367,J214=$J$371),$I$367,IF(OR(J214=$J$373,J214=$J$384,J214=$J$385),$I$368,IF(OR(J214=$J$366,J214=$J$381,J214=$J$387),$I$369,IF(OR(J214=$J$370,J214=$J$388,J214=$J$376,J214=$J$377),$I$370,0))))))</f>
        <v>0</v>
      </c>
      <c r="J214" s="13">
        <f t="shared" si="8"/>
        <v>0</v>
      </c>
      <c r="K214" s="1"/>
    </row>
    <row r="215" spans="1:11">
      <c r="A215" s="13" t="s">
        <v>254</v>
      </c>
      <c r="B215" s="2">
        <v>212</v>
      </c>
      <c r="C215" s="13" t="s">
        <v>29</v>
      </c>
      <c r="D215" s="3" t="s">
        <v>42</v>
      </c>
      <c r="E215" s="13">
        <v>0</v>
      </c>
      <c r="F215" s="13">
        <v>6</v>
      </c>
      <c r="G215" s="13" t="s">
        <v>23</v>
      </c>
      <c r="H215" s="13"/>
      <c r="I215" s="13">
        <f>IF(OR(J215=$J$379,J215=$J$386,J215=$J$369),$I$366,IF(OR(J215=$J$368,J215=$J$372,J215=$J$374,J215=$J$375,J215=$J$378,J215=$J$382,J215=$J$383,J215=$J$380),$I$371,IF(OR(J215=$J$367,J215=$J$371),$I$367,IF(OR(J215=$J$373,J215=$J$384,J215=$J$385),$I$368,IF(OR(J215=$J$366,J215=$J$381,J215=$J$387),$I$369,IF(OR(J215=$J$370,J215=$J$388,J215=$J$376,J215=$J$377),$I$370,0))))))</f>
        <v>0</v>
      </c>
      <c r="J215" s="13">
        <f t="shared" si="8"/>
        <v>0</v>
      </c>
      <c r="K215" s="1"/>
    </row>
    <row r="216" spans="1:11">
      <c r="A216" s="13" t="s">
        <v>254</v>
      </c>
      <c r="B216" s="2">
        <v>213</v>
      </c>
      <c r="C216" s="13" t="s">
        <v>16</v>
      </c>
      <c r="D216" s="3" t="s">
        <v>33</v>
      </c>
      <c r="E216" s="13">
        <v>0</v>
      </c>
      <c r="F216" s="13">
        <v>5</v>
      </c>
      <c r="G216" s="13"/>
      <c r="H216" s="13">
        <v>444</v>
      </c>
      <c r="I216" s="13">
        <f>IF(OR(J216=$J$379,J216=$J$386,J216=$J$369),$I$366,IF(OR(J216=$J$368,J216=$J$372,J216=$J$374,J216=$J$375,J216=$J$378,J216=$J$382,J216=$J$383,J216=$J$380),$I$371,IF(OR(J216=$J$367,J216=$J$371),$I$367,IF(OR(J216=$J$373,J216=$J$384,J216=$J$385),$I$368,IF(OR(J216=$J$366,J216=$J$381,J216=$J$387),$I$369,IF(OR(J216=$J$370,J216=$J$388,J216=$J$376,J216=$J$377),$I$370,0))))))</f>
        <v>0</v>
      </c>
      <c r="J216" s="13">
        <f t="shared" si="8"/>
        <v>0</v>
      </c>
      <c r="K216" s="1"/>
    </row>
    <row r="217" spans="1:11">
      <c r="A217" s="13" t="s">
        <v>254</v>
      </c>
      <c r="B217" s="2">
        <v>214</v>
      </c>
      <c r="C217" s="13" t="s">
        <v>27</v>
      </c>
      <c r="D217" s="3" t="s">
        <v>48</v>
      </c>
      <c r="E217" s="13">
        <v>0</v>
      </c>
      <c r="F217" s="13">
        <v>6</v>
      </c>
      <c r="G217" s="13" t="s">
        <v>23</v>
      </c>
      <c r="H217" s="13"/>
      <c r="I217" s="13">
        <f>IF(OR(J217=$J$379,J217=$J$386,J217=$J$369),$I$366,IF(OR(J217=$J$368,J217=$J$372,J217=$J$374,J217=$J$375,J217=$J$378,J217=$J$382,J217=$J$383,J217=$J$380),$I$371,IF(OR(J217=$J$367,J217=$J$371),$I$367,IF(OR(J217=$J$373,J217=$J$384,J217=$J$385),$I$368,IF(OR(J217=$J$366,J217=$J$381,J217=$J$387),$I$369,IF(OR(J217=$J$370,J217=$J$388,J217=$J$376,J217=$J$377),$I$370,0))))))</f>
        <v>0</v>
      </c>
      <c r="J217" s="13">
        <f t="shared" si="8"/>
        <v>0</v>
      </c>
      <c r="K217" s="1"/>
    </row>
    <row r="218" spans="1:11">
      <c r="A218" s="13" t="s">
        <v>254</v>
      </c>
      <c r="B218" s="2">
        <v>215</v>
      </c>
      <c r="C218" s="13" t="s">
        <v>16</v>
      </c>
      <c r="D218" s="3" t="s">
        <v>33</v>
      </c>
      <c r="E218" s="13">
        <v>0</v>
      </c>
      <c r="F218" s="13">
        <v>4</v>
      </c>
      <c r="G218" s="13"/>
      <c r="H218" s="13"/>
      <c r="I218" s="13">
        <f>IF(OR(J218=$J$379,J218=$J$386,J218=$J$369),$I$366,IF(OR(J218=$J$368,J218=$J$372,J218=$J$374,J218=$J$375,J218=$J$378,J218=$J$382,J218=$J$383,J218=$J$380),$I$371,IF(OR(J218=$J$367,J218=$J$371),$I$367,IF(OR(J218=$J$373,J218=$J$384,J218=$J$385),$I$368,IF(OR(J218=$J$366,J218=$J$381,J218=$J$387),$I$369,IF(OR(J218=$J$370,J218=$J$388,J218=$J$376,J218=$J$377),$I$370,0))))))</f>
        <v>0</v>
      </c>
      <c r="J218" s="13">
        <f t="shared" si="8"/>
        <v>0</v>
      </c>
      <c r="K218" s="1"/>
    </row>
    <row r="219" spans="1:11">
      <c r="A219" s="13" t="s">
        <v>254</v>
      </c>
      <c r="B219" s="2">
        <v>216</v>
      </c>
      <c r="C219" s="13" t="s">
        <v>19</v>
      </c>
      <c r="D219" s="3" t="s">
        <v>20</v>
      </c>
      <c r="E219" s="13">
        <v>0</v>
      </c>
      <c r="F219" s="13">
        <v>4</v>
      </c>
      <c r="G219" s="13"/>
      <c r="H219" s="13"/>
      <c r="I219" s="13">
        <f>IF(OR(J219=$J$379,J219=$J$386,J219=$J$369),$I$366,IF(OR(J219=$J$368,J219=$J$372,J219=$J$374,J219=$J$375,J219=$J$378,J219=$J$382,J219=$J$383,J219=$J$380),$I$371,IF(OR(J219=$J$367,J219=$J$371),$I$367,IF(OR(J219=$J$373,J219=$J$384,J219=$J$385),$I$368,IF(OR(J219=$J$366,J219=$J$381,J219=$J$387),$I$369,IF(OR(J219=$J$370,J219=$J$388,J219=$J$376,J219=$J$377),$I$370,0))))))</f>
        <v>0</v>
      </c>
      <c r="J219" s="13">
        <f t="shared" si="8"/>
        <v>0</v>
      </c>
      <c r="K219" s="1"/>
    </row>
    <row r="220" spans="1:11">
      <c r="A220" s="13" t="s">
        <v>254</v>
      </c>
      <c r="B220" s="2">
        <v>217</v>
      </c>
      <c r="C220" s="13" t="s">
        <v>46</v>
      </c>
      <c r="D220" s="3" t="s">
        <v>41</v>
      </c>
      <c r="E220" s="13">
        <v>0</v>
      </c>
      <c r="F220" s="13">
        <v>4</v>
      </c>
      <c r="G220" s="13"/>
      <c r="H220" s="13"/>
      <c r="I220" s="13">
        <f>IF(OR(J220=$J$379,J220=$J$386,J220=$J$369),$I$366,IF(OR(J220=$J$368,J220=$J$372,J220=$J$374,J220=$J$375,J220=$J$378,J220=$J$382,J220=$J$383,J220=$J$380),$I$371,IF(OR(J220=$J$367,J220=$J$371),$I$367,IF(OR(J220=$J$373,J220=$J$384,J220=$J$385),$I$368,IF(OR(J220=$J$366,J220=$J$381,J220=$J$387),$I$369,IF(OR(J220=$J$370,J220=$J$388,J220=$J$376,J220=$J$377),$I$370,0))))))</f>
        <v>0</v>
      </c>
      <c r="J220" s="13">
        <f t="shared" si="8"/>
        <v>0</v>
      </c>
      <c r="K220" s="1"/>
    </row>
    <row r="221" spans="1:11">
      <c r="A221" s="13" t="s">
        <v>254</v>
      </c>
      <c r="B221" s="2">
        <v>218</v>
      </c>
      <c r="C221" s="13" t="s">
        <v>46</v>
      </c>
      <c r="D221" s="3" t="s">
        <v>41</v>
      </c>
      <c r="E221" s="13">
        <v>0</v>
      </c>
      <c r="F221" s="13">
        <v>4</v>
      </c>
      <c r="G221" s="13"/>
      <c r="H221" s="13"/>
      <c r="I221" s="13">
        <f>IF(OR(J221=$J$379,J221=$J$386,J221=$J$369),$I$366,IF(OR(J221=$J$368,J221=$J$372,J221=$J$374,J221=$J$375,J221=$J$378,J221=$J$382,J221=$J$383,J221=$J$380),$I$371,IF(OR(J221=$J$367,J221=$J$371),$I$367,IF(OR(J221=$J$373,J221=$J$384,J221=$J$385),$I$368,IF(OR(J221=$J$366,J221=$J$381,J221=$J$387),$I$369,IF(OR(J221=$J$370,J221=$J$388,J221=$J$376,J221=$J$377),$I$370,0))))))</f>
        <v>0</v>
      </c>
      <c r="J221" s="13">
        <f t="shared" si="8"/>
        <v>0</v>
      </c>
      <c r="K221" s="1"/>
    </row>
    <row r="222" spans="1:11">
      <c r="A222" s="13" t="s">
        <v>254</v>
      </c>
      <c r="B222" s="2">
        <v>219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 t="str">
        <f>IF(OR(J222=$J$379,J222=$J$386,J222=$J$369),$I$366,IF(OR(J222=$J$368,J222=$J$372,J222=$J$374,J222=$J$375,J222=$J$378,J222=$J$382,J222=$J$383,J222=$J$380),$I$371,IF(OR(J222=$J$367,J222=$J$371),$I$367,IF(OR(J222=$J$373,J222=$J$384,J222=$J$385),$I$368,IF(OR(J222=$J$366,J222=$J$381,J222=$J$387),$I$369,IF(OR(J222=$J$370,J222=$J$388,J222=$J$376,J222=$J$377),$I$370,0))))))</f>
        <v>Кокки</v>
      </c>
      <c r="J222" s="13" t="str">
        <f t="shared" si="8"/>
        <v>Streptococcus</v>
      </c>
      <c r="K222" s="1" t="s">
        <v>193</v>
      </c>
    </row>
    <row r="223" spans="1:11">
      <c r="A223" s="13" t="s">
        <v>254</v>
      </c>
      <c r="B223" s="2">
        <v>220</v>
      </c>
      <c r="C223" s="13" t="s">
        <v>21</v>
      </c>
      <c r="D223" s="3" t="s">
        <v>70</v>
      </c>
      <c r="E223" s="13">
        <v>0</v>
      </c>
      <c r="F223" s="13">
        <v>5</v>
      </c>
      <c r="G223" s="13" t="s">
        <v>23</v>
      </c>
      <c r="H223" s="13"/>
      <c r="I223" s="13">
        <f>IF(OR(J223=$J$379,J223=$J$386,J223=$J$369),$I$366,IF(OR(J223=$J$368,J223=$J$372,J223=$J$374,J223=$J$375,J223=$J$378,J223=$J$382,J223=$J$383,J223=$J$380),$I$371,IF(OR(J223=$J$367,J223=$J$371),$I$367,IF(OR(J223=$J$373,J223=$J$384,J223=$J$385),$I$368,IF(OR(J223=$J$366,J223=$J$381,J223=$J$387),$I$369,IF(OR(J223=$J$370,J223=$J$388,J223=$J$376,J223=$J$377),$I$370,0))))))</f>
        <v>0</v>
      </c>
      <c r="J223" s="13">
        <f t="shared" si="8"/>
        <v>0</v>
      </c>
      <c r="K223" s="1"/>
    </row>
    <row r="224" spans="1:11">
      <c r="A224" s="13" t="s">
        <v>254</v>
      </c>
      <c r="B224" s="2">
        <v>221</v>
      </c>
      <c r="C224" s="13" t="s">
        <v>21</v>
      </c>
      <c r="D224" s="3" t="s">
        <v>84</v>
      </c>
      <c r="E224" s="13">
        <v>0</v>
      </c>
      <c r="F224" s="13">
        <v>4</v>
      </c>
      <c r="G224" s="13"/>
      <c r="H224" s="13"/>
      <c r="I224" s="13">
        <f>IF(OR(J224=$J$379,J224=$J$386,J224=$J$369),$I$366,IF(OR(J224=$J$368,J224=$J$372,J224=$J$374,J224=$J$375,J224=$J$378,J224=$J$382,J224=$J$383,J224=$J$380),$I$371,IF(OR(J224=$J$367,J224=$J$371),$I$367,IF(OR(J224=$J$373,J224=$J$384,J224=$J$385),$I$368,IF(OR(J224=$J$366,J224=$J$381,J224=$J$387),$I$369,IF(OR(J224=$J$370,J224=$J$388,J224=$J$376,J224=$J$377),$I$370,0))))))</f>
        <v>0</v>
      </c>
      <c r="J224" s="13">
        <f t="shared" si="8"/>
        <v>0</v>
      </c>
      <c r="K224" s="1"/>
    </row>
    <row r="225" spans="1:11">
      <c r="A225" s="13" t="s">
        <v>254</v>
      </c>
      <c r="B225" s="2">
        <v>222</v>
      </c>
      <c r="C225" s="13" t="s">
        <v>16</v>
      </c>
      <c r="D225" s="3" t="s">
        <v>33</v>
      </c>
      <c r="E225" s="13">
        <v>0</v>
      </c>
      <c r="F225" s="13">
        <v>4</v>
      </c>
      <c r="G225" s="13"/>
      <c r="H225" s="13"/>
      <c r="I225" s="13">
        <f>IF(OR(J225=$J$379,J225=$J$386,J225=$J$369),$I$366,IF(OR(J225=$J$368,J225=$J$372,J225=$J$374,J225=$J$375,J225=$J$378,J225=$J$382,J225=$J$383,J225=$J$380),$I$371,IF(OR(J225=$J$367,J225=$J$371),$I$367,IF(OR(J225=$J$373,J225=$J$384,J225=$J$385),$I$368,IF(OR(J225=$J$366,J225=$J$381,J225=$J$387),$I$369,IF(OR(J225=$J$370,J225=$J$388,J225=$J$376,J225=$J$377),$I$370,0))))))</f>
        <v>0</v>
      </c>
      <c r="J225" s="13">
        <f t="shared" si="8"/>
        <v>0</v>
      </c>
      <c r="K225" s="1"/>
    </row>
    <row r="226" spans="1:11">
      <c r="A226" s="13" t="s">
        <v>254</v>
      </c>
      <c r="B226" s="2">
        <v>223</v>
      </c>
      <c r="C226" s="13" t="s">
        <v>16</v>
      </c>
      <c r="D226" s="3" t="s">
        <v>33</v>
      </c>
      <c r="E226" s="13">
        <v>0</v>
      </c>
      <c r="F226" s="13">
        <v>4</v>
      </c>
      <c r="G226" s="13"/>
      <c r="H226" s="13">
        <v>444</v>
      </c>
      <c r="I226" s="13">
        <f>IF(OR(J226=$J$379,J226=$J$386,J226=$J$369),$I$366,IF(OR(J226=$J$368,J226=$J$372,J226=$J$374,J226=$J$375,J226=$J$378,J226=$J$382,J226=$J$383,J226=$J$380),$I$371,IF(OR(J226=$J$367,J226=$J$371),$I$367,IF(OR(J226=$J$373,J226=$J$384,J226=$J$385),$I$368,IF(OR(J226=$J$366,J226=$J$381,J226=$J$387),$I$369,IF(OR(J226=$J$370,J226=$J$388,J226=$J$376,J226=$J$377),$I$370,0))))))</f>
        <v>0</v>
      </c>
      <c r="J226" s="13">
        <f t="shared" si="8"/>
        <v>0</v>
      </c>
      <c r="K226" s="1"/>
    </row>
    <row r="227" spans="1:11">
      <c r="A227" s="13" t="s">
        <v>254</v>
      </c>
      <c r="B227" s="2">
        <v>224</v>
      </c>
      <c r="C227" s="13" t="s">
        <v>16</v>
      </c>
      <c r="D227" s="3" t="s">
        <v>33</v>
      </c>
      <c r="E227" s="13">
        <v>0</v>
      </c>
      <c r="F227" s="13">
        <v>4</v>
      </c>
      <c r="G227" s="13"/>
      <c r="H227" s="13"/>
      <c r="I227" s="13">
        <f>IF(OR(J227=$J$379,J227=$J$386,J227=$J$369),$I$366,IF(OR(J227=$J$368,J227=$J$372,J227=$J$374,J227=$J$375,J227=$J$378,J227=$J$382,J227=$J$383,J227=$J$380),$I$371,IF(OR(J227=$J$367,J227=$J$371),$I$367,IF(OR(J227=$J$373,J227=$J$384,J227=$J$385),$I$368,IF(OR(J227=$J$366,J227=$J$381,J227=$J$387),$I$369,IF(OR(J227=$J$370,J227=$J$388,J227=$J$376,J227=$J$377),$I$370,0))))))</f>
        <v>0</v>
      </c>
      <c r="J227" s="13">
        <f t="shared" si="8"/>
        <v>0</v>
      </c>
      <c r="K227" s="1"/>
    </row>
    <row r="228" spans="1:11">
      <c r="A228" s="13" t="s">
        <v>254</v>
      </c>
      <c r="B228" s="2">
        <v>225</v>
      </c>
      <c r="C228" s="13" t="s">
        <v>16</v>
      </c>
      <c r="D228" s="3" t="s">
        <v>115</v>
      </c>
      <c r="E228" s="13">
        <v>0</v>
      </c>
      <c r="F228" s="13">
        <v>4</v>
      </c>
      <c r="G228" s="13"/>
      <c r="H228" s="13"/>
      <c r="I228" s="13">
        <f>IF(OR(J228=$J$379,J228=$J$386,J228=$J$369),$I$366,IF(OR(J228=$J$368,J228=$J$372,J228=$J$374,J228=$J$375,J228=$J$378,J228=$J$382,J228=$J$383,J228=$J$380),$I$371,IF(OR(J228=$J$367,J228=$J$371),$I$367,IF(OR(J228=$J$373,J228=$J$384,J228=$J$385),$I$368,IF(OR(J228=$J$366,J228=$J$381,J228=$J$387),$I$369,IF(OR(J228=$J$370,J228=$J$388,J228=$J$376,J228=$J$377),$I$370,0))))))</f>
        <v>0</v>
      </c>
      <c r="J228" s="13">
        <f t="shared" si="8"/>
        <v>0</v>
      </c>
      <c r="K228" s="1"/>
    </row>
    <row r="229" spans="1:11">
      <c r="A229" s="13" t="s">
        <v>254</v>
      </c>
      <c r="B229" s="2">
        <v>226</v>
      </c>
      <c r="C229" s="13" t="s">
        <v>46</v>
      </c>
      <c r="D229" s="3" t="s">
        <v>41</v>
      </c>
      <c r="E229" s="13">
        <v>0</v>
      </c>
      <c r="F229" s="13">
        <v>4</v>
      </c>
      <c r="G229" s="13"/>
      <c r="H229" s="13"/>
      <c r="I229" s="13">
        <f>IF(OR(J229=$J$379,J229=$J$386,J229=$J$369),$I$366,IF(OR(J229=$J$368,J229=$J$372,J229=$J$374,J229=$J$375,J229=$J$378,J229=$J$382,J229=$J$383,J229=$J$380),$I$371,IF(OR(J229=$J$367,J229=$J$371),$I$367,IF(OR(J229=$J$373,J229=$J$384,J229=$J$385),$I$368,IF(OR(J229=$J$366,J229=$J$381,J229=$J$387),$I$369,IF(OR(J229=$J$370,J229=$J$388,J229=$J$376,J229=$J$377),$I$370,0))))))</f>
        <v>0</v>
      </c>
      <c r="J229" s="13">
        <f t="shared" si="8"/>
        <v>0</v>
      </c>
      <c r="K229" s="1"/>
    </row>
    <row r="230" spans="1:11">
      <c r="A230" s="13" t="s">
        <v>254</v>
      </c>
      <c r="B230" s="2">
        <v>227</v>
      </c>
      <c r="C230" s="13" t="s">
        <v>71</v>
      </c>
      <c r="D230" s="3" t="s">
        <v>51</v>
      </c>
      <c r="E230" s="13">
        <v>0</v>
      </c>
      <c r="F230" s="13">
        <v>5</v>
      </c>
      <c r="G230" s="13" t="s">
        <v>23</v>
      </c>
      <c r="H230" s="13"/>
      <c r="I230" s="13">
        <f>IF(OR(J230=$J$379,J230=$J$386,J230=$J$369),$I$366,IF(OR(J230=$J$368,J230=$J$372,J230=$J$374,J230=$J$375,J230=$J$378,J230=$J$382,J230=$J$383,J230=$J$380),$I$371,IF(OR(J230=$J$367,J230=$J$371),$I$367,IF(OR(J230=$J$373,J230=$J$384,J230=$J$385),$I$368,IF(OR(J230=$J$366,J230=$J$381,J230=$J$387),$I$369,IF(OR(J230=$J$370,J230=$J$388,J230=$J$376,J230=$J$377),$I$370,0))))))</f>
        <v>0</v>
      </c>
      <c r="J230" s="13">
        <f t="shared" si="8"/>
        <v>0</v>
      </c>
      <c r="K230" s="1"/>
    </row>
    <row r="231" spans="1:11">
      <c r="A231" s="13" t="s">
        <v>254</v>
      </c>
      <c r="B231" s="2">
        <v>228</v>
      </c>
      <c r="C231" s="13" t="s">
        <v>21</v>
      </c>
      <c r="D231" s="3" t="s">
        <v>18</v>
      </c>
      <c r="E231" s="13">
        <v>0</v>
      </c>
      <c r="F231" s="13">
        <v>6</v>
      </c>
      <c r="G231" s="13" t="s">
        <v>23</v>
      </c>
      <c r="H231" s="13"/>
      <c r="I231" s="13">
        <f>IF(OR(J231=$J$379,J231=$J$386,J231=$J$369),$I$366,IF(OR(J231=$J$368,J231=$J$372,J231=$J$374,J231=$J$375,J231=$J$378,J231=$J$382,J231=$J$383,J231=$J$380),$I$371,IF(OR(J231=$J$367,J231=$J$371),$I$367,IF(OR(J231=$J$373,J231=$J$384,J231=$J$385),$I$368,IF(OR(J231=$J$366,J231=$J$381,J231=$J$387),$I$369,IF(OR(J231=$J$370,J231=$J$388,J231=$J$376,J231=$J$377),$I$370,0))))))</f>
        <v>0</v>
      </c>
      <c r="J231" s="13">
        <f t="shared" si="8"/>
        <v>0</v>
      </c>
      <c r="K231" s="1"/>
    </row>
    <row r="232" spans="1:11">
      <c r="A232" s="13" t="s">
        <v>254</v>
      </c>
      <c r="B232" s="2">
        <v>229</v>
      </c>
      <c r="C232" s="13" t="s">
        <v>29</v>
      </c>
      <c r="D232" s="3" t="s">
        <v>42</v>
      </c>
      <c r="E232" s="13">
        <v>0</v>
      </c>
      <c r="F232" s="13">
        <v>6</v>
      </c>
      <c r="G232" s="13" t="s">
        <v>23</v>
      </c>
      <c r="H232" s="13"/>
      <c r="I232" s="13">
        <f>IF(OR(J232=$J$379,J232=$J$386,J232=$J$369),$I$366,IF(OR(J232=$J$368,J232=$J$372,J232=$J$374,J232=$J$375,J232=$J$378,J232=$J$382,J232=$J$383,J232=$J$380),$I$371,IF(OR(J232=$J$367,J232=$J$371),$I$367,IF(OR(J232=$J$373,J232=$J$384,J232=$J$385),$I$368,IF(OR(J232=$J$366,J232=$J$381,J232=$J$387),$I$369,IF(OR(J232=$J$370,J232=$J$388,J232=$J$376,J232=$J$377),$I$370,0))))))</f>
        <v>0</v>
      </c>
      <c r="J232" s="13">
        <f t="shared" si="8"/>
        <v>0</v>
      </c>
      <c r="K232" s="1"/>
    </row>
    <row r="233" spans="1:11">
      <c r="A233" s="13" t="s">
        <v>254</v>
      </c>
      <c r="B233" s="2">
        <v>230</v>
      </c>
      <c r="C233" s="13" t="s">
        <v>29</v>
      </c>
      <c r="D233" s="3" t="s">
        <v>42</v>
      </c>
      <c r="E233" s="13">
        <v>0</v>
      </c>
      <c r="F233" s="13">
        <v>5</v>
      </c>
      <c r="G233" s="13" t="s">
        <v>23</v>
      </c>
      <c r="H233" s="13"/>
      <c r="I233" s="13">
        <f>IF(OR(J233=$J$379,J233=$J$386,J233=$J$369),$I$366,IF(OR(J233=$J$368,J233=$J$372,J233=$J$374,J233=$J$375,J233=$J$378,J233=$J$382,J233=$J$383,J233=$J$380),$I$371,IF(OR(J233=$J$367,J233=$J$371),$I$367,IF(OR(J233=$J$373,J233=$J$384,J233=$J$385),$I$368,IF(OR(J233=$J$366,J233=$J$381,J233=$J$387),$I$369,IF(OR(J233=$J$370,J233=$J$388,J233=$J$376,J233=$J$377),$I$370,0))))))</f>
        <v>0</v>
      </c>
      <c r="J233" s="13">
        <f t="shared" si="8"/>
        <v>0</v>
      </c>
      <c r="K233" s="1"/>
    </row>
    <row r="234" spans="1:11">
      <c r="A234" s="13" t="s">
        <v>254</v>
      </c>
      <c r="B234" s="2">
        <v>231</v>
      </c>
      <c r="C234" s="13" t="s">
        <v>14</v>
      </c>
      <c r="D234" s="3" t="s">
        <v>36</v>
      </c>
      <c r="E234" s="13">
        <v>0</v>
      </c>
      <c r="F234" s="13">
        <v>4</v>
      </c>
      <c r="G234" s="13"/>
      <c r="H234" s="13"/>
      <c r="I234" s="13">
        <f>IF(OR(J234=$J$379,J234=$J$386,J234=$J$369),$I$366,IF(OR(J234=$J$368,J234=$J$372,J234=$J$374,J234=$J$375,J234=$J$378,J234=$J$382,J234=$J$383,J234=$J$380),$I$371,IF(OR(J234=$J$367,J234=$J$371),$I$367,IF(OR(J234=$J$373,J234=$J$384,J234=$J$385),$I$368,IF(OR(J234=$J$366,J234=$J$381,J234=$J$387),$I$369,IF(OR(J234=$J$370,J234=$J$388,J234=$J$376,J234=$J$377),$I$370,0))))))</f>
        <v>0</v>
      </c>
      <c r="J234" s="13">
        <f t="shared" si="8"/>
        <v>0</v>
      </c>
      <c r="K234" s="1"/>
    </row>
    <row r="235" spans="1:11">
      <c r="A235" s="13" t="s">
        <v>254</v>
      </c>
      <c r="B235" s="2">
        <v>232</v>
      </c>
      <c r="C235" s="13" t="s">
        <v>29</v>
      </c>
      <c r="D235" s="3" t="s">
        <v>42</v>
      </c>
      <c r="E235" s="13">
        <v>0</v>
      </c>
      <c r="F235" s="13">
        <v>5</v>
      </c>
      <c r="G235" s="13" t="s">
        <v>23</v>
      </c>
      <c r="H235" s="13" t="s">
        <v>63</v>
      </c>
      <c r="I235" s="13">
        <f>IF(OR(J235=$J$379,J235=$J$386,J235=$J$369),$I$366,IF(OR(J235=$J$368,J235=$J$372,J235=$J$374,J235=$J$375,J235=$J$378,J235=$J$382,J235=$J$383,J235=$J$380),$I$371,IF(OR(J235=$J$367,J235=$J$371),$I$367,IF(OR(J235=$J$373,J235=$J$384,J235=$J$385),$I$368,IF(OR(J235=$J$366,J235=$J$381,J235=$J$387),$I$369,IF(OR(J235=$J$370,J235=$J$388,J235=$J$376,J235=$J$377),$I$370,0))))))</f>
        <v>0</v>
      </c>
      <c r="J235" s="13">
        <f t="shared" si="8"/>
        <v>0</v>
      </c>
      <c r="K235" s="1"/>
    </row>
    <row r="236" spans="1:11">
      <c r="A236" s="13"/>
      <c r="C236" s="13"/>
      <c r="E236" s="13"/>
      <c r="F236" s="13"/>
      <c r="G236" s="13"/>
      <c r="H236" s="13"/>
      <c r="I236" s="13">
        <f>IF(OR(J236=$J$379,J236=$J$386,J236=$J$369),$I$366,IF(OR(J236=$J$368,J236=$J$372,J236=$J$374,J236=$J$375,J236=$J$378,J236=$J$382,J236=$J$383,J236=$J$380),$I$371,IF(OR(J236=$J$367,J236=$J$371),$I$367,IF(OR(J236=$J$373,J236=$J$384,J236=$J$385),$I$368,IF(OR(J236=$J$366,J236=$J$381,J236=$J$387),$I$369,IF(OR(J236=$J$370,J236=$J$388,J236=$J$376,J236=$J$377),$I$370,0))))))</f>
        <v>0</v>
      </c>
      <c r="J236" s="13">
        <f t="shared" si="8"/>
        <v>0</v>
      </c>
      <c r="K236" s="1"/>
    </row>
    <row r="237" spans="1:11">
      <c r="A237" s="13"/>
      <c r="C237" s="13"/>
      <c r="E237" s="13"/>
      <c r="F237" s="13"/>
      <c r="G237" s="13"/>
      <c r="H237" s="13"/>
      <c r="I237" s="13">
        <f>IF(OR(J237=$J$379,J237=$J$386,J237=$J$369),$I$366,IF(OR(J237=$J$368,J237=$J$372,J237=$J$374,J237=$J$375,J237=$J$378,J237=$J$382,J237=$J$383,J237=$J$380),$I$371,IF(OR(J237=$J$367,J237=$J$371),$I$367,IF(OR(J237=$J$373,J237=$J$384,J237=$J$385),$I$368,IF(OR(J237=$J$366,J237=$J$381,J237=$J$387),$I$369,IF(OR(J237=$J$370,J237=$J$388,J237=$J$376,J237=$J$377),$I$370,0))))))</f>
        <v>0</v>
      </c>
      <c r="J237" s="13">
        <f t="shared" si="8"/>
        <v>0</v>
      </c>
      <c r="K237" s="1"/>
    </row>
    <row r="238" spans="1:11">
      <c r="A238" s="13"/>
      <c r="C238" s="13"/>
      <c r="E238" s="13"/>
      <c r="F238" s="13"/>
      <c r="G238" s="13"/>
      <c r="H238" s="13"/>
      <c r="I238" s="13">
        <f>IF(OR(J238=$J$379,J238=$J$386,J238=$J$369),$I$366,IF(OR(J238=$J$368,J238=$J$372,J238=$J$374,J238=$J$375,J238=$J$378,J238=$J$382,J238=$J$383,J238=$J$380),$I$371,IF(OR(J238=$J$367,J238=$J$371),$I$367,IF(OR(J238=$J$373,J238=$J$384,J238=$J$385),$I$368,IF(OR(J238=$J$366,J238=$J$381,J238=$J$387),$I$369,IF(OR(J238=$J$370,J238=$J$388,J238=$J$376,J238=$J$377),$I$370,0))))))</f>
        <v>0</v>
      </c>
      <c r="J238" s="13">
        <f t="shared" si="8"/>
        <v>0</v>
      </c>
      <c r="K238" s="1"/>
    </row>
    <row r="239" spans="1:11">
      <c r="A239" s="13"/>
      <c r="C239" s="13"/>
      <c r="E239" s="13"/>
      <c r="F239" s="13"/>
      <c r="G239" s="13"/>
      <c r="H239" s="13"/>
      <c r="I239" s="13">
        <f>IF(OR(J239=$J$379,J239=$J$386,J239=$J$369),$I$366,IF(OR(J239=$J$368,J239=$J$372,J239=$J$374,J239=$J$375,J239=$J$378,J239=$J$382,J239=$J$383,J239=$J$380),$I$371,IF(OR(J239=$J$367,J239=$J$371),$I$367,IF(OR(J239=$J$373,J239=$J$384,J239=$J$385),$I$368,IF(OR(J239=$J$366,J239=$J$381,J239=$J$387),$I$369,IF(OR(J239=$J$370,J239=$J$388,J239=$J$376,J239=$J$377),$I$370,0))))))</f>
        <v>0</v>
      </c>
      <c r="J239" s="13">
        <f t="shared" si="8"/>
        <v>0</v>
      </c>
      <c r="K239" s="1"/>
    </row>
    <row r="240" spans="1:11">
      <c r="A240" s="13"/>
      <c r="C240" s="13"/>
      <c r="E240" s="13"/>
      <c r="F240" s="13"/>
      <c r="G240" s="13"/>
      <c r="H240" s="13"/>
      <c r="I240" s="13">
        <f>IF(OR(J240=$J$379,J240=$J$386,J240=$J$369),$I$366,IF(OR(J240=$J$368,J240=$J$372,J240=$J$374,J240=$J$375,J240=$J$378,J240=$J$382,J240=$J$383,J240=$J$380),$I$371,IF(OR(J240=$J$367,J240=$J$371),$I$367,IF(OR(J240=$J$373,J240=$J$384,J240=$J$385),$I$368,IF(OR(J240=$J$366,J240=$J$381,J240=$J$387),$I$369,IF(OR(J240=$J$370,J240=$J$388,J240=$J$376,J240=$J$377),$I$370,0))))))</f>
        <v>0</v>
      </c>
      <c r="J240" s="13">
        <f t="shared" si="8"/>
        <v>0</v>
      </c>
      <c r="K240" s="1"/>
    </row>
    <row r="241" spans="1:11">
      <c r="A241" s="13"/>
      <c r="C241" s="13"/>
      <c r="E241" s="13"/>
      <c r="F241" s="13"/>
      <c r="G241" s="13"/>
      <c r="H241" s="13"/>
      <c r="I241" s="13">
        <f>IF(OR(J241=$J$379,J241=$J$386,J241=$J$369),$I$366,IF(OR(J241=$J$368,J241=$J$372,J241=$J$374,J241=$J$375,J241=$J$378,J241=$J$382,J241=$J$383,J241=$J$380),$I$371,IF(OR(J241=$J$367,J241=$J$371),$I$367,IF(OR(J241=$J$373,J241=$J$384,J241=$J$385),$I$368,IF(OR(J241=$J$366,J241=$J$381,J241=$J$387),$I$369,IF(OR(J241=$J$370,J241=$J$388,J241=$J$376,J241=$J$377),$I$370,0))))))</f>
        <v>0</v>
      </c>
      <c r="J241" s="13">
        <f t="shared" si="8"/>
        <v>0</v>
      </c>
      <c r="K241" s="1"/>
    </row>
    <row r="242" spans="1:11">
      <c r="A242" s="13"/>
      <c r="C242" s="13"/>
      <c r="E242" s="13"/>
      <c r="F242" s="13"/>
      <c r="G242" s="13"/>
      <c r="H242" s="13"/>
      <c r="I242" s="13">
        <f>IF(OR(J242=$J$379,J242=$J$386,J242=$J$369),$I$366,IF(OR(J242=$J$368,J242=$J$372,J242=$J$374,J242=$J$375,J242=$J$378,J242=$J$382,J242=$J$383,J242=$J$380),$I$371,IF(OR(J242=$J$367,J242=$J$371),$I$367,IF(OR(J242=$J$373,J242=$J$384,J242=$J$385),$I$368,IF(OR(J242=$J$366,J242=$J$381,J242=$J$387),$I$369,IF(OR(J242=$J$370,J242=$J$388,J242=$J$376,J242=$J$377),$I$370,0))))))</f>
        <v>0</v>
      </c>
      <c r="J242" s="13">
        <f t="shared" si="8"/>
        <v>0</v>
      </c>
      <c r="K242" s="1"/>
    </row>
    <row r="243" spans="1:11">
      <c r="A243" s="13"/>
      <c r="C243" s="13"/>
      <c r="E243" s="13"/>
      <c r="F243" s="13"/>
      <c r="G243" s="13"/>
      <c r="H243" s="13"/>
      <c r="I243" s="13">
        <f>IF(OR(J243=$J$379,J243=$J$386,J243=$J$369),$I$366,IF(OR(J243=$J$368,J243=$J$372,J243=$J$374,J243=$J$375,J243=$J$378,J243=$J$382,J243=$J$383,J243=$J$380),$I$371,IF(OR(J243=$J$367,J243=$J$371),$I$367,IF(OR(J243=$J$373,J243=$J$384,J243=$J$385),$I$368,IF(OR(J243=$J$366,J243=$J$381,J243=$J$387),$I$369,IF(OR(J243=$J$370,J243=$J$388,J243=$J$376,J243=$J$377),$I$370,0))))))</f>
        <v>0</v>
      </c>
      <c r="J243" s="13">
        <f t="shared" si="8"/>
        <v>0</v>
      </c>
      <c r="K243" s="1"/>
    </row>
    <row r="244" spans="1:11">
      <c r="A244" s="13"/>
      <c r="C244" s="13"/>
      <c r="E244" s="13"/>
      <c r="F244" s="13"/>
      <c r="G244" s="13"/>
      <c r="H244" s="13"/>
      <c r="I244" s="13">
        <f>IF(OR(J244=$J$379,J244=$J$386,J244=$J$369),$I$366,IF(OR(J244=$J$368,J244=$J$372,J244=$J$374,J244=$J$375,J244=$J$378,J244=$J$382,J244=$J$383,J244=$J$380),$I$371,IF(OR(J244=$J$367,J244=$J$371),$I$367,IF(OR(J244=$J$373,J244=$J$384,J244=$J$385),$I$368,IF(OR(J244=$J$366,J244=$J$381,J244=$J$387),$I$369,IF(OR(J244=$J$370,J244=$J$388,J244=$J$376,J244=$J$377),$I$370,0))))))</f>
        <v>0</v>
      </c>
      <c r="J244" s="13">
        <f t="shared" si="8"/>
        <v>0</v>
      </c>
      <c r="K244" s="1"/>
    </row>
    <row r="245" spans="1:11">
      <c r="A245" s="13"/>
      <c r="C245" s="13"/>
      <c r="E245" s="13"/>
      <c r="F245" s="13"/>
      <c r="G245" s="13"/>
      <c r="H245" s="13"/>
      <c r="I245" s="13">
        <f>IF(OR(J245=$J$379,J245=$J$386,J245=$J$369),$I$366,IF(OR(J245=$J$368,J245=$J$372,J245=$J$374,J245=$J$375,J245=$J$378,J245=$J$382,J245=$J$383,J245=$J$380),$I$371,IF(OR(J245=$J$367,J245=$J$371),$I$367,IF(OR(J245=$J$373,J245=$J$384,J245=$J$385),$I$368,IF(OR(J245=$J$366,J245=$J$381,J245=$J$387),$I$369,IF(OR(J245=$J$370,J245=$J$388,J245=$J$376,J245=$J$377),$I$370,0))))))</f>
        <v>0</v>
      </c>
      <c r="J245" s="13">
        <f t="shared" si="8"/>
        <v>0</v>
      </c>
      <c r="K245" s="1"/>
    </row>
    <row r="246" spans="1:11">
      <c r="A246" s="13"/>
      <c r="C246" s="13"/>
      <c r="E246" s="13"/>
      <c r="F246" s="13"/>
      <c r="G246" s="13"/>
      <c r="H246" s="13"/>
      <c r="I246" s="13">
        <f>IF(OR(J246=$J$379,J246=$J$386,J246=$J$369),$I$366,IF(OR(J246=$J$368,J246=$J$372,J246=$J$374,J246=$J$375,J246=$J$378,J246=$J$382,J246=$J$383,J246=$J$380),$I$371,IF(OR(J246=$J$367,J246=$J$371),$I$367,IF(OR(J246=$J$373,J246=$J$384,J246=$J$385),$I$368,IF(OR(J246=$J$366,J246=$J$381,J246=$J$387),$I$369,IF(OR(J246=$J$370,J246=$J$388,J246=$J$376,J246=$J$377),$I$370,0))))))</f>
        <v>0</v>
      </c>
      <c r="J246" s="13">
        <f t="shared" si="8"/>
        <v>0</v>
      </c>
      <c r="K246" s="1"/>
    </row>
    <row r="247" spans="1:11">
      <c r="A247" s="13"/>
      <c r="C247" s="13"/>
      <c r="E247" s="13"/>
      <c r="F247" s="13"/>
      <c r="G247" s="13"/>
      <c r="H247" s="13"/>
      <c r="I247" s="13">
        <f>IF(OR(J247=$J$379,J247=$J$386,J247=$J$369),$I$366,IF(OR(J247=$J$368,J247=$J$372,J247=$J$374,J247=$J$375,J247=$J$378,J247=$J$382,J247=$J$383,J247=$J$380),$I$371,IF(OR(J247=$J$367,J247=$J$371),$I$367,IF(OR(J247=$J$373,J247=$J$384,J247=$J$385),$I$368,IF(OR(J247=$J$366,J247=$J$381,J247=$J$387),$I$369,IF(OR(J247=$J$370,J247=$J$388,J247=$J$376,J247=$J$377),$I$370,0))))))</f>
        <v>0</v>
      </c>
      <c r="J247" s="13">
        <f t="shared" si="8"/>
        <v>0</v>
      </c>
      <c r="K247" s="1"/>
    </row>
    <row r="248" spans="1:11">
      <c r="A248" s="13"/>
      <c r="C248" s="13"/>
      <c r="E248" s="13"/>
      <c r="F248" s="13"/>
      <c r="G248" s="13"/>
      <c r="H248" s="13"/>
      <c r="I248" s="13">
        <f>IF(OR(J248=$J$379,J248=$J$386,J248=$J$369),$I$366,IF(OR(J248=$J$368,J248=$J$372,J248=$J$374,J248=$J$375,J248=$J$378,J248=$J$382,J248=$J$383,J248=$J$380),$I$371,IF(OR(J248=$J$367,J248=$J$371),$I$367,IF(OR(J248=$J$373,J248=$J$384,J248=$J$385),$I$368,IF(OR(J248=$J$366,J248=$J$381,J248=$J$387),$I$369,IF(OR(J248=$J$370,J248=$J$388,J248=$J$376,J248=$J$377),$I$370,0))))))</f>
        <v>0</v>
      </c>
      <c r="J248" s="13">
        <f t="shared" si="8"/>
        <v>0</v>
      </c>
      <c r="K248" s="1"/>
    </row>
    <row r="249" spans="1:11">
      <c r="A249" s="13"/>
      <c r="C249" s="13"/>
      <c r="E249" s="13"/>
      <c r="F249" s="13"/>
      <c r="G249" s="13"/>
      <c r="H249" s="13"/>
      <c r="I249" s="13">
        <f>IF(OR(J249=$J$379,J249=$J$386,J249=$J$369),$I$366,IF(OR(J249=$J$368,J249=$J$372,J249=$J$374,J249=$J$375,J249=$J$378,J249=$J$382,J249=$J$383,J249=$J$380),$I$371,IF(OR(J249=$J$367,J249=$J$371),$I$367,IF(OR(J249=$J$373,J249=$J$384,J249=$J$385),$I$368,IF(OR(J249=$J$366,J249=$J$381,J249=$J$387),$I$369,IF(OR(J249=$J$370,J249=$J$388,J249=$J$376,J249=$J$377),$I$370,0))))))</f>
        <v>0</v>
      </c>
      <c r="J249" s="13">
        <f t="shared" si="8"/>
        <v>0</v>
      </c>
      <c r="K249" s="1"/>
    </row>
    <row r="250" spans="1:11">
      <c r="A250" s="13"/>
      <c r="C250" s="13"/>
      <c r="E250" s="13"/>
      <c r="F250" s="13"/>
      <c r="G250" s="13"/>
      <c r="H250" s="13"/>
      <c r="I250" s="13">
        <f>IF(OR(J250=$J$379,J250=$J$386,J250=$J$369),$I$366,IF(OR(J250=$J$368,J250=$J$372,J250=$J$374,J250=$J$375,J250=$J$378,J250=$J$382,J250=$J$383,J250=$J$380),$I$371,IF(OR(J250=$J$367,J250=$J$371),$I$367,IF(OR(J250=$J$373,J250=$J$384,J250=$J$385),$I$368,IF(OR(J250=$J$366,J250=$J$381,J250=$J$387),$I$369,IF(OR(J250=$J$370,J250=$J$388,J250=$J$376,J250=$J$377),$I$370,0))))))</f>
        <v>0</v>
      </c>
      <c r="J250" s="13">
        <f t="shared" si="8"/>
        <v>0</v>
      </c>
      <c r="K250" s="1"/>
    </row>
    <row r="251" spans="1:11">
      <c r="A251" s="13"/>
      <c r="C251" s="13"/>
      <c r="E251" s="13"/>
      <c r="F251" s="13"/>
      <c r="G251" s="13"/>
      <c r="H251" s="13"/>
      <c r="I251" s="13">
        <f>IF(OR(J251=$J$379,J251=$J$386,J251=$J$369),$I$366,IF(OR(J251=$J$368,J251=$J$372,J251=$J$374,J251=$J$375,J251=$J$378,J251=$J$382,J251=$J$383,J251=$J$380),$I$371,IF(OR(J251=$J$367,J251=$J$371),$I$367,IF(OR(J251=$J$373,J251=$J$384,J251=$J$385),$I$368,IF(OR(J251=$J$366,J251=$J$381,J251=$J$387),$I$369,IF(OR(J251=$J$370,J251=$J$388,J251=$J$376,J251=$J$377),$I$370,0))))))</f>
        <v>0</v>
      </c>
      <c r="J251" s="13">
        <f t="shared" si="8"/>
        <v>0</v>
      </c>
      <c r="K251" s="1"/>
    </row>
    <row r="252" spans="1:11">
      <c r="A252" s="13"/>
      <c r="C252" s="13"/>
      <c r="E252" s="13"/>
      <c r="F252" s="13"/>
      <c r="G252" s="13"/>
      <c r="H252" s="13"/>
      <c r="I252" s="13">
        <f>IF(OR(J252=$J$379,J252=$J$386,J252=$J$369),$I$366,IF(OR(J252=$J$368,J252=$J$372,J252=$J$374,J252=$J$375,J252=$J$378,J252=$J$382,J252=$J$383,J252=$J$380),$I$371,IF(OR(J252=$J$367,J252=$J$371),$I$367,IF(OR(J252=$J$373,J252=$J$384,J252=$J$385),$I$368,IF(OR(J252=$J$366,J252=$J$381,J252=$J$387),$I$369,IF(OR(J252=$J$370,J252=$J$388,J252=$J$376,J252=$J$377),$I$370,0))))))</f>
        <v>0</v>
      </c>
      <c r="J252" s="13">
        <f t="shared" si="8"/>
        <v>0</v>
      </c>
      <c r="K252" s="1"/>
    </row>
    <row r="253" spans="1:11">
      <c r="A253" s="13"/>
      <c r="C253" s="13"/>
      <c r="E253" s="13"/>
      <c r="F253" s="13"/>
      <c r="G253" s="13"/>
      <c r="H253" s="13"/>
      <c r="I253" s="13">
        <f>IF(OR(J253=$J$379,J253=$J$386,J253=$J$369),$I$366,IF(OR(J253=$J$368,J253=$J$372,J253=$J$374,J253=$J$375,J253=$J$378,J253=$J$382,J253=$J$383,J253=$J$380),$I$371,IF(OR(J253=$J$367,J253=$J$371),$I$367,IF(OR(J253=$J$373,J253=$J$384,J253=$J$385),$I$368,IF(OR(J253=$J$366,J253=$J$381,J253=$J$387),$I$369,IF(OR(J253=$J$370,J253=$J$388,J253=$J$376,J253=$J$377),$I$370,0))))))</f>
        <v>0</v>
      </c>
      <c r="J253" s="13">
        <f t="shared" si="8"/>
        <v>0</v>
      </c>
      <c r="K253" s="1"/>
    </row>
    <row r="254" spans="1:11">
      <c r="A254" s="13"/>
      <c r="C254" s="13"/>
      <c r="E254" s="13"/>
      <c r="F254" s="13"/>
      <c r="G254" s="13"/>
      <c r="H254" s="13"/>
      <c r="I254" s="13">
        <f>IF(OR(J254=$J$379,J254=$J$386,J254=$J$369),$I$366,IF(OR(J254=$J$368,J254=$J$372,J254=$J$374,J254=$J$375,J254=$J$378,J254=$J$382,J254=$J$383,J254=$J$380),$I$371,IF(OR(J254=$J$367,J254=$J$371),$I$367,IF(OR(J254=$J$373,J254=$J$384,J254=$J$385),$I$368,IF(OR(J254=$J$366,J254=$J$381,J254=$J$387),$I$369,IF(OR(J254=$J$370,J254=$J$388,J254=$J$376,J254=$J$377),$I$370,0))))))</f>
        <v>0</v>
      </c>
      <c r="J254" s="13">
        <f t="shared" si="8"/>
        <v>0</v>
      </c>
      <c r="K254" s="1"/>
    </row>
    <row r="255" spans="1:11">
      <c r="A255" s="13"/>
      <c r="C255" s="13"/>
      <c r="E255" s="13"/>
      <c r="F255" s="13"/>
      <c r="G255" s="13"/>
      <c r="H255" s="13"/>
      <c r="I255" s="13">
        <f>IF(OR(J255=$J$379,J255=$J$386,J255=$J$369),$I$366,IF(OR(J255=$J$368,J255=$J$372,J255=$J$374,J255=$J$375,J255=$J$378,J255=$J$382,J255=$J$383,J255=$J$380),$I$371,IF(OR(J255=$J$367,J255=$J$371),$I$367,IF(OR(J255=$J$373,J255=$J$384,J255=$J$385),$I$368,IF(OR(J255=$J$366,J255=$J$381,J255=$J$387),$I$369,IF(OR(J255=$J$370,J255=$J$388,J255=$J$376,J255=$J$377),$I$370,0))))))</f>
        <v>0</v>
      </c>
      <c r="J255" s="13">
        <f t="shared" si="8"/>
        <v>0</v>
      </c>
      <c r="K255" s="1"/>
    </row>
    <row r="256" spans="1:11">
      <c r="A256" s="13"/>
      <c r="C256" s="13"/>
      <c r="E256" s="13"/>
      <c r="F256" s="13"/>
      <c r="G256" s="13"/>
      <c r="H256" s="13"/>
      <c r="I256" s="13">
        <f>IF(OR(J256=$J$379,J256=$J$386,J256=$J$369),$I$366,IF(OR(J256=$J$368,J256=$J$372,J256=$J$374,J256=$J$375,J256=$J$378,J256=$J$382,J256=$J$383,J256=$J$380),$I$371,IF(OR(J256=$J$367,J256=$J$371),$I$367,IF(OR(J256=$J$373,J256=$J$384,J256=$J$385),$I$368,IF(OR(J256=$J$366,J256=$J$381,J256=$J$387),$I$369,IF(OR(J256=$J$370,J256=$J$388,J256=$J$376,J256=$J$377),$I$370,0))))))</f>
        <v>0</v>
      </c>
      <c r="J256" s="13">
        <f t="shared" si="8"/>
        <v>0</v>
      </c>
      <c r="K256" s="1"/>
    </row>
    <row r="257" spans="1:11">
      <c r="A257" s="13"/>
      <c r="C257" s="13"/>
      <c r="E257" s="13"/>
      <c r="F257" s="13"/>
      <c r="G257" s="13"/>
      <c r="H257" s="13"/>
      <c r="I257" s="13">
        <f>IF(OR(J257=$J$379,J257=$J$386,J257=$J$369),$I$366,IF(OR(J257=$J$368,J257=$J$372,J257=$J$374,J257=$J$375,J257=$J$378,J257=$J$382,J257=$J$383,J257=$J$380),$I$371,IF(OR(J257=$J$367,J257=$J$371),$I$367,IF(OR(J257=$J$373,J257=$J$384,J257=$J$385),$I$368,IF(OR(J257=$J$366,J257=$J$381,J257=$J$387),$I$369,IF(OR(J257=$J$370,J257=$J$388,J257=$J$376,J257=$J$377),$I$370,0))))))</f>
        <v>0</v>
      </c>
      <c r="J257" s="13">
        <f t="shared" si="8"/>
        <v>0</v>
      </c>
      <c r="K257" s="1"/>
    </row>
    <row r="258" spans="1:11">
      <c r="A258" s="13"/>
      <c r="C258" s="13"/>
      <c r="E258" s="13"/>
      <c r="F258" s="13"/>
      <c r="G258" s="13"/>
      <c r="H258" s="13"/>
      <c r="I258" s="13">
        <f>IF(OR(J258=$J$379,J258=$J$386,J258=$J$369),$I$366,IF(OR(J258=$J$368,J258=$J$372,J258=$J$374,J258=$J$375,J258=$J$378,J258=$J$382,J258=$J$383,J258=$J$380),$I$371,IF(OR(J258=$J$367,J258=$J$371),$I$367,IF(OR(J258=$J$373,J258=$J$384,J258=$J$385),$I$368,IF(OR(J258=$J$366,J258=$J$381,J258=$J$387),$I$369,IF(OR(J258=$J$370,J258=$J$388,J258=$J$376,J258=$J$377),$I$370,0))))))</f>
        <v>0</v>
      </c>
      <c r="J258" s="13">
        <f t="shared" si="8"/>
        <v>0</v>
      </c>
      <c r="K258" s="1"/>
    </row>
    <row r="259" spans="1:11">
      <c r="A259" s="13"/>
      <c r="C259" s="13"/>
      <c r="E259" s="13"/>
      <c r="F259" s="13"/>
      <c r="G259" s="13"/>
      <c r="H259" s="13"/>
      <c r="I259" s="13">
        <f>IF(OR(J259=$J$379,J259=$J$386,J259=$J$369),$I$366,IF(OR(J259=$J$368,J259=$J$372,J259=$J$374,J259=$J$375,J259=$J$378,J259=$J$382,J259=$J$383,J259=$J$380),$I$371,IF(OR(J259=$J$367,J259=$J$371),$I$367,IF(OR(J259=$J$373,J259=$J$384,J259=$J$385),$I$368,IF(OR(J259=$J$366,J259=$J$381,J259=$J$387),$I$369,IF(OR(J259=$J$370,J259=$J$388,J259=$J$376,J259=$J$377),$I$370,0))))))</f>
        <v>0</v>
      </c>
      <c r="J259" s="13">
        <f t="shared" si="8"/>
        <v>0</v>
      </c>
      <c r="K259" s="1"/>
    </row>
    <row r="260" spans="1:11">
      <c r="A260" s="13"/>
      <c r="C260" s="13"/>
      <c r="E260" s="13"/>
      <c r="F260" s="13"/>
      <c r="G260" s="13"/>
      <c r="H260" s="13"/>
      <c r="I260" s="13">
        <f t="shared" ref="I260:I323" si="9">IF(OR(J260=$J$379,J260=$J$386,J260=$J$369),$I$366,IF(OR(J260=$J$368,J260=$J$372,J260=$J$374,J260=$J$375,J260=$J$378,J260=$J$382,J260=$J$383,J260=$J$380),$I$371,IF(OR(J260=$J$367,J260=$J$371),$I$367,IF(OR(J260=$J$373,J260=$J$384,J260=$J$385),$I$368,IF(OR(J260=$J$366,J260=$J$381,J260=$J$387),$I$369,IF(OR(J260=$J$370,J260=$J$388,J260=$J$376,J260=$J$377),$I$370,0))))))</f>
        <v>0</v>
      </c>
      <c r="J260" s="13">
        <f t="shared" si="8"/>
        <v>0</v>
      </c>
      <c r="K260" s="1"/>
    </row>
    <row r="261" spans="1:11">
      <c r="A261" s="13"/>
      <c r="C261" s="13"/>
      <c r="E261" s="13"/>
      <c r="F261" s="13"/>
      <c r="G261" s="13"/>
      <c r="H261" s="13"/>
      <c r="I261" s="13">
        <f t="shared" si="9"/>
        <v>0</v>
      </c>
      <c r="J261" s="13">
        <f t="shared" si="8"/>
        <v>0</v>
      </c>
      <c r="K261" s="1"/>
    </row>
    <row r="262" spans="1:11">
      <c r="A262" s="13"/>
      <c r="C262" s="13"/>
      <c r="E262" s="13"/>
      <c r="F262" s="13"/>
      <c r="G262" s="13"/>
      <c r="H262" s="13"/>
      <c r="I262" s="13">
        <f t="shared" si="9"/>
        <v>0</v>
      </c>
      <c r="J262" s="13">
        <f t="shared" si="8"/>
        <v>0</v>
      </c>
      <c r="K262" s="1"/>
    </row>
    <row r="263" spans="1:11">
      <c r="A263" s="13"/>
      <c r="C263" s="13"/>
      <c r="E263" s="13"/>
      <c r="F263" s="13"/>
      <c r="G263" s="13"/>
      <c r="H263" s="13"/>
      <c r="I263" s="13">
        <f t="shared" si="9"/>
        <v>0</v>
      </c>
      <c r="J263" s="13">
        <f t="shared" si="8"/>
        <v>0</v>
      </c>
      <c r="K263" s="1"/>
    </row>
    <row r="264" spans="1:11">
      <c r="A264" s="13"/>
      <c r="C264" s="13"/>
      <c r="E264" s="13"/>
      <c r="F264" s="13"/>
      <c r="G264" s="13"/>
      <c r="H264" s="13"/>
      <c r="I264" s="13">
        <f t="shared" si="9"/>
        <v>0</v>
      </c>
      <c r="J264" s="13">
        <f t="shared" si="8"/>
        <v>0</v>
      </c>
      <c r="K264" s="1"/>
    </row>
    <row r="265" spans="1:11">
      <c r="A265" s="13"/>
      <c r="C265" s="13"/>
      <c r="E265" s="13"/>
      <c r="F265" s="13"/>
      <c r="G265" s="13"/>
      <c r="H265" s="13"/>
      <c r="I265" s="13">
        <f t="shared" si="9"/>
        <v>0</v>
      </c>
      <c r="J265" s="13">
        <f t="shared" si="8"/>
        <v>0</v>
      </c>
      <c r="K265" s="1"/>
    </row>
    <row r="266" spans="1:11">
      <c r="A266" s="13"/>
      <c r="C266" s="13"/>
      <c r="E266" s="13"/>
      <c r="F266" s="13"/>
      <c r="G266" s="13"/>
      <c r="H266" s="13"/>
      <c r="I266" s="13">
        <f t="shared" si="9"/>
        <v>0</v>
      </c>
      <c r="J266" s="13">
        <f t="shared" si="8"/>
        <v>0</v>
      </c>
      <c r="K266" s="1"/>
    </row>
    <row r="267" spans="1:11">
      <c r="A267" s="13"/>
      <c r="C267" s="13"/>
      <c r="E267" s="13"/>
      <c r="F267" s="13"/>
      <c r="G267" s="13"/>
      <c r="H267" s="13"/>
      <c r="I267" s="13">
        <f t="shared" si="9"/>
        <v>0</v>
      </c>
      <c r="J267" s="13">
        <f t="shared" si="8"/>
        <v>0</v>
      </c>
      <c r="K267" s="1"/>
    </row>
    <row r="268" spans="1:11">
      <c r="A268" s="13"/>
      <c r="C268" s="13"/>
      <c r="E268" s="13"/>
      <c r="F268" s="13"/>
      <c r="G268" s="13"/>
      <c r="H268" s="13"/>
      <c r="I268" s="13">
        <f t="shared" si="9"/>
        <v>0</v>
      </c>
      <c r="J268" s="13">
        <f t="shared" si="8"/>
        <v>0</v>
      </c>
      <c r="K268" s="1"/>
    </row>
    <row r="269" spans="1:11">
      <c r="A269" s="13"/>
      <c r="C269" s="13"/>
      <c r="E269" s="13"/>
      <c r="F269" s="13"/>
      <c r="G269" s="13"/>
      <c r="H269" s="13"/>
      <c r="I269" s="13">
        <f t="shared" si="9"/>
        <v>0</v>
      </c>
      <c r="J269" s="13">
        <f t="shared" si="8"/>
        <v>0</v>
      </c>
      <c r="K269" s="1"/>
    </row>
    <row r="270" spans="1:11">
      <c r="A270" s="13"/>
      <c r="C270" s="13"/>
      <c r="E270" s="13"/>
      <c r="F270" s="13"/>
      <c r="G270" s="13"/>
      <c r="H270" s="13"/>
      <c r="I270" s="13">
        <f t="shared" si="9"/>
        <v>0</v>
      </c>
      <c r="J270" s="13">
        <f t="shared" si="8"/>
        <v>0</v>
      </c>
      <c r="K270" s="1"/>
    </row>
    <row r="271" spans="1:11">
      <c r="A271" s="13"/>
      <c r="C271" s="13"/>
      <c r="E271" s="13"/>
      <c r="F271" s="13"/>
      <c r="G271" s="13"/>
      <c r="H271" s="13"/>
      <c r="I271" s="13">
        <f t="shared" si="9"/>
        <v>0</v>
      </c>
      <c r="J271" s="13">
        <f t="shared" si="8"/>
        <v>0</v>
      </c>
      <c r="K271" s="1"/>
    </row>
    <row r="272" spans="1:11">
      <c r="A272" s="13"/>
      <c r="C272" s="13"/>
      <c r="E272" s="13"/>
      <c r="F272" s="13"/>
      <c r="G272" s="13"/>
      <c r="H272" s="13"/>
      <c r="I272" s="13">
        <f t="shared" si="9"/>
        <v>0</v>
      </c>
      <c r="J272" s="13">
        <f t="shared" ref="J272:J335" si="10">IF(OR(K272=$K$366,K272=$K$367,K272=$K$368,K272=$K$369),$J$366,IF(OR(K272=$K$374,K272=$K$375,K272=$K$376,K272=$K$377),$J$367,IF(OR(K272=$K$378),$J$368,IF(OR(K272=$K$379),$J$369,IF(OR(K272=$K$380),$J$370,IF(OR(K272=$K$381),$J$371,IF(OR(K272=$K$387,K272=$K$397,K272=$K$388),$J$372,IF(OR(K272=$K$383,K272=$K$384,K272=$K$385,K272=$K$386),$J$373,IF(OR(K272=$K$382,K272=$K$426,K272=$K$428,K272=$K$430),$J$374,IF(OR(K272=$K$389,K272=$K$391,K272=$K$390),$J$375,IF(OR(K272=$K$392),$J$376,IF(OR(K272=$K$393),$J$377,IF(OR(K272=$K$394),$J$378,IF(OR(K272=$K$398),$J$379,IF(OR(K272=$K$399,K272=$K$400),$J$380,IF(OR(K272=$K$401,K272=$K$402),$J$381,IF(OR(K272=$K$403,K272=$K$404),$J$382,IF(OR(K272=$K$405,K272=$K$406),$J$383,IF(OR(K272=$K$408,K272=$K$409,K272=$K$410,K272=$K$411,K272=$K$412,K272=$K$413,K272=$K$414,K272=$K$415,K272=$K$416),$J$384,IF(OR(K272=$K$420,K272=$K$421,K272=$K$422,K272=$K$423,K272=$K$419,K272=$K$418,K272=$K$427,K272=$K$429),$J$385,IF(OR(K272=$K$424,K272=$K$425),$J$386,IF(OR(K272=$K$370,K272=$K$371,K272=$K$372,K272=$K$395,K272=$K$396,K272=$K$407,K272=$K$373,K272=$K$417),$J$387,IF(OR(K272=$K$431),$J$388,0)))))))))))))))))))))))</f>
        <v>0</v>
      </c>
      <c r="K272" s="1"/>
    </row>
    <row r="273" spans="1:11">
      <c r="A273" s="13"/>
      <c r="C273" s="13"/>
      <c r="E273" s="13"/>
      <c r="F273" s="13"/>
      <c r="G273" s="13"/>
      <c r="H273" s="13"/>
      <c r="I273" s="13">
        <f t="shared" si="9"/>
        <v>0</v>
      </c>
      <c r="J273" s="13">
        <f t="shared" si="10"/>
        <v>0</v>
      </c>
      <c r="K273" s="1"/>
    </row>
    <row r="274" spans="1:11">
      <c r="A274" s="13"/>
      <c r="C274" s="13"/>
      <c r="E274" s="13"/>
      <c r="F274" s="13"/>
      <c r="G274" s="13"/>
      <c r="H274" s="13"/>
      <c r="I274" s="13">
        <f t="shared" si="9"/>
        <v>0</v>
      </c>
      <c r="J274" s="13">
        <f t="shared" si="10"/>
        <v>0</v>
      </c>
      <c r="K274" s="1"/>
    </row>
    <row r="275" spans="1:11">
      <c r="A275" s="13"/>
      <c r="C275" s="13"/>
      <c r="E275" s="13"/>
      <c r="F275" s="13"/>
      <c r="G275" s="13"/>
      <c r="H275" s="13"/>
      <c r="I275" s="13">
        <f t="shared" si="9"/>
        <v>0</v>
      </c>
      <c r="J275" s="13">
        <f t="shared" si="10"/>
        <v>0</v>
      </c>
      <c r="K275" s="1"/>
    </row>
    <row r="276" spans="1:11">
      <c r="A276" s="13"/>
      <c r="C276" s="13"/>
      <c r="E276" s="13"/>
      <c r="F276" s="13"/>
      <c r="G276" s="13"/>
      <c r="H276" s="13"/>
      <c r="I276" s="13">
        <f t="shared" si="9"/>
        <v>0</v>
      </c>
      <c r="J276" s="13">
        <f t="shared" si="10"/>
        <v>0</v>
      </c>
      <c r="K276" s="1"/>
    </row>
    <row r="277" spans="1:11">
      <c r="A277" s="13"/>
      <c r="C277" s="13"/>
      <c r="E277" s="13"/>
      <c r="F277" s="13"/>
      <c r="G277" s="13"/>
      <c r="H277" s="13"/>
      <c r="I277" s="13">
        <f t="shared" si="9"/>
        <v>0</v>
      </c>
      <c r="J277" s="13">
        <f t="shared" si="10"/>
        <v>0</v>
      </c>
      <c r="K277" s="1"/>
    </row>
    <row r="278" spans="1:11">
      <c r="A278" s="13"/>
      <c r="C278" s="13"/>
      <c r="E278" s="13"/>
      <c r="F278" s="13"/>
      <c r="G278" s="13"/>
      <c r="H278" s="13"/>
      <c r="I278" s="13">
        <f t="shared" si="9"/>
        <v>0</v>
      </c>
      <c r="J278" s="13">
        <f t="shared" si="10"/>
        <v>0</v>
      </c>
      <c r="K278" s="1"/>
    </row>
    <row r="279" spans="1:11">
      <c r="A279" s="13"/>
      <c r="C279" s="13"/>
      <c r="E279" s="13"/>
      <c r="F279" s="13"/>
      <c r="G279" s="13"/>
      <c r="H279" s="13"/>
      <c r="I279" s="13">
        <f t="shared" si="9"/>
        <v>0</v>
      </c>
      <c r="J279" s="13">
        <f t="shared" si="10"/>
        <v>0</v>
      </c>
      <c r="K279" s="1"/>
    </row>
    <row r="280" spans="1:11">
      <c r="A280" s="13"/>
      <c r="C280" s="13"/>
      <c r="E280" s="13"/>
      <c r="F280" s="13"/>
      <c r="G280" s="13"/>
      <c r="H280" s="13"/>
      <c r="I280" s="13">
        <f t="shared" si="9"/>
        <v>0</v>
      </c>
      <c r="J280" s="13">
        <f t="shared" si="10"/>
        <v>0</v>
      </c>
      <c r="K280" s="1"/>
    </row>
    <row r="281" spans="1:11">
      <c r="A281" s="13"/>
      <c r="C281" s="13"/>
      <c r="E281" s="13"/>
      <c r="F281" s="13"/>
      <c r="G281" s="13"/>
      <c r="H281" s="13"/>
      <c r="I281" s="13">
        <f t="shared" si="9"/>
        <v>0</v>
      </c>
      <c r="J281" s="13">
        <f t="shared" si="10"/>
        <v>0</v>
      </c>
      <c r="K281" s="1"/>
    </row>
    <row r="282" spans="1:11">
      <c r="A282" s="13"/>
      <c r="C282" s="13"/>
      <c r="E282" s="13"/>
      <c r="F282" s="13"/>
      <c r="G282" s="13"/>
      <c r="H282" s="13"/>
      <c r="I282" s="13">
        <f t="shared" si="9"/>
        <v>0</v>
      </c>
      <c r="J282" s="13">
        <f t="shared" si="10"/>
        <v>0</v>
      </c>
      <c r="K282" s="1"/>
    </row>
    <row r="283" spans="1:11">
      <c r="A283" s="13"/>
      <c r="C283" s="13"/>
      <c r="E283" s="13"/>
      <c r="F283" s="13"/>
      <c r="G283" s="13"/>
      <c r="H283" s="13"/>
      <c r="I283" s="13">
        <f t="shared" si="9"/>
        <v>0</v>
      </c>
      <c r="J283" s="13">
        <f t="shared" si="10"/>
        <v>0</v>
      </c>
      <c r="K283" s="1"/>
    </row>
    <row r="284" spans="1:11">
      <c r="A284" s="13"/>
      <c r="C284" s="13"/>
      <c r="E284" s="13"/>
      <c r="F284" s="13"/>
      <c r="G284" s="13"/>
      <c r="H284" s="13"/>
      <c r="I284" s="13">
        <f t="shared" si="9"/>
        <v>0</v>
      </c>
      <c r="J284" s="13">
        <f t="shared" si="10"/>
        <v>0</v>
      </c>
      <c r="K284" s="1"/>
    </row>
    <row r="285" spans="1:11">
      <c r="A285" s="13"/>
      <c r="C285" s="13"/>
      <c r="E285" s="13"/>
      <c r="F285" s="13"/>
      <c r="G285" s="13"/>
      <c r="H285" s="13"/>
      <c r="I285" s="13">
        <f t="shared" si="9"/>
        <v>0</v>
      </c>
      <c r="J285" s="13">
        <f t="shared" si="10"/>
        <v>0</v>
      </c>
      <c r="K285" s="1"/>
    </row>
    <row r="286" spans="1:11">
      <c r="A286" s="13"/>
      <c r="C286" s="13"/>
      <c r="E286" s="13"/>
      <c r="F286" s="13"/>
      <c r="G286" s="13"/>
      <c r="H286" s="13"/>
      <c r="I286" s="13">
        <f t="shared" si="9"/>
        <v>0</v>
      </c>
      <c r="J286" s="13">
        <f t="shared" si="10"/>
        <v>0</v>
      </c>
      <c r="K286" s="1"/>
    </row>
    <row r="287" spans="1:11">
      <c r="A287" s="13"/>
      <c r="C287" s="13"/>
      <c r="E287" s="13"/>
      <c r="F287" s="13"/>
      <c r="G287" s="13"/>
      <c r="H287" s="13"/>
      <c r="I287" s="13">
        <f t="shared" si="9"/>
        <v>0</v>
      </c>
      <c r="J287" s="13">
        <f t="shared" si="10"/>
        <v>0</v>
      </c>
      <c r="K287" s="1"/>
    </row>
    <row r="288" spans="1:11">
      <c r="A288" s="13"/>
      <c r="C288" s="13"/>
      <c r="E288" s="13"/>
      <c r="F288" s="13"/>
      <c r="G288" s="13"/>
      <c r="H288" s="13"/>
      <c r="I288" s="13">
        <f t="shared" si="9"/>
        <v>0</v>
      </c>
      <c r="J288" s="13">
        <f t="shared" si="10"/>
        <v>0</v>
      </c>
      <c r="K288" s="1"/>
    </row>
    <row r="289" spans="1:11">
      <c r="A289" s="13"/>
      <c r="C289" s="13"/>
      <c r="E289" s="13"/>
      <c r="F289" s="13"/>
      <c r="G289" s="13"/>
      <c r="H289" s="13"/>
      <c r="I289" s="13">
        <f t="shared" si="9"/>
        <v>0</v>
      </c>
      <c r="J289" s="13">
        <f t="shared" si="10"/>
        <v>0</v>
      </c>
      <c r="K289" s="1"/>
    </row>
    <row r="290" spans="1:11">
      <c r="A290" s="13"/>
      <c r="C290" s="13"/>
      <c r="E290" s="13"/>
      <c r="F290" s="13"/>
      <c r="G290" s="13"/>
      <c r="H290" s="13"/>
      <c r="I290" s="13">
        <f t="shared" si="9"/>
        <v>0</v>
      </c>
      <c r="J290" s="13">
        <f t="shared" si="10"/>
        <v>0</v>
      </c>
      <c r="K290" s="1"/>
    </row>
    <row r="291" spans="1:11">
      <c r="A291" s="13"/>
      <c r="C291" s="13"/>
      <c r="E291" s="13"/>
      <c r="F291" s="13"/>
      <c r="G291" s="13"/>
      <c r="H291" s="13"/>
      <c r="I291" s="13">
        <f t="shared" si="9"/>
        <v>0</v>
      </c>
      <c r="J291" s="13">
        <f t="shared" si="10"/>
        <v>0</v>
      </c>
      <c r="K291" s="1"/>
    </row>
    <row r="292" spans="1:11">
      <c r="A292" s="13"/>
      <c r="C292" s="13"/>
      <c r="E292" s="13"/>
      <c r="F292" s="13"/>
      <c r="G292" s="13"/>
      <c r="H292" s="13"/>
      <c r="I292" s="13">
        <f t="shared" si="9"/>
        <v>0</v>
      </c>
      <c r="J292" s="13">
        <f t="shared" si="10"/>
        <v>0</v>
      </c>
      <c r="K292" s="1"/>
    </row>
    <row r="293" spans="1:11">
      <c r="A293" s="13"/>
      <c r="C293" s="13"/>
      <c r="E293" s="13"/>
      <c r="F293" s="13"/>
      <c r="G293" s="13"/>
      <c r="H293" s="13"/>
      <c r="I293" s="13">
        <f t="shared" si="9"/>
        <v>0</v>
      </c>
      <c r="J293" s="13">
        <f t="shared" si="10"/>
        <v>0</v>
      </c>
      <c r="K293" s="1"/>
    </row>
    <row r="294" spans="1:11">
      <c r="A294" s="13"/>
      <c r="C294" s="13"/>
      <c r="E294" s="13"/>
      <c r="F294" s="13"/>
      <c r="G294" s="13"/>
      <c r="H294" s="13"/>
      <c r="I294" s="13">
        <f t="shared" si="9"/>
        <v>0</v>
      </c>
      <c r="J294" s="13">
        <f t="shared" si="10"/>
        <v>0</v>
      </c>
      <c r="K294" s="1"/>
    </row>
    <row r="295" spans="1:11">
      <c r="A295" s="13"/>
      <c r="C295" s="13"/>
      <c r="E295" s="13"/>
      <c r="F295" s="13"/>
      <c r="G295" s="13"/>
      <c r="H295" s="13"/>
      <c r="I295" s="13">
        <f t="shared" si="9"/>
        <v>0</v>
      </c>
      <c r="J295" s="13">
        <f t="shared" si="10"/>
        <v>0</v>
      </c>
      <c r="K295" s="1"/>
    </row>
    <row r="296" spans="1:11">
      <c r="A296" s="13"/>
      <c r="C296" s="13"/>
      <c r="E296" s="13"/>
      <c r="F296" s="13"/>
      <c r="G296" s="13"/>
      <c r="H296" s="13"/>
      <c r="I296" s="13">
        <f t="shared" si="9"/>
        <v>0</v>
      </c>
      <c r="J296" s="13">
        <f t="shared" si="10"/>
        <v>0</v>
      </c>
      <c r="K296" s="1"/>
    </row>
    <row r="297" spans="1:11">
      <c r="A297" s="13"/>
      <c r="C297" s="13"/>
      <c r="E297" s="13"/>
      <c r="F297" s="13"/>
      <c r="G297" s="13"/>
      <c r="H297" s="13"/>
      <c r="I297" s="13">
        <f t="shared" si="9"/>
        <v>0</v>
      </c>
      <c r="J297" s="13">
        <f t="shared" si="10"/>
        <v>0</v>
      </c>
      <c r="K297" s="1"/>
    </row>
    <row r="298" spans="1:11">
      <c r="A298" s="13"/>
      <c r="C298" s="13"/>
      <c r="E298" s="13"/>
      <c r="F298" s="13"/>
      <c r="G298" s="13"/>
      <c r="H298" s="13"/>
      <c r="I298" s="13">
        <f t="shared" si="9"/>
        <v>0</v>
      </c>
      <c r="J298" s="13">
        <f t="shared" si="10"/>
        <v>0</v>
      </c>
      <c r="K298" s="1"/>
    </row>
    <row r="299" spans="1:11">
      <c r="A299" s="13"/>
      <c r="C299" s="13"/>
      <c r="E299" s="13"/>
      <c r="F299" s="13"/>
      <c r="G299" s="13"/>
      <c r="H299" s="13"/>
      <c r="I299" s="13">
        <f t="shared" si="9"/>
        <v>0</v>
      </c>
      <c r="J299" s="13">
        <f t="shared" si="10"/>
        <v>0</v>
      </c>
      <c r="K299" s="1"/>
    </row>
    <row r="300" spans="1:11">
      <c r="A300" s="13"/>
      <c r="C300" s="13"/>
      <c r="E300" s="13"/>
      <c r="F300" s="13"/>
      <c r="G300" s="13"/>
      <c r="H300" s="13"/>
      <c r="I300" s="13">
        <f t="shared" si="9"/>
        <v>0</v>
      </c>
      <c r="J300" s="13">
        <f t="shared" si="10"/>
        <v>0</v>
      </c>
      <c r="K300" s="1"/>
    </row>
    <row r="301" spans="1:11">
      <c r="A301" s="13"/>
      <c r="C301" s="13"/>
      <c r="E301" s="13"/>
      <c r="F301" s="13"/>
      <c r="G301" s="13"/>
      <c r="H301" s="13"/>
      <c r="I301" s="13">
        <f t="shared" si="9"/>
        <v>0</v>
      </c>
      <c r="J301" s="13">
        <f t="shared" si="10"/>
        <v>0</v>
      </c>
      <c r="K301" s="1"/>
    </row>
    <row r="302" spans="1:11">
      <c r="A302" s="13"/>
      <c r="C302" s="13"/>
      <c r="E302" s="13"/>
      <c r="F302" s="13"/>
      <c r="G302" s="13"/>
      <c r="H302" s="13"/>
      <c r="I302" s="13">
        <f t="shared" si="9"/>
        <v>0</v>
      </c>
      <c r="J302" s="13">
        <f t="shared" si="10"/>
        <v>0</v>
      </c>
      <c r="K302" s="1"/>
    </row>
    <row r="303" spans="1:11">
      <c r="A303" s="13"/>
      <c r="C303" s="13"/>
      <c r="E303" s="13"/>
      <c r="F303" s="13"/>
      <c r="G303" s="13"/>
      <c r="H303" s="13"/>
      <c r="I303" s="13">
        <f t="shared" si="9"/>
        <v>0</v>
      </c>
      <c r="J303" s="13">
        <f t="shared" si="10"/>
        <v>0</v>
      </c>
      <c r="K303" s="1"/>
    </row>
    <row r="304" spans="1:11">
      <c r="A304" s="13"/>
      <c r="C304" s="13"/>
      <c r="E304" s="13"/>
      <c r="F304" s="13"/>
      <c r="G304" s="13"/>
      <c r="H304" s="13"/>
      <c r="I304" s="13">
        <f t="shared" si="9"/>
        <v>0</v>
      </c>
      <c r="J304" s="13">
        <f t="shared" si="10"/>
        <v>0</v>
      </c>
      <c r="K304" s="1"/>
    </row>
    <row r="305" spans="1:11">
      <c r="A305" s="13"/>
      <c r="C305" s="13"/>
      <c r="E305" s="13"/>
      <c r="F305" s="13"/>
      <c r="G305" s="13"/>
      <c r="H305" s="13"/>
      <c r="I305" s="13">
        <f t="shared" si="9"/>
        <v>0</v>
      </c>
      <c r="J305" s="13">
        <f t="shared" si="10"/>
        <v>0</v>
      </c>
      <c r="K305" s="1"/>
    </row>
    <row r="306" spans="1:11">
      <c r="A306" s="13"/>
      <c r="C306" s="13"/>
      <c r="E306" s="13"/>
      <c r="F306" s="13"/>
      <c r="G306" s="13"/>
      <c r="H306" s="13"/>
      <c r="I306" s="13">
        <f t="shared" si="9"/>
        <v>0</v>
      </c>
      <c r="J306" s="13">
        <f t="shared" si="10"/>
        <v>0</v>
      </c>
      <c r="K306" s="1"/>
    </row>
    <row r="307" spans="1:11">
      <c r="A307" s="13"/>
      <c r="C307" s="13"/>
      <c r="E307" s="13"/>
      <c r="F307" s="13"/>
      <c r="G307" s="13"/>
      <c r="H307" s="13"/>
      <c r="I307" s="13">
        <f t="shared" si="9"/>
        <v>0</v>
      </c>
      <c r="J307" s="13">
        <f t="shared" si="10"/>
        <v>0</v>
      </c>
      <c r="K307" s="1"/>
    </row>
    <row r="308" spans="1:11">
      <c r="A308" s="13"/>
      <c r="C308" s="13"/>
      <c r="E308" s="13"/>
      <c r="F308" s="13"/>
      <c r="G308" s="13"/>
      <c r="H308" s="13"/>
      <c r="I308" s="13">
        <f t="shared" si="9"/>
        <v>0</v>
      </c>
      <c r="J308" s="13">
        <f t="shared" si="10"/>
        <v>0</v>
      </c>
      <c r="K308" s="1"/>
    </row>
    <row r="309" spans="1:11">
      <c r="A309" s="13"/>
      <c r="C309" s="13"/>
      <c r="E309" s="13"/>
      <c r="F309" s="13"/>
      <c r="G309" s="13"/>
      <c r="H309" s="13"/>
      <c r="I309" s="13">
        <f t="shared" si="9"/>
        <v>0</v>
      </c>
      <c r="J309" s="13">
        <f t="shared" si="10"/>
        <v>0</v>
      </c>
      <c r="K309" s="1"/>
    </row>
    <row r="310" spans="1:11">
      <c r="A310" s="13"/>
      <c r="C310" s="13"/>
      <c r="E310" s="13"/>
      <c r="F310" s="13"/>
      <c r="G310" s="13"/>
      <c r="H310" s="13"/>
      <c r="I310" s="13">
        <f t="shared" si="9"/>
        <v>0</v>
      </c>
      <c r="J310" s="13">
        <f t="shared" si="10"/>
        <v>0</v>
      </c>
      <c r="K310" s="1"/>
    </row>
    <row r="311" spans="1:11">
      <c r="A311" s="13"/>
      <c r="C311" s="13"/>
      <c r="E311" s="13"/>
      <c r="F311" s="13"/>
      <c r="G311" s="13"/>
      <c r="H311" s="13"/>
      <c r="I311" s="13">
        <f t="shared" si="9"/>
        <v>0</v>
      </c>
      <c r="J311" s="13">
        <f t="shared" si="10"/>
        <v>0</v>
      </c>
      <c r="K311" s="1"/>
    </row>
    <row r="312" spans="1:11">
      <c r="A312" s="13"/>
      <c r="C312" s="13"/>
      <c r="E312" s="13"/>
      <c r="F312" s="13"/>
      <c r="G312" s="13"/>
      <c r="H312" s="13"/>
      <c r="I312" s="13">
        <f t="shared" si="9"/>
        <v>0</v>
      </c>
      <c r="J312" s="13">
        <f t="shared" si="10"/>
        <v>0</v>
      </c>
      <c r="K312" s="1"/>
    </row>
    <row r="313" spans="1:11">
      <c r="A313" s="13"/>
      <c r="C313" s="13"/>
      <c r="E313" s="13"/>
      <c r="F313" s="13"/>
      <c r="G313" s="13"/>
      <c r="H313" s="13"/>
      <c r="I313" s="13">
        <f t="shared" si="9"/>
        <v>0</v>
      </c>
      <c r="J313" s="13">
        <f t="shared" si="10"/>
        <v>0</v>
      </c>
      <c r="K313" s="1"/>
    </row>
    <row r="314" spans="1:11">
      <c r="A314" s="13"/>
      <c r="C314" s="13"/>
      <c r="E314" s="13"/>
      <c r="F314" s="13"/>
      <c r="G314" s="13"/>
      <c r="H314" s="13"/>
      <c r="I314" s="13">
        <f t="shared" si="9"/>
        <v>0</v>
      </c>
      <c r="J314" s="13">
        <f t="shared" si="10"/>
        <v>0</v>
      </c>
      <c r="K314" s="1"/>
    </row>
    <row r="315" spans="1:11">
      <c r="A315" s="13"/>
      <c r="C315" s="13"/>
      <c r="E315" s="13"/>
      <c r="F315" s="13"/>
      <c r="G315" s="13"/>
      <c r="H315" s="13"/>
      <c r="I315" s="13">
        <f t="shared" si="9"/>
        <v>0</v>
      </c>
      <c r="J315" s="13">
        <f t="shared" si="10"/>
        <v>0</v>
      </c>
      <c r="K315" s="1"/>
    </row>
    <row r="316" spans="1:11">
      <c r="A316" s="13"/>
      <c r="C316" s="13"/>
      <c r="E316" s="13"/>
      <c r="F316" s="13"/>
      <c r="G316" s="13"/>
      <c r="H316" s="13"/>
      <c r="I316" s="13">
        <f t="shared" si="9"/>
        <v>0</v>
      </c>
      <c r="J316" s="13">
        <f t="shared" si="10"/>
        <v>0</v>
      </c>
      <c r="K316" s="1"/>
    </row>
    <row r="317" spans="1:11">
      <c r="A317" s="13"/>
      <c r="C317" s="13"/>
      <c r="E317" s="13"/>
      <c r="F317" s="13"/>
      <c r="G317" s="13"/>
      <c r="H317" s="13"/>
      <c r="I317" s="13">
        <f t="shared" si="9"/>
        <v>0</v>
      </c>
      <c r="J317" s="13">
        <f t="shared" si="10"/>
        <v>0</v>
      </c>
      <c r="K317" s="1"/>
    </row>
    <row r="318" spans="1:11">
      <c r="A318" s="13"/>
      <c r="C318" s="13"/>
      <c r="E318" s="13"/>
      <c r="F318" s="13"/>
      <c r="G318" s="13"/>
      <c r="H318" s="13"/>
      <c r="I318" s="13">
        <f t="shared" si="9"/>
        <v>0</v>
      </c>
      <c r="J318" s="13">
        <f t="shared" si="10"/>
        <v>0</v>
      </c>
      <c r="K318" s="1"/>
    </row>
    <row r="319" spans="1:11">
      <c r="A319" s="13"/>
      <c r="C319" s="13"/>
      <c r="E319" s="13"/>
      <c r="F319" s="13"/>
      <c r="G319" s="13"/>
      <c r="H319" s="13"/>
      <c r="I319" s="13">
        <f t="shared" si="9"/>
        <v>0</v>
      </c>
      <c r="J319" s="13">
        <f t="shared" si="10"/>
        <v>0</v>
      </c>
      <c r="K319" s="1"/>
    </row>
    <row r="320" spans="1:11">
      <c r="A320" s="13"/>
      <c r="C320" s="13"/>
      <c r="E320" s="13"/>
      <c r="F320" s="13"/>
      <c r="G320" s="13"/>
      <c r="H320" s="13"/>
      <c r="I320" s="13">
        <f t="shared" si="9"/>
        <v>0</v>
      </c>
      <c r="J320" s="13">
        <f t="shared" si="10"/>
        <v>0</v>
      </c>
      <c r="K320" s="1"/>
    </row>
    <row r="321" spans="1:11">
      <c r="A321" s="13"/>
      <c r="C321" s="13"/>
      <c r="E321" s="13"/>
      <c r="F321" s="13"/>
      <c r="G321" s="13"/>
      <c r="H321" s="13"/>
      <c r="I321" s="13">
        <f t="shared" si="9"/>
        <v>0</v>
      </c>
      <c r="J321" s="13">
        <f t="shared" si="10"/>
        <v>0</v>
      </c>
      <c r="K321" s="1"/>
    </row>
    <row r="322" spans="1:11">
      <c r="A322" s="13"/>
      <c r="C322" s="13"/>
      <c r="E322" s="13"/>
      <c r="F322" s="13"/>
      <c r="G322" s="13"/>
      <c r="H322" s="13"/>
      <c r="I322" s="13">
        <f t="shared" si="9"/>
        <v>0</v>
      </c>
      <c r="J322" s="13">
        <f t="shared" si="10"/>
        <v>0</v>
      </c>
      <c r="K322" s="1"/>
    </row>
    <row r="323" spans="1:11">
      <c r="A323" s="13"/>
      <c r="C323" s="13"/>
      <c r="E323" s="13"/>
      <c r="F323" s="13"/>
      <c r="G323" s="13"/>
      <c r="H323" s="13"/>
      <c r="I323" s="13">
        <f t="shared" si="9"/>
        <v>0</v>
      </c>
      <c r="J323" s="13">
        <f t="shared" si="10"/>
        <v>0</v>
      </c>
      <c r="K323" s="1"/>
    </row>
    <row r="324" spans="1:11">
      <c r="A324" s="13"/>
      <c r="C324" s="13"/>
      <c r="E324" s="13"/>
      <c r="F324" s="13"/>
      <c r="G324" s="13"/>
      <c r="H324" s="13"/>
      <c r="I324" s="13">
        <f t="shared" ref="I324:I364" si="11">IF(OR(J324=$J$379,J324=$J$386,J324=$J$369),$I$366,IF(OR(J324=$J$368,J324=$J$372,J324=$J$374,J324=$J$375,J324=$J$378,J324=$J$382,J324=$J$383,J324=$J$380),$I$371,IF(OR(J324=$J$367,J324=$J$371),$I$367,IF(OR(J324=$J$373,J324=$J$384,J324=$J$385),$I$368,IF(OR(J324=$J$366,J324=$J$381,J324=$J$387),$I$369,IF(OR(J324=$J$370,J324=$J$388,J324=$J$376,J324=$J$377),$I$370,0))))))</f>
        <v>0</v>
      </c>
      <c r="J324" s="13">
        <f t="shared" si="10"/>
        <v>0</v>
      </c>
      <c r="K324" s="1"/>
    </row>
    <row r="325" spans="1:11">
      <c r="A325" s="13"/>
      <c r="C325" s="13"/>
      <c r="E325" s="13"/>
      <c r="F325" s="13"/>
      <c r="G325" s="13"/>
      <c r="H325" s="13"/>
      <c r="I325" s="13">
        <f t="shared" si="11"/>
        <v>0</v>
      </c>
      <c r="J325" s="13">
        <f t="shared" si="10"/>
        <v>0</v>
      </c>
      <c r="K325" s="1"/>
    </row>
    <row r="326" spans="1:11">
      <c r="A326" s="13"/>
      <c r="C326" s="13"/>
      <c r="E326" s="13"/>
      <c r="F326" s="13"/>
      <c r="G326" s="13"/>
      <c r="H326" s="13"/>
      <c r="I326" s="13">
        <f t="shared" si="11"/>
        <v>0</v>
      </c>
      <c r="J326" s="13">
        <f t="shared" si="10"/>
        <v>0</v>
      </c>
      <c r="K326" s="1"/>
    </row>
    <row r="327" spans="1:11">
      <c r="A327" s="13"/>
      <c r="C327" s="13"/>
      <c r="E327" s="13"/>
      <c r="F327" s="13"/>
      <c r="G327" s="13"/>
      <c r="H327" s="13"/>
      <c r="I327" s="13">
        <f t="shared" si="11"/>
        <v>0</v>
      </c>
      <c r="J327" s="13">
        <f t="shared" si="10"/>
        <v>0</v>
      </c>
      <c r="K327" s="1"/>
    </row>
    <row r="328" spans="1:11">
      <c r="A328" s="13"/>
      <c r="C328" s="13"/>
      <c r="E328" s="13"/>
      <c r="F328" s="13"/>
      <c r="G328" s="13"/>
      <c r="H328" s="13"/>
      <c r="I328" s="13">
        <f t="shared" si="11"/>
        <v>0</v>
      </c>
      <c r="J328" s="13">
        <f t="shared" si="10"/>
        <v>0</v>
      </c>
      <c r="K328" s="1"/>
    </row>
    <row r="329" spans="1:11">
      <c r="A329" s="13"/>
      <c r="C329" s="13"/>
      <c r="E329" s="13"/>
      <c r="F329" s="13"/>
      <c r="G329" s="13"/>
      <c r="H329" s="13"/>
      <c r="I329" s="13">
        <f t="shared" si="11"/>
        <v>0</v>
      </c>
      <c r="J329" s="13">
        <f t="shared" si="10"/>
        <v>0</v>
      </c>
      <c r="K329" s="1"/>
    </row>
    <row r="330" spans="1:11">
      <c r="A330" s="13"/>
      <c r="C330" s="13"/>
      <c r="E330" s="13"/>
      <c r="F330" s="13"/>
      <c r="G330" s="13"/>
      <c r="H330" s="13"/>
      <c r="I330" s="13">
        <f t="shared" si="11"/>
        <v>0</v>
      </c>
      <c r="J330" s="13">
        <f t="shared" si="10"/>
        <v>0</v>
      </c>
      <c r="K330" s="1"/>
    </row>
    <row r="331" spans="1:11">
      <c r="A331" s="13"/>
      <c r="C331" s="13"/>
      <c r="E331" s="13"/>
      <c r="F331" s="13"/>
      <c r="G331" s="13"/>
      <c r="H331" s="13"/>
      <c r="I331" s="13">
        <f t="shared" si="11"/>
        <v>0</v>
      </c>
      <c r="J331" s="13">
        <f t="shared" si="10"/>
        <v>0</v>
      </c>
      <c r="K331" s="1"/>
    </row>
    <row r="332" spans="1:11">
      <c r="A332" s="13"/>
      <c r="C332" s="13"/>
      <c r="E332" s="13"/>
      <c r="F332" s="13"/>
      <c r="G332" s="13"/>
      <c r="H332" s="13"/>
      <c r="I332" s="13">
        <f t="shared" si="11"/>
        <v>0</v>
      </c>
      <c r="J332" s="13">
        <f t="shared" si="10"/>
        <v>0</v>
      </c>
      <c r="K332" s="1"/>
    </row>
    <row r="333" spans="1:11">
      <c r="A333" s="13"/>
      <c r="C333" s="13"/>
      <c r="E333" s="13"/>
      <c r="F333" s="13"/>
      <c r="G333" s="13"/>
      <c r="H333" s="13"/>
      <c r="I333" s="13">
        <f t="shared" si="11"/>
        <v>0</v>
      </c>
      <c r="J333" s="13">
        <f t="shared" si="10"/>
        <v>0</v>
      </c>
      <c r="K333" s="1"/>
    </row>
    <row r="334" spans="1:11">
      <c r="A334" s="13"/>
      <c r="C334" s="13"/>
      <c r="E334" s="13"/>
      <c r="F334" s="13"/>
      <c r="G334" s="13"/>
      <c r="H334" s="13"/>
      <c r="I334" s="13">
        <f t="shared" si="11"/>
        <v>0</v>
      </c>
      <c r="J334" s="13">
        <f t="shared" si="10"/>
        <v>0</v>
      </c>
      <c r="K334" s="1"/>
    </row>
    <row r="335" spans="1:11">
      <c r="A335" s="13"/>
      <c r="C335" s="13"/>
      <c r="E335" s="13"/>
      <c r="F335" s="13"/>
      <c r="G335" s="13"/>
      <c r="H335" s="13"/>
      <c r="I335" s="13">
        <f t="shared" si="11"/>
        <v>0</v>
      </c>
      <c r="J335" s="13">
        <f t="shared" si="10"/>
        <v>0</v>
      </c>
      <c r="K335" s="1"/>
    </row>
    <row r="336" spans="1:11">
      <c r="A336" s="13"/>
      <c r="C336" s="13"/>
      <c r="E336" s="13"/>
      <c r="F336" s="13"/>
      <c r="G336" s="13"/>
      <c r="H336" s="13"/>
      <c r="I336" s="13">
        <f t="shared" si="11"/>
        <v>0</v>
      </c>
      <c r="J336" s="13">
        <f t="shared" ref="J336:J363" si="12">IF(OR(K336=$K$366,K336=$K$367,K336=$K$368,K336=$K$369),$J$366,IF(OR(K336=$K$374,K336=$K$375,K336=$K$376,K336=$K$377),$J$367,IF(OR(K336=$K$378),$J$368,IF(OR(K336=$K$379),$J$369,IF(OR(K336=$K$380),$J$370,IF(OR(K336=$K$381),$J$371,IF(OR(K336=$K$387,K336=$K$397,K336=$K$388),$J$372,IF(OR(K336=$K$383,K336=$K$384,K336=$K$385,K336=$K$386),$J$373,IF(OR(K336=$K$382,K336=$K$426,K336=$K$428,K336=$K$430),$J$374,IF(OR(K336=$K$389,K336=$K$391,K336=$K$390),$J$375,IF(OR(K336=$K$392),$J$376,IF(OR(K336=$K$393),$J$377,IF(OR(K336=$K$394),$J$378,IF(OR(K336=$K$398),$J$379,IF(OR(K336=$K$399,K336=$K$400),$J$380,IF(OR(K336=$K$401,K336=$K$402),$J$381,IF(OR(K336=$K$403,K336=$K$404),$J$382,IF(OR(K336=$K$405,K336=$K$406),$J$383,IF(OR(K336=$K$408,K336=$K$409,K336=$K$410,K336=$K$411,K336=$K$412,K336=$K$413,K336=$K$414,K336=$K$415,K336=$K$416),$J$384,IF(OR(K336=$K$420,K336=$K$421,K336=$K$422,K336=$K$423,K336=$K$419,K336=$K$418,K336=$K$427,K336=$K$429),$J$385,IF(OR(K336=$K$424,K336=$K$425),$J$386,IF(OR(K336=$K$370,K336=$K$371,K336=$K$372,K336=$K$395,K336=$K$396,K336=$K$407,K336=$K$373,K336=$K$417),$J$387,IF(OR(K336=$K$431),$J$388,0)))))))))))))))))))))))</f>
        <v>0</v>
      </c>
      <c r="K336" s="1"/>
    </row>
    <row r="337" spans="1:11">
      <c r="A337" s="13"/>
      <c r="C337" s="13"/>
      <c r="E337" s="13"/>
      <c r="F337" s="13"/>
      <c r="G337" s="13"/>
      <c r="H337" s="13"/>
      <c r="I337" s="13">
        <f t="shared" si="11"/>
        <v>0</v>
      </c>
      <c r="J337" s="13">
        <f t="shared" si="12"/>
        <v>0</v>
      </c>
      <c r="K337" s="1"/>
    </row>
    <row r="338" spans="1:11">
      <c r="A338" s="13"/>
      <c r="C338" s="13"/>
      <c r="E338" s="13"/>
      <c r="F338" s="13"/>
      <c r="G338" s="13"/>
      <c r="H338" s="13"/>
      <c r="I338" s="13">
        <f t="shared" si="11"/>
        <v>0</v>
      </c>
      <c r="J338" s="13">
        <f t="shared" si="12"/>
        <v>0</v>
      </c>
      <c r="K338" s="1"/>
    </row>
    <row r="339" spans="1:11">
      <c r="A339" s="1"/>
      <c r="B339" s="1"/>
      <c r="C339" s="1"/>
      <c r="E339" s="1"/>
      <c r="F339" s="1"/>
      <c r="G339" s="1"/>
      <c r="H339" s="13"/>
      <c r="I339" s="13">
        <f t="shared" si="11"/>
        <v>0</v>
      </c>
      <c r="J339" s="13">
        <f t="shared" si="12"/>
        <v>0</v>
      </c>
      <c r="K339" s="1"/>
    </row>
    <row r="340" spans="1:11">
      <c r="A340" s="1"/>
      <c r="B340" s="1"/>
      <c r="C340" s="1"/>
      <c r="E340" s="1"/>
      <c r="F340" s="1"/>
      <c r="G340" s="1"/>
      <c r="H340" s="13"/>
      <c r="I340" s="13">
        <f t="shared" si="11"/>
        <v>0</v>
      </c>
      <c r="J340" s="13">
        <f t="shared" si="12"/>
        <v>0</v>
      </c>
      <c r="K340" s="1"/>
    </row>
    <row r="341" spans="1:11">
      <c r="A341" s="1"/>
      <c r="B341" s="1"/>
      <c r="C341" s="1"/>
      <c r="E341" s="1"/>
      <c r="F341" s="1"/>
      <c r="G341" s="1"/>
      <c r="H341" s="13"/>
      <c r="I341" s="13">
        <f t="shared" si="11"/>
        <v>0</v>
      </c>
      <c r="J341" s="13">
        <f t="shared" si="12"/>
        <v>0</v>
      </c>
      <c r="K341" s="1"/>
    </row>
    <row r="342" spans="1:11">
      <c r="A342" s="1"/>
      <c r="B342" s="1"/>
      <c r="C342" s="1"/>
      <c r="E342" s="1"/>
      <c r="F342" s="1"/>
      <c r="G342" s="1"/>
      <c r="H342" s="13"/>
      <c r="I342" s="13">
        <f t="shared" si="11"/>
        <v>0</v>
      </c>
      <c r="J342" s="13">
        <f t="shared" si="12"/>
        <v>0</v>
      </c>
      <c r="K342" s="1"/>
    </row>
    <row r="343" spans="1:11">
      <c r="A343" s="1"/>
      <c r="B343" s="1"/>
      <c r="C343" s="1"/>
      <c r="E343" s="1"/>
      <c r="F343" s="1"/>
      <c r="G343" s="1"/>
      <c r="H343" s="13"/>
      <c r="I343" s="13">
        <f t="shared" si="11"/>
        <v>0</v>
      </c>
      <c r="J343" s="13">
        <f t="shared" si="12"/>
        <v>0</v>
      </c>
      <c r="K343" s="1"/>
    </row>
    <row r="344" spans="1:11">
      <c r="A344" s="1"/>
      <c r="B344" s="1"/>
      <c r="C344" s="1"/>
      <c r="E344" s="1"/>
      <c r="F344" s="1"/>
      <c r="G344" s="1"/>
      <c r="H344" s="13"/>
      <c r="I344" s="13">
        <f t="shared" si="11"/>
        <v>0</v>
      </c>
      <c r="J344" s="13">
        <f t="shared" si="12"/>
        <v>0</v>
      </c>
      <c r="K344" s="1"/>
    </row>
    <row r="345" spans="1:11">
      <c r="A345" s="1"/>
      <c r="B345" s="1"/>
      <c r="C345" s="1"/>
      <c r="E345" s="1"/>
      <c r="F345" s="1"/>
      <c r="G345" s="1"/>
      <c r="H345" s="13"/>
      <c r="I345" s="13">
        <f t="shared" si="11"/>
        <v>0</v>
      </c>
      <c r="J345" s="13">
        <f t="shared" si="12"/>
        <v>0</v>
      </c>
      <c r="K345" s="1"/>
    </row>
    <row r="346" spans="1:11">
      <c r="A346" s="1"/>
      <c r="B346" s="1"/>
      <c r="C346" s="1"/>
      <c r="E346" s="1"/>
      <c r="F346" s="1"/>
      <c r="G346" s="1"/>
      <c r="H346" s="13"/>
      <c r="I346" s="13">
        <f t="shared" si="11"/>
        <v>0</v>
      </c>
      <c r="J346" s="13">
        <f t="shared" si="12"/>
        <v>0</v>
      </c>
      <c r="K346" s="1"/>
    </row>
    <row r="347" spans="1:11">
      <c r="A347" s="1"/>
      <c r="B347" s="1"/>
      <c r="C347" s="1"/>
      <c r="E347" s="1"/>
      <c r="F347" s="1"/>
      <c r="G347" s="1"/>
      <c r="H347" s="13"/>
      <c r="I347" s="13">
        <f t="shared" si="11"/>
        <v>0</v>
      </c>
      <c r="J347" s="13">
        <f t="shared" si="12"/>
        <v>0</v>
      </c>
      <c r="K347" s="1"/>
    </row>
    <row r="348" spans="1:11">
      <c r="A348" s="1"/>
      <c r="B348" s="1"/>
      <c r="C348" s="1"/>
      <c r="E348" s="1"/>
      <c r="F348" s="1"/>
      <c r="G348" s="1"/>
      <c r="H348" s="13"/>
      <c r="I348" s="13">
        <f t="shared" si="11"/>
        <v>0</v>
      </c>
      <c r="J348" s="13">
        <f t="shared" si="12"/>
        <v>0</v>
      </c>
      <c r="K348" s="1"/>
    </row>
    <row r="349" spans="1:11">
      <c r="A349" s="1"/>
      <c r="B349" s="1"/>
      <c r="C349" s="1"/>
      <c r="E349" s="1"/>
      <c r="F349" s="1"/>
      <c r="G349" s="1"/>
      <c r="H349" s="13"/>
      <c r="I349" s="13">
        <f t="shared" si="11"/>
        <v>0</v>
      </c>
      <c r="J349" s="13">
        <f t="shared" si="12"/>
        <v>0</v>
      </c>
      <c r="K349" s="1"/>
    </row>
    <row r="350" spans="1:11">
      <c r="A350" s="1"/>
      <c r="B350" s="1"/>
      <c r="C350" s="1"/>
      <c r="E350" s="1"/>
      <c r="F350" s="1"/>
      <c r="G350" s="1"/>
      <c r="H350" s="13"/>
      <c r="I350" s="13">
        <f t="shared" si="11"/>
        <v>0</v>
      </c>
      <c r="J350" s="13">
        <f t="shared" si="12"/>
        <v>0</v>
      </c>
      <c r="K350" s="1"/>
    </row>
    <row r="351" spans="1:11">
      <c r="A351" s="1"/>
      <c r="B351" s="1"/>
      <c r="C351" s="1"/>
      <c r="E351" s="1"/>
      <c r="F351" s="1"/>
      <c r="G351" s="1"/>
      <c r="H351" s="13"/>
      <c r="I351" s="13">
        <f t="shared" si="11"/>
        <v>0</v>
      </c>
      <c r="J351" s="13">
        <f t="shared" si="12"/>
        <v>0</v>
      </c>
      <c r="K351" s="1"/>
    </row>
    <row r="352" spans="1:11">
      <c r="A352" s="1"/>
      <c r="B352" s="1"/>
      <c r="C352" s="1"/>
      <c r="E352" s="1"/>
      <c r="F352" s="1"/>
      <c r="G352" s="1"/>
      <c r="H352" s="13"/>
      <c r="I352" s="13">
        <f t="shared" si="11"/>
        <v>0</v>
      </c>
      <c r="J352" s="13">
        <f t="shared" si="12"/>
        <v>0</v>
      </c>
      <c r="K352" s="1"/>
    </row>
    <row r="353" spans="1:11">
      <c r="A353" s="1"/>
      <c r="B353" s="1"/>
      <c r="C353" s="1"/>
      <c r="E353" s="1"/>
      <c r="F353" s="1"/>
      <c r="G353" s="1"/>
      <c r="H353" s="13"/>
      <c r="I353" s="13">
        <f t="shared" si="11"/>
        <v>0</v>
      </c>
      <c r="J353" s="13">
        <f t="shared" si="12"/>
        <v>0</v>
      </c>
      <c r="K353" s="1"/>
    </row>
    <row r="354" spans="1:11">
      <c r="A354" s="1"/>
      <c r="B354" s="1"/>
      <c r="C354" s="1"/>
      <c r="E354" s="1"/>
      <c r="F354" s="1"/>
      <c r="G354" s="1"/>
      <c r="H354" s="13"/>
      <c r="I354" s="13">
        <f t="shared" si="11"/>
        <v>0</v>
      </c>
      <c r="J354" s="13">
        <f t="shared" si="12"/>
        <v>0</v>
      </c>
      <c r="K354" s="1"/>
    </row>
    <row r="355" spans="1:11">
      <c r="A355" s="1"/>
      <c r="B355" s="1"/>
      <c r="C355" s="13"/>
      <c r="E355" s="13"/>
      <c r="F355" s="13"/>
      <c r="G355" s="13"/>
      <c r="H355" s="13"/>
      <c r="I355" s="13">
        <f t="shared" si="11"/>
        <v>0</v>
      </c>
      <c r="J355" s="13">
        <f t="shared" si="12"/>
        <v>0</v>
      </c>
      <c r="K355" s="13"/>
    </row>
    <row r="356" spans="1:11">
      <c r="A356" s="1"/>
      <c r="B356" s="1"/>
      <c r="C356" s="13"/>
      <c r="E356" s="13"/>
      <c r="F356" s="13"/>
      <c r="G356" s="13"/>
      <c r="H356" s="13"/>
      <c r="I356" s="13">
        <f t="shared" si="11"/>
        <v>0</v>
      </c>
      <c r="J356" s="13">
        <f t="shared" si="12"/>
        <v>0</v>
      </c>
      <c r="K356" s="13"/>
    </row>
    <row r="357" spans="1:11">
      <c r="A357" s="1"/>
      <c r="B357" s="1"/>
      <c r="C357" s="13"/>
      <c r="E357" s="13"/>
      <c r="F357" s="13"/>
      <c r="G357" s="13"/>
      <c r="H357" s="13"/>
      <c r="I357" s="13">
        <f t="shared" si="11"/>
        <v>0</v>
      </c>
      <c r="J357" s="13">
        <f t="shared" si="12"/>
        <v>0</v>
      </c>
      <c r="K357" s="13"/>
    </row>
    <row r="358" spans="1:11">
      <c r="A358" s="1"/>
      <c r="B358" s="1"/>
      <c r="C358" s="13"/>
      <c r="E358" s="13"/>
      <c r="F358" s="13"/>
      <c r="G358" s="13"/>
      <c r="H358" s="13"/>
      <c r="I358" s="13">
        <f t="shared" si="11"/>
        <v>0</v>
      </c>
      <c r="J358" s="13">
        <f t="shared" si="12"/>
        <v>0</v>
      </c>
      <c r="K358" s="13"/>
    </row>
    <row r="359" spans="1:11">
      <c r="A359" s="1"/>
      <c r="B359" s="1"/>
      <c r="C359" s="13"/>
      <c r="E359" s="13"/>
      <c r="F359" s="13"/>
      <c r="G359" s="13"/>
      <c r="H359" s="13"/>
      <c r="I359" s="13">
        <f t="shared" si="11"/>
        <v>0</v>
      </c>
      <c r="J359" s="13">
        <f t="shared" si="12"/>
        <v>0</v>
      </c>
      <c r="K359" s="13"/>
    </row>
    <row r="360" spans="1:11">
      <c r="A360" s="1"/>
      <c r="B360" s="1"/>
      <c r="C360" s="13"/>
      <c r="E360" s="13"/>
      <c r="F360" s="13"/>
      <c r="G360" s="13"/>
      <c r="H360" s="13"/>
      <c r="I360" s="13">
        <f t="shared" si="11"/>
        <v>0</v>
      </c>
      <c r="J360" s="13">
        <f t="shared" si="12"/>
        <v>0</v>
      </c>
      <c r="K360" s="13"/>
    </row>
    <row r="361" spans="1:11">
      <c r="A361" s="1"/>
      <c r="B361" s="1"/>
      <c r="C361" s="13"/>
      <c r="E361" s="13"/>
      <c r="F361" s="13"/>
      <c r="G361" s="13"/>
      <c r="H361" s="13"/>
      <c r="I361" s="13">
        <f t="shared" si="11"/>
        <v>0</v>
      </c>
      <c r="J361" s="13">
        <f t="shared" si="12"/>
        <v>0</v>
      </c>
      <c r="K361" s="13"/>
    </row>
    <row r="362" spans="1:11">
      <c r="A362" s="1"/>
      <c r="B362" s="1"/>
      <c r="C362" s="13"/>
      <c r="E362" s="13"/>
      <c r="F362" s="13"/>
      <c r="G362" s="13"/>
      <c r="H362" s="13"/>
      <c r="I362" s="13">
        <f t="shared" si="11"/>
        <v>0</v>
      </c>
      <c r="J362" s="13">
        <f t="shared" si="12"/>
        <v>0</v>
      </c>
      <c r="K362" s="13"/>
    </row>
    <row r="363" spans="1:11">
      <c r="A363" s="1"/>
      <c r="B363" s="1"/>
      <c r="C363" s="13"/>
      <c r="E363" s="13">
        <f>SUM(E2:E362)</f>
        <v>43</v>
      </c>
      <c r="F363" s="13">
        <f>SUM(F2:F362)</f>
        <v>995</v>
      </c>
      <c r="G363" s="13"/>
      <c r="H363" s="13"/>
      <c r="I363" s="13">
        <f t="shared" si="11"/>
        <v>0</v>
      </c>
      <c r="J363" s="13">
        <f t="shared" si="12"/>
        <v>0</v>
      </c>
      <c r="K363" s="13"/>
    </row>
    <row r="364" spans="1:11">
      <c r="A364" s="1"/>
      <c r="B364" s="1"/>
      <c r="C364" s="13"/>
      <c r="E364" s="13">
        <f>E363/B215</f>
        <v>0.20283018867924529</v>
      </c>
      <c r="F364" s="13">
        <f>F363/B215</f>
        <v>4.6933962264150946</v>
      </c>
      <c r="G364" s="13"/>
      <c r="H364" s="13"/>
      <c r="I364" s="13" t="str">
        <f t="shared" si="11"/>
        <v>НГОБ</v>
      </c>
      <c r="J364" s="13" t="str">
        <f>IF(OR(K364=$K$366,K364=$K$367,K364=$K$368,K364=$K$369),$J$366,IF(OR(K364=$K$374,K364=$K$375,K364=$K$376,K364=$K$377),$J$367,IF(OR(K364=$K$378),$J$368,IF(OR(K364=$K$379),$J$369,IF(OR(K364=$K$380),$J$370,IF(OR(K364=$K$381),$J$371,IF(OR(K364=$K$387,K364=$K$397,K364=$K$388),$J$372,IF(OR(K364=$K$383,K364=$K$384,K364=$K$385,K364=$K$386),$J$373,IF(OR(K364=$K$382,K364=$K$426,K364=$K$428,K364=$K$430),$J$374,IF(OR(K364=$K$389,K364=$K$391,K364=$K$390),$J$375,IF(OR(K364=$K$392),$J$376,IF(OR(K364=$K$393),$J$377,IF(OR(K364=$K$394),$J$378,IF(OR(K364=$K$398),$J$379,IF(OR(K364=$K$399,K364=$K$400),$J$380,IF(OR(K364=$K$401,K364=$K$402),$J$381,IF(OR(K364=$K$403,K364=$K$404),$J$382,IF(OR(K364=$K$405,K364=$K$406),$J$383,IF(OR(K364=$K$408,K364=$K$409,K364=$K$410,K364=$K$411,K364=$K$412,K364=$K$413,K364=$K$414,K364=$K$415,K364=$K$416),$J$384,IF(OR(K364=$K$420,K364=$K$421,K364=$K$422,K364=$K$423,K364=$K$419,K364=$K$418,K364=$K$427,K364=$K$429),$J$385,IF(OR(K364=$K$424,K364=$K$425),$J$386,IF(OR(K364=$K$370,K364=$K$371,K364=$K$372,K364=$K$395,K364=$K$396,K364=$K$407,K364=$K$373,K364=$K$417),$J$387,IF(OR(K364=$K$431),$J$388,0)))))))))))))))))))))))</f>
        <v>НГОБ</v>
      </c>
      <c r="K364" s="13" t="s">
        <v>255</v>
      </c>
    </row>
    <row r="365" spans="1:11">
      <c r="A365" s="1"/>
      <c r="B365" s="1"/>
      <c r="C365" s="13"/>
      <c r="E365" s="15">
        <f>(E363+F363)/B215</f>
        <v>4.8962264150943398</v>
      </c>
      <c r="F365" s="15"/>
      <c r="G365" s="13"/>
      <c r="H365" s="13"/>
      <c r="I365" s="13"/>
      <c r="J365" s="13"/>
      <c r="K365" s="13"/>
    </row>
    <row r="366" spans="1:11">
      <c r="A366" s="1"/>
      <c r="B366" s="1"/>
      <c r="C366" s="13" t="s">
        <v>21</v>
      </c>
      <c r="D366" s="3" t="s">
        <v>48</v>
      </c>
      <c r="E366" s="13"/>
      <c r="F366" s="13"/>
      <c r="G366" s="13"/>
      <c r="H366" s="13">
        <v>444</v>
      </c>
      <c r="I366" s="13" t="s">
        <v>93</v>
      </c>
      <c r="J366" s="13" t="s">
        <v>94</v>
      </c>
      <c r="K366" s="13" t="s">
        <v>95</v>
      </c>
    </row>
    <row r="367" spans="1:11">
      <c r="A367" s="1"/>
      <c r="B367" s="1"/>
      <c r="C367" s="13" t="s">
        <v>79</v>
      </c>
      <c r="D367" s="3" t="s">
        <v>78</v>
      </c>
      <c r="E367" s="13"/>
      <c r="F367" s="13"/>
      <c r="G367" s="13"/>
      <c r="H367" s="13" t="s">
        <v>63</v>
      </c>
      <c r="I367" s="13" t="s">
        <v>96</v>
      </c>
      <c r="J367" s="13" t="s">
        <v>97</v>
      </c>
      <c r="K367" s="13" t="s">
        <v>98</v>
      </c>
    </row>
    <row r="368" spans="1:11">
      <c r="A368" s="1"/>
      <c r="B368" s="1"/>
      <c r="C368" s="13" t="s">
        <v>29</v>
      </c>
      <c r="D368" s="3" t="s">
        <v>76</v>
      </c>
      <c r="E368" s="13"/>
      <c r="F368" s="13"/>
      <c r="G368" s="13"/>
      <c r="H368" s="13" t="s">
        <v>99</v>
      </c>
      <c r="I368" s="13" t="s">
        <v>100</v>
      </c>
      <c r="J368" s="13" t="s">
        <v>101</v>
      </c>
      <c r="K368" s="13" t="s">
        <v>102</v>
      </c>
    </row>
    <row r="369" spans="1:11">
      <c r="A369" s="1"/>
      <c r="B369" s="1"/>
      <c r="C369" s="13" t="s">
        <v>67</v>
      </c>
      <c r="D369" s="3" t="s">
        <v>15</v>
      </c>
      <c r="E369" s="13"/>
      <c r="F369" s="13"/>
      <c r="G369" s="13"/>
      <c r="H369" s="13"/>
      <c r="I369" s="4" t="s">
        <v>103</v>
      </c>
      <c r="J369" s="13" t="s">
        <v>104</v>
      </c>
      <c r="K369" s="1" t="s">
        <v>105</v>
      </c>
    </row>
    <row r="370" spans="1:11" ht="15.75">
      <c r="A370" s="1"/>
      <c r="B370" s="1"/>
      <c r="C370" s="13" t="s">
        <v>12</v>
      </c>
      <c r="D370" s="1" t="s">
        <v>239</v>
      </c>
      <c r="E370" s="13"/>
      <c r="F370" s="13"/>
      <c r="G370" s="13"/>
      <c r="H370" s="13"/>
      <c r="I370" s="13" t="s">
        <v>107</v>
      </c>
      <c r="J370" s="13" t="s">
        <v>108</v>
      </c>
      <c r="K370" s="4" t="s">
        <v>109</v>
      </c>
    </row>
    <row r="371" spans="1:11" ht="15.75">
      <c r="A371" s="1"/>
      <c r="B371" s="1"/>
      <c r="C371" s="1" t="s">
        <v>210</v>
      </c>
      <c r="D371" s="1" t="s">
        <v>230</v>
      </c>
      <c r="E371" s="13"/>
      <c r="F371" s="13"/>
      <c r="G371" s="13"/>
      <c r="H371" s="13"/>
      <c r="I371" s="13" t="s">
        <v>110</v>
      </c>
      <c r="J371" s="13" t="s">
        <v>111</v>
      </c>
      <c r="K371" s="1" t="s">
        <v>112</v>
      </c>
    </row>
    <row r="372" spans="1:11" ht="15.75">
      <c r="A372" s="1"/>
      <c r="B372" s="1"/>
      <c r="C372" s="13" t="s">
        <v>46</v>
      </c>
      <c r="D372" s="3" t="s">
        <v>106</v>
      </c>
      <c r="E372" s="13"/>
      <c r="F372" s="13"/>
      <c r="G372" s="13"/>
      <c r="H372" s="13"/>
      <c r="I372" s="13"/>
      <c r="J372" s="13" t="s">
        <v>73</v>
      </c>
      <c r="K372" s="5" t="s">
        <v>113</v>
      </c>
    </row>
    <row r="373" spans="1:11" ht="15.75">
      <c r="A373" s="1"/>
      <c r="B373" s="1"/>
      <c r="C373" s="13" t="s">
        <v>19</v>
      </c>
      <c r="D373" s="3" t="s">
        <v>17</v>
      </c>
      <c r="E373" s="13"/>
      <c r="F373" s="13"/>
      <c r="G373" s="13"/>
      <c r="H373" s="13"/>
      <c r="I373" s="13"/>
      <c r="J373" s="13" t="s">
        <v>116</v>
      </c>
      <c r="K373" s="1" t="s">
        <v>255</v>
      </c>
    </row>
    <row r="374" spans="1:11">
      <c r="A374" s="1"/>
      <c r="B374" s="1"/>
      <c r="C374" s="13" t="s">
        <v>114</v>
      </c>
      <c r="D374" s="13" t="s">
        <v>216</v>
      </c>
      <c r="E374" s="13"/>
      <c r="F374" s="13"/>
      <c r="G374" s="13"/>
      <c r="H374" s="13"/>
      <c r="I374" s="13"/>
      <c r="J374" s="13" t="s">
        <v>119</v>
      </c>
      <c r="K374" s="13" t="s">
        <v>117</v>
      </c>
    </row>
    <row r="375" spans="1:11">
      <c r="A375" s="1"/>
      <c r="B375" s="1"/>
      <c r="C375" s="13" t="s">
        <v>84</v>
      </c>
      <c r="D375" s="3" t="s">
        <v>57</v>
      </c>
      <c r="E375" s="13"/>
      <c r="F375" s="13"/>
      <c r="G375" s="13"/>
      <c r="H375" s="13"/>
      <c r="I375" s="13"/>
      <c r="J375" s="13" t="s">
        <v>121</v>
      </c>
      <c r="K375" s="13" t="s">
        <v>92</v>
      </c>
    </row>
    <row r="376" spans="1:11">
      <c r="A376" s="1"/>
      <c r="B376" s="1"/>
      <c r="C376" s="13" t="s">
        <v>90</v>
      </c>
      <c r="D376" s="3" t="s">
        <v>115</v>
      </c>
      <c r="E376" s="13"/>
      <c r="F376" s="13"/>
      <c r="G376" s="13"/>
      <c r="H376" s="13"/>
      <c r="I376" s="13"/>
      <c r="J376" s="13" t="s">
        <v>123</v>
      </c>
      <c r="K376" s="13" t="s">
        <v>122</v>
      </c>
    </row>
    <row r="377" spans="1:11">
      <c r="A377" s="1"/>
      <c r="B377" s="1"/>
      <c r="C377" s="13" t="s">
        <v>16</v>
      </c>
      <c r="D377" s="3" t="s">
        <v>118</v>
      </c>
      <c r="E377" s="13"/>
      <c r="F377" s="13"/>
      <c r="G377" s="13"/>
      <c r="H377" s="13"/>
      <c r="I377" s="13"/>
      <c r="J377" s="13" t="s">
        <v>125</v>
      </c>
      <c r="K377" s="13" t="s">
        <v>124</v>
      </c>
    </row>
    <row r="378" spans="1:11">
      <c r="A378" s="1"/>
      <c r="B378" s="1"/>
      <c r="C378" s="13" t="s">
        <v>71</v>
      </c>
      <c r="D378" s="3" t="s">
        <v>120</v>
      </c>
      <c r="E378" s="13"/>
      <c r="F378" s="13"/>
      <c r="G378" s="13"/>
      <c r="H378" s="13"/>
      <c r="I378" s="13"/>
      <c r="J378" s="13" t="s">
        <v>127</v>
      </c>
      <c r="K378" s="13" t="s">
        <v>101</v>
      </c>
    </row>
    <row r="379" spans="1:11">
      <c r="A379" s="1"/>
      <c r="B379" s="1"/>
      <c r="C379" s="13" t="s">
        <v>14</v>
      </c>
      <c r="D379" s="3" t="s">
        <v>68</v>
      </c>
      <c r="E379" s="13"/>
      <c r="F379" s="13"/>
      <c r="G379" s="13"/>
      <c r="H379" s="13"/>
      <c r="I379" s="13"/>
      <c r="J379" s="13" t="s">
        <v>130</v>
      </c>
      <c r="K379" s="13" t="s">
        <v>104</v>
      </c>
    </row>
    <row r="380" spans="1:11">
      <c r="A380" s="1"/>
      <c r="B380" s="1"/>
      <c r="C380" s="13" t="s">
        <v>128</v>
      </c>
      <c r="D380" s="1" t="s">
        <v>208</v>
      </c>
      <c r="E380" s="13"/>
      <c r="F380" s="13"/>
      <c r="G380" s="13"/>
      <c r="H380" s="13"/>
      <c r="I380" s="13"/>
      <c r="J380" s="13" t="s">
        <v>132</v>
      </c>
      <c r="K380" s="13" t="s">
        <v>108</v>
      </c>
    </row>
    <row r="381" spans="1:11">
      <c r="A381" s="1"/>
      <c r="B381" s="1"/>
      <c r="C381" s="13" t="s">
        <v>44</v>
      </c>
      <c r="D381" s="3" t="s">
        <v>37</v>
      </c>
      <c r="E381" s="13"/>
      <c r="F381" s="13"/>
      <c r="G381" s="13"/>
      <c r="H381" s="13"/>
      <c r="I381" s="13"/>
      <c r="J381" s="13" t="s">
        <v>134</v>
      </c>
      <c r="K381" s="13" t="s">
        <v>111</v>
      </c>
    </row>
    <row r="382" spans="1:11">
      <c r="A382" s="1"/>
      <c r="B382" s="1"/>
      <c r="C382" s="13" t="s">
        <v>27</v>
      </c>
      <c r="D382" s="3" t="s">
        <v>126</v>
      </c>
      <c r="E382" s="13"/>
      <c r="F382" s="13"/>
      <c r="G382" s="13"/>
      <c r="H382" s="13"/>
      <c r="I382" s="13"/>
      <c r="J382" s="13" t="s">
        <v>136</v>
      </c>
      <c r="K382" s="13" t="s">
        <v>32</v>
      </c>
    </row>
    <row r="383" spans="1:11">
      <c r="A383" s="1"/>
      <c r="B383" s="1"/>
      <c r="C383" s="13" t="s">
        <v>60</v>
      </c>
      <c r="D383" s="3" t="s">
        <v>129</v>
      </c>
      <c r="E383" s="13"/>
      <c r="F383" s="13"/>
      <c r="G383" s="13"/>
      <c r="H383" s="13"/>
      <c r="I383" s="13"/>
      <c r="J383" s="13" t="s">
        <v>140</v>
      </c>
      <c r="K383" s="13" t="s">
        <v>137</v>
      </c>
    </row>
    <row r="384" spans="1:11">
      <c r="A384" s="1"/>
      <c r="B384" s="1"/>
      <c r="C384" s="13" t="s">
        <v>138</v>
      </c>
      <c r="D384" s="3" t="s">
        <v>131</v>
      </c>
      <c r="E384" s="13"/>
      <c r="F384" s="13"/>
      <c r="G384" s="13"/>
      <c r="H384" s="13"/>
      <c r="I384" s="13"/>
      <c r="J384" s="13" t="s">
        <v>142</v>
      </c>
      <c r="K384" s="13" t="s">
        <v>66</v>
      </c>
    </row>
    <row r="385" spans="1:11">
      <c r="A385" s="1"/>
      <c r="B385" s="1"/>
      <c r="C385" s="13"/>
      <c r="D385" s="3" t="s">
        <v>133</v>
      </c>
      <c r="E385" s="13"/>
      <c r="F385" s="13"/>
      <c r="G385" s="13"/>
      <c r="H385" s="13"/>
      <c r="I385" s="13"/>
      <c r="J385" s="13" t="s">
        <v>145</v>
      </c>
      <c r="K385" s="13" t="s">
        <v>143</v>
      </c>
    </row>
    <row r="386" spans="1:11">
      <c r="A386" s="1"/>
      <c r="B386" s="1"/>
      <c r="C386" s="13"/>
      <c r="D386" s="3" t="s">
        <v>135</v>
      </c>
      <c r="E386" s="13"/>
      <c r="F386" s="13"/>
      <c r="G386" s="13"/>
      <c r="H386" s="13"/>
      <c r="I386" s="13"/>
      <c r="J386" s="13" t="s">
        <v>147</v>
      </c>
      <c r="K386" s="13" t="s">
        <v>55</v>
      </c>
    </row>
    <row r="387" spans="1:11">
      <c r="A387" s="1"/>
      <c r="B387" s="1"/>
      <c r="C387" s="14"/>
      <c r="D387" s="3" t="s">
        <v>139</v>
      </c>
      <c r="E387" s="13"/>
      <c r="F387" s="13"/>
      <c r="G387" s="13"/>
      <c r="H387" s="13"/>
      <c r="I387" s="13"/>
      <c r="J387" s="4" t="s">
        <v>103</v>
      </c>
      <c r="K387" s="13" t="s">
        <v>73</v>
      </c>
    </row>
    <row r="388" spans="1:11">
      <c r="A388" s="1"/>
      <c r="B388" s="1"/>
      <c r="C388" s="14"/>
      <c r="D388" s="3" t="s">
        <v>141</v>
      </c>
      <c r="E388" s="13"/>
      <c r="F388" s="13"/>
      <c r="G388" s="13"/>
      <c r="H388" s="13"/>
      <c r="I388" s="13"/>
      <c r="J388" s="13" t="s">
        <v>149</v>
      </c>
      <c r="K388" s="13" t="s">
        <v>148</v>
      </c>
    </row>
    <row r="389" spans="1:11">
      <c r="A389" s="1"/>
      <c r="B389" s="1"/>
      <c r="C389" s="14"/>
      <c r="D389" s="1" t="s">
        <v>227</v>
      </c>
      <c r="E389" s="13"/>
      <c r="F389" s="13"/>
      <c r="G389" s="13"/>
      <c r="H389" s="13"/>
      <c r="I389" s="13"/>
      <c r="J389" s="13"/>
      <c r="K389" s="13" t="s">
        <v>75</v>
      </c>
    </row>
    <row r="390" spans="1:11">
      <c r="A390" s="1"/>
      <c r="B390" s="1"/>
      <c r="C390" s="14"/>
      <c r="D390" s="3" t="s">
        <v>144</v>
      </c>
      <c r="E390" s="13"/>
      <c r="F390" s="13"/>
      <c r="G390" s="13"/>
      <c r="H390" s="13"/>
      <c r="I390" s="13"/>
      <c r="J390" s="13"/>
      <c r="K390" s="13" t="s">
        <v>121</v>
      </c>
    </row>
    <row r="391" spans="1:11">
      <c r="A391" s="1"/>
      <c r="B391" s="1"/>
      <c r="C391" s="14"/>
      <c r="D391" s="3" t="s">
        <v>146</v>
      </c>
      <c r="E391" s="13"/>
      <c r="F391" s="13"/>
      <c r="G391" s="13"/>
      <c r="H391" s="13"/>
      <c r="I391" s="13"/>
      <c r="J391" s="13"/>
      <c r="K391" s="1" t="s">
        <v>150</v>
      </c>
    </row>
    <row r="392" spans="1:11">
      <c r="A392" s="1"/>
      <c r="B392" s="1"/>
      <c r="C392" s="14"/>
      <c r="D392" s="3" t="s">
        <v>39</v>
      </c>
      <c r="E392" s="13"/>
      <c r="F392" s="13"/>
      <c r="G392" s="13"/>
      <c r="H392" s="13"/>
      <c r="I392" s="13"/>
      <c r="J392" s="13"/>
      <c r="K392" s="13" t="s">
        <v>123</v>
      </c>
    </row>
    <row r="393" spans="1:11">
      <c r="A393" s="1"/>
      <c r="B393" s="1"/>
      <c r="C393" s="14"/>
      <c r="D393" s="3" t="s">
        <v>34</v>
      </c>
      <c r="E393" s="13"/>
      <c r="F393" s="13"/>
      <c r="G393" s="13"/>
      <c r="H393" s="13"/>
      <c r="I393" s="13"/>
      <c r="J393" s="13"/>
      <c r="K393" s="13" t="s">
        <v>125</v>
      </c>
    </row>
    <row r="394" spans="1:11">
      <c r="A394" s="1"/>
      <c r="B394" s="1"/>
      <c r="C394" s="14"/>
      <c r="D394" s="3" t="s">
        <v>61</v>
      </c>
      <c r="E394" s="13"/>
      <c r="F394" s="13"/>
      <c r="G394" s="13"/>
      <c r="H394" s="13"/>
      <c r="I394" s="13"/>
      <c r="J394" s="13"/>
      <c r="K394" s="13" t="s">
        <v>154</v>
      </c>
    </row>
    <row r="395" spans="1:11">
      <c r="A395" s="1"/>
      <c r="B395" s="1"/>
      <c r="C395" s="14"/>
      <c r="D395" s="3" t="s">
        <v>13</v>
      </c>
      <c r="E395" s="13"/>
      <c r="F395" s="13"/>
      <c r="G395" s="13"/>
      <c r="H395" s="13"/>
      <c r="I395" s="13"/>
      <c r="J395" s="13"/>
      <c r="K395" s="13" t="s">
        <v>155</v>
      </c>
    </row>
    <row r="396" spans="1:11">
      <c r="A396" s="1"/>
      <c r="B396" s="1"/>
      <c r="C396" s="14"/>
      <c r="D396" s="3" t="s">
        <v>151</v>
      </c>
      <c r="E396" s="13"/>
      <c r="F396" s="13"/>
      <c r="G396" s="13"/>
      <c r="H396" s="13"/>
      <c r="I396" s="13"/>
      <c r="J396" s="13"/>
      <c r="K396" s="13" t="s">
        <v>157</v>
      </c>
    </row>
    <row r="397" spans="1:11">
      <c r="A397" s="1"/>
      <c r="B397" s="1"/>
      <c r="C397" s="14"/>
      <c r="D397" s="3" t="s">
        <v>152</v>
      </c>
      <c r="E397" s="13"/>
      <c r="F397" s="13"/>
      <c r="G397" s="13"/>
      <c r="H397" s="13"/>
      <c r="I397" s="13"/>
      <c r="J397" s="13"/>
      <c r="K397" s="13" t="s">
        <v>158</v>
      </c>
    </row>
    <row r="398" spans="1:11">
      <c r="A398" s="1"/>
      <c r="B398" s="1"/>
      <c r="C398" s="14"/>
      <c r="D398" s="3" t="s">
        <v>153</v>
      </c>
      <c r="E398" s="13"/>
      <c r="F398" s="13"/>
      <c r="G398" s="13"/>
      <c r="H398" s="13"/>
      <c r="I398" s="13"/>
      <c r="J398" s="13"/>
      <c r="K398" s="13" t="s">
        <v>130</v>
      </c>
    </row>
    <row r="399" spans="1:11">
      <c r="A399" s="1"/>
      <c r="B399" s="1"/>
      <c r="C399" s="14"/>
      <c r="D399" s="3" t="s">
        <v>80</v>
      </c>
      <c r="E399" s="13"/>
      <c r="F399" s="13"/>
      <c r="G399" s="13"/>
      <c r="H399" s="13"/>
      <c r="I399" s="13"/>
      <c r="J399" s="13"/>
      <c r="K399" s="13" t="s">
        <v>159</v>
      </c>
    </row>
    <row r="400" spans="1:11">
      <c r="A400" s="1"/>
      <c r="B400" s="1"/>
      <c r="C400" s="14"/>
      <c r="D400" s="3" t="s">
        <v>156</v>
      </c>
      <c r="E400" s="13"/>
      <c r="F400" s="13"/>
      <c r="G400" s="13"/>
      <c r="H400" s="13"/>
      <c r="I400" s="13"/>
      <c r="J400" s="13"/>
      <c r="K400" s="13" t="s">
        <v>161</v>
      </c>
    </row>
    <row r="401" spans="1:11">
      <c r="A401" s="1"/>
      <c r="B401" s="1"/>
      <c r="C401" s="14"/>
      <c r="D401" s="3" t="s">
        <v>40</v>
      </c>
      <c r="E401" s="13"/>
      <c r="F401" s="13"/>
      <c r="G401" s="13"/>
      <c r="H401" s="13"/>
      <c r="I401" s="13"/>
      <c r="J401" s="13"/>
      <c r="K401" s="13" t="s">
        <v>162</v>
      </c>
    </row>
    <row r="402" spans="1:11">
      <c r="A402" s="1"/>
      <c r="B402" s="1"/>
      <c r="C402" s="14"/>
      <c r="D402" s="3" t="s">
        <v>89</v>
      </c>
      <c r="E402" s="13"/>
      <c r="F402" s="13"/>
      <c r="G402" s="13"/>
      <c r="H402" s="13"/>
      <c r="I402" s="13"/>
      <c r="J402" s="13"/>
      <c r="K402" s="13" t="s">
        <v>59</v>
      </c>
    </row>
    <row r="403" spans="1:11">
      <c r="A403" s="1"/>
      <c r="B403" s="1"/>
      <c r="C403" s="14"/>
      <c r="D403" s="3" t="s">
        <v>30</v>
      </c>
      <c r="E403" s="13"/>
      <c r="F403" s="13"/>
      <c r="G403" s="13"/>
      <c r="H403" s="13"/>
      <c r="I403" s="13"/>
      <c r="J403" s="13"/>
      <c r="K403" s="13" t="s">
        <v>165</v>
      </c>
    </row>
    <row r="404" spans="1:11">
      <c r="A404" s="1"/>
      <c r="B404" s="1"/>
      <c r="C404" s="14"/>
      <c r="D404" s="3" t="s">
        <v>160</v>
      </c>
      <c r="E404" s="13"/>
      <c r="F404" s="13"/>
      <c r="G404" s="13"/>
      <c r="H404" s="13"/>
      <c r="I404" s="13"/>
      <c r="J404" s="13"/>
      <c r="K404" s="13" t="s">
        <v>136</v>
      </c>
    </row>
    <row r="405" spans="1:11">
      <c r="A405" s="1"/>
      <c r="B405" s="1"/>
      <c r="C405" s="14"/>
      <c r="D405" s="13" t="s">
        <v>217</v>
      </c>
      <c r="E405" s="13"/>
      <c r="F405" s="13"/>
      <c r="G405" s="13"/>
      <c r="H405" s="13"/>
      <c r="I405" s="13"/>
      <c r="J405" s="13"/>
      <c r="K405" s="13" t="s">
        <v>87</v>
      </c>
    </row>
    <row r="406" spans="1:11">
      <c r="A406" s="1"/>
      <c r="B406" s="1"/>
      <c r="C406" s="14"/>
      <c r="D406" s="3" t="s">
        <v>36</v>
      </c>
      <c r="E406" s="13"/>
      <c r="F406" s="13"/>
      <c r="G406" s="13"/>
      <c r="H406" s="13"/>
      <c r="I406" s="13"/>
      <c r="J406" s="13"/>
      <c r="K406" s="13" t="s">
        <v>81</v>
      </c>
    </row>
    <row r="407" spans="1:11">
      <c r="A407" s="1"/>
      <c r="B407" s="1"/>
      <c r="C407" s="14"/>
      <c r="D407" s="3" t="s">
        <v>163</v>
      </c>
      <c r="E407" s="13"/>
      <c r="F407" s="13"/>
      <c r="G407" s="13"/>
      <c r="H407" s="13"/>
      <c r="I407" s="13"/>
      <c r="J407" s="13"/>
      <c r="K407" s="13" t="s">
        <v>168</v>
      </c>
    </row>
    <row r="408" spans="1:11">
      <c r="A408" s="1"/>
      <c r="B408" s="1"/>
      <c r="C408" s="14"/>
      <c r="D408" s="3" t="s">
        <v>164</v>
      </c>
      <c r="E408" s="13"/>
      <c r="F408" s="13"/>
      <c r="G408" s="13"/>
      <c r="H408" s="13"/>
      <c r="I408" s="13"/>
      <c r="J408" s="13"/>
      <c r="K408" s="13" t="s">
        <v>169</v>
      </c>
    </row>
    <row r="409" spans="1:11">
      <c r="A409" s="1"/>
      <c r="B409" s="1"/>
      <c r="C409" s="14"/>
      <c r="D409" s="1" t="s">
        <v>204</v>
      </c>
      <c r="E409" s="13"/>
      <c r="F409" s="13"/>
      <c r="G409" s="13"/>
      <c r="H409" s="13"/>
      <c r="I409" s="13"/>
      <c r="J409" s="13"/>
      <c r="K409" s="13" t="s">
        <v>171</v>
      </c>
    </row>
    <row r="410" spans="1:11">
      <c r="A410" s="1"/>
      <c r="B410" s="1"/>
      <c r="C410" s="14"/>
      <c r="D410" s="3" t="s">
        <v>52</v>
      </c>
      <c r="E410" s="13"/>
      <c r="F410" s="13"/>
      <c r="G410" s="13"/>
      <c r="H410" s="13"/>
      <c r="I410" s="13"/>
      <c r="J410" s="13"/>
      <c r="K410" s="13" t="s">
        <v>49</v>
      </c>
    </row>
    <row r="411" spans="1:11">
      <c r="A411" s="1"/>
      <c r="B411" s="1"/>
      <c r="C411" s="14"/>
      <c r="D411" s="3" t="s">
        <v>46</v>
      </c>
      <c r="E411" s="13"/>
      <c r="F411" s="13"/>
      <c r="G411" s="13"/>
      <c r="H411" s="13"/>
      <c r="I411" s="13"/>
      <c r="J411" s="13"/>
      <c r="K411" s="13" t="s">
        <v>172</v>
      </c>
    </row>
    <row r="412" spans="1:11">
      <c r="A412" s="1"/>
      <c r="B412" s="1"/>
      <c r="C412" s="14"/>
      <c r="D412" s="3" t="s">
        <v>166</v>
      </c>
      <c r="E412" s="13"/>
      <c r="F412" s="13"/>
      <c r="G412" s="13"/>
      <c r="H412" s="13"/>
      <c r="I412" s="13"/>
      <c r="J412" s="13"/>
      <c r="K412" s="1" t="s">
        <v>174</v>
      </c>
    </row>
    <row r="413" spans="1:11">
      <c r="A413" s="1"/>
      <c r="B413" s="1"/>
      <c r="C413" s="14"/>
      <c r="D413" s="3" t="s">
        <v>167</v>
      </c>
      <c r="E413" s="13"/>
      <c r="F413" s="13"/>
      <c r="G413" s="13"/>
      <c r="H413" s="13"/>
      <c r="I413" s="13"/>
      <c r="J413" s="13"/>
      <c r="K413" s="13" t="s">
        <v>175</v>
      </c>
    </row>
    <row r="414" spans="1:11">
      <c r="A414" s="1"/>
      <c r="B414" s="1"/>
      <c r="C414" s="14"/>
      <c r="D414" s="13" t="s">
        <v>213</v>
      </c>
      <c r="E414" s="13"/>
      <c r="F414" s="13"/>
      <c r="G414" s="13"/>
      <c r="H414" s="13"/>
      <c r="I414" s="13"/>
      <c r="J414" s="13"/>
      <c r="K414" s="13" t="s">
        <v>177</v>
      </c>
    </row>
    <row r="415" spans="1:11">
      <c r="A415" s="1"/>
      <c r="B415" s="1"/>
      <c r="C415" s="14"/>
      <c r="D415" s="3" t="s">
        <v>84</v>
      </c>
      <c r="E415" s="13"/>
      <c r="F415" s="13"/>
      <c r="G415" s="13"/>
      <c r="H415" s="13"/>
      <c r="I415" s="13"/>
      <c r="J415" s="13"/>
      <c r="K415" s="13" t="s">
        <v>69</v>
      </c>
    </row>
    <row r="416" spans="1:11">
      <c r="A416" s="1"/>
      <c r="B416" s="1"/>
      <c r="C416" s="14"/>
      <c r="D416" s="3" t="s">
        <v>170</v>
      </c>
      <c r="E416" s="13"/>
      <c r="F416" s="13"/>
      <c r="G416" s="13"/>
      <c r="H416" s="13"/>
      <c r="I416" s="13"/>
      <c r="J416" s="13"/>
      <c r="K416" s="13" t="s">
        <v>179</v>
      </c>
    </row>
    <row r="417" spans="1:11">
      <c r="A417" s="1"/>
      <c r="B417" s="1"/>
      <c r="C417" s="14"/>
      <c r="D417" s="13" t="s">
        <v>243</v>
      </c>
      <c r="E417" s="13"/>
      <c r="F417" s="13"/>
      <c r="G417" s="13"/>
      <c r="H417" s="13"/>
      <c r="I417" s="13"/>
      <c r="J417" s="13"/>
      <c r="K417" s="13" t="s">
        <v>180</v>
      </c>
    </row>
    <row r="418" spans="1:11">
      <c r="A418" s="1"/>
      <c r="B418" s="1"/>
      <c r="C418" s="14"/>
      <c r="D418" s="3" t="s">
        <v>41</v>
      </c>
      <c r="E418" s="13"/>
      <c r="F418" s="13"/>
      <c r="G418" s="13"/>
      <c r="H418" s="13"/>
      <c r="I418" s="13"/>
      <c r="J418" s="13"/>
      <c r="K418" s="13" t="s">
        <v>181</v>
      </c>
    </row>
    <row r="419" spans="1:11">
      <c r="A419" s="1"/>
      <c r="B419" s="1"/>
      <c r="C419" s="14"/>
      <c r="D419" s="3" t="s">
        <v>25</v>
      </c>
      <c r="E419" s="13"/>
      <c r="F419" s="13"/>
      <c r="G419" s="13"/>
      <c r="H419" s="13"/>
      <c r="I419" s="13"/>
      <c r="J419" s="13"/>
      <c r="K419" s="13" t="s">
        <v>182</v>
      </c>
    </row>
    <row r="420" spans="1:11">
      <c r="A420" s="1"/>
      <c r="B420" s="1"/>
      <c r="C420" s="14"/>
      <c r="D420" s="3" t="s">
        <v>173</v>
      </c>
      <c r="E420" s="13"/>
      <c r="F420" s="13"/>
      <c r="G420" s="13"/>
      <c r="H420" s="13"/>
      <c r="I420" s="13"/>
      <c r="J420" s="13"/>
      <c r="K420" s="13" t="s">
        <v>77</v>
      </c>
    </row>
    <row r="421" spans="1:11">
      <c r="A421" s="1"/>
      <c r="B421" s="1"/>
      <c r="C421" s="14"/>
      <c r="D421" s="3" t="s">
        <v>26</v>
      </c>
      <c r="E421" s="13"/>
      <c r="F421" s="13"/>
      <c r="G421" s="13"/>
      <c r="H421" s="13"/>
      <c r="I421" s="13"/>
      <c r="J421" s="13"/>
      <c r="K421" s="13" t="s">
        <v>184</v>
      </c>
    </row>
    <row r="422" spans="1:11">
      <c r="A422" s="1"/>
      <c r="B422" s="1"/>
      <c r="C422" s="14"/>
      <c r="D422" s="13" t="s">
        <v>206</v>
      </c>
      <c r="E422" s="13"/>
      <c r="F422" s="13"/>
      <c r="G422" s="13"/>
      <c r="H422" s="13"/>
      <c r="I422" s="13"/>
      <c r="J422" s="13"/>
      <c r="K422" s="13" t="s">
        <v>185</v>
      </c>
    </row>
    <row r="423" spans="1:11">
      <c r="A423" s="1"/>
      <c r="B423" s="1"/>
      <c r="C423" s="14"/>
      <c r="D423" s="3" t="s">
        <v>176</v>
      </c>
      <c r="E423" s="13"/>
      <c r="F423" s="13"/>
      <c r="G423" s="13"/>
      <c r="H423" s="13"/>
      <c r="I423" s="13"/>
      <c r="J423" s="13"/>
      <c r="K423" s="13" t="s">
        <v>186</v>
      </c>
    </row>
    <row r="424" spans="1:11">
      <c r="A424" s="1"/>
      <c r="B424" s="1"/>
      <c r="C424" s="14"/>
      <c r="D424" s="3" t="s">
        <v>24</v>
      </c>
      <c r="E424" s="13"/>
      <c r="F424" s="13"/>
      <c r="G424" s="13"/>
      <c r="H424" s="13"/>
      <c r="I424" s="13"/>
      <c r="J424" s="13"/>
      <c r="K424" s="13" t="s">
        <v>188</v>
      </c>
    </row>
    <row r="425" spans="1:11">
      <c r="A425" s="1"/>
      <c r="B425" s="1"/>
      <c r="C425" s="14"/>
      <c r="D425" s="3" t="s">
        <v>178</v>
      </c>
      <c r="E425" s="13"/>
      <c r="F425" s="13"/>
      <c r="G425" s="13"/>
      <c r="H425" s="13"/>
      <c r="I425" s="13"/>
      <c r="J425" s="13"/>
      <c r="K425" s="13" t="s">
        <v>189</v>
      </c>
    </row>
    <row r="426" spans="1:11">
      <c r="A426" s="1"/>
      <c r="B426" s="1"/>
      <c r="C426" s="14"/>
      <c r="D426" s="3" t="s">
        <v>50</v>
      </c>
      <c r="E426" s="13"/>
      <c r="F426" s="13"/>
      <c r="G426" s="13"/>
      <c r="H426" s="13"/>
      <c r="I426" s="13"/>
      <c r="J426" s="13"/>
      <c r="K426" s="13" t="s">
        <v>191</v>
      </c>
    </row>
    <row r="427" spans="1:11">
      <c r="A427" s="1"/>
      <c r="B427" s="1"/>
      <c r="C427" s="14"/>
      <c r="D427" s="3" t="s">
        <v>42</v>
      </c>
      <c r="E427" s="13"/>
      <c r="F427" s="13"/>
      <c r="G427" s="13"/>
      <c r="H427" s="13"/>
      <c r="I427" s="13"/>
      <c r="J427" s="13"/>
      <c r="K427" s="13" t="s">
        <v>192</v>
      </c>
    </row>
    <row r="428" spans="1:11">
      <c r="A428" s="1"/>
      <c r="B428" s="1"/>
      <c r="C428" s="14"/>
      <c r="D428" s="3" t="s">
        <v>62</v>
      </c>
      <c r="E428" s="13"/>
      <c r="F428" s="13"/>
      <c r="G428" s="13"/>
      <c r="H428" s="13"/>
      <c r="I428" s="13"/>
      <c r="J428" s="13"/>
      <c r="K428" s="13" t="s">
        <v>85</v>
      </c>
    </row>
    <row r="429" spans="1:11">
      <c r="A429" s="1"/>
      <c r="B429" s="1"/>
      <c r="C429" s="14"/>
      <c r="D429" s="3" t="s">
        <v>183</v>
      </c>
      <c r="E429" s="13"/>
      <c r="F429" s="13"/>
      <c r="G429" s="13"/>
      <c r="H429" s="13"/>
      <c r="I429" s="13"/>
      <c r="J429" s="13"/>
      <c r="K429" s="13" t="s">
        <v>193</v>
      </c>
    </row>
    <row r="430" spans="1:11">
      <c r="A430" s="1"/>
      <c r="B430" s="1"/>
      <c r="C430" s="14"/>
      <c r="D430" s="3" t="s">
        <v>64</v>
      </c>
      <c r="E430" s="13"/>
      <c r="F430" s="13"/>
      <c r="G430" s="13"/>
      <c r="H430" s="13"/>
      <c r="I430" s="13"/>
      <c r="J430" s="13"/>
      <c r="K430" s="13" t="s">
        <v>194</v>
      </c>
    </row>
    <row r="431" spans="1:11">
      <c r="A431" s="1"/>
      <c r="B431" s="1"/>
      <c r="C431" s="14"/>
      <c r="D431" s="1" t="s">
        <v>207</v>
      </c>
      <c r="E431" s="13"/>
      <c r="F431" s="13"/>
      <c r="G431" s="13"/>
      <c r="H431" s="13"/>
      <c r="I431" s="13"/>
      <c r="J431" s="13"/>
      <c r="K431" s="13" t="s">
        <v>149</v>
      </c>
    </row>
    <row r="432" spans="1:11">
      <c r="A432" s="1"/>
      <c r="B432" s="1"/>
      <c r="C432" s="14"/>
      <c r="D432" s="3" t="s">
        <v>45</v>
      </c>
      <c r="E432" s="13"/>
      <c r="F432" s="13"/>
      <c r="G432" s="13"/>
      <c r="H432" s="13"/>
      <c r="I432" s="13"/>
      <c r="J432" s="13"/>
      <c r="K432" s="13"/>
    </row>
    <row r="433" spans="1:11">
      <c r="A433" s="1"/>
      <c r="B433" s="1"/>
      <c r="C433" s="14"/>
      <c r="D433" s="1" t="s">
        <v>209</v>
      </c>
      <c r="E433" s="13"/>
      <c r="F433" s="13"/>
      <c r="G433" s="13"/>
      <c r="H433" s="13"/>
      <c r="I433" s="13"/>
      <c r="J433" s="13"/>
      <c r="K433" s="13"/>
    </row>
    <row r="434" spans="1:11">
      <c r="A434" s="1"/>
      <c r="B434" s="1"/>
      <c r="C434" s="14"/>
      <c r="D434" s="3" t="s">
        <v>33</v>
      </c>
      <c r="E434" s="13"/>
      <c r="F434" s="13"/>
      <c r="G434" s="13"/>
      <c r="H434" s="13"/>
      <c r="I434" s="13"/>
      <c r="J434" s="13"/>
      <c r="K434" s="13"/>
    </row>
    <row r="435" spans="1:11">
      <c r="A435" s="1"/>
      <c r="B435" s="1"/>
      <c r="C435" s="14"/>
      <c r="D435" s="3" t="s">
        <v>187</v>
      </c>
      <c r="E435" s="1"/>
      <c r="F435" s="1"/>
      <c r="G435" s="1"/>
      <c r="H435" s="1"/>
      <c r="I435" s="1"/>
      <c r="J435" s="1"/>
      <c r="K435" s="1"/>
    </row>
    <row r="436" spans="1:11">
      <c r="A436" s="1"/>
      <c r="B436" s="1"/>
      <c r="C436" s="14"/>
      <c r="D436" s="13" t="s">
        <v>205</v>
      </c>
      <c r="E436" s="1"/>
      <c r="F436" s="1"/>
      <c r="G436" s="1"/>
      <c r="H436" s="1"/>
      <c r="I436" s="1"/>
      <c r="J436" s="1"/>
      <c r="K436" s="1"/>
    </row>
    <row r="437" spans="1:11">
      <c r="A437" s="1"/>
      <c r="B437" s="1"/>
      <c r="C437" s="14"/>
      <c r="D437" s="3" t="s">
        <v>74</v>
      </c>
      <c r="E437" s="1"/>
      <c r="F437" s="1"/>
      <c r="G437" s="1"/>
      <c r="H437" s="1"/>
      <c r="I437" s="1"/>
      <c r="J437" s="1"/>
      <c r="K437" s="1"/>
    </row>
    <row r="438" spans="1:11">
      <c r="A438" s="1"/>
      <c r="B438" s="1"/>
      <c r="C438" s="14"/>
      <c r="D438" s="13" t="s">
        <v>215</v>
      </c>
      <c r="E438" s="1"/>
      <c r="F438" s="1"/>
      <c r="G438" s="1"/>
      <c r="H438" s="1"/>
      <c r="I438" s="1"/>
      <c r="J438" s="1"/>
      <c r="K438" s="1"/>
    </row>
    <row r="439" spans="1:11">
      <c r="A439" s="1"/>
      <c r="B439" s="1"/>
      <c r="C439" s="14"/>
      <c r="D439" s="3" t="s">
        <v>190</v>
      </c>
      <c r="E439" s="1"/>
      <c r="F439" s="1"/>
      <c r="G439" s="1"/>
      <c r="H439" s="1"/>
      <c r="I439" s="1"/>
      <c r="J439" s="1"/>
      <c r="K439" s="1"/>
    </row>
    <row r="440" spans="1:11">
      <c r="A440" s="1"/>
      <c r="B440" s="1"/>
      <c r="C440" s="14"/>
      <c r="D440" s="3" t="s">
        <v>16</v>
      </c>
      <c r="E440" s="1"/>
      <c r="F440" s="1"/>
      <c r="G440" s="1"/>
      <c r="H440" s="1"/>
      <c r="I440" s="1"/>
      <c r="J440" s="1"/>
      <c r="K440" s="1"/>
    </row>
    <row r="441" spans="1:11">
      <c r="A441" s="1"/>
      <c r="B441" s="1"/>
      <c r="C441" s="14"/>
      <c r="D441" s="3" t="s">
        <v>51</v>
      </c>
      <c r="E441" s="1"/>
      <c r="F441" s="1"/>
      <c r="G441" s="1"/>
      <c r="H441" s="1"/>
      <c r="I441" s="1"/>
      <c r="J441" s="1"/>
      <c r="K441" s="1"/>
    </row>
    <row r="442" spans="1:11">
      <c r="A442" s="1"/>
      <c r="B442" s="1"/>
      <c r="C442" s="14"/>
      <c r="D442" s="3" t="s">
        <v>28</v>
      </c>
      <c r="E442" s="1"/>
      <c r="F442" s="1"/>
      <c r="G442" s="1"/>
      <c r="H442" s="1"/>
      <c r="I442" s="1"/>
      <c r="J442" s="1"/>
      <c r="K442" s="1"/>
    </row>
    <row r="443" spans="1:11">
      <c r="A443" s="1"/>
      <c r="B443" s="1"/>
      <c r="C443" s="14"/>
      <c r="D443" s="3" t="s">
        <v>72</v>
      </c>
      <c r="E443" s="1"/>
      <c r="F443" s="1"/>
      <c r="G443" s="1"/>
      <c r="H443" s="1"/>
      <c r="I443" s="1"/>
      <c r="J443" s="1"/>
      <c r="K443" s="1"/>
    </row>
    <row r="444" spans="1:11">
      <c r="A444" s="1"/>
      <c r="B444" s="1"/>
      <c r="C444" s="14"/>
      <c r="D444" s="3" t="s">
        <v>21</v>
      </c>
      <c r="E444" s="1"/>
      <c r="F444" s="1"/>
      <c r="G444" s="1"/>
      <c r="H444" s="1"/>
      <c r="I444" s="1"/>
      <c r="J444" s="1"/>
      <c r="K444" s="1"/>
    </row>
    <row r="445" spans="1:11">
      <c r="A445" s="1"/>
      <c r="B445" s="1"/>
      <c r="C445" s="13"/>
      <c r="D445" s="13" t="s">
        <v>212</v>
      </c>
      <c r="E445" s="1"/>
      <c r="F445" s="1"/>
      <c r="G445" s="1"/>
      <c r="H445" s="1"/>
      <c r="I445" s="1"/>
      <c r="J445" s="1"/>
      <c r="K445" s="1"/>
    </row>
    <row r="446" spans="1:11">
      <c r="A446" s="1"/>
      <c r="B446" s="1"/>
      <c r="C446" s="13"/>
      <c r="D446" s="3" t="s">
        <v>56</v>
      </c>
      <c r="E446" s="1"/>
      <c r="F446" s="1"/>
      <c r="G446" s="1"/>
      <c r="H446" s="1"/>
      <c r="I446" s="1"/>
      <c r="J446" s="1"/>
      <c r="K446" s="1"/>
    </row>
    <row r="447" spans="1:11">
      <c r="A447" s="1"/>
      <c r="B447" s="1"/>
      <c r="C447" s="13"/>
      <c r="D447" s="3" t="s">
        <v>70</v>
      </c>
      <c r="E447" s="1"/>
      <c r="F447" s="1"/>
      <c r="G447" s="1"/>
      <c r="H447" s="1"/>
      <c r="I447" s="1"/>
      <c r="J447" s="1"/>
      <c r="K447" s="1"/>
    </row>
    <row r="448" spans="1:11">
      <c r="A448" s="1"/>
      <c r="B448" s="1"/>
      <c r="C448" s="13"/>
      <c r="D448" s="3" t="s">
        <v>35</v>
      </c>
      <c r="E448" s="1"/>
      <c r="F448" s="1"/>
      <c r="G448" s="1"/>
      <c r="H448" s="1"/>
      <c r="I448" s="1"/>
      <c r="J448" s="1"/>
      <c r="K448" s="1"/>
    </row>
    <row r="449" spans="1:11">
      <c r="A449" s="1"/>
      <c r="B449" s="1"/>
      <c r="C449" s="13"/>
      <c r="D449" s="1" t="s">
        <v>219</v>
      </c>
      <c r="E449" s="1"/>
      <c r="F449" s="1"/>
      <c r="G449" s="1"/>
      <c r="H449" s="1"/>
      <c r="I449" s="1"/>
      <c r="J449" s="1"/>
      <c r="K449" s="1"/>
    </row>
    <row r="450" spans="1:11">
      <c r="A450" s="1"/>
      <c r="B450" s="1"/>
      <c r="C450" s="13"/>
      <c r="D450" s="3" t="s">
        <v>82</v>
      </c>
      <c r="E450" s="1"/>
      <c r="F450" s="1"/>
      <c r="G450" s="1"/>
      <c r="H450" s="1"/>
      <c r="I450" s="1"/>
      <c r="J450" s="1"/>
      <c r="K450" s="1"/>
    </row>
    <row r="451" spans="1:11">
      <c r="A451" s="1"/>
      <c r="B451" s="1"/>
      <c r="C451" s="1"/>
      <c r="D451" s="3" t="s">
        <v>88</v>
      </c>
      <c r="E451" s="1"/>
      <c r="F451" s="1"/>
      <c r="G451" s="1"/>
      <c r="H451" s="1"/>
      <c r="I451" s="1"/>
      <c r="J451" s="1"/>
      <c r="K451" s="1"/>
    </row>
    <row r="452" spans="1:11">
      <c r="A452" s="1"/>
      <c r="B452" s="1"/>
      <c r="C452" s="1"/>
      <c r="D452" s="3" t="s">
        <v>195</v>
      </c>
      <c r="E452" s="1"/>
      <c r="F452" s="1"/>
      <c r="G452" s="1"/>
      <c r="H452" s="1"/>
      <c r="I452" s="1"/>
      <c r="J452" s="1"/>
      <c r="K452" s="1"/>
    </row>
    <row r="453" spans="1:11">
      <c r="A453" s="1"/>
      <c r="B453" s="1"/>
      <c r="C453" s="1"/>
      <c r="D453" s="3" t="s">
        <v>38</v>
      </c>
      <c r="E453" s="1"/>
      <c r="F453" s="1"/>
      <c r="G453" s="1"/>
      <c r="H453" s="1"/>
      <c r="I453" s="1"/>
      <c r="J453" s="1"/>
      <c r="K453" s="1"/>
    </row>
    <row r="454" spans="1:11">
      <c r="A454" s="1"/>
      <c r="B454" s="1"/>
      <c r="C454" s="1"/>
      <c r="D454" s="13" t="s">
        <v>220</v>
      </c>
      <c r="E454" s="1"/>
      <c r="F454" s="1"/>
      <c r="G454" s="1"/>
      <c r="H454" s="1"/>
      <c r="I454" s="1"/>
      <c r="J454" s="1"/>
      <c r="K454" s="1"/>
    </row>
    <row r="455" spans="1:11">
      <c r="A455" s="1"/>
      <c r="B455" s="1"/>
      <c r="C455" s="1"/>
      <c r="D455" s="3" t="s">
        <v>196</v>
      </c>
      <c r="E455" s="1"/>
      <c r="F455" s="1"/>
      <c r="G455" s="1"/>
      <c r="H455" s="1"/>
      <c r="I455" s="1"/>
      <c r="J455" s="1"/>
      <c r="K455" s="1"/>
    </row>
    <row r="456" spans="1:11">
      <c r="A456" s="1"/>
      <c r="B456" s="1"/>
      <c r="C456" s="1"/>
      <c r="D456" s="3" t="s">
        <v>22</v>
      </c>
      <c r="E456" s="1"/>
      <c r="F456" s="1"/>
      <c r="G456" s="1"/>
      <c r="H456" s="1"/>
      <c r="I456" s="1"/>
      <c r="J456" s="1"/>
      <c r="K456" s="1"/>
    </row>
    <row r="457" spans="1:11">
      <c r="A457" s="1"/>
      <c r="B457" s="1"/>
      <c r="C457" s="1"/>
      <c r="D457" s="13" t="s">
        <v>242</v>
      </c>
      <c r="E457" s="1"/>
      <c r="F457" s="1"/>
      <c r="G457" s="1"/>
      <c r="H457" s="1"/>
      <c r="I457" s="1"/>
      <c r="J457" s="1"/>
      <c r="K457" s="1"/>
    </row>
    <row r="458" spans="1:11">
      <c r="A458" s="1"/>
      <c r="B458" s="1"/>
      <c r="C458" s="1"/>
      <c r="D458" s="3" t="s">
        <v>43</v>
      </c>
      <c r="E458" s="1"/>
      <c r="F458" s="1"/>
      <c r="G458" s="1"/>
      <c r="H458" s="1"/>
      <c r="I458" s="1"/>
      <c r="J458" s="1"/>
      <c r="K458" s="1"/>
    </row>
    <row r="459" spans="1:11">
      <c r="A459" s="1"/>
      <c r="B459" s="1"/>
      <c r="C459" s="1"/>
      <c r="D459" s="3" t="s">
        <v>91</v>
      </c>
      <c r="E459" s="1"/>
      <c r="F459" s="1"/>
      <c r="G459" s="1"/>
      <c r="H459" s="1"/>
      <c r="I459" s="1"/>
      <c r="J459" s="1"/>
      <c r="K459" s="1"/>
    </row>
    <row r="460" spans="1:11">
      <c r="A460" s="1"/>
      <c r="B460" s="1"/>
      <c r="C460" s="1"/>
      <c r="D460" s="3" t="s">
        <v>197</v>
      </c>
      <c r="E460" s="1"/>
      <c r="F460" s="1"/>
      <c r="G460" s="1"/>
      <c r="H460" s="1"/>
      <c r="I460" s="1"/>
      <c r="J460" s="1"/>
      <c r="K460" s="1"/>
    </row>
    <row r="461" spans="1:11">
      <c r="A461" s="1"/>
      <c r="B461" s="1"/>
      <c r="C461" s="1"/>
      <c r="D461" s="3" t="s">
        <v>18</v>
      </c>
      <c r="E461" s="1"/>
      <c r="F461" s="1"/>
      <c r="G461" s="1"/>
      <c r="H461" s="1"/>
      <c r="I461" s="1"/>
      <c r="J461" s="1"/>
      <c r="K461" s="1"/>
    </row>
    <row r="462" spans="1:11">
      <c r="A462" s="1"/>
      <c r="B462" s="1"/>
      <c r="C462" s="1"/>
      <c r="D462" s="3" t="s">
        <v>58</v>
      </c>
      <c r="E462" s="1"/>
      <c r="F462" s="1"/>
      <c r="G462" s="1"/>
      <c r="H462" s="1"/>
      <c r="I462" s="1"/>
      <c r="J462" s="1"/>
      <c r="K462" s="1"/>
    </row>
    <row r="463" spans="1:11">
      <c r="A463" s="1"/>
      <c r="B463" s="1"/>
      <c r="C463" s="1"/>
      <c r="D463" s="3" t="s">
        <v>20</v>
      </c>
      <c r="E463" s="1"/>
      <c r="F463" s="1"/>
      <c r="G463" s="1"/>
      <c r="H463" s="1"/>
      <c r="I463" s="1"/>
      <c r="J463" s="1"/>
      <c r="K463" s="1"/>
    </row>
    <row r="464" spans="1:11">
      <c r="A464" s="1"/>
      <c r="B464" s="1"/>
      <c r="C464" s="1"/>
      <c r="D464" s="3" t="s">
        <v>198</v>
      </c>
      <c r="E464" s="1"/>
      <c r="F464" s="1"/>
      <c r="G464" s="1"/>
      <c r="H464" s="1"/>
      <c r="I464" s="1"/>
      <c r="J464" s="1"/>
      <c r="K464" s="1"/>
    </row>
    <row r="465" spans="1:11">
      <c r="A465" s="1"/>
      <c r="B465" s="1"/>
      <c r="C465" s="1"/>
      <c r="D465" s="3" t="s">
        <v>199</v>
      </c>
      <c r="E465" s="1"/>
      <c r="F465" s="1"/>
      <c r="G465" s="1"/>
      <c r="H465" s="1"/>
      <c r="I465" s="1"/>
      <c r="J465" s="1"/>
      <c r="K465" s="1"/>
    </row>
    <row r="466" spans="1:11">
      <c r="A466" s="1"/>
      <c r="B466" s="1"/>
      <c r="C466" s="1"/>
      <c r="D466" s="3" t="s">
        <v>200</v>
      </c>
      <c r="E466" s="1"/>
      <c r="F466" s="1"/>
      <c r="G466" s="1"/>
      <c r="H466" s="1"/>
      <c r="I466" s="1"/>
      <c r="J466" s="1"/>
      <c r="K466" s="1"/>
    </row>
    <row r="467" spans="1:11">
      <c r="A467" s="1"/>
      <c r="B467" s="1"/>
      <c r="C467" s="1"/>
      <c r="D467" s="3" t="s">
        <v>201</v>
      </c>
      <c r="E467" s="1"/>
      <c r="F467" s="1"/>
      <c r="G467" s="1"/>
      <c r="H467" s="1"/>
      <c r="I467" s="1"/>
      <c r="J467" s="1"/>
      <c r="K467" s="1"/>
    </row>
    <row r="468" spans="1:11">
      <c r="A468" s="1"/>
      <c r="B468" s="1"/>
      <c r="C468" s="1"/>
      <c r="D468" s="13" t="s">
        <v>224</v>
      </c>
      <c r="E468" s="1"/>
      <c r="F468" s="1"/>
      <c r="G468" s="1"/>
      <c r="H468" s="1"/>
      <c r="I468" s="1"/>
      <c r="J468" s="1"/>
      <c r="K468" s="1"/>
    </row>
    <row r="469" spans="1:11">
      <c r="A469" s="1"/>
      <c r="B469" s="1"/>
      <c r="C469" s="1"/>
      <c r="D469" s="13" t="s">
        <v>211</v>
      </c>
      <c r="E469" s="1"/>
      <c r="F469" s="1"/>
      <c r="G469" s="1"/>
      <c r="H469" s="1"/>
      <c r="I469" s="1"/>
      <c r="J469" s="1"/>
      <c r="K469" s="1"/>
    </row>
    <row r="470" spans="1:11">
      <c r="A470" s="1"/>
      <c r="B470" s="1"/>
      <c r="C470" s="1"/>
      <c r="D470" s="3" t="s">
        <v>65</v>
      </c>
      <c r="E470" s="1"/>
      <c r="F470" s="1"/>
      <c r="G470" s="1"/>
      <c r="H470" s="1"/>
      <c r="I470" s="1"/>
      <c r="J470" s="1"/>
      <c r="K470" s="1"/>
    </row>
    <row r="471" spans="1:11">
      <c r="A471" s="1"/>
      <c r="B471" s="1"/>
      <c r="C471" s="1"/>
      <c r="D471" s="3" t="s">
        <v>31</v>
      </c>
      <c r="E471" s="1"/>
      <c r="F471" s="1"/>
      <c r="G471" s="1"/>
      <c r="H471" s="1"/>
      <c r="I471" s="1"/>
      <c r="J471" s="1"/>
      <c r="K471" s="1"/>
    </row>
    <row r="472" spans="1:11">
      <c r="A472" s="1"/>
      <c r="B472" s="1"/>
      <c r="C472" s="1"/>
      <c r="D472" s="3" t="s">
        <v>47</v>
      </c>
      <c r="E472" s="1"/>
      <c r="F472" s="1"/>
      <c r="G472" s="1"/>
      <c r="H472" s="1"/>
      <c r="I472" s="1"/>
      <c r="J472" s="1"/>
      <c r="K472" s="1"/>
    </row>
    <row r="473" spans="1:11">
      <c r="A473" s="1"/>
      <c r="B473" s="1"/>
      <c r="C473" s="1"/>
      <c r="D473" s="3" t="s">
        <v>202</v>
      </c>
      <c r="E473" s="1"/>
      <c r="F473" s="1"/>
      <c r="G473" s="1"/>
      <c r="H473" s="1"/>
      <c r="I473" s="1"/>
      <c r="J473" s="1"/>
      <c r="K473" s="1"/>
    </row>
    <row r="474" spans="1:1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1:11">
      <c r="A499" s="1"/>
      <c r="B499" s="1"/>
      <c r="C499" s="13"/>
      <c r="E499" s="1"/>
      <c r="F499" s="1"/>
      <c r="G499" s="1"/>
      <c r="H499" s="1"/>
      <c r="I499" s="1"/>
      <c r="J499" s="1"/>
      <c r="K499" s="1"/>
    </row>
    <row r="500" spans="1:11">
      <c r="A500" s="1"/>
      <c r="B500" s="1"/>
      <c r="C500" s="13"/>
      <c r="E500" s="1"/>
      <c r="F500" s="1"/>
      <c r="G500" s="1"/>
      <c r="H500" s="1"/>
      <c r="I500" s="1"/>
      <c r="J500" s="1"/>
      <c r="K500" s="1"/>
    </row>
    <row r="501" spans="1:11">
      <c r="A501" s="1"/>
      <c r="B501" s="1"/>
      <c r="C501" s="13"/>
      <c r="E501" s="1"/>
      <c r="F501" s="1"/>
      <c r="G501" s="1"/>
      <c r="H501" s="1"/>
      <c r="I501" s="1"/>
      <c r="J501" s="1"/>
      <c r="K501" s="1"/>
    </row>
    <row r="502" spans="1:11">
      <c r="A502" s="1"/>
      <c r="B502" s="1"/>
      <c r="C502" s="14"/>
      <c r="E502" s="1"/>
      <c r="F502" s="1"/>
      <c r="G502" s="1"/>
      <c r="H502" s="1"/>
      <c r="I502" s="1"/>
      <c r="J502" s="1"/>
      <c r="K502" s="1"/>
    </row>
    <row r="503" spans="1:11">
      <c r="A503" s="1"/>
      <c r="B503" s="1"/>
      <c r="C503" s="14"/>
      <c r="D503" s="14"/>
      <c r="E503" s="1"/>
      <c r="F503" s="1"/>
      <c r="G503" s="1"/>
      <c r="H503" s="1"/>
      <c r="I503" s="1"/>
      <c r="J503" s="1"/>
      <c r="K503" s="1"/>
    </row>
    <row r="504" spans="1:11">
      <c r="A504" s="1"/>
      <c r="B504" s="1"/>
      <c r="C504" s="14"/>
      <c r="D504" s="14"/>
      <c r="E504" s="1"/>
      <c r="F504" s="1"/>
      <c r="G504" s="1"/>
      <c r="H504" s="1"/>
      <c r="I504" s="1"/>
      <c r="J504" s="1"/>
      <c r="K504" s="1"/>
    </row>
    <row r="505" spans="1:11">
      <c r="A505" s="1"/>
      <c r="B505" s="1"/>
      <c r="C505" s="14"/>
      <c r="D505" s="14"/>
      <c r="E505" s="1"/>
      <c r="F505" s="1"/>
      <c r="G505" s="1"/>
      <c r="H505" s="1"/>
      <c r="I505" s="1"/>
      <c r="J505" s="1"/>
      <c r="K505" s="1"/>
    </row>
    <row r="506" spans="1:11">
      <c r="A506" s="1"/>
      <c r="B506" s="1"/>
      <c r="C506" s="14"/>
      <c r="D506" s="14"/>
      <c r="E506" s="1"/>
      <c r="F506" s="1"/>
      <c r="G506" s="1"/>
      <c r="H506" s="1"/>
      <c r="I506" s="1"/>
      <c r="J506" s="1"/>
      <c r="K506" s="1"/>
    </row>
    <row r="507" spans="1:11">
      <c r="A507" s="1"/>
      <c r="B507" s="1"/>
      <c r="C507" s="14"/>
      <c r="D507" s="14"/>
      <c r="E507" s="1"/>
      <c r="F507" s="1"/>
      <c r="G507" s="1"/>
      <c r="H507" s="1"/>
      <c r="I507" s="1"/>
      <c r="J507" s="1"/>
      <c r="K507" s="1"/>
    </row>
    <row r="508" spans="1:11">
      <c r="A508" s="1"/>
      <c r="B508" s="1"/>
      <c r="C508" s="14"/>
      <c r="D508" s="14"/>
      <c r="E508" s="1"/>
      <c r="F508" s="1"/>
      <c r="G508" s="1"/>
      <c r="H508" s="1"/>
      <c r="I508" s="1"/>
      <c r="J508" s="1"/>
      <c r="K508" s="1"/>
    </row>
    <row r="509" spans="1:11">
      <c r="A509" s="1"/>
      <c r="B509" s="1"/>
      <c r="C509" s="14"/>
      <c r="D509" s="14"/>
      <c r="E509" s="1"/>
      <c r="F509" s="1"/>
      <c r="G509" s="1"/>
      <c r="H509" s="1"/>
      <c r="I509" s="1"/>
      <c r="J509" s="1"/>
      <c r="K509" s="1"/>
    </row>
    <row r="510" spans="1:11">
      <c r="A510" s="1"/>
      <c r="B510" s="1"/>
      <c r="C510" s="14"/>
      <c r="D510" s="14"/>
      <c r="E510" s="1"/>
      <c r="F510" s="1"/>
      <c r="G510" s="1"/>
      <c r="H510" s="1"/>
      <c r="I510" s="1"/>
      <c r="J510" s="1"/>
      <c r="K510" s="1"/>
    </row>
    <row r="511" spans="1:11">
      <c r="A511" s="1"/>
      <c r="B511" s="1"/>
      <c r="C511" s="14"/>
      <c r="D511" s="14"/>
      <c r="E511" s="1"/>
      <c r="F511" s="1"/>
      <c r="G511" s="1"/>
      <c r="H511" s="1"/>
      <c r="I511" s="1"/>
      <c r="J511" s="1"/>
      <c r="K511" s="1"/>
    </row>
    <row r="512" spans="1:11">
      <c r="A512" s="1"/>
      <c r="B512" s="1"/>
      <c r="C512" s="14"/>
      <c r="D512" s="14"/>
      <c r="E512" s="1"/>
      <c r="F512" s="1"/>
      <c r="G512" s="1"/>
      <c r="H512" s="1"/>
      <c r="I512" s="1"/>
      <c r="J512" s="1"/>
      <c r="K512" s="1"/>
    </row>
    <row r="513" spans="1:11">
      <c r="A513" s="1"/>
      <c r="B513" s="1"/>
      <c r="C513" s="14"/>
      <c r="D513" s="14"/>
      <c r="E513" s="1"/>
      <c r="F513" s="1"/>
      <c r="G513" s="1"/>
      <c r="H513" s="1"/>
      <c r="I513" s="1"/>
      <c r="J513" s="1"/>
      <c r="K513" s="1"/>
    </row>
    <row r="514" spans="1:11">
      <c r="A514" s="1"/>
      <c r="B514" s="1"/>
      <c r="C514" s="14"/>
      <c r="D514" s="14"/>
      <c r="E514" s="1"/>
      <c r="F514" s="1"/>
      <c r="G514" s="1"/>
      <c r="H514" s="1"/>
      <c r="I514" s="1"/>
      <c r="J514" s="1"/>
      <c r="K514" s="1"/>
    </row>
    <row r="515" spans="1:11">
      <c r="A515" s="1"/>
      <c r="B515" s="1"/>
      <c r="C515" s="14"/>
      <c r="D515" s="14"/>
      <c r="E515" s="1"/>
      <c r="F515" s="1"/>
      <c r="G515" s="1"/>
      <c r="H515" s="1"/>
      <c r="I515" s="1"/>
      <c r="J515" s="1"/>
      <c r="K515" s="1"/>
    </row>
    <row r="516" spans="1:11">
      <c r="A516" s="1"/>
      <c r="B516" s="1"/>
      <c r="C516" s="14"/>
      <c r="D516" s="14"/>
      <c r="E516" s="1"/>
      <c r="F516" s="1"/>
      <c r="G516" s="1"/>
      <c r="H516" s="1"/>
      <c r="I516" s="1"/>
      <c r="J516" s="1"/>
      <c r="K516" s="1"/>
    </row>
    <row r="517" spans="1:11">
      <c r="A517" s="1"/>
      <c r="B517" s="1"/>
      <c r="C517" s="14"/>
      <c r="D517" s="14"/>
      <c r="E517" s="1"/>
      <c r="F517" s="1"/>
      <c r="G517" s="1"/>
      <c r="H517" s="1"/>
      <c r="I517" s="1"/>
      <c r="J517" s="1"/>
      <c r="K517" s="1"/>
    </row>
    <row r="518" spans="1:11">
      <c r="A518" s="1"/>
      <c r="B518" s="1"/>
      <c r="C518" s="14"/>
      <c r="D518" s="14"/>
      <c r="E518" s="1"/>
      <c r="F518" s="1"/>
      <c r="G518" s="1"/>
      <c r="H518" s="1"/>
      <c r="I518" s="1"/>
      <c r="J518" s="1"/>
      <c r="K518" s="1"/>
    </row>
    <row r="519" spans="1:11">
      <c r="A519" s="1"/>
      <c r="B519" s="1"/>
      <c r="C519" s="14"/>
      <c r="D519" s="14"/>
      <c r="E519" s="1"/>
      <c r="F519" s="1"/>
      <c r="G519" s="1"/>
      <c r="H519" s="1"/>
      <c r="I519" s="1"/>
      <c r="J519" s="1"/>
      <c r="K519" s="1"/>
    </row>
    <row r="520" spans="1:11">
      <c r="A520" s="1"/>
      <c r="B520" s="1"/>
      <c r="C520" s="14"/>
      <c r="D520" s="14"/>
      <c r="E520" s="1"/>
      <c r="F520" s="1"/>
      <c r="G520" s="1"/>
      <c r="H520" s="1"/>
      <c r="I520" s="1"/>
      <c r="J520" s="1"/>
      <c r="K520" s="1"/>
    </row>
    <row r="521" spans="1:11">
      <c r="A521" s="1"/>
      <c r="B521" s="1"/>
      <c r="C521" s="14"/>
      <c r="D521" s="14"/>
      <c r="E521" s="1"/>
      <c r="F521" s="1"/>
      <c r="G521" s="1"/>
      <c r="H521" s="1"/>
      <c r="I521" s="1"/>
      <c r="J521" s="1"/>
      <c r="K521" s="1"/>
    </row>
    <row r="522" spans="1:11">
      <c r="A522" s="1"/>
      <c r="B522" s="1"/>
      <c r="C522" s="14"/>
      <c r="D522" s="14"/>
      <c r="E522" s="1"/>
      <c r="F522" s="1"/>
      <c r="G522" s="1"/>
      <c r="H522" s="1"/>
      <c r="I522" s="1"/>
      <c r="J522" s="1"/>
      <c r="K522" s="1"/>
    </row>
    <row r="523" spans="1:11">
      <c r="A523" s="1"/>
      <c r="B523" s="1"/>
      <c r="C523" s="14"/>
      <c r="D523" s="14"/>
      <c r="E523" s="1"/>
      <c r="F523" s="1"/>
      <c r="G523" s="1"/>
      <c r="H523" s="1"/>
      <c r="I523" s="1"/>
      <c r="J523" s="1"/>
      <c r="K523" s="1"/>
    </row>
    <row r="524" spans="1:11">
      <c r="A524" s="1"/>
      <c r="B524" s="1"/>
      <c r="C524" s="14"/>
      <c r="D524" s="14"/>
      <c r="E524" s="1"/>
      <c r="F524" s="1"/>
      <c r="G524" s="1"/>
      <c r="H524" s="1"/>
      <c r="I524" s="1"/>
      <c r="J524" s="1"/>
      <c r="K524" s="1"/>
    </row>
    <row r="525" spans="1:11">
      <c r="A525" s="1"/>
      <c r="B525" s="1"/>
      <c r="C525" s="14"/>
      <c r="D525" s="14"/>
      <c r="E525" s="1"/>
      <c r="F525" s="1"/>
      <c r="G525" s="1"/>
      <c r="H525" s="1"/>
      <c r="I525" s="1"/>
      <c r="J525" s="1"/>
      <c r="K525" s="1"/>
    </row>
    <row r="526" spans="1:11">
      <c r="A526" s="1"/>
      <c r="B526" s="1"/>
      <c r="C526" s="14"/>
      <c r="D526" s="14"/>
      <c r="E526" s="1"/>
      <c r="F526" s="1"/>
      <c r="G526" s="1"/>
      <c r="H526" s="1"/>
      <c r="I526" s="1"/>
      <c r="J526" s="1"/>
      <c r="K526" s="1"/>
    </row>
    <row r="527" spans="1:11">
      <c r="A527" s="1"/>
      <c r="B527" s="1"/>
      <c r="C527" s="14"/>
      <c r="D527" s="14"/>
      <c r="E527" s="1"/>
      <c r="F527" s="1"/>
      <c r="G527" s="1"/>
      <c r="H527" s="1"/>
      <c r="I527" s="1"/>
      <c r="J527" s="1"/>
      <c r="K527" s="1"/>
    </row>
    <row r="528" spans="1:11">
      <c r="A528" s="1"/>
      <c r="B528" s="1"/>
      <c r="C528" s="14"/>
      <c r="D528" s="14"/>
      <c r="E528" s="1"/>
      <c r="F528" s="1"/>
      <c r="G528" s="1"/>
      <c r="H528" s="1"/>
      <c r="I528" s="1"/>
      <c r="J528" s="1"/>
      <c r="K528" s="1"/>
    </row>
    <row r="529" spans="1:11">
      <c r="A529" s="1"/>
      <c r="B529" s="1"/>
      <c r="C529" s="14"/>
      <c r="D529" s="14"/>
      <c r="E529" s="1"/>
      <c r="F529" s="1"/>
      <c r="G529" s="1"/>
      <c r="H529" s="1"/>
      <c r="I529" s="1"/>
      <c r="J529" s="1"/>
      <c r="K529" s="1"/>
    </row>
    <row r="530" spans="1:11">
      <c r="A530" s="1"/>
      <c r="B530" s="1"/>
      <c r="C530" s="14"/>
      <c r="D530" s="14"/>
      <c r="E530" s="1"/>
      <c r="F530" s="1"/>
      <c r="G530" s="1"/>
      <c r="H530" s="1"/>
      <c r="I530" s="1"/>
      <c r="J530" s="1"/>
      <c r="K530" s="1"/>
    </row>
    <row r="531" spans="1:11">
      <c r="A531" s="1"/>
      <c r="B531" s="1"/>
      <c r="C531" s="14"/>
      <c r="D531" s="14"/>
      <c r="E531" s="1"/>
      <c r="F531" s="1"/>
      <c r="G531" s="1"/>
      <c r="H531" s="1"/>
      <c r="I531" s="1"/>
      <c r="J531" s="1"/>
      <c r="K531" s="1"/>
    </row>
    <row r="532" spans="1:11">
      <c r="A532" s="1"/>
      <c r="B532" s="1"/>
      <c r="C532" s="14"/>
      <c r="D532" s="14"/>
      <c r="E532" s="1"/>
      <c r="F532" s="1"/>
      <c r="G532" s="1"/>
      <c r="H532" s="1"/>
      <c r="I532" s="1"/>
      <c r="J532" s="1"/>
      <c r="K532" s="1"/>
    </row>
    <row r="533" spans="1:11">
      <c r="A533" s="1"/>
      <c r="B533" s="1"/>
      <c r="C533" s="14"/>
      <c r="D533" s="14"/>
      <c r="E533" s="1"/>
      <c r="F533" s="1"/>
      <c r="G533" s="1"/>
      <c r="H533" s="1"/>
      <c r="I533" s="1"/>
      <c r="J533" s="1"/>
      <c r="K533" s="1"/>
    </row>
    <row r="534" spans="1:11">
      <c r="A534" s="1"/>
      <c r="B534" s="1"/>
      <c r="C534" s="14"/>
      <c r="D534" s="14"/>
      <c r="E534" s="1"/>
      <c r="F534" s="1"/>
      <c r="G534" s="1"/>
      <c r="H534" s="1"/>
      <c r="I534" s="1"/>
      <c r="J534" s="1"/>
      <c r="K534" s="1"/>
    </row>
    <row r="535" spans="1:11">
      <c r="A535" s="1"/>
      <c r="B535" s="1"/>
      <c r="C535" s="14"/>
      <c r="D535" s="14"/>
      <c r="E535" s="1"/>
      <c r="F535" s="1"/>
      <c r="G535" s="1"/>
      <c r="H535" s="1"/>
      <c r="I535" s="1"/>
      <c r="J535" s="1"/>
      <c r="K535" s="1"/>
    </row>
    <row r="536" spans="1:11">
      <c r="A536" s="1"/>
      <c r="B536" s="1"/>
      <c r="C536" s="14"/>
      <c r="D536" s="14"/>
      <c r="E536" s="1"/>
      <c r="F536" s="1"/>
      <c r="G536" s="1"/>
      <c r="H536" s="1"/>
      <c r="I536" s="1"/>
      <c r="J536" s="1"/>
      <c r="K536" s="1"/>
    </row>
    <row r="537" spans="1:11">
      <c r="A537" s="1"/>
      <c r="B537" s="1"/>
      <c r="C537" s="14"/>
      <c r="D537" s="14"/>
      <c r="E537" s="1"/>
      <c r="F537" s="1"/>
      <c r="G537" s="1"/>
      <c r="H537" s="1"/>
      <c r="I537" s="1"/>
      <c r="J537" s="1"/>
      <c r="K537" s="1"/>
    </row>
    <row r="538" spans="1:11">
      <c r="A538" s="1"/>
      <c r="B538" s="1"/>
      <c r="C538" s="14"/>
      <c r="D538" s="14"/>
      <c r="E538" s="1"/>
      <c r="F538" s="1"/>
      <c r="G538" s="1"/>
      <c r="H538" s="1"/>
      <c r="I538" s="1"/>
      <c r="J538" s="1"/>
      <c r="K538" s="1"/>
    </row>
    <row r="539" spans="1:11">
      <c r="A539" s="1"/>
      <c r="B539" s="1"/>
      <c r="C539" s="14"/>
      <c r="D539" s="14"/>
      <c r="E539" s="1"/>
      <c r="F539" s="1"/>
      <c r="G539" s="1"/>
      <c r="H539" s="1"/>
      <c r="I539" s="1"/>
      <c r="J539" s="1"/>
      <c r="K539" s="1"/>
    </row>
    <row r="540" spans="1:11">
      <c r="A540" s="1"/>
      <c r="B540" s="1"/>
      <c r="C540" s="14"/>
      <c r="D540" s="14"/>
      <c r="E540" s="1"/>
      <c r="F540" s="1"/>
      <c r="G540" s="1"/>
      <c r="H540" s="1"/>
      <c r="I540" s="1"/>
      <c r="J540" s="1"/>
      <c r="K540" s="1"/>
    </row>
    <row r="541" spans="1:11">
      <c r="A541" s="1"/>
      <c r="B541" s="1"/>
      <c r="C541" s="14"/>
      <c r="D541" s="14"/>
      <c r="E541" s="1"/>
      <c r="F541" s="1"/>
      <c r="G541" s="1"/>
      <c r="H541" s="1"/>
      <c r="I541" s="1"/>
      <c r="J541" s="1"/>
      <c r="K541" s="1"/>
    </row>
    <row r="542" spans="1:11">
      <c r="A542" s="1"/>
      <c r="B542" s="1"/>
      <c r="C542" s="14"/>
      <c r="D542" s="14"/>
      <c r="E542" s="1"/>
      <c r="F542" s="1"/>
      <c r="G542" s="1"/>
      <c r="H542" s="1"/>
      <c r="I542" s="1"/>
      <c r="J542" s="1"/>
      <c r="K542" s="1"/>
    </row>
    <row r="543" spans="1:11">
      <c r="A543" s="1"/>
      <c r="B543" s="1"/>
      <c r="C543" s="14"/>
      <c r="D543" s="14"/>
      <c r="E543" s="1"/>
      <c r="F543" s="1"/>
      <c r="G543" s="1"/>
      <c r="H543" s="1"/>
      <c r="I543" s="1"/>
      <c r="J543" s="1"/>
      <c r="K543" s="1"/>
    </row>
    <row r="544" spans="1:11">
      <c r="A544" s="1"/>
      <c r="B544" s="1"/>
      <c r="C544" s="14"/>
      <c r="D544" s="14"/>
      <c r="E544" s="1"/>
      <c r="F544" s="1"/>
      <c r="G544" s="1"/>
      <c r="H544" s="1"/>
      <c r="I544" s="1"/>
      <c r="J544" s="1"/>
      <c r="K544" s="1"/>
    </row>
    <row r="545" spans="1:11">
      <c r="A545" s="1"/>
      <c r="B545" s="1"/>
      <c r="C545" s="14"/>
      <c r="D545" s="14"/>
      <c r="E545" s="1"/>
      <c r="F545" s="1"/>
      <c r="G545" s="1"/>
      <c r="H545" s="1"/>
      <c r="I545" s="1"/>
      <c r="J545" s="1"/>
      <c r="K545" s="1"/>
    </row>
    <row r="546" spans="1:11">
      <c r="A546" s="1"/>
      <c r="B546" s="1"/>
      <c r="C546" s="14"/>
      <c r="D546" s="14"/>
      <c r="E546" s="1"/>
      <c r="F546" s="1"/>
      <c r="G546" s="1"/>
      <c r="H546" s="1"/>
      <c r="I546" s="1"/>
      <c r="J546" s="1"/>
      <c r="K546" s="1"/>
    </row>
    <row r="547" spans="1:11">
      <c r="A547" s="1"/>
      <c r="B547" s="1"/>
      <c r="C547" s="14"/>
      <c r="D547" s="14"/>
      <c r="E547" s="1"/>
      <c r="F547" s="1"/>
      <c r="G547" s="1"/>
      <c r="H547" s="1"/>
      <c r="I547" s="1"/>
      <c r="J547" s="1"/>
      <c r="K547" s="1"/>
    </row>
    <row r="548" spans="1:11">
      <c r="A548" s="1"/>
      <c r="B548" s="1"/>
      <c r="C548" s="14"/>
      <c r="D548" s="14"/>
      <c r="E548" s="1"/>
      <c r="F548" s="1"/>
      <c r="G548" s="1"/>
      <c r="H548" s="1"/>
      <c r="I548" s="1"/>
      <c r="J548" s="1"/>
      <c r="K548" s="1"/>
    </row>
    <row r="549" spans="1:11">
      <c r="A549" s="1"/>
      <c r="B549" s="1"/>
      <c r="C549" s="14"/>
      <c r="D549" s="14"/>
      <c r="E549" s="1"/>
      <c r="F549" s="1"/>
      <c r="G549" s="1"/>
      <c r="H549" s="1"/>
      <c r="I549" s="1"/>
      <c r="J549" s="1"/>
      <c r="K549" s="1"/>
    </row>
    <row r="550" spans="1:11">
      <c r="A550" s="1"/>
      <c r="B550" s="1"/>
      <c r="C550" s="14"/>
      <c r="D550" s="14"/>
      <c r="E550" s="1"/>
      <c r="F550" s="1"/>
      <c r="G550" s="1"/>
      <c r="H550" s="1"/>
      <c r="I550" s="1"/>
      <c r="J550" s="1"/>
      <c r="K550" s="1"/>
    </row>
    <row r="551" spans="1:11">
      <c r="A551" s="1"/>
      <c r="B551" s="1"/>
      <c r="C551" s="14"/>
      <c r="D551" s="14"/>
      <c r="E551" s="1"/>
      <c r="F551" s="1"/>
      <c r="G551" s="1"/>
      <c r="H551" s="1"/>
      <c r="I551" s="1"/>
      <c r="J551" s="1"/>
      <c r="K551" s="1"/>
    </row>
    <row r="552" spans="1:11">
      <c r="A552" s="1"/>
      <c r="B552" s="1"/>
      <c r="C552" s="14"/>
      <c r="D552" s="14"/>
      <c r="E552" s="1"/>
      <c r="F552" s="1"/>
      <c r="G552" s="1"/>
      <c r="H552" s="1"/>
      <c r="I552" s="1"/>
      <c r="J552" s="1"/>
      <c r="K552" s="1"/>
    </row>
    <row r="553" spans="1:11">
      <c r="A553" s="1"/>
      <c r="B553" s="1"/>
      <c r="C553" s="14"/>
      <c r="D553" s="14"/>
      <c r="E553" s="1"/>
      <c r="F553" s="1"/>
      <c r="G553" s="1"/>
      <c r="H553" s="1"/>
      <c r="I553" s="1"/>
      <c r="J553" s="1"/>
      <c r="K553" s="1"/>
    </row>
    <row r="554" spans="1:11">
      <c r="A554" s="1"/>
      <c r="B554" s="1"/>
      <c r="C554" s="14"/>
      <c r="D554" s="14"/>
      <c r="E554" s="1"/>
      <c r="F554" s="1"/>
      <c r="G554" s="1"/>
      <c r="H554" s="1"/>
      <c r="I554" s="1"/>
      <c r="J554" s="1"/>
      <c r="K554" s="1"/>
    </row>
    <row r="555" spans="1:11">
      <c r="A555" s="1"/>
      <c r="B555" s="1"/>
      <c r="C555" s="14"/>
      <c r="D555" s="14"/>
      <c r="E555" s="1"/>
      <c r="F555" s="1"/>
      <c r="G555" s="1"/>
      <c r="H555" s="1"/>
      <c r="I555" s="1"/>
      <c r="J555" s="1"/>
      <c r="K555" s="1"/>
    </row>
    <row r="556" spans="1:11">
      <c r="A556" s="1"/>
      <c r="B556" s="1"/>
      <c r="C556" s="14"/>
      <c r="D556" s="14"/>
      <c r="E556" s="1"/>
      <c r="F556" s="1"/>
      <c r="G556" s="1"/>
      <c r="H556" s="1"/>
      <c r="I556" s="1"/>
      <c r="J556" s="1"/>
      <c r="K556" s="1"/>
    </row>
    <row r="557" spans="1:11">
      <c r="A557" s="1"/>
      <c r="B557" s="1"/>
      <c r="C557" s="14"/>
      <c r="D557" s="14"/>
      <c r="E557" s="1"/>
      <c r="F557" s="1"/>
      <c r="G557" s="1"/>
      <c r="H557" s="1"/>
      <c r="I557" s="1"/>
      <c r="J557" s="1"/>
      <c r="K557" s="1"/>
    </row>
    <row r="558" spans="1:11">
      <c r="A558" s="1"/>
      <c r="B558" s="1"/>
      <c r="C558" s="14"/>
      <c r="D558" s="14"/>
      <c r="E558" s="1"/>
      <c r="F558" s="1"/>
      <c r="G558" s="1"/>
      <c r="H558" s="1"/>
      <c r="I558" s="1"/>
      <c r="J558" s="1"/>
      <c r="K558" s="1"/>
    </row>
    <row r="559" spans="1:11">
      <c r="A559" s="1"/>
      <c r="B559" s="1"/>
      <c r="C559" s="14"/>
      <c r="D559" s="14"/>
      <c r="E559" s="1"/>
      <c r="F559" s="1"/>
      <c r="G559" s="1"/>
      <c r="H559" s="1"/>
      <c r="I559" s="1"/>
      <c r="J559" s="1"/>
      <c r="K559" s="1"/>
    </row>
    <row r="560" spans="1:11">
      <c r="A560" s="1"/>
      <c r="B560" s="1"/>
      <c r="C560" s="14"/>
      <c r="D560" s="14"/>
      <c r="E560" s="1"/>
      <c r="F560" s="1"/>
      <c r="G560" s="1"/>
      <c r="H560" s="1"/>
      <c r="I560" s="1"/>
      <c r="J560" s="1"/>
      <c r="K560" s="1"/>
    </row>
    <row r="561" spans="1:11">
      <c r="A561" s="1"/>
      <c r="B561" s="1"/>
      <c r="C561" s="14"/>
      <c r="D561" s="14"/>
      <c r="E561" s="1"/>
      <c r="F561" s="1"/>
      <c r="G561" s="1"/>
      <c r="H561" s="1"/>
      <c r="I561" s="1"/>
      <c r="J561" s="1"/>
      <c r="K561" s="1"/>
    </row>
    <row r="562" spans="1:11">
      <c r="A562" s="1"/>
      <c r="B562" s="1"/>
      <c r="C562" s="14"/>
      <c r="D562" s="14"/>
      <c r="E562" s="1"/>
      <c r="F562" s="1"/>
      <c r="G562" s="1"/>
      <c r="H562" s="1"/>
      <c r="I562" s="1"/>
      <c r="J562" s="1"/>
      <c r="K562" s="1"/>
    </row>
    <row r="563" spans="1:11">
      <c r="A563" s="1"/>
      <c r="B563" s="1"/>
      <c r="C563" s="14"/>
      <c r="D563" s="14"/>
      <c r="E563" s="1"/>
      <c r="F563" s="1"/>
      <c r="G563" s="1"/>
      <c r="H563" s="1"/>
      <c r="I563" s="1"/>
      <c r="J563" s="1"/>
      <c r="K563" s="1"/>
    </row>
    <row r="564" spans="1:11">
      <c r="A564" s="1"/>
      <c r="B564" s="1"/>
      <c r="C564" s="14"/>
      <c r="D564" s="14"/>
      <c r="E564" s="1"/>
      <c r="F564" s="1"/>
      <c r="G564" s="1"/>
      <c r="H564" s="1"/>
      <c r="I564" s="1"/>
      <c r="J564" s="1"/>
      <c r="K564" s="1"/>
    </row>
    <row r="565" spans="1:11">
      <c r="A565" s="1"/>
      <c r="B565" s="1"/>
      <c r="C565" s="14"/>
      <c r="D565" s="14"/>
      <c r="E565" s="1"/>
      <c r="F565" s="1"/>
      <c r="G565" s="1"/>
      <c r="H565" s="1"/>
      <c r="I565" s="1"/>
      <c r="J565" s="1"/>
      <c r="K565" s="1"/>
    </row>
    <row r="566" spans="1:11">
      <c r="A566" s="1"/>
      <c r="B566" s="1"/>
      <c r="C566" s="14"/>
      <c r="D566" s="14"/>
      <c r="E566" s="1"/>
      <c r="F566" s="1"/>
      <c r="G566" s="1"/>
      <c r="H566" s="1"/>
      <c r="I566" s="1"/>
      <c r="J566" s="1"/>
      <c r="K566" s="1"/>
    </row>
    <row r="567" spans="1:11">
      <c r="A567" s="1"/>
      <c r="B567" s="1"/>
      <c r="C567" s="14"/>
      <c r="D567" s="14"/>
      <c r="E567" s="1"/>
      <c r="F567" s="1"/>
      <c r="G567" s="1"/>
      <c r="H567" s="1"/>
      <c r="I567" s="1"/>
      <c r="J567" s="1"/>
      <c r="K567" s="1"/>
    </row>
    <row r="568" spans="1:11">
      <c r="A568" s="1"/>
      <c r="B568" s="1"/>
      <c r="C568" s="14"/>
      <c r="D568" s="14"/>
      <c r="E568" s="1"/>
      <c r="F568" s="1"/>
      <c r="G568" s="1"/>
      <c r="H568" s="1"/>
      <c r="I568" s="1"/>
      <c r="J568" s="1"/>
      <c r="K568" s="1"/>
    </row>
    <row r="569" spans="1:11">
      <c r="A569" s="1"/>
      <c r="B569" s="1"/>
      <c r="C569" s="14"/>
      <c r="D569" s="14"/>
      <c r="E569" s="1"/>
      <c r="F569" s="1"/>
      <c r="G569" s="1"/>
      <c r="H569" s="1"/>
      <c r="I569" s="1"/>
      <c r="J569" s="1"/>
      <c r="K569" s="1"/>
    </row>
    <row r="570" spans="1:11">
      <c r="A570" s="1"/>
      <c r="B570" s="1"/>
      <c r="C570" s="14"/>
      <c r="D570" s="14"/>
      <c r="E570" s="1"/>
      <c r="F570" s="1"/>
      <c r="G570" s="1"/>
      <c r="H570" s="1"/>
      <c r="I570" s="1"/>
      <c r="J570" s="1"/>
      <c r="K570" s="1"/>
    </row>
    <row r="571" spans="1:11">
      <c r="A571" s="1"/>
      <c r="B571" s="1"/>
      <c r="C571" s="14"/>
      <c r="D571" s="14"/>
      <c r="E571" s="1"/>
      <c r="F571" s="1"/>
      <c r="G571" s="1"/>
      <c r="H571" s="1"/>
      <c r="I571" s="1"/>
      <c r="J571" s="1"/>
      <c r="K571" s="1"/>
    </row>
    <row r="572" spans="1:11">
      <c r="A572" s="1"/>
      <c r="B572" s="1"/>
      <c r="C572" s="14"/>
      <c r="D572" s="14"/>
      <c r="E572" s="1"/>
      <c r="F572" s="1"/>
      <c r="G572" s="1"/>
      <c r="H572" s="1"/>
      <c r="I572" s="1"/>
      <c r="J572" s="1"/>
      <c r="K572" s="1"/>
    </row>
    <row r="573" spans="1:11">
      <c r="A573" s="1"/>
      <c r="B573" s="1"/>
      <c r="C573" s="14"/>
      <c r="D573" s="14"/>
      <c r="E573" s="1"/>
      <c r="F573" s="1"/>
      <c r="G573" s="1"/>
      <c r="H573" s="1"/>
      <c r="I573" s="1"/>
      <c r="J573" s="1"/>
      <c r="K573" s="1"/>
    </row>
    <row r="574" spans="1:11">
      <c r="A574" s="1"/>
      <c r="B574" s="1"/>
      <c r="C574" s="14"/>
      <c r="D574" s="14"/>
      <c r="E574" s="1"/>
      <c r="F574" s="1"/>
      <c r="G574" s="1"/>
      <c r="H574" s="1"/>
      <c r="I574" s="1"/>
      <c r="J574" s="1"/>
      <c r="K574" s="1"/>
    </row>
    <row r="575" spans="1:11">
      <c r="A575" s="1"/>
      <c r="B575" s="1"/>
      <c r="C575" s="14"/>
      <c r="D575" s="14"/>
      <c r="E575" s="1"/>
      <c r="F575" s="1"/>
      <c r="G575" s="1"/>
      <c r="H575" s="1"/>
      <c r="I575" s="1"/>
      <c r="J575" s="1"/>
      <c r="K575" s="1"/>
    </row>
    <row r="576" spans="1:11">
      <c r="A576" s="1"/>
      <c r="B576" s="1"/>
      <c r="C576" s="14"/>
      <c r="D576" s="14"/>
      <c r="E576" s="1"/>
      <c r="F576" s="1"/>
      <c r="G576" s="1"/>
      <c r="H576" s="1"/>
      <c r="I576" s="1"/>
      <c r="J576" s="1"/>
      <c r="K576" s="1"/>
    </row>
    <row r="577" spans="1:11">
      <c r="A577" s="1"/>
      <c r="B577" s="1"/>
      <c r="C577" s="14"/>
      <c r="D577" s="14"/>
      <c r="E577" s="1"/>
      <c r="F577" s="1"/>
      <c r="G577" s="1"/>
      <c r="H577" s="1"/>
      <c r="I577" s="1"/>
      <c r="J577" s="1"/>
      <c r="K577" s="1"/>
    </row>
    <row r="578" spans="1:11">
      <c r="A578" s="1"/>
      <c r="B578" s="1"/>
      <c r="C578" s="14"/>
      <c r="D578" s="14"/>
      <c r="E578" s="1"/>
      <c r="F578" s="1"/>
      <c r="G578" s="1"/>
      <c r="H578" s="1"/>
      <c r="I578" s="1"/>
      <c r="J578" s="1"/>
      <c r="K578" s="1"/>
    </row>
    <row r="579" spans="1:11">
      <c r="A579" s="1"/>
      <c r="B579" s="1"/>
      <c r="C579" s="14"/>
      <c r="D579" s="14"/>
      <c r="E579" s="1"/>
      <c r="F579" s="1"/>
      <c r="G579" s="1"/>
      <c r="H579" s="1"/>
      <c r="I579" s="1"/>
      <c r="J579" s="1"/>
      <c r="K579" s="1"/>
    </row>
    <row r="580" spans="1:11">
      <c r="A580" s="1"/>
      <c r="B580" s="1"/>
      <c r="C580" s="14"/>
      <c r="D580" s="14"/>
      <c r="E580" s="1"/>
      <c r="F580" s="1"/>
      <c r="G580" s="1"/>
      <c r="H580" s="1"/>
      <c r="I580" s="1"/>
      <c r="J580" s="1"/>
      <c r="K580" s="1"/>
    </row>
    <row r="581" spans="1:11">
      <c r="A581" s="1"/>
      <c r="B581" s="1"/>
      <c r="C581" s="14"/>
      <c r="D581" s="14"/>
      <c r="E581" s="1"/>
      <c r="F581" s="1"/>
      <c r="G581" s="1"/>
      <c r="H581" s="1"/>
      <c r="I581" s="1"/>
      <c r="J581" s="1"/>
      <c r="K581" s="1"/>
    </row>
    <row r="582" spans="1:11">
      <c r="A582" s="1"/>
      <c r="B582" s="1"/>
      <c r="C582" s="14"/>
      <c r="D582" s="14"/>
      <c r="E582" s="1"/>
      <c r="F582" s="1"/>
      <c r="G582" s="1"/>
      <c r="H582" s="1"/>
      <c r="I582" s="1"/>
      <c r="J582" s="1"/>
      <c r="K582" s="1"/>
    </row>
    <row r="583" spans="1:11">
      <c r="A583" s="1"/>
      <c r="B583" s="1"/>
      <c r="C583" s="14"/>
      <c r="D583" s="14"/>
      <c r="E583" s="1"/>
      <c r="F583" s="1"/>
      <c r="G583" s="1"/>
      <c r="H583" s="1"/>
      <c r="I583" s="1"/>
      <c r="J583" s="1"/>
      <c r="K583" s="1"/>
    </row>
    <row r="584" spans="1:11">
      <c r="A584" s="1"/>
      <c r="B584" s="1"/>
      <c r="C584" s="14"/>
      <c r="D584" s="14"/>
      <c r="E584" s="1"/>
      <c r="F584" s="1"/>
      <c r="G584" s="1"/>
      <c r="H584" s="1"/>
      <c r="I584" s="1"/>
      <c r="J584" s="1"/>
      <c r="K584" s="1"/>
    </row>
    <row r="585" spans="1:11">
      <c r="A585" s="1"/>
      <c r="B585" s="1"/>
      <c r="C585" s="14"/>
      <c r="D585" s="14"/>
      <c r="E585" s="1"/>
      <c r="F585" s="1"/>
      <c r="G585" s="1"/>
      <c r="H585" s="1"/>
      <c r="I585" s="1"/>
      <c r="J585" s="1"/>
      <c r="K585" s="1"/>
    </row>
    <row r="586" spans="1:11">
      <c r="A586" s="1"/>
      <c r="B586" s="1"/>
      <c r="C586" s="14"/>
      <c r="D586" s="14"/>
      <c r="E586" s="1"/>
      <c r="F586" s="1"/>
      <c r="G586" s="1"/>
      <c r="H586" s="1"/>
      <c r="I586" s="1"/>
      <c r="J586" s="1"/>
      <c r="K586" s="1"/>
    </row>
    <row r="587" spans="1:11">
      <c r="A587" s="1"/>
      <c r="B587" s="1"/>
      <c r="C587" s="14"/>
      <c r="D587" s="14"/>
      <c r="E587" s="1"/>
      <c r="F587" s="1"/>
      <c r="G587" s="1"/>
      <c r="H587" s="1"/>
      <c r="I587" s="1"/>
      <c r="J587" s="1"/>
      <c r="K587" s="1"/>
    </row>
    <row r="588" spans="1:11">
      <c r="A588" s="1"/>
      <c r="B588" s="1"/>
      <c r="C588" s="14"/>
      <c r="D588" s="14"/>
      <c r="E588" s="1"/>
      <c r="F588" s="1"/>
      <c r="G588" s="1"/>
      <c r="H588" s="1"/>
      <c r="I588" s="1"/>
      <c r="J588" s="1"/>
      <c r="K588" s="1"/>
    </row>
    <row r="589" spans="1:11">
      <c r="A589" s="1"/>
      <c r="B589" s="1"/>
      <c r="C589" s="14"/>
      <c r="D589" s="14"/>
      <c r="E589" s="1"/>
      <c r="F589" s="1"/>
      <c r="G589" s="1"/>
      <c r="H589" s="1"/>
      <c r="I589" s="1"/>
      <c r="J589" s="1"/>
      <c r="K589" s="1"/>
    </row>
    <row r="590" spans="1:11">
      <c r="A590" s="1"/>
      <c r="B590" s="1"/>
      <c r="C590" s="14"/>
      <c r="D590" s="14"/>
      <c r="E590" s="1"/>
      <c r="F590" s="1"/>
      <c r="G590" s="1"/>
      <c r="H590" s="1"/>
      <c r="I590" s="1"/>
      <c r="J590" s="1"/>
      <c r="K590" s="1"/>
    </row>
    <row r="591" spans="1:11">
      <c r="A591" s="1"/>
      <c r="B591" s="1"/>
      <c r="C591" s="14"/>
      <c r="D591" s="14"/>
      <c r="E591" s="1"/>
      <c r="F591" s="1"/>
      <c r="G591" s="1"/>
      <c r="H591" s="1"/>
      <c r="I591" s="1"/>
      <c r="J591" s="1"/>
      <c r="K591" s="1"/>
    </row>
    <row r="592" spans="1:11">
      <c r="A592" s="1"/>
      <c r="B592" s="1"/>
      <c r="C592" s="14"/>
      <c r="D592" s="14"/>
      <c r="E592" s="1"/>
      <c r="F592" s="1"/>
      <c r="G592" s="1"/>
      <c r="H592" s="1"/>
      <c r="I592" s="1"/>
      <c r="J592" s="1"/>
      <c r="K592" s="1"/>
    </row>
    <row r="593" spans="1:11">
      <c r="A593" s="1"/>
      <c r="B593" s="1"/>
      <c r="C593" s="14"/>
      <c r="D593" s="14"/>
      <c r="E593" s="1"/>
      <c r="F593" s="1"/>
      <c r="G593" s="1"/>
      <c r="H593" s="1"/>
      <c r="I593" s="1"/>
      <c r="J593" s="1"/>
      <c r="K593" s="1"/>
    </row>
    <row r="594" spans="1:11">
      <c r="A594" s="1"/>
      <c r="B594" s="1"/>
      <c r="C594" s="14"/>
      <c r="D594" s="14"/>
      <c r="E594" s="1"/>
      <c r="F594" s="1"/>
      <c r="G594" s="1"/>
      <c r="H594" s="1"/>
      <c r="I594" s="1"/>
      <c r="J594" s="1"/>
      <c r="K594" s="1"/>
    </row>
    <row r="595" spans="1:11">
      <c r="A595" s="1"/>
      <c r="B595" s="1"/>
      <c r="C595" s="14"/>
      <c r="D595" s="14"/>
      <c r="E595" s="1"/>
      <c r="F595" s="1"/>
      <c r="G595" s="1"/>
      <c r="H595" s="1"/>
      <c r="I595" s="1"/>
      <c r="J595" s="1"/>
      <c r="K595" s="1"/>
    </row>
    <row r="596" spans="1:11">
      <c r="A596" s="1"/>
      <c r="B596" s="1"/>
      <c r="C596" s="14"/>
      <c r="D596" s="14"/>
      <c r="E596" s="1"/>
      <c r="F596" s="1"/>
      <c r="G596" s="1"/>
      <c r="H596" s="1"/>
      <c r="I596" s="1"/>
      <c r="J596" s="1"/>
      <c r="K596" s="1"/>
    </row>
    <row r="597" spans="1:11">
      <c r="A597" s="1"/>
      <c r="B597" s="1"/>
      <c r="C597" s="14"/>
      <c r="D597" s="14"/>
      <c r="E597" s="1"/>
      <c r="F597" s="1"/>
      <c r="G597" s="1"/>
      <c r="H597" s="1"/>
      <c r="I597" s="1"/>
      <c r="J597" s="1"/>
      <c r="K597" s="1"/>
    </row>
    <row r="598" spans="1:11">
      <c r="A598" s="1"/>
      <c r="B598" s="1"/>
      <c r="C598" s="14"/>
      <c r="D598" s="14"/>
      <c r="E598" s="1"/>
      <c r="F598" s="1"/>
      <c r="G598" s="1"/>
      <c r="H598" s="1"/>
      <c r="I598" s="1"/>
      <c r="J598" s="1"/>
      <c r="K598" s="1"/>
    </row>
    <row r="599" spans="1:11">
      <c r="A599" s="1"/>
      <c r="B599" s="1"/>
      <c r="C599" s="14"/>
      <c r="D599" s="14"/>
      <c r="E599" s="1"/>
      <c r="F599" s="1"/>
      <c r="G599" s="1"/>
      <c r="H599" s="1"/>
      <c r="I599" s="1"/>
      <c r="J599" s="1"/>
      <c r="K599" s="1"/>
    </row>
    <row r="600" spans="1:11">
      <c r="A600" s="1"/>
      <c r="B600" s="1"/>
      <c r="C600" s="14"/>
      <c r="D600" s="14"/>
      <c r="E600" s="1"/>
      <c r="F600" s="1"/>
      <c r="G600" s="1"/>
      <c r="H600" s="1"/>
      <c r="I600" s="1"/>
      <c r="J600" s="1"/>
      <c r="K600" s="1"/>
    </row>
    <row r="601" spans="1:11">
      <c r="A601" s="1"/>
      <c r="B601" s="1"/>
      <c r="C601" s="14"/>
      <c r="D601" s="14"/>
      <c r="E601" s="1"/>
      <c r="F601" s="1"/>
      <c r="G601" s="1"/>
      <c r="H601" s="1"/>
      <c r="I601" s="1"/>
      <c r="J601" s="1"/>
      <c r="K601" s="1"/>
    </row>
    <row r="602" spans="1:11">
      <c r="A602" s="1"/>
      <c r="B602" s="1"/>
      <c r="C602" s="14"/>
      <c r="D602" s="14"/>
      <c r="E602" s="1"/>
      <c r="F602" s="1"/>
      <c r="G602" s="1"/>
      <c r="H602" s="1"/>
      <c r="I602" s="1"/>
      <c r="J602" s="1"/>
      <c r="K602" s="1"/>
    </row>
    <row r="603" spans="1:11">
      <c r="A603" s="1"/>
      <c r="B603" s="1"/>
      <c r="C603" s="14"/>
      <c r="D603" s="14"/>
      <c r="E603" s="1"/>
      <c r="F603" s="1"/>
      <c r="G603" s="1"/>
      <c r="H603" s="1"/>
      <c r="I603" s="1"/>
      <c r="J603" s="1"/>
      <c r="K603" s="1"/>
    </row>
    <row r="604" spans="1:11">
      <c r="A604" s="1"/>
      <c r="B604" s="1"/>
      <c r="C604" s="14"/>
      <c r="D604" s="14"/>
      <c r="E604" s="1"/>
      <c r="F604" s="1"/>
      <c r="G604" s="1"/>
      <c r="H604" s="1"/>
      <c r="I604" s="1"/>
      <c r="J604" s="1"/>
      <c r="K604" s="1"/>
    </row>
    <row r="605" spans="1:11">
      <c r="A605" s="1"/>
      <c r="B605" s="1"/>
      <c r="C605" s="14"/>
      <c r="D605" s="14"/>
      <c r="E605" s="1"/>
      <c r="F605" s="1"/>
      <c r="G605" s="1"/>
      <c r="H605" s="1"/>
      <c r="I605" s="1"/>
      <c r="J605" s="1"/>
      <c r="K605" s="1"/>
    </row>
    <row r="606" spans="1:11">
      <c r="A606" s="1"/>
      <c r="B606" s="1"/>
      <c r="C606" s="14"/>
      <c r="D606" s="14"/>
      <c r="E606" s="1"/>
      <c r="F606" s="1"/>
      <c r="G606" s="1"/>
      <c r="H606" s="1"/>
      <c r="I606" s="1"/>
      <c r="J606" s="1"/>
      <c r="K606" s="1"/>
    </row>
    <row r="607" spans="1:11">
      <c r="A607" s="1"/>
      <c r="B607" s="1"/>
      <c r="C607" s="14"/>
      <c r="D607" s="14"/>
      <c r="E607" s="1"/>
      <c r="F607" s="1"/>
      <c r="G607" s="1"/>
      <c r="H607" s="1"/>
      <c r="I607" s="1"/>
      <c r="J607" s="1"/>
      <c r="K607" s="1"/>
    </row>
    <row r="608" spans="1:11">
      <c r="A608" s="1"/>
      <c r="B608" s="1"/>
      <c r="C608" s="14"/>
      <c r="D608" s="14"/>
      <c r="E608" s="1"/>
      <c r="F608" s="1"/>
      <c r="G608" s="1"/>
      <c r="H608" s="1"/>
      <c r="I608" s="1"/>
      <c r="J608" s="1"/>
      <c r="K608" s="1"/>
    </row>
    <row r="609" spans="1:11">
      <c r="A609" s="1"/>
      <c r="B609" s="1"/>
      <c r="C609" s="14"/>
      <c r="D609" s="14"/>
      <c r="E609" s="1"/>
      <c r="F609" s="1"/>
      <c r="G609" s="1"/>
      <c r="H609" s="1"/>
      <c r="I609" s="1"/>
      <c r="J609" s="1"/>
      <c r="K609" s="1"/>
    </row>
    <row r="610" spans="1:11">
      <c r="A610" s="1"/>
      <c r="B610" s="1"/>
      <c r="C610" s="14"/>
      <c r="D610" s="14"/>
      <c r="E610" s="1"/>
      <c r="F610" s="1"/>
      <c r="G610" s="1"/>
      <c r="H610" s="1"/>
      <c r="I610" s="1"/>
      <c r="J610" s="1"/>
      <c r="K610" s="1"/>
    </row>
    <row r="611" spans="1:11">
      <c r="A611" s="1"/>
      <c r="B611" s="1"/>
      <c r="C611" s="14"/>
      <c r="D611" s="14"/>
      <c r="E611" s="1"/>
      <c r="F611" s="1"/>
      <c r="G611" s="1"/>
      <c r="H611" s="1"/>
      <c r="I611" s="1"/>
      <c r="J611" s="1"/>
      <c r="K611" s="1"/>
    </row>
    <row r="612" spans="1:11">
      <c r="A612" s="1"/>
      <c r="B612" s="1"/>
      <c r="C612" s="14"/>
      <c r="D612" s="14"/>
      <c r="E612" s="1"/>
      <c r="F612" s="1"/>
      <c r="G612" s="1"/>
      <c r="H612" s="1"/>
      <c r="I612" s="1"/>
      <c r="J612" s="1"/>
      <c r="K612" s="1"/>
    </row>
    <row r="613" spans="1:11">
      <c r="A613" s="1"/>
      <c r="B613" s="1"/>
      <c r="C613" s="14"/>
      <c r="D613" s="14"/>
      <c r="E613" s="1"/>
      <c r="F613" s="1"/>
      <c r="G613" s="1"/>
      <c r="H613" s="1"/>
      <c r="I613" s="1"/>
      <c r="J613" s="1"/>
      <c r="K613" s="1"/>
    </row>
    <row r="614" spans="1:11">
      <c r="A614" s="1"/>
      <c r="B614" s="1"/>
      <c r="C614" s="14"/>
      <c r="D614" s="14"/>
      <c r="E614" s="1"/>
      <c r="F614" s="1"/>
      <c r="G614" s="1"/>
      <c r="H614" s="1"/>
      <c r="I614" s="1"/>
      <c r="J614" s="1"/>
      <c r="K614" s="1"/>
    </row>
    <row r="615" spans="1:11">
      <c r="A615" s="1"/>
      <c r="B615" s="1"/>
      <c r="C615" s="14"/>
      <c r="D615" s="14"/>
      <c r="E615" s="1"/>
      <c r="F615" s="1"/>
      <c r="G615" s="1"/>
      <c r="H615" s="1"/>
      <c r="I615" s="1"/>
      <c r="J615" s="1"/>
      <c r="K615" s="1"/>
    </row>
    <row r="616" spans="1:11">
      <c r="A616" s="1"/>
      <c r="B616" s="1"/>
      <c r="C616" s="14"/>
      <c r="D616" s="14"/>
      <c r="E616" s="1"/>
      <c r="F616" s="1"/>
      <c r="G616" s="1"/>
      <c r="H616" s="1"/>
      <c r="I616" s="1"/>
      <c r="J616" s="1"/>
      <c r="K616" s="1"/>
    </row>
    <row r="617" spans="1:11">
      <c r="A617" s="1"/>
      <c r="B617" s="1"/>
      <c r="C617" s="14"/>
      <c r="D617" s="14"/>
      <c r="E617" s="1"/>
      <c r="F617" s="1"/>
      <c r="G617" s="1"/>
      <c r="H617" s="1"/>
      <c r="I617" s="1"/>
      <c r="J617" s="1"/>
      <c r="K617" s="1"/>
    </row>
    <row r="618" spans="1:11">
      <c r="A618" s="1"/>
      <c r="B618" s="1"/>
      <c r="C618" s="14"/>
      <c r="D618" s="14"/>
      <c r="E618" s="1"/>
      <c r="F618" s="1"/>
      <c r="G618" s="1"/>
      <c r="H618" s="1"/>
      <c r="I618" s="1"/>
      <c r="J618" s="1"/>
      <c r="K618" s="1"/>
    </row>
    <row r="619" spans="1:11">
      <c r="A619" s="1"/>
      <c r="B619" s="1"/>
      <c r="C619" s="14"/>
      <c r="D619" s="14"/>
      <c r="E619" s="1"/>
      <c r="F619" s="1"/>
      <c r="G619" s="1"/>
      <c r="H619" s="1"/>
      <c r="I619" s="1"/>
      <c r="J619" s="1"/>
      <c r="K619" s="1"/>
    </row>
    <row r="620" spans="1:11">
      <c r="A620" s="1"/>
      <c r="B620" s="1"/>
      <c r="C620" s="14"/>
      <c r="D620" s="14"/>
      <c r="E620" s="1"/>
      <c r="F620" s="1"/>
      <c r="G620" s="1"/>
      <c r="H620" s="1"/>
      <c r="I620" s="1"/>
      <c r="J620" s="1"/>
      <c r="K620" s="1"/>
    </row>
    <row r="621" spans="1:11">
      <c r="A621" s="1"/>
      <c r="B621" s="1"/>
      <c r="C621" s="14"/>
      <c r="D621" s="14"/>
      <c r="E621" s="1"/>
      <c r="F621" s="1"/>
      <c r="G621" s="1"/>
      <c r="H621" s="1"/>
      <c r="I621" s="1"/>
      <c r="J621" s="1"/>
      <c r="K621" s="1"/>
    </row>
    <row r="622" spans="1:11">
      <c r="A622" s="1"/>
      <c r="B622" s="1"/>
      <c r="C622" s="14"/>
      <c r="D622" s="14"/>
      <c r="E622" s="1"/>
      <c r="F622" s="1"/>
      <c r="G622" s="1"/>
      <c r="H622" s="1"/>
      <c r="I622" s="1"/>
      <c r="J622" s="1"/>
      <c r="K622" s="1"/>
    </row>
    <row r="623" spans="1:11">
      <c r="A623" s="1"/>
      <c r="B623" s="1"/>
      <c r="C623" s="14"/>
      <c r="D623" s="14"/>
      <c r="E623" s="1"/>
      <c r="F623" s="1"/>
      <c r="G623" s="1"/>
      <c r="H623" s="1"/>
      <c r="I623" s="1"/>
      <c r="J623" s="1"/>
      <c r="K623" s="1"/>
    </row>
    <row r="624" spans="1:11">
      <c r="A624" s="1"/>
      <c r="B624" s="1"/>
      <c r="C624" s="14"/>
      <c r="D624" s="14"/>
      <c r="E624" s="1"/>
      <c r="F624" s="1"/>
      <c r="G624" s="1"/>
      <c r="H624" s="1"/>
      <c r="I624" s="1"/>
      <c r="J624" s="1"/>
      <c r="K624" s="1"/>
    </row>
    <row r="625" spans="1:11">
      <c r="A625" s="1"/>
      <c r="B625" s="1"/>
      <c r="C625" s="14"/>
      <c r="D625" s="14"/>
      <c r="E625" s="1"/>
      <c r="F625" s="1"/>
      <c r="G625" s="1"/>
      <c r="H625" s="1"/>
      <c r="I625" s="1"/>
      <c r="J625" s="1"/>
      <c r="K625" s="1"/>
    </row>
    <row r="626" spans="1:11">
      <c r="A626" s="1"/>
      <c r="B626" s="1"/>
      <c r="C626" s="14"/>
      <c r="D626" s="14"/>
      <c r="E626" s="1"/>
      <c r="F626" s="1"/>
      <c r="G626" s="1"/>
      <c r="H626" s="1"/>
      <c r="I626" s="1"/>
      <c r="J626" s="1"/>
      <c r="K626" s="1"/>
    </row>
    <row r="627" spans="1:11">
      <c r="A627" s="1"/>
      <c r="B627" s="1"/>
      <c r="C627" s="14"/>
      <c r="D627" s="14"/>
      <c r="E627" s="1"/>
      <c r="F627" s="1"/>
      <c r="G627" s="1"/>
      <c r="H627" s="1"/>
      <c r="I627" s="1"/>
      <c r="J627" s="1"/>
      <c r="K627" s="1"/>
    </row>
    <row r="628" spans="1:11">
      <c r="A628" s="1"/>
      <c r="B628" s="1"/>
      <c r="C628" s="14"/>
      <c r="D628" s="14"/>
      <c r="E628" s="1"/>
      <c r="F628" s="1"/>
      <c r="G628" s="1"/>
      <c r="H628" s="1"/>
      <c r="I628" s="1"/>
      <c r="J628" s="1"/>
      <c r="K628" s="1"/>
    </row>
    <row r="629" spans="1:11">
      <c r="A629" s="1"/>
      <c r="B629" s="1"/>
      <c r="C629" s="14"/>
      <c r="D629" s="14"/>
      <c r="E629" s="1"/>
      <c r="F629" s="1"/>
      <c r="G629" s="1"/>
      <c r="H629" s="1"/>
      <c r="I629" s="1"/>
      <c r="J629" s="1"/>
      <c r="K629" s="1"/>
    </row>
    <row r="630" spans="1:11">
      <c r="A630" s="1"/>
      <c r="B630" s="1"/>
      <c r="C630" s="14"/>
      <c r="D630" s="14"/>
      <c r="E630" s="1"/>
      <c r="F630" s="1"/>
      <c r="G630" s="1"/>
      <c r="H630" s="1"/>
      <c r="I630" s="1"/>
      <c r="J630" s="1"/>
      <c r="K630" s="1"/>
    </row>
    <row r="631" spans="1:11">
      <c r="A631" s="1"/>
      <c r="B631" s="1"/>
      <c r="C631" s="14"/>
      <c r="D631" s="14"/>
      <c r="E631" s="1"/>
      <c r="F631" s="1"/>
      <c r="G631" s="1"/>
      <c r="H631" s="1"/>
      <c r="I631" s="1"/>
      <c r="J631" s="1"/>
      <c r="K631" s="1"/>
    </row>
    <row r="632" spans="1:11">
      <c r="A632" s="1"/>
      <c r="B632" s="1"/>
      <c r="C632" s="14"/>
      <c r="D632" s="14"/>
      <c r="E632" s="1"/>
      <c r="F632" s="1"/>
      <c r="G632" s="1"/>
      <c r="H632" s="1"/>
      <c r="I632" s="1"/>
      <c r="J632" s="1"/>
      <c r="K632" s="1"/>
    </row>
    <row r="633" spans="1:11">
      <c r="A633" s="1"/>
      <c r="B633" s="1"/>
      <c r="C633" s="14"/>
      <c r="D633" s="14"/>
      <c r="E633" s="1"/>
      <c r="F633" s="1"/>
      <c r="G633" s="1"/>
      <c r="H633" s="1"/>
      <c r="I633" s="1"/>
      <c r="J633" s="1"/>
      <c r="K633" s="1"/>
    </row>
    <row r="634" spans="1:11">
      <c r="A634" s="1"/>
      <c r="B634" s="1"/>
      <c r="C634" s="14"/>
      <c r="D634" s="14"/>
      <c r="E634" s="1"/>
      <c r="F634" s="1"/>
      <c r="G634" s="1"/>
      <c r="H634" s="1"/>
      <c r="I634" s="1"/>
      <c r="J634" s="1"/>
      <c r="K634" s="1"/>
    </row>
    <row r="635" spans="1:11">
      <c r="A635" s="1"/>
      <c r="B635" s="1"/>
      <c r="C635" s="14"/>
      <c r="D635" s="14"/>
      <c r="E635" s="1"/>
      <c r="F635" s="1"/>
      <c r="G635" s="1"/>
      <c r="H635" s="1"/>
      <c r="I635" s="1"/>
      <c r="J635" s="1"/>
      <c r="K635" s="1"/>
    </row>
    <row r="636" spans="1:11">
      <c r="A636" s="1"/>
      <c r="B636" s="1"/>
      <c r="C636" s="14"/>
      <c r="D636" s="14"/>
      <c r="E636" s="1"/>
      <c r="F636" s="1"/>
      <c r="G636" s="1"/>
      <c r="H636" s="1"/>
      <c r="I636" s="1"/>
      <c r="J636" s="1"/>
      <c r="K636" s="1"/>
    </row>
    <row r="637" spans="1:11">
      <c r="A637" s="1"/>
      <c r="B637" s="1"/>
      <c r="C637" s="14"/>
      <c r="D637" s="14"/>
      <c r="E637" s="1"/>
      <c r="F637" s="1"/>
      <c r="G637" s="1"/>
      <c r="H637" s="1"/>
      <c r="I637" s="1"/>
      <c r="J637" s="1"/>
      <c r="K637" s="1"/>
    </row>
    <row r="638" spans="1:11">
      <c r="A638" s="1"/>
      <c r="B638" s="1"/>
      <c r="C638" s="14"/>
      <c r="D638" s="14"/>
      <c r="E638" s="1"/>
      <c r="F638" s="1"/>
      <c r="G638" s="1"/>
      <c r="H638" s="1"/>
      <c r="I638" s="1"/>
      <c r="J638" s="1"/>
      <c r="K638" s="1"/>
    </row>
    <row r="639" spans="1:11">
      <c r="A639" s="1"/>
      <c r="B639" s="1"/>
      <c r="C639" s="14"/>
      <c r="D639" s="14"/>
      <c r="E639" s="1"/>
      <c r="F639" s="1"/>
      <c r="G639" s="1"/>
      <c r="H639" s="1"/>
      <c r="I639" s="1"/>
      <c r="J639" s="1"/>
      <c r="K639" s="1"/>
    </row>
    <row r="640" spans="1:11">
      <c r="A640" s="1"/>
      <c r="B640" s="1"/>
      <c r="C640" s="14"/>
      <c r="D640" s="14"/>
      <c r="E640" s="1"/>
      <c r="F640" s="1"/>
      <c r="G640" s="1"/>
      <c r="H640" s="1"/>
      <c r="I640" s="1"/>
      <c r="J640" s="1"/>
      <c r="K640" s="1"/>
    </row>
    <row r="641" spans="1:11">
      <c r="A641" s="1"/>
      <c r="B641" s="1"/>
      <c r="C641" s="14"/>
      <c r="D641" s="14"/>
      <c r="E641" s="1"/>
      <c r="F641" s="1"/>
      <c r="G641" s="1"/>
      <c r="H641" s="1"/>
      <c r="I641" s="1"/>
      <c r="J641" s="1"/>
      <c r="K641" s="1"/>
    </row>
    <row r="642" spans="1:11">
      <c r="A642" s="1"/>
      <c r="B642" s="1"/>
      <c r="C642" s="14"/>
      <c r="D642" s="14"/>
      <c r="E642" s="1"/>
      <c r="F642" s="1"/>
      <c r="G642" s="1"/>
      <c r="H642" s="1"/>
      <c r="I642" s="1"/>
      <c r="J642" s="1"/>
      <c r="K642" s="1"/>
    </row>
    <row r="643" spans="1:11">
      <c r="A643" s="1"/>
      <c r="B643" s="1"/>
      <c r="C643" s="14"/>
      <c r="D643" s="14"/>
      <c r="E643" s="1"/>
      <c r="F643" s="1"/>
      <c r="G643" s="1"/>
      <c r="H643" s="1"/>
      <c r="I643" s="1"/>
      <c r="J643" s="1"/>
      <c r="K643" s="1"/>
    </row>
    <row r="644" spans="1:11">
      <c r="A644" s="1"/>
      <c r="B644" s="1"/>
      <c r="C644" s="14"/>
      <c r="D644" s="14"/>
      <c r="E644" s="1"/>
      <c r="F644" s="1"/>
      <c r="G644" s="1"/>
      <c r="H644" s="1"/>
      <c r="I644" s="1"/>
      <c r="J644" s="1"/>
      <c r="K644" s="1"/>
    </row>
    <row r="645" spans="1:11">
      <c r="A645" s="1"/>
      <c r="B645" s="1"/>
      <c r="C645" s="14"/>
      <c r="D645" s="14"/>
      <c r="E645" s="1"/>
      <c r="F645" s="1"/>
      <c r="G645" s="1"/>
      <c r="H645" s="1"/>
      <c r="I645" s="1"/>
      <c r="J645" s="1"/>
      <c r="K645" s="1"/>
    </row>
    <row r="646" spans="1:11">
      <c r="A646" s="1"/>
      <c r="B646" s="1"/>
      <c r="C646" s="14"/>
      <c r="D646" s="14"/>
      <c r="E646" s="1"/>
      <c r="F646" s="1"/>
      <c r="G646" s="1"/>
      <c r="H646" s="1"/>
      <c r="I646" s="1"/>
      <c r="J646" s="1"/>
      <c r="K646" s="1"/>
    </row>
    <row r="647" spans="1:11">
      <c r="A647" s="1"/>
      <c r="B647" s="1"/>
      <c r="C647" s="14"/>
      <c r="D647" s="14"/>
      <c r="E647" s="1"/>
      <c r="F647" s="1"/>
      <c r="G647" s="1"/>
      <c r="H647" s="1"/>
      <c r="I647" s="1"/>
      <c r="J647" s="1"/>
      <c r="K647" s="1"/>
    </row>
    <row r="648" spans="1:11">
      <c r="A648" s="1"/>
      <c r="B648" s="1"/>
      <c r="C648" s="14"/>
      <c r="D648" s="14"/>
      <c r="E648" s="1"/>
      <c r="F648" s="1"/>
      <c r="G648" s="1"/>
      <c r="H648" s="1"/>
      <c r="I648" s="1"/>
      <c r="J648" s="1"/>
      <c r="K648" s="1"/>
    </row>
    <row r="649" spans="1:11">
      <c r="A649" s="1"/>
      <c r="B649" s="1"/>
      <c r="C649" s="14"/>
      <c r="D649" s="14"/>
      <c r="E649" s="1"/>
      <c r="F649" s="1"/>
      <c r="G649" s="1"/>
      <c r="H649" s="1"/>
      <c r="I649" s="1"/>
      <c r="J649" s="1"/>
      <c r="K649" s="1"/>
    </row>
    <row r="650" spans="1:11">
      <c r="A650" s="1"/>
      <c r="B650" s="1"/>
      <c r="C650" s="14"/>
      <c r="D650" s="14"/>
      <c r="E650" s="1"/>
      <c r="F650" s="1"/>
      <c r="G650" s="1"/>
      <c r="H650" s="1"/>
      <c r="I650" s="1"/>
      <c r="J650" s="1"/>
      <c r="K650" s="1"/>
    </row>
    <row r="651" spans="1:11">
      <c r="A651" s="1"/>
      <c r="B651" s="1"/>
      <c r="C651" s="14"/>
      <c r="D651" s="14"/>
      <c r="E651" s="1"/>
      <c r="F651" s="1"/>
      <c r="G651" s="1"/>
      <c r="H651" s="1"/>
      <c r="I651" s="1"/>
      <c r="J651" s="1"/>
      <c r="K651" s="1"/>
    </row>
    <row r="652" spans="1:11">
      <c r="A652" s="1"/>
      <c r="B652" s="1"/>
      <c r="C652" s="14"/>
      <c r="D652" s="14"/>
      <c r="E652" s="1"/>
      <c r="F652" s="1"/>
      <c r="G652" s="1"/>
      <c r="H652" s="1"/>
      <c r="I652" s="1"/>
      <c r="J652" s="1"/>
      <c r="K652" s="1"/>
    </row>
    <row r="653" spans="1:11">
      <c r="A653" s="1"/>
      <c r="B653" s="1"/>
      <c r="C653" s="14"/>
      <c r="D653" s="14"/>
      <c r="E653" s="1"/>
      <c r="F653" s="1"/>
      <c r="G653" s="1"/>
      <c r="H653" s="1"/>
      <c r="I653" s="1"/>
      <c r="J653" s="1"/>
      <c r="K653" s="1"/>
    </row>
    <row r="654" spans="1:11">
      <c r="A654" s="1"/>
      <c r="B654" s="1"/>
      <c r="C654" s="14"/>
      <c r="D654" s="14"/>
      <c r="E654" s="1"/>
      <c r="F654" s="1"/>
      <c r="G654" s="1"/>
      <c r="H654" s="1"/>
      <c r="I654" s="1"/>
      <c r="J654" s="1"/>
      <c r="K654" s="1"/>
    </row>
    <row r="655" spans="1:11">
      <c r="A655" s="1"/>
      <c r="B655" s="1"/>
      <c r="C655" s="14"/>
      <c r="D655" s="14"/>
      <c r="E655" s="1"/>
      <c r="F655" s="1"/>
      <c r="G655" s="1"/>
      <c r="H655" s="1"/>
      <c r="I655" s="1"/>
      <c r="J655" s="1"/>
      <c r="K655" s="1"/>
    </row>
    <row r="656" spans="1:11">
      <c r="A656" s="1"/>
      <c r="B656" s="1"/>
      <c r="C656" s="14"/>
      <c r="D656" s="14"/>
      <c r="E656" s="1"/>
      <c r="F656" s="1"/>
      <c r="G656" s="1"/>
      <c r="H656" s="1"/>
      <c r="I656" s="1"/>
      <c r="J656" s="1"/>
      <c r="K656" s="1"/>
    </row>
    <row r="657" spans="1:11">
      <c r="A657" s="1"/>
      <c r="B657" s="1"/>
      <c r="C657" s="14"/>
      <c r="D657" s="14"/>
      <c r="E657" s="1"/>
      <c r="F657" s="1"/>
      <c r="G657" s="1"/>
      <c r="H657" s="1"/>
      <c r="I657" s="1"/>
      <c r="J657" s="1"/>
      <c r="K657" s="1"/>
    </row>
    <row r="658" spans="1:11">
      <c r="A658" s="1"/>
      <c r="B658" s="1"/>
      <c r="C658" s="14"/>
      <c r="D658" s="14"/>
      <c r="E658" s="1"/>
      <c r="F658" s="1"/>
      <c r="G658" s="1"/>
      <c r="H658" s="1"/>
      <c r="I658" s="1"/>
      <c r="J658" s="1"/>
      <c r="K658" s="1"/>
    </row>
    <row r="659" spans="1:11">
      <c r="A659" s="1"/>
      <c r="B659" s="1"/>
      <c r="C659" s="14"/>
      <c r="D659" s="14"/>
      <c r="E659" s="1"/>
      <c r="F659" s="1"/>
      <c r="G659" s="1"/>
      <c r="H659" s="1"/>
      <c r="I659" s="1"/>
      <c r="J659" s="1"/>
      <c r="K659" s="1"/>
    </row>
    <row r="660" spans="1:11">
      <c r="A660" s="1"/>
      <c r="B660" s="1"/>
      <c r="C660" s="14"/>
      <c r="D660" s="14"/>
      <c r="E660" s="1"/>
      <c r="F660" s="1"/>
      <c r="G660" s="1"/>
      <c r="H660" s="1"/>
      <c r="I660" s="1"/>
      <c r="J660" s="1"/>
      <c r="K660" s="1"/>
    </row>
    <row r="661" spans="1:11">
      <c r="A661" s="1"/>
      <c r="B661" s="1"/>
      <c r="C661" s="14"/>
      <c r="D661" s="14"/>
      <c r="E661" s="1"/>
      <c r="F661" s="1"/>
      <c r="G661" s="1"/>
      <c r="H661" s="1"/>
      <c r="I661" s="1"/>
      <c r="J661" s="1"/>
      <c r="K661" s="1"/>
    </row>
    <row r="662" spans="1:11">
      <c r="A662" s="1"/>
      <c r="B662" s="1"/>
      <c r="C662" s="14"/>
      <c r="D662" s="14"/>
      <c r="E662" s="1"/>
      <c r="F662" s="1"/>
      <c r="G662" s="1"/>
      <c r="H662" s="1"/>
      <c r="I662" s="1"/>
      <c r="J662" s="1"/>
      <c r="K662" s="1"/>
    </row>
    <row r="663" spans="1:11">
      <c r="A663" s="1"/>
      <c r="B663" s="1"/>
      <c r="C663" s="14"/>
      <c r="D663" s="14"/>
      <c r="E663" s="1"/>
      <c r="F663" s="1"/>
      <c r="G663" s="1"/>
      <c r="H663" s="1"/>
      <c r="I663" s="1"/>
      <c r="J663" s="1"/>
      <c r="K663" s="1"/>
    </row>
    <row r="664" spans="1:11">
      <c r="A664" s="1"/>
      <c r="B664" s="1"/>
      <c r="C664" s="14"/>
      <c r="D664" s="14"/>
      <c r="E664" s="1"/>
      <c r="F664" s="1"/>
      <c r="G664" s="1"/>
      <c r="H664" s="1"/>
      <c r="I664" s="1"/>
      <c r="J664" s="1"/>
      <c r="K664" s="1"/>
    </row>
    <row r="665" spans="1:11">
      <c r="A665" s="1"/>
      <c r="B665" s="1"/>
      <c r="C665" s="14"/>
      <c r="D665" s="14"/>
      <c r="E665" s="1"/>
      <c r="F665" s="1"/>
      <c r="G665" s="1"/>
      <c r="H665" s="1"/>
      <c r="I665" s="1"/>
      <c r="J665" s="1"/>
      <c r="K665" s="1"/>
    </row>
    <row r="666" spans="1:11">
      <c r="A666" s="1"/>
      <c r="B666" s="1"/>
      <c r="C666" s="14"/>
      <c r="D666" s="14"/>
      <c r="E666" s="1"/>
      <c r="F666" s="1"/>
      <c r="G666" s="1"/>
      <c r="H666" s="1"/>
      <c r="I666" s="1"/>
      <c r="J666" s="1"/>
      <c r="K666" s="1"/>
    </row>
    <row r="667" spans="1:11">
      <c r="A667" s="1"/>
      <c r="B667" s="1"/>
      <c r="C667" s="14"/>
      <c r="D667" s="14"/>
      <c r="E667" s="1"/>
      <c r="F667" s="1"/>
      <c r="G667" s="1"/>
      <c r="H667" s="1"/>
      <c r="I667" s="1"/>
      <c r="J667" s="1"/>
      <c r="K667" s="1"/>
    </row>
    <row r="668" spans="1:11">
      <c r="A668" s="1"/>
      <c r="B668" s="1"/>
      <c r="C668" s="14"/>
      <c r="D668" s="14"/>
      <c r="E668" s="1"/>
      <c r="F668" s="1"/>
      <c r="G668" s="1"/>
      <c r="H668" s="1"/>
      <c r="I668" s="1"/>
      <c r="J668" s="1"/>
      <c r="K668" s="1"/>
    </row>
    <row r="669" spans="1:11">
      <c r="A669" s="1"/>
      <c r="B669" s="1"/>
      <c r="C669" s="14"/>
      <c r="D669" s="14"/>
      <c r="E669" s="1"/>
      <c r="F669" s="1"/>
      <c r="G669" s="1"/>
      <c r="H669" s="1"/>
      <c r="I669" s="1"/>
      <c r="J669" s="1"/>
      <c r="K669" s="1"/>
    </row>
    <row r="670" spans="1:11">
      <c r="A670" s="1"/>
      <c r="B670" s="1"/>
      <c r="C670" s="14"/>
      <c r="D670" s="14"/>
      <c r="E670" s="1"/>
      <c r="F670" s="1"/>
      <c r="G670" s="1"/>
      <c r="H670" s="1"/>
      <c r="I670" s="1"/>
      <c r="J670" s="1"/>
      <c r="K670" s="1"/>
    </row>
    <row r="671" spans="1:11">
      <c r="A671" s="1"/>
      <c r="B671" s="1"/>
      <c r="C671" s="14"/>
      <c r="D671" s="14"/>
      <c r="E671" s="1"/>
      <c r="F671" s="1"/>
      <c r="G671" s="1"/>
      <c r="H671" s="1"/>
      <c r="I671" s="1"/>
      <c r="J671" s="1"/>
      <c r="K671" s="1"/>
    </row>
    <row r="672" spans="1:11">
      <c r="A672" s="1"/>
      <c r="B672" s="1"/>
      <c r="C672" s="14"/>
      <c r="D672" s="14"/>
      <c r="E672" s="1"/>
      <c r="F672" s="1"/>
      <c r="G672" s="1"/>
      <c r="H672" s="1"/>
      <c r="I672" s="1"/>
      <c r="J672" s="1"/>
      <c r="K672" s="1"/>
    </row>
    <row r="673" spans="1:11">
      <c r="A673" s="1"/>
      <c r="B673" s="1"/>
      <c r="C673" s="14"/>
      <c r="D673" s="14"/>
      <c r="E673" s="1"/>
      <c r="F673" s="1"/>
      <c r="G673" s="1"/>
      <c r="H673" s="1"/>
      <c r="I673" s="1"/>
      <c r="J673" s="1"/>
      <c r="K673" s="1"/>
    </row>
    <row r="674" spans="1:11">
      <c r="A674" s="1"/>
      <c r="B674" s="1"/>
      <c r="C674" s="14"/>
      <c r="D674" s="14"/>
      <c r="E674" s="1"/>
      <c r="F674" s="1"/>
      <c r="G674" s="1"/>
      <c r="H674" s="1"/>
      <c r="I674" s="1"/>
      <c r="J674" s="1"/>
      <c r="K674" s="1"/>
    </row>
    <row r="675" spans="1:11">
      <c r="A675" s="1"/>
      <c r="B675" s="1"/>
      <c r="C675" s="14"/>
      <c r="D675" s="14"/>
      <c r="E675" s="1"/>
      <c r="F675" s="1"/>
      <c r="G675" s="1"/>
      <c r="H675" s="1"/>
      <c r="I675" s="1"/>
      <c r="J675" s="1"/>
      <c r="K675" s="1"/>
    </row>
    <row r="676" spans="1:11">
      <c r="A676" s="1"/>
      <c r="B676" s="1"/>
      <c r="C676" s="14"/>
      <c r="D676" s="14"/>
      <c r="E676" s="1"/>
      <c r="F676" s="1"/>
      <c r="G676" s="1"/>
      <c r="H676" s="1"/>
      <c r="I676" s="1"/>
      <c r="J676" s="1"/>
      <c r="K676" s="1"/>
    </row>
    <row r="677" spans="1:11">
      <c r="A677" s="1"/>
      <c r="B677" s="1"/>
      <c r="C677" s="14"/>
      <c r="D677" s="14"/>
      <c r="E677" s="1"/>
      <c r="F677" s="1"/>
      <c r="G677" s="1"/>
      <c r="H677" s="1"/>
      <c r="I677" s="1"/>
      <c r="J677" s="1"/>
      <c r="K677" s="1"/>
    </row>
    <row r="678" spans="1:11">
      <c r="A678" s="1"/>
      <c r="B678" s="1"/>
      <c r="C678" s="14"/>
      <c r="D678" s="14"/>
      <c r="E678" s="1"/>
      <c r="F678" s="1"/>
      <c r="G678" s="1"/>
      <c r="H678" s="1"/>
      <c r="I678" s="1"/>
      <c r="J678" s="1"/>
      <c r="K678" s="1"/>
    </row>
    <row r="679" spans="1:11">
      <c r="A679" s="1"/>
      <c r="B679" s="1"/>
      <c r="C679" s="14"/>
      <c r="D679" s="14"/>
      <c r="E679" s="1"/>
      <c r="F679" s="1"/>
      <c r="G679" s="1"/>
      <c r="H679" s="1"/>
      <c r="I679" s="1"/>
      <c r="J679" s="1"/>
      <c r="K679" s="1"/>
    </row>
    <row r="680" spans="1:11">
      <c r="A680" s="1"/>
      <c r="B680" s="1"/>
      <c r="C680" s="14"/>
      <c r="D680" s="14"/>
      <c r="E680" s="1"/>
      <c r="F680" s="1"/>
      <c r="G680" s="1"/>
      <c r="H680" s="1"/>
      <c r="I680" s="1"/>
      <c r="J680" s="1"/>
      <c r="K680" s="1"/>
    </row>
    <row r="681" spans="1:11">
      <c r="A681" s="1"/>
      <c r="B681" s="1"/>
      <c r="C681" s="14"/>
      <c r="D681" s="14"/>
      <c r="E681" s="1"/>
      <c r="F681" s="1"/>
      <c r="G681" s="1"/>
      <c r="H681" s="1"/>
      <c r="I681" s="1"/>
      <c r="J681" s="1"/>
      <c r="K681" s="1"/>
    </row>
    <row r="682" spans="1:11">
      <c r="A682" s="1"/>
      <c r="B682" s="1"/>
      <c r="C682" s="14"/>
      <c r="D682" s="14"/>
      <c r="E682" s="1"/>
      <c r="F682" s="1"/>
      <c r="G682" s="1"/>
      <c r="H682" s="1"/>
      <c r="I682" s="1"/>
      <c r="J682" s="1"/>
      <c r="K682" s="1"/>
    </row>
    <row r="683" spans="1:11">
      <c r="A683" s="1"/>
      <c r="B683" s="1"/>
      <c r="C683" s="14"/>
      <c r="D683" s="14"/>
      <c r="E683" s="1"/>
      <c r="F683" s="1"/>
      <c r="G683" s="1"/>
      <c r="H683" s="1"/>
      <c r="I683" s="1"/>
      <c r="J683" s="1"/>
      <c r="K683" s="1"/>
    </row>
    <row r="684" spans="1:11">
      <c r="A684" s="1"/>
      <c r="B684" s="1"/>
      <c r="C684" s="14"/>
      <c r="D684" s="14"/>
      <c r="E684" s="1"/>
      <c r="F684" s="1"/>
      <c r="G684" s="1"/>
      <c r="H684" s="1"/>
      <c r="I684" s="1"/>
      <c r="J684" s="1"/>
      <c r="K684" s="1"/>
    </row>
    <row r="685" spans="1:11">
      <c r="A685" s="1"/>
      <c r="B685" s="1"/>
      <c r="C685" s="14"/>
      <c r="D685" s="14"/>
      <c r="E685" s="1"/>
      <c r="F685" s="1"/>
      <c r="G685" s="1"/>
      <c r="H685" s="1"/>
      <c r="I685" s="1"/>
      <c r="J685" s="1"/>
      <c r="K685" s="1"/>
    </row>
    <row r="686" spans="1:11">
      <c r="A686" s="1"/>
      <c r="B686" s="1"/>
      <c r="C686" s="14"/>
      <c r="D686" s="14"/>
      <c r="E686" s="1"/>
      <c r="F686" s="1"/>
      <c r="G686" s="1"/>
      <c r="H686" s="1"/>
      <c r="I686" s="1"/>
      <c r="J686" s="1"/>
      <c r="K686" s="1"/>
    </row>
    <row r="687" spans="1:11">
      <c r="A687" s="1"/>
      <c r="B687" s="1"/>
      <c r="C687" s="14"/>
      <c r="D687" s="14"/>
      <c r="E687" s="1"/>
      <c r="F687" s="1"/>
      <c r="G687" s="1"/>
      <c r="H687" s="1"/>
      <c r="I687" s="1"/>
      <c r="J687" s="1"/>
      <c r="K687" s="1"/>
    </row>
    <row r="688" spans="1:11">
      <c r="A688" s="1"/>
      <c r="B688" s="1"/>
      <c r="C688" s="14"/>
      <c r="D688" s="14"/>
      <c r="E688" s="1"/>
      <c r="F688" s="1"/>
      <c r="G688" s="1"/>
      <c r="H688" s="1"/>
      <c r="I688" s="1"/>
      <c r="J688" s="1"/>
      <c r="K688" s="1"/>
    </row>
    <row r="689" spans="1:11">
      <c r="A689" s="1"/>
      <c r="B689" s="1"/>
      <c r="C689" s="14"/>
      <c r="D689" s="14"/>
      <c r="E689" s="1"/>
      <c r="F689" s="1"/>
      <c r="G689" s="1"/>
      <c r="H689" s="1"/>
      <c r="I689" s="1"/>
      <c r="J689" s="1"/>
      <c r="K689" s="1"/>
    </row>
    <row r="690" spans="1:11">
      <c r="A690" s="1"/>
      <c r="B690" s="1"/>
      <c r="C690" s="14"/>
      <c r="D690" s="14"/>
      <c r="E690" s="1"/>
      <c r="F690" s="1"/>
      <c r="G690" s="1"/>
      <c r="H690" s="1"/>
      <c r="I690" s="1"/>
      <c r="J690" s="1"/>
      <c r="K690" s="1"/>
    </row>
    <row r="691" spans="1:11">
      <c r="A691" s="1"/>
      <c r="B691" s="1"/>
      <c r="C691" s="14"/>
      <c r="D691" s="14"/>
      <c r="E691" s="1"/>
      <c r="F691" s="1"/>
      <c r="G691" s="1"/>
      <c r="H691" s="1"/>
      <c r="I691" s="1"/>
      <c r="J691" s="1"/>
      <c r="K691" s="1"/>
    </row>
    <row r="692" spans="1:11">
      <c r="A692" s="1"/>
      <c r="B692" s="1"/>
      <c r="C692" s="13"/>
      <c r="D692" s="14"/>
      <c r="E692" s="1"/>
      <c r="F692" s="1"/>
      <c r="G692" s="1"/>
      <c r="H692" s="1"/>
      <c r="I692" s="1"/>
      <c r="J692" s="1"/>
      <c r="K692" s="1"/>
    </row>
    <row r="693" spans="1:11">
      <c r="A693" s="1"/>
      <c r="B693" s="1"/>
      <c r="C693" s="13"/>
      <c r="D693" s="14"/>
      <c r="E693" s="1"/>
      <c r="F693" s="1"/>
      <c r="G693" s="1"/>
      <c r="H693" s="1"/>
      <c r="I693" s="1"/>
      <c r="J693" s="1"/>
      <c r="K693" s="1"/>
    </row>
    <row r="694" spans="1:11">
      <c r="A694" s="1"/>
      <c r="B694" s="1"/>
      <c r="C694" s="13"/>
      <c r="D694" s="14"/>
      <c r="E694" s="1"/>
      <c r="F694" s="1"/>
      <c r="G694" s="1"/>
      <c r="H694" s="1"/>
      <c r="I694" s="1"/>
      <c r="J694" s="1"/>
      <c r="K694" s="1"/>
    </row>
    <row r="695" spans="1:11">
      <c r="A695" s="1"/>
      <c r="B695" s="1"/>
      <c r="C695" s="13"/>
      <c r="D695" s="14"/>
      <c r="E695" s="1"/>
      <c r="F695" s="1"/>
      <c r="G695" s="1"/>
      <c r="H695" s="1"/>
      <c r="I695" s="1"/>
      <c r="J695" s="1"/>
      <c r="K695" s="1"/>
    </row>
    <row r="696" spans="1:11">
      <c r="A696" s="1"/>
      <c r="B696" s="1"/>
      <c r="C696" s="13"/>
      <c r="D696" s="14"/>
      <c r="E696" s="1"/>
      <c r="F696" s="1"/>
      <c r="G696" s="1"/>
      <c r="H696" s="1"/>
      <c r="I696" s="1"/>
      <c r="J696" s="1"/>
      <c r="K696" s="1"/>
    </row>
    <row r="697" spans="1:11">
      <c r="A697" s="1"/>
      <c r="B697" s="1"/>
      <c r="C697" s="13"/>
      <c r="D697" s="14"/>
      <c r="E697" s="1"/>
      <c r="F697" s="1"/>
      <c r="G697" s="1"/>
      <c r="H697" s="1"/>
      <c r="I697" s="1"/>
      <c r="J697" s="1"/>
      <c r="K697" s="1"/>
    </row>
    <row r="698" spans="1:11">
      <c r="A698" s="1"/>
      <c r="B698" s="1"/>
      <c r="C698" s="13"/>
      <c r="D698" s="14"/>
      <c r="E698" s="1"/>
      <c r="F698" s="1"/>
      <c r="G698" s="1"/>
      <c r="H698" s="1"/>
      <c r="I698" s="1"/>
      <c r="J698" s="1"/>
      <c r="K698" s="1"/>
    </row>
    <row r="699" spans="1:11">
      <c r="A699" s="1"/>
      <c r="B699" s="1"/>
      <c r="C699" s="13"/>
      <c r="D699" s="14"/>
      <c r="E699" s="1"/>
      <c r="F699" s="1"/>
      <c r="G699" s="1"/>
      <c r="H699" s="1"/>
      <c r="I699" s="1"/>
      <c r="J699" s="1"/>
      <c r="K699" s="1"/>
    </row>
    <row r="700" spans="1:11">
      <c r="A700" s="1"/>
      <c r="B700" s="1"/>
      <c r="C700" s="13"/>
      <c r="D700" s="14"/>
      <c r="E700" s="1"/>
      <c r="F700" s="1"/>
      <c r="G700" s="1"/>
      <c r="H700" s="1"/>
      <c r="I700" s="1"/>
      <c r="J700" s="1"/>
      <c r="K700" s="1"/>
    </row>
    <row r="701" spans="1:11">
      <c r="A701" s="1"/>
      <c r="B701" s="1"/>
      <c r="C701" s="13"/>
      <c r="D701" s="14"/>
      <c r="E701" s="1"/>
      <c r="F701" s="1"/>
      <c r="G701" s="1"/>
      <c r="H701" s="1"/>
      <c r="I701" s="1"/>
      <c r="J701" s="1"/>
      <c r="K701" s="1"/>
    </row>
    <row r="702" spans="1:11">
      <c r="A702" s="1"/>
      <c r="B702" s="1"/>
      <c r="C702" s="13"/>
      <c r="D702" s="14"/>
      <c r="E702" s="1"/>
      <c r="F702" s="1"/>
      <c r="G702" s="1"/>
      <c r="H702" s="1"/>
      <c r="I702" s="1"/>
      <c r="J702" s="1"/>
      <c r="K702" s="1"/>
    </row>
    <row r="703" spans="1:11">
      <c r="A703" s="1"/>
      <c r="B703" s="1"/>
      <c r="C703" s="13"/>
      <c r="D703" s="14"/>
      <c r="E703" s="1"/>
      <c r="F703" s="1"/>
      <c r="G703" s="1"/>
      <c r="H703" s="1"/>
      <c r="I703" s="1"/>
      <c r="J703" s="1"/>
      <c r="K703" s="1"/>
    </row>
    <row r="704" spans="1:11">
      <c r="A704" s="1"/>
      <c r="B704" s="1"/>
      <c r="C704" s="13"/>
      <c r="D704" s="14"/>
      <c r="E704" s="1"/>
      <c r="F704" s="1"/>
      <c r="G704" s="1"/>
      <c r="H704" s="1"/>
      <c r="I704" s="1"/>
      <c r="J704" s="1"/>
      <c r="K704" s="1"/>
    </row>
    <row r="705" spans="1:11">
      <c r="A705" s="1"/>
      <c r="B705" s="1"/>
      <c r="C705" s="13"/>
      <c r="D705" s="14"/>
      <c r="E705" s="1"/>
      <c r="F705" s="1"/>
      <c r="G705" s="1"/>
      <c r="H705" s="1"/>
      <c r="I705" s="1"/>
      <c r="J705" s="1"/>
      <c r="K705" s="1"/>
    </row>
    <row r="706" spans="1:11">
      <c r="A706" s="1"/>
      <c r="B706" s="1"/>
      <c r="C706" s="13"/>
      <c r="D706" s="14"/>
      <c r="E706" s="1"/>
      <c r="F706" s="1"/>
      <c r="G706" s="1"/>
      <c r="H706" s="1"/>
      <c r="I706" s="1"/>
      <c r="J706" s="1"/>
      <c r="K706" s="1"/>
    </row>
    <row r="707" spans="1:11">
      <c r="A707" s="1"/>
      <c r="B707" s="1"/>
      <c r="C707" s="1"/>
      <c r="D707" s="14"/>
      <c r="E707" s="1"/>
      <c r="F707" s="1"/>
      <c r="G707" s="1"/>
      <c r="H707" s="1"/>
      <c r="I707" s="1"/>
      <c r="J707" s="1"/>
      <c r="K707" s="1"/>
    </row>
    <row r="708" spans="1:11">
      <c r="A708" s="1"/>
      <c r="B708" s="1"/>
      <c r="C708" s="1"/>
      <c r="D708" s="14"/>
      <c r="E708" s="1"/>
      <c r="F708" s="1"/>
      <c r="G708" s="1"/>
      <c r="H708" s="1"/>
      <c r="I708" s="1"/>
      <c r="J708" s="1"/>
      <c r="K708" s="1"/>
    </row>
    <row r="709" spans="1:11">
      <c r="A709" s="1"/>
      <c r="B709" s="1"/>
      <c r="C709" s="1"/>
      <c r="D709" s="14"/>
      <c r="E709" s="1"/>
      <c r="F709" s="1"/>
      <c r="G709" s="1"/>
      <c r="H709" s="1"/>
      <c r="I709" s="1"/>
      <c r="J709" s="1"/>
      <c r="K709" s="1"/>
    </row>
    <row r="710" spans="1:11">
      <c r="A710" s="1"/>
      <c r="B710" s="1"/>
      <c r="C710" s="1"/>
      <c r="D710" s="14"/>
      <c r="E710" s="1"/>
      <c r="F710" s="1"/>
      <c r="G710" s="1"/>
      <c r="H710" s="1"/>
      <c r="I710" s="1"/>
      <c r="J710" s="1"/>
      <c r="K710" s="1"/>
    </row>
    <row r="711" spans="1:11">
      <c r="A711" s="1"/>
      <c r="B711" s="1"/>
      <c r="C711" s="1"/>
      <c r="D711" s="14"/>
      <c r="E711" s="1"/>
      <c r="F711" s="1"/>
      <c r="G711" s="1"/>
      <c r="H711" s="1"/>
      <c r="I711" s="1"/>
      <c r="J711" s="1"/>
      <c r="K711" s="1"/>
    </row>
  </sheetData>
  <mergeCells count="1">
    <mergeCell ref="E365:F365"/>
  </mergeCells>
  <dataValidations count="4">
    <dataValidation type="list" allowBlank="1" showInputMessage="1" showErrorMessage="1" sqref="D2:D38 D41:D364" xr:uid="{00000000-0002-0000-0A00-000000000000}">
      <formula1>$D$366:$D$473</formula1>
    </dataValidation>
    <dataValidation type="list" allowBlank="1" showInputMessage="1" showErrorMessage="1" sqref="H2:H364" xr:uid="{00000000-0002-0000-0A00-000002000000}">
      <formula1>$H$366:$H$368</formula1>
    </dataValidation>
    <dataValidation type="list" allowBlank="1" showInputMessage="1" showErrorMessage="1" sqref="C41:C188 C2:C38 C191:C360" xr:uid="{00000000-0002-0000-0A00-000003000000}">
      <formula1>$C$366:$C$384</formula1>
    </dataValidation>
    <dataValidation type="list" allowBlank="1" showInputMessage="1" showErrorMessage="1" sqref="K364 K2:K362" xr:uid="{00000000-0002-0000-0A00-000001000000}">
      <formula1>$K$366:$K$431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10"/>
  <sheetViews>
    <sheetView topLeftCell="A456" workbookViewId="0">
      <selection activeCell="D365" sqref="D365:D472"/>
    </sheetView>
  </sheetViews>
  <sheetFormatPr defaultRowHeight="15"/>
  <cols>
    <col min="1" max="1" width="9.5703125" style="8" customWidth="1"/>
    <col min="2" max="2" width="7.140625" style="2" customWidth="1"/>
    <col min="3" max="3" width="7" style="8" customWidth="1"/>
    <col min="4" max="4" width="9.28515625" style="3" customWidth="1"/>
    <col min="5" max="5" width="5.85546875" style="8" customWidth="1"/>
    <col min="6" max="6" width="6.7109375" style="8" customWidth="1"/>
    <col min="7" max="7" width="7.28515625" style="8" customWidth="1"/>
    <col min="8" max="8" width="6.5703125" style="8" customWidth="1"/>
    <col min="9" max="9" width="11.85546875" style="8" customWidth="1"/>
    <col min="10" max="10" width="15.7109375" style="8" customWidth="1"/>
    <col min="11" max="11" width="12.140625" style="8" customWidth="1"/>
    <col min="12" max="39" width="4.28515625" style="1" customWidth="1"/>
    <col min="40" max="40" width="4.5703125" style="1" customWidth="1"/>
    <col min="41" max="41" width="4.28515625" style="1" customWidth="1"/>
    <col min="42" max="42" width="4.42578125" style="1" customWidth="1"/>
    <col min="43" max="43" width="4.85546875" style="1" customWidth="1"/>
    <col min="44" max="44" width="4.28515625" style="1" customWidth="1"/>
    <col min="45" max="45" width="6.140625" style="1" customWidth="1"/>
    <col min="46" max="46" width="4.7109375" style="1" customWidth="1"/>
    <col min="47" max="47" width="4.42578125" style="1" customWidth="1"/>
    <col min="48" max="48" width="7.28515625" style="1" customWidth="1"/>
    <col min="49" max="49" width="7.140625" style="1" customWidth="1"/>
    <col min="50" max="16384" width="9.140625" style="1"/>
  </cols>
  <sheetData>
    <row r="1" spans="1:11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3" t="s">
        <v>256</v>
      </c>
      <c r="B2" s="2">
        <v>1</v>
      </c>
      <c r="C2" s="13" t="s">
        <v>14</v>
      </c>
      <c r="D2" s="3" t="s">
        <v>36</v>
      </c>
      <c r="E2" s="13">
        <v>1</v>
      </c>
      <c r="F2" s="13">
        <v>3</v>
      </c>
      <c r="G2" s="13"/>
      <c r="H2" s="13"/>
      <c r="I2" s="13">
        <f t="shared" ref="I2:I66" si="0">IF(OR(J2=$J$378,J2=$J$385,J2=$J$368),$I$365,IF(OR(J2=$J$367,J2=$J$371,J2=$J$373,J2=$J$374,J2=$J$377,J2=$J$381,J2=$J$382,J2=$J$379),$I$370,IF(OR(J2=$J$366,J2=$J$370),$I$366,IF(OR(J2=$J$372,J2=$J$383,J2=$J$384),$I$367,IF(OR(J2=$J$365,J2=$J$380,J2=$J$386),$I$368,IF(OR(J2=$J$369,J2=$J$387,J2=$J$375,J2=$J$376),$I$369,0))))))</f>
        <v>0</v>
      </c>
      <c r="J2" s="13">
        <f t="shared" ref="J2:J66" si="1">IF(OR(K2=$K$365,K2=$K$366,K2=$K$367,K2=$K$368),$J$365,IF(OR(K2=$K$372,K2=$K$373,K2=$K$374,K2=$K$375),$J$366,IF(OR(K2=$K$376),$J$367,IF(OR(K2=$K$377),$J$368,IF(OR(K2=$K$378),$J$369,IF(OR(K2=$K$379),$J$370,IF(OR(K2=$K$385,K2=$K$395,K2=$K$386),$J$371,IF(OR(K2=$K$381,K2=$K$382,K2=$K$383,K2=$K$384),$J$372,IF(OR(K2=$K$380,K2=$K$424,K2=$K$426,K2=$K$428),$J$373,IF(OR(K2=$K$387,K2=$K$389,K2=$K$388),$J$374,IF(OR(K2=$K$390),$J$375,IF(OR(K2=$K$391),$J$376,IF(OR(K2=$K$392),$J$377,IF(OR(K2=$K$396),$J$378,IF(OR(K2=$K$397,K2=$K$398),$J$379,IF(OR(K2=$K$399,K2=$K$400),$J$380,IF(OR(K2=$K$401,K2=$K$402),$J$381,IF(OR(K2=$K$403,K2=$K$404),$J$382,IF(OR(K2=$K$406,K2=$K$407,K2=$K$408,K2=$K$409,K2=$K$410,K2=$K$411,K2=$K$412,K2=$K$413,K2=$K$414),$J$383,IF(OR(K2=$K$418,K2=$K$419,K2=$K$420,K2=$K$421,K2=$K$417,K2=$K$416,K2=$K$425,K2=$K$427),$J$384,IF(OR(K2=$K$422,K2=$K$423),$J$385,IF(OR(K2=$K$369,K2=$K$370,K2=$K$371,K2=$K$393,K2=$K$394,K2=$K$405,K2=$K$415),$J$386,IF(OR(K2=$K$429),$J$387,0)))))))))))))))))))))))</f>
        <v>0</v>
      </c>
      <c r="K2" s="13"/>
    </row>
    <row r="3" spans="1:11">
      <c r="A3" s="13" t="s">
        <v>256</v>
      </c>
      <c r="B3" s="2">
        <v>2</v>
      </c>
      <c r="C3" s="13" t="s">
        <v>14</v>
      </c>
      <c r="D3" s="3" t="s">
        <v>36</v>
      </c>
      <c r="E3" s="13">
        <v>0</v>
      </c>
      <c r="F3" s="13">
        <v>3</v>
      </c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>
      <c r="A4" s="13" t="s">
        <v>256</v>
      </c>
      <c r="B4" s="2">
        <v>3</v>
      </c>
      <c r="C4" s="13" t="s">
        <v>14</v>
      </c>
      <c r="D4" s="3" t="s">
        <v>36</v>
      </c>
      <c r="E4" s="13">
        <v>0</v>
      </c>
      <c r="F4" s="13">
        <v>3</v>
      </c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>
      <c r="A5" s="13" t="s">
        <v>256</v>
      </c>
      <c r="B5" s="2">
        <v>4</v>
      </c>
      <c r="C5" s="13" t="s">
        <v>16</v>
      </c>
      <c r="D5" s="3" t="s">
        <v>115</v>
      </c>
      <c r="E5" s="13">
        <v>0</v>
      </c>
      <c r="F5" s="13">
        <v>3</v>
      </c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>
      <c r="A6" s="13" t="s">
        <v>256</v>
      </c>
      <c r="B6" s="2">
        <v>5</v>
      </c>
      <c r="C6" s="13" t="s">
        <v>71</v>
      </c>
      <c r="D6" s="3" t="s">
        <v>51</v>
      </c>
      <c r="E6" s="13">
        <v>0</v>
      </c>
      <c r="F6" s="13">
        <v>3</v>
      </c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>
      <c r="A7" s="13" t="s">
        <v>256</v>
      </c>
      <c r="B7" s="2">
        <v>6</v>
      </c>
      <c r="C7" s="13" t="s">
        <v>29</v>
      </c>
      <c r="D7" s="3" t="s">
        <v>42</v>
      </c>
      <c r="E7" s="13">
        <v>0</v>
      </c>
      <c r="F7" s="13">
        <v>7</v>
      </c>
      <c r="G7" s="13" t="s">
        <v>23</v>
      </c>
      <c r="H7" s="13"/>
      <c r="I7" s="13">
        <f t="shared" si="0"/>
        <v>0</v>
      </c>
      <c r="J7" s="13">
        <f t="shared" si="1"/>
        <v>0</v>
      </c>
      <c r="K7" s="13"/>
    </row>
    <row r="8" spans="1:11">
      <c r="A8" s="13" t="s">
        <v>256</v>
      </c>
      <c r="B8" s="2">
        <v>7</v>
      </c>
      <c r="C8" s="13" t="s">
        <v>21</v>
      </c>
      <c r="D8" s="3" t="s">
        <v>43</v>
      </c>
      <c r="E8" s="13">
        <v>0</v>
      </c>
      <c r="F8" s="13">
        <v>8</v>
      </c>
      <c r="G8" s="13" t="s">
        <v>23</v>
      </c>
      <c r="H8" s="13"/>
      <c r="I8" s="13">
        <f t="shared" si="0"/>
        <v>0</v>
      </c>
      <c r="J8" s="13">
        <f t="shared" si="1"/>
        <v>0</v>
      </c>
      <c r="K8" s="13"/>
    </row>
    <row r="9" spans="1:11">
      <c r="A9" s="13" t="s">
        <v>256</v>
      </c>
      <c r="B9" s="2">
        <v>8</v>
      </c>
      <c r="C9" s="13" t="s">
        <v>21</v>
      </c>
      <c r="D9" s="3" t="s">
        <v>20</v>
      </c>
      <c r="E9" s="13">
        <v>0</v>
      </c>
      <c r="F9" s="13">
        <v>3</v>
      </c>
      <c r="G9" s="13" t="s">
        <v>23</v>
      </c>
      <c r="H9" s="13"/>
      <c r="I9" s="13" t="str">
        <f t="shared" si="0"/>
        <v>Кокки</v>
      </c>
      <c r="J9" s="13" t="str">
        <f t="shared" si="1"/>
        <v>Streptococcus</v>
      </c>
      <c r="K9" s="13" t="s">
        <v>193</v>
      </c>
    </row>
    <row r="10" spans="1:11">
      <c r="A10" s="13" t="s">
        <v>256</v>
      </c>
      <c r="B10" s="2">
        <v>9</v>
      </c>
      <c r="C10" s="13" t="s">
        <v>21</v>
      </c>
      <c r="D10" s="3" t="s">
        <v>70</v>
      </c>
      <c r="E10" s="13">
        <v>0</v>
      </c>
      <c r="F10" s="13">
        <v>8</v>
      </c>
      <c r="G10" s="13" t="s">
        <v>23</v>
      </c>
      <c r="H10" s="13"/>
      <c r="I10" s="13">
        <f t="shared" si="0"/>
        <v>0</v>
      </c>
      <c r="J10" s="13">
        <f t="shared" si="1"/>
        <v>0</v>
      </c>
      <c r="K10" s="13"/>
    </row>
    <row r="11" spans="1:11">
      <c r="A11" s="13" t="s">
        <v>256</v>
      </c>
      <c r="B11" s="2">
        <v>10</v>
      </c>
      <c r="C11" s="13" t="s">
        <v>21</v>
      </c>
      <c r="D11" s="3" t="s">
        <v>70</v>
      </c>
      <c r="E11" s="13">
        <v>0</v>
      </c>
      <c r="F11" s="13">
        <v>8</v>
      </c>
      <c r="G11" s="13" t="s">
        <v>23</v>
      </c>
      <c r="H11" s="13"/>
      <c r="I11" s="13">
        <f t="shared" si="0"/>
        <v>0</v>
      </c>
      <c r="J11" s="13">
        <f t="shared" si="1"/>
        <v>0</v>
      </c>
      <c r="K11" s="13"/>
    </row>
    <row r="12" spans="1:11">
      <c r="A12" s="13" t="s">
        <v>256</v>
      </c>
      <c r="B12" s="2">
        <v>11</v>
      </c>
      <c r="C12" s="13" t="s">
        <v>21</v>
      </c>
      <c r="D12" s="3" t="s">
        <v>18</v>
      </c>
      <c r="E12" s="13">
        <v>0</v>
      </c>
      <c r="F12" s="13">
        <v>8</v>
      </c>
      <c r="G12" s="13" t="s">
        <v>23</v>
      </c>
      <c r="H12" s="13"/>
      <c r="I12" s="13">
        <f t="shared" si="0"/>
        <v>0</v>
      </c>
      <c r="J12" s="13">
        <f t="shared" si="1"/>
        <v>0</v>
      </c>
      <c r="K12" s="13"/>
    </row>
    <row r="13" spans="1:11">
      <c r="A13" s="13" t="s">
        <v>256</v>
      </c>
      <c r="B13" s="2">
        <v>12</v>
      </c>
      <c r="C13" s="13" t="s">
        <v>16</v>
      </c>
      <c r="D13" s="3" t="s">
        <v>33</v>
      </c>
      <c r="E13" s="13">
        <v>0</v>
      </c>
      <c r="F13" s="13">
        <v>3</v>
      </c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>
      <c r="A14" s="13" t="s">
        <v>256</v>
      </c>
      <c r="B14" s="2">
        <v>13</v>
      </c>
      <c r="C14" s="13" t="s">
        <v>21</v>
      </c>
      <c r="D14" s="3" t="s">
        <v>227</v>
      </c>
      <c r="E14" s="13">
        <v>0</v>
      </c>
      <c r="F14" s="13">
        <v>3</v>
      </c>
      <c r="G14" s="13" t="s">
        <v>23</v>
      </c>
      <c r="H14" s="13"/>
      <c r="I14" s="13" t="str">
        <f t="shared" si="0"/>
        <v>Кокки</v>
      </c>
      <c r="J14" s="13" t="str">
        <f t="shared" si="1"/>
        <v>Staphylococcus</v>
      </c>
      <c r="K14" s="13" t="s">
        <v>169</v>
      </c>
    </row>
    <row r="15" spans="1:11">
      <c r="A15" s="13" t="s">
        <v>256</v>
      </c>
      <c r="B15" s="2">
        <v>14</v>
      </c>
      <c r="C15" s="13" t="s">
        <v>21</v>
      </c>
      <c r="D15" s="3" t="s">
        <v>199</v>
      </c>
      <c r="E15" s="13">
        <v>0</v>
      </c>
      <c r="F15" s="13">
        <v>3</v>
      </c>
      <c r="G15" s="13" t="s">
        <v>23</v>
      </c>
      <c r="H15" s="13"/>
      <c r="I15" s="13" t="str">
        <f t="shared" si="0"/>
        <v>Кокки</v>
      </c>
      <c r="J15" s="13" t="str">
        <f t="shared" si="1"/>
        <v>Streptococcus</v>
      </c>
      <c r="K15" s="13" t="s">
        <v>77</v>
      </c>
    </row>
    <row r="16" spans="1:11">
      <c r="A16" s="13" t="s">
        <v>256</v>
      </c>
      <c r="B16" s="2">
        <v>15</v>
      </c>
      <c r="C16" s="13" t="s">
        <v>21</v>
      </c>
      <c r="D16" s="3" t="s">
        <v>84</v>
      </c>
      <c r="E16" s="13">
        <v>0</v>
      </c>
      <c r="F16" s="13">
        <v>2</v>
      </c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0" s="1" customFormat="1">
      <c r="A17" s="13" t="s">
        <v>256</v>
      </c>
      <c r="B17" s="2">
        <v>16</v>
      </c>
      <c r="C17" s="13" t="s">
        <v>14</v>
      </c>
      <c r="D17" s="1" t="s">
        <v>36</v>
      </c>
      <c r="E17" s="13">
        <v>0</v>
      </c>
      <c r="F17" s="13">
        <v>2</v>
      </c>
      <c r="G17" s="13"/>
      <c r="H17" s="13"/>
      <c r="I17" s="13">
        <f t="shared" si="0"/>
        <v>0</v>
      </c>
      <c r="J17" s="13">
        <f t="shared" si="1"/>
        <v>0</v>
      </c>
    </row>
    <row r="18" spans="1:10" s="1" customFormat="1">
      <c r="A18" s="13" t="s">
        <v>256</v>
      </c>
      <c r="B18" s="2">
        <v>17</v>
      </c>
      <c r="C18" s="13" t="s">
        <v>21</v>
      </c>
      <c r="D18" s="3" t="s">
        <v>64</v>
      </c>
      <c r="E18" s="13">
        <v>0</v>
      </c>
      <c r="F18" s="13">
        <v>7</v>
      </c>
      <c r="G18" s="13" t="s">
        <v>23</v>
      </c>
      <c r="H18" s="13"/>
      <c r="I18" s="13">
        <f t="shared" si="0"/>
        <v>0</v>
      </c>
      <c r="J18" s="13">
        <f t="shared" si="1"/>
        <v>0</v>
      </c>
    </row>
    <row r="19" spans="1:10" s="1" customFormat="1">
      <c r="A19" s="13" t="s">
        <v>256</v>
      </c>
      <c r="B19" s="2">
        <v>18</v>
      </c>
      <c r="C19" s="13" t="s">
        <v>21</v>
      </c>
      <c r="D19" s="3" t="s">
        <v>84</v>
      </c>
      <c r="E19" s="13">
        <v>0</v>
      </c>
      <c r="F19" s="13">
        <v>7</v>
      </c>
      <c r="G19" s="13" t="s">
        <v>23</v>
      </c>
      <c r="H19" s="13"/>
      <c r="I19" s="13">
        <f t="shared" si="0"/>
        <v>0</v>
      </c>
      <c r="J19" s="13">
        <f t="shared" si="1"/>
        <v>0</v>
      </c>
    </row>
    <row r="20" spans="1:10" s="1" customFormat="1">
      <c r="A20" s="13" t="s">
        <v>256</v>
      </c>
      <c r="B20" s="2">
        <v>19</v>
      </c>
      <c r="C20" s="13" t="s">
        <v>16</v>
      </c>
      <c r="D20" s="3" t="s">
        <v>33</v>
      </c>
      <c r="E20" s="13">
        <v>0</v>
      </c>
      <c r="F20" s="13">
        <v>4</v>
      </c>
      <c r="G20" s="13"/>
      <c r="H20" s="13"/>
      <c r="I20" s="13">
        <f t="shared" si="0"/>
        <v>0</v>
      </c>
      <c r="J20" s="13">
        <f t="shared" si="1"/>
        <v>0</v>
      </c>
    </row>
    <row r="21" spans="1:10" s="1" customFormat="1">
      <c r="A21" s="13" t="s">
        <v>256</v>
      </c>
      <c r="B21" s="2">
        <v>20</v>
      </c>
      <c r="C21" s="13" t="s">
        <v>16</v>
      </c>
      <c r="D21" s="3" t="s">
        <v>33</v>
      </c>
      <c r="E21" s="13">
        <v>0</v>
      </c>
      <c r="F21" s="13">
        <v>4</v>
      </c>
      <c r="G21" s="13"/>
      <c r="H21" s="13"/>
      <c r="I21" s="13">
        <f t="shared" si="0"/>
        <v>0</v>
      </c>
      <c r="J21" s="13">
        <f t="shared" si="1"/>
        <v>0</v>
      </c>
    </row>
    <row r="22" spans="1:10" s="1" customFormat="1">
      <c r="A22" s="13" t="s">
        <v>256</v>
      </c>
      <c r="B22" s="2">
        <v>21</v>
      </c>
      <c r="C22" s="13" t="s">
        <v>29</v>
      </c>
      <c r="D22" s="3" t="s">
        <v>212</v>
      </c>
      <c r="E22" s="13">
        <v>0</v>
      </c>
      <c r="F22" s="13">
        <v>7</v>
      </c>
      <c r="G22" s="13" t="s">
        <v>23</v>
      </c>
      <c r="H22" s="13"/>
      <c r="I22" s="13">
        <f t="shared" si="0"/>
        <v>0</v>
      </c>
      <c r="J22" s="13">
        <f t="shared" si="1"/>
        <v>0</v>
      </c>
    </row>
    <row r="23" spans="1:10" s="1" customFormat="1">
      <c r="A23" s="13" t="s">
        <v>256</v>
      </c>
      <c r="B23" s="2">
        <v>22</v>
      </c>
      <c r="C23" s="13" t="s">
        <v>21</v>
      </c>
      <c r="D23" s="3" t="s">
        <v>199</v>
      </c>
      <c r="E23" s="13">
        <v>0</v>
      </c>
      <c r="F23" s="13">
        <v>7</v>
      </c>
      <c r="G23" s="13" t="s">
        <v>23</v>
      </c>
      <c r="H23" s="13"/>
      <c r="I23" s="13">
        <f t="shared" si="0"/>
        <v>0</v>
      </c>
      <c r="J23" s="13">
        <f t="shared" si="1"/>
        <v>0</v>
      </c>
    </row>
    <row r="24" spans="1:10" s="1" customFormat="1">
      <c r="A24" s="13" t="s">
        <v>256</v>
      </c>
      <c r="B24" s="2">
        <v>23</v>
      </c>
      <c r="C24" s="13" t="s">
        <v>21</v>
      </c>
      <c r="D24" s="3" t="s">
        <v>199</v>
      </c>
      <c r="E24" s="13">
        <v>0</v>
      </c>
      <c r="F24" s="13">
        <v>7</v>
      </c>
      <c r="G24" s="13" t="s">
        <v>23</v>
      </c>
      <c r="H24" s="13"/>
      <c r="I24" s="13">
        <f t="shared" si="0"/>
        <v>0</v>
      </c>
      <c r="J24" s="13">
        <f t="shared" si="1"/>
        <v>0</v>
      </c>
    </row>
    <row r="25" spans="1:10" s="1" customFormat="1">
      <c r="A25" s="13" t="s">
        <v>256</v>
      </c>
      <c r="B25" s="2">
        <v>24</v>
      </c>
      <c r="C25" s="13" t="s">
        <v>16</v>
      </c>
      <c r="D25" s="3" t="s">
        <v>33</v>
      </c>
      <c r="E25" s="13">
        <v>0</v>
      </c>
      <c r="F25" s="13">
        <v>3</v>
      </c>
      <c r="G25" s="13"/>
      <c r="H25" s="13"/>
      <c r="I25" s="13">
        <f t="shared" si="0"/>
        <v>0</v>
      </c>
      <c r="J25" s="13">
        <f t="shared" si="1"/>
        <v>0</v>
      </c>
    </row>
    <row r="26" spans="1:10" s="1" customFormat="1">
      <c r="A26" s="13" t="s">
        <v>256</v>
      </c>
      <c r="B26" s="2">
        <v>25</v>
      </c>
      <c r="C26" s="13" t="s">
        <v>44</v>
      </c>
      <c r="D26" s="3" t="s">
        <v>45</v>
      </c>
      <c r="E26" s="13">
        <v>0</v>
      </c>
      <c r="F26" s="13">
        <v>3</v>
      </c>
      <c r="G26" s="13"/>
      <c r="H26" s="13"/>
      <c r="I26" s="13">
        <f t="shared" si="0"/>
        <v>0</v>
      </c>
      <c r="J26" s="13">
        <f t="shared" si="1"/>
        <v>0</v>
      </c>
    </row>
    <row r="27" spans="1:10" s="1" customFormat="1">
      <c r="A27" s="13" t="s">
        <v>256</v>
      </c>
      <c r="B27" s="2">
        <v>26</v>
      </c>
      <c r="C27" s="13" t="s">
        <v>46</v>
      </c>
      <c r="D27" s="3" t="s">
        <v>47</v>
      </c>
      <c r="E27" s="13">
        <v>0</v>
      </c>
      <c r="F27" s="13">
        <v>6</v>
      </c>
      <c r="G27" s="13"/>
      <c r="H27" s="13"/>
      <c r="I27" s="13">
        <f t="shared" si="0"/>
        <v>0</v>
      </c>
      <c r="J27" s="13">
        <f t="shared" si="1"/>
        <v>0</v>
      </c>
    </row>
    <row r="28" spans="1:10" s="1" customFormat="1">
      <c r="A28" s="13" t="s">
        <v>256</v>
      </c>
      <c r="B28" s="2">
        <v>27</v>
      </c>
      <c r="C28" s="13" t="s">
        <v>14</v>
      </c>
      <c r="D28" s="3" t="s">
        <v>36</v>
      </c>
      <c r="E28" s="13">
        <v>0</v>
      </c>
      <c r="F28" s="13">
        <v>7</v>
      </c>
      <c r="G28" s="13"/>
      <c r="H28" s="13"/>
      <c r="I28" s="13">
        <f t="shared" si="0"/>
        <v>0</v>
      </c>
      <c r="J28" s="13">
        <f t="shared" si="1"/>
        <v>0</v>
      </c>
    </row>
    <row r="29" spans="1:10" s="1" customFormat="1">
      <c r="A29" s="13" t="s">
        <v>256</v>
      </c>
      <c r="B29" s="2">
        <v>28</v>
      </c>
      <c r="C29" s="13" t="s">
        <v>19</v>
      </c>
      <c r="D29" s="3" t="s">
        <v>37</v>
      </c>
      <c r="E29" s="13">
        <v>0</v>
      </c>
      <c r="F29" s="13">
        <v>7</v>
      </c>
      <c r="G29" s="13"/>
      <c r="H29" s="13"/>
      <c r="I29" s="13">
        <f t="shared" si="0"/>
        <v>0</v>
      </c>
      <c r="J29" s="13">
        <f t="shared" si="1"/>
        <v>0</v>
      </c>
    </row>
    <row r="30" spans="1:10" s="1" customFormat="1">
      <c r="A30" s="13" t="s">
        <v>256</v>
      </c>
      <c r="B30" s="2">
        <v>29</v>
      </c>
      <c r="C30" s="13" t="s">
        <v>19</v>
      </c>
      <c r="D30" s="3" t="s">
        <v>20</v>
      </c>
      <c r="E30" s="13">
        <v>0</v>
      </c>
      <c r="F30" s="13">
        <v>7</v>
      </c>
      <c r="G30" s="13"/>
      <c r="H30" s="13"/>
      <c r="I30" s="13">
        <f t="shared" si="0"/>
        <v>0</v>
      </c>
      <c r="J30" s="13">
        <f t="shared" si="1"/>
        <v>0</v>
      </c>
    </row>
    <row r="31" spans="1:10" s="1" customFormat="1">
      <c r="A31" s="13" t="s">
        <v>256</v>
      </c>
      <c r="B31" s="2">
        <v>30</v>
      </c>
      <c r="C31" s="13" t="s">
        <v>16</v>
      </c>
      <c r="D31" s="3" t="s">
        <v>33</v>
      </c>
      <c r="E31" s="13">
        <v>0</v>
      </c>
      <c r="F31" s="13">
        <v>5</v>
      </c>
      <c r="G31" s="13"/>
      <c r="H31" s="13"/>
      <c r="I31" s="13">
        <f t="shared" si="0"/>
        <v>0</v>
      </c>
      <c r="J31" s="13">
        <f t="shared" si="1"/>
        <v>0</v>
      </c>
    </row>
    <row r="32" spans="1:10" s="1" customFormat="1">
      <c r="A32" s="13" t="s">
        <v>256</v>
      </c>
      <c r="B32" s="2">
        <v>31</v>
      </c>
      <c r="C32" s="13" t="s">
        <v>29</v>
      </c>
      <c r="D32" s="3" t="s">
        <v>42</v>
      </c>
      <c r="E32" s="13">
        <v>0</v>
      </c>
      <c r="F32" s="13">
        <v>6</v>
      </c>
      <c r="G32" s="13" t="s">
        <v>23</v>
      </c>
      <c r="H32" s="13"/>
      <c r="I32" s="13">
        <f t="shared" si="0"/>
        <v>0</v>
      </c>
      <c r="J32" s="13">
        <f t="shared" si="1"/>
        <v>0</v>
      </c>
    </row>
    <row r="33" spans="1:11">
      <c r="A33" s="13" t="s">
        <v>256</v>
      </c>
      <c r="B33" s="2">
        <v>32</v>
      </c>
      <c r="C33" s="13" t="s">
        <v>44</v>
      </c>
      <c r="D33" s="3" t="s">
        <v>45</v>
      </c>
      <c r="E33" s="13">
        <v>1</v>
      </c>
      <c r="F33" s="13">
        <v>4</v>
      </c>
      <c r="G33" s="13"/>
      <c r="H33" s="13"/>
      <c r="I33" s="13">
        <f t="shared" si="0"/>
        <v>0</v>
      </c>
      <c r="J33" s="13">
        <f t="shared" si="1"/>
        <v>0</v>
      </c>
      <c r="K33" s="1"/>
    </row>
    <row r="34" spans="1:11">
      <c r="A34" s="13" t="s">
        <v>256</v>
      </c>
      <c r="B34" s="2">
        <v>33</v>
      </c>
      <c r="C34" s="13" t="s">
        <v>19</v>
      </c>
      <c r="D34" s="3" t="s">
        <v>115</v>
      </c>
      <c r="E34" s="13">
        <v>1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"/>
    </row>
    <row r="35" spans="1:11">
      <c r="A35" s="13" t="s">
        <v>256</v>
      </c>
      <c r="B35" s="2">
        <v>34</v>
      </c>
      <c r="C35" s="13" t="s">
        <v>16</v>
      </c>
      <c r="D35" s="3" t="s">
        <v>33</v>
      </c>
      <c r="E35" s="13">
        <v>1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"/>
    </row>
    <row r="36" spans="1:11">
      <c r="A36" s="13" t="s">
        <v>256</v>
      </c>
      <c r="B36" s="2">
        <v>35</v>
      </c>
      <c r="C36" s="13" t="s">
        <v>14</v>
      </c>
      <c r="D36" s="3" t="s">
        <v>36</v>
      </c>
      <c r="E36" s="13">
        <v>1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"/>
    </row>
    <row r="37" spans="1:11">
      <c r="A37" s="13" t="s">
        <v>256</v>
      </c>
      <c r="B37" s="2">
        <v>36</v>
      </c>
      <c r="C37" s="13" t="s">
        <v>14</v>
      </c>
      <c r="D37" s="3" t="s">
        <v>36</v>
      </c>
      <c r="E37" s="13">
        <v>0</v>
      </c>
      <c r="F37" s="13">
        <v>6</v>
      </c>
      <c r="G37" s="13"/>
      <c r="H37" s="13"/>
      <c r="I37" s="13" t="str">
        <f t="shared" si="0"/>
        <v>Прочее</v>
      </c>
      <c r="J37" s="13" t="str">
        <f t="shared" si="1"/>
        <v>Corynebacterium</v>
      </c>
      <c r="K37" s="1" t="s">
        <v>108</v>
      </c>
    </row>
    <row r="38" spans="1:11">
      <c r="A38" s="13" t="s">
        <v>256</v>
      </c>
      <c r="B38" s="2">
        <v>37</v>
      </c>
      <c r="C38" s="13" t="s">
        <v>14</v>
      </c>
      <c r="D38" s="3" t="s">
        <v>36</v>
      </c>
      <c r="E38" s="13">
        <v>0</v>
      </c>
      <c r="F38" s="13">
        <v>6</v>
      </c>
      <c r="G38" s="13"/>
      <c r="H38" s="13"/>
      <c r="I38" s="13">
        <f t="shared" si="0"/>
        <v>0</v>
      </c>
      <c r="J38" s="13">
        <f t="shared" si="1"/>
        <v>0</v>
      </c>
      <c r="K38" s="1"/>
    </row>
    <row r="39" spans="1:11">
      <c r="A39" s="13" t="s">
        <v>256</v>
      </c>
      <c r="B39" s="2">
        <v>38</v>
      </c>
      <c r="C39" s="1" t="s">
        <v>16</v>
      </c>
      <c r="D39" s="1" t="s">
        <v>33</v>
      </c>
      <c r="E39" s="13">
        <v>0</v>
      </c>
      <c r="F39" s="13">
        <v>5</v>
      </c>
      <c r="G39" s="13"/>
      <c r="H39" s="13"/>
      <c r="I39" s="13">
        <f t="shared" si="0"/>
        <v>0</v>
      </c>
      <c r="J39" s="13">
        <f t="shared" si="1"/>
        <v>0</v>
      </c>
      <c r="K39" s="1"/>
    </row>
    <row r="40" spans="1:11">
      <c r="A40" s="13" t="s">
        <v>256</v>
      </c>
      <c r="B40" s="2">
        <v>39</v>
      </c>
      <c r="C40" s="1" t="s">
        <v>19</v>
      </c>
      <c r="D40" s="1" t="s">
        <v>36</v>
      </c>
      <c r="E40" s="13">
        <v>0</v>
      </c>
      <c r="F40" s="13">
        <v>5</v>
      </c>
      <c r="G40" s="13"/>
      <c r="H40" s="13"/>
      <c r="I40" s="13">
        <f t="shared" si="0"/>
        <v>0</v>
      </c>
      <c r="J40" s="13">
        <f t="shared" si="1"/>
        <v>0</v>
      </c>
      <c r="K40" s="1"/>
    </row>
    <row r="41" spans="1:11">
      <c r="A41" s="13" t="s">
        <v>256</v>
      </c>
      <c r="B41" s="2">
        <v>40</v>
      </c>
      <c r="C41" s="13" t="s">
        <v>46</v>
      </c>
      <c r="D41" s="3" t="s">
        <v>47</v>
      </c>
      <c r="E41" s="13">
        <v>0</v>
      </c>
      <c r="F41" s="13">
        <v>6</v>
      </c>
      <c r="G41" s="13"/>
      <c r="H41" s="13"/>
      <c r="I41" s="13">
        <f t="shared" si="0"/>
        <v>0</v>
      </c>
      <c r="J41" s="13">
        <f t="shared" si="1"/>
        <v>0</v>
      </c>
      <c r="K41" s="1"/>
    </row>
    <row r="42" spans="1:11">
      <c r="A42" s="13" t="s">
        <v>256</v>
      </c>
      <c r="B42" s="2">
        <v>41</v>
      </c>
      <c r="C42" s="13" t="s">
        <v>21</v>
      </c>
      <c r="D42" s="3" t="s">
        <v>68</v>
      </c>
      <c r="E42" s="13">
        <v>0</v>
      </c>
      <c r="F42" s="13">
        <v>6</v>
      </c>
      <c r="G42" s="13" t="s">
        <v>23</v>
      </c>
      <c r="H42" s="13"/>
      <c r="I42" s="13" t="str">
        <f t="shared" si="0"/>
        <v>Энеробактерии</v>
      </c>
      <c r="J42" s="13" t="str">
        <f t="shared" si="1"/>
        <v>Klebsiella</v>
      </c>
      <c r="K42" s="1" t="s">
        <v>75</v>
      </c>
    </row>
    <row r="43" spans="1:11">
      <c r="A43" s="13" t="s">
        <v>256</v>
      </c>
      <c r="B43" s="2">
        <v>42</v>
      </c>
      <c r="C43" s="13" t="s">
        <v>21</v>
      </c>
      <c r="D43" s="3" t="s">
        <v>43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"/>
    </row>
    <row r="44" spans="1:11">
      <c r="A44" s="13" t="s">
        <v>256</v>
      </c>
      <c r="B44" s="2">
        <v>43</v>
      </c>
      <c r="C44" s="13" t="s">
        <v>29</v>
      </c>
      <c r="D44" s="3" t="s">
        <v>35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"/>
    </row>
    <row r="45" spans="1:11">
      <c r="A45" s="13" t="s">
        <v>256</v>
      </c>
      <c r="B45" s="2">
        <v>44</v>
      </c>
      <c r="C45" s="13" t="s">
        <v>29</v>
      </c>
      <c r="D45" s="3" t="s">
        <v>42</v>
      </c>
      <c r="E45" s="13">
        <v>0</v>
      </c>
      <c r="F45" s="13">
        <v>4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"/>
    </row>
    <row r="46" spans="1:11">
      <c r="A46" s="13" t="s">
        <v>256</v>
      </c>
      <c r="B46" s="2">
        <v>45</v>
      </c>
      <c r="C46" s="13" t="s">
        <v>29</v>
      </c>
      <c r="D46" s="3" t="s">
        <v>42</v>
      </c>
      <c r="E46" s="13">
        <v>0</v>
      </c>
      <c r="F46" s="13">
        <v>4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"/>
    </row>
    <row r="47" spans="1:11">
      <c r="A47" s="13" t="s">
        <v>256</v>
      </c>
      <c r="B47" s="2">
        <v>46</v>
      </c>
      <c r="C47" s="13" t="s">
        <v>29</v>
      </c>
      <c r="D47" s="3" t="s">
        <v>42</v>
      </c>
      <c r="E47" s="13">
        <v>0</v>
      </c>
      <c r="F47" s="13">
        <v>4</v>
      </c>
      <c r="G47" s="13" t="s">
        <v>23</v>
      </c>
      <c r="H47" s="13"/>
      <c r="I47" s="13" t="str">
        <f t="shared" si="0"/>
        <v>Кокки</v>
      </c>
      <c r="J47" s="13" t="str">
        <f t="shared" si="1"/>
        <v>Staphylococcus</v>
      </c>
      <c r="K47" s="1" t="s">
        <v>169</v>
      </c>
    </row>
    <row r="48" spans="1:11">
      <c r="A48" s="13"/>
      <c r="C48" s="13"/>
      <c r="E48" s="13"/>
      <c r="F48" s="13"/>
      <c r="G48" s="13"/>
      <c r="H48" s="13"/>
      <c r="I48" s="13" t="str">
        <f t="shared" ref="I48" si="2">IF(OR(J48=$J$378,J48=$J$385,J48=$J$368),$I$365,IF(OR(J48=$J$367,J48=$J$371,J48=$J$373,J48=$J$374,J48=$J$377,J48=$J$381,J48=$J$382,J48=$J$379),$I$370,IF(OR(J48=$J$366,J48=$J$370),$I$366,IF(OR(J48=$J$372,J48=$J$383,J48=$J$384),$I$367,IF(OR(J48=$J$365,J48=$J$380,J48=$J$386),$I$368,IF(OR(J48=$J$369,J48=$J$387,J48=$J$375,J48=$J$376),$I$369,0))))))</f>
        <v>Кокки</v>
      </c>
      <c r="J48" s="13" t="str">
        <f t="shared" ref="J48" si="3">IF(OR(K48=$K$365,K48=$K$366,K48=$K$367,K48=$K$368),$J$365,IF(OR(K48=$K$372,K48=$K$373,K48=$K$374,K48=$K$375),$J$366,IF(OR(K48=$K$376),$J$367,IF(OR(K48=$K$377),$J$368,IF(OR(K48=$K$378),$J$369,IF(OR(K48=$K$379),$J$370,IF(OR(K48=$K$385,K48=$K$395,K48=$K$386),$J$371,IF(OR(K48=$K$381,K48=$K$382,K48=$K$383,K48=$K$384),$J$372,IF(OR(K48=$K$380,K48=$K$424,K48=$K$426,K48=$K$428),$J$373,IF(OR(K48=$K$387,K48=$K$389,K48=$K$388),$J$374,IF(OR(K48=$K$390),$J$375,IF(OR(K48=$K$391),$J$376,IF(OR(K48=$K$392),$J$377,IF(OR(K48=$K$396),$J$378,IF(OR(K48=$K$397,K48=$K$398),$J$379,IF(OR(K48=$K$399,K48=$K$400),$J$380,IF(OR(K48=$K$401,K48=$K$402),$J$381,IF(OR(K48=$K$403,K48=$K$404),$J$382,IF(OR(K48=$K$406,K48=$K$407,K48=$K$408,K48=$K$409,K48=$K$410,K48=$K$411,K48=$K$412,K48=$K$413,K48=$K$414),$J$383,IF(OR(K48=$K$418,K48=$K$419,K48=$K$420,K48=$K$421,K48=$K$417,K48=$K$416,K48=$K$425,K48=$K$427),$J$384,IF(OR(K48=$K$422,K48=$K$423),$J$385,IF(OR(K48=$K$369,K48=$K$370,K48=$K$371,K48=$K$393,K48=$K$394,K48=$K$405,K48=$K$415),$J$386,IF(OR(K48=$K$429),$J$387,0)))))))))))))))))))))))</f>
        <v>Enterococcus</v>
      </c>
      <c r="K48" s="1" t="s">
        <v>66</v>
      </c>
    </row>
    <row r="49" spans="1:11">
      <c r="A49" s="13" t="s">
        <v>256</v>
      </c>
      <c r="B49" s="2">
        <v>47</v>
      </c>
      <c r="C49" s="13" t="s">
        <v>19</v>
      </c>
      <c r="D49" s="3" t="s">
        <v>20</v>
      </c>
      <c r="E49" s="13">
        <v>1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"/>
    </row>
    <row r="50" spans="1:11">
      <c r="A50" s="13" t="s">
        <v>256</v>
      </c>
      <c r="B50" s="2">
        <v>48</v>
      </c>
      <c r="C50" s="13" t="s">
        <v>14</v>
      </c>
      <c r="D50" s="3" t="s">
        <v>36</v>
      </c>
      <c r="E50" s="13">
        <v>1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"/>
    </row>
    <row r="51" spans="1:11">
      <c r="A51" s="13" t="s">
        <v>256</v>
      </c>
      <c r="B51" s="2">
        <v>49</v>
      </c>
      <c r="C51" s="13" t="s">
        <v>44</v>
      </c>
      <c r="D51" s="3" t="s">
        <v>45</v>
      </c>
      <c r="E51" s="13">
        <v>1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"/>
    </row>
    <row r="52" spans="1:11">
      <c r="A52" s="13" t="s">
        <v>256</v>
      </c>
      <c r="B52" s="2">
        <v>50</v>
      </c>
      <c r="C52" s="13" t="s">
        <v>44</v>
      </c>
      <c r="D52" s="3" t="s">
        <v>45</v>
      </c>
      <c r="E52" s="13">
        <v>1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"/>
    </row>
    <row r="53" spans="1:11">
      <c r="A53" s="13" t="s">
        <v>256</v>
      </c>
      <c r="B53" s="2">
        <v>51</v>
      </c>
      <c r="C53" s="13" t="s">
        <v>27</v>
      </c>
      <c r="D53" s="3" t="s">
        <v>156</v>
      </c>
      <c r="E53" s="13">
        <v>1</v>
      </c>
      <c r="F53" s="13">
        <v>5</v>
      </c>
      <c r="G53" s="13"/>
      <c r="H53" s="13">
        <v>444</v>
      </c>
      <c r="I53" s="13">
        <f t="shared" si="0"/>
        <v>0</v>
      </c>
      <c r="J53" s="13">
        <f t="shared" si="1"/>
        <v>0</v>
      </c>
      <c r="K53" s="1"/>
    </row>
    <row r="54" spans="1:11">
      <c r="A54" s="13" t="s">
        <v>256</v>
      </c>
      <c r="B54" s="2">
        <v>52</v>
      </c>
      <c r="C54" s="13" t="s">
        <v>27</v>
      </c>
      <c r="D54" s="3" t="s">
        <v>156</v>
      </c>
      <c r="E54" s="13">
        <v>0</v>
      </c>
      <c r="F54" s="13">
        <v>5</v>
      </c>
      <c r="G54" s="13"/>
      <c r="H54" s="13">
        <v>444</v>
      </c>
      <c r="I54" s="13">
        <f t="shared" si="0"/>
        <v>0</v>
      </c>
      <c r="J54" s="13">
        <f t="shared" si="1"/>
        <v>0</v>
      </c>
      <c r="K54" s="1"/>
    </row>
    <row r="55" spans="1:11">
      <c r="A55" s="13" t="s">
        <v>256</v>
      </c>
      <c r="B55" s="2">
        <v>53</v>
      </c>
      <c r="C55" s="13" t="s">
        <v>14</v>
      </c>
      <c r="D55" s="3" t="s">
        <v>216</v>
      </c>
      <c r="E55" s="13">
        <v>0</v>
      </c>
      <c r="F55" s="13">
        <v>6</v>
      </c>
      <c r="G55" s="13"/>
      <c r="H55" s="13"/>
      <c r="I55" s="13" t="str">
        <f t="shared" si="0"/>
        <v>Кокки</v>
      </c>
      <c r="J55" s="13" t="str">
        <f t="shared" si="1"/>
        <v>Staphylococcus</v>
      </c>
      <c r="K55" s="1" t="s">
        <v>49</v>
      </c>
    </row>
    <row r="56" spans="1:11">
      <c r="A56" s="13" t="s">
        <v>256</v>
      </c>
      <c r="B56" s="2">
        <v>54</v>
      </c>
      <c r="C56" s="13" t="s">
        <v>14</v>
      </c>
      <c r="D56" s="3" t="s">
        <v>36</v>
      </c>
      <c r="E56" s="13">
        <v>0</v>
      </c>
      <c r="F56" s="13">
        <v>5</v>
      </c>
      <c r="G56" s="13"/>
      <c r="H56" s="13"/>
      <c r="I56" s="13">
        <f t="shared" si="0"/>
        <v>0</v>
      </c>
      <c r="J56" s="13">
        <f t="shared" si="1"/>
        <v>0</v>
      </c>
      <c r="K56" s="1"/>
    </row>
    <row r="57" spans="1:11">
      <c r="A57" s="13" t="s">
        <v>256</v>
      </c>
      <c r="B57" s="2">
        <v>55</v>
      </c>
      <c r="C57" s="13" t="s">
        <v>60</v>
      </c>
      <c r="D57" s="3" t="s">
        <v>48</v>
      </c>
      <c r="E57" s="13">
        <v>0</v>
      </c>
      <c r="F57" s="13">
        <v>5</v>
      </c>
      <c r="G57" s="13"/>
      <c r="H57" s="13"/>
      <c r="I57" s="13">
        <f t="shared" si="0"/>
        <v>0</v>
      </c>
      <c r="J57" s="13">
        <f t="shared" si="1"/>
        <v>0</v>
      </c>
      <c r="K57" s="1"/>
    </row>
    <row r="58" spans="1:11">
      <c r="A58" s="13" t="s">
        <v>256</v>
      </c>
      <c r="B58" s="2">
        <v>56</v>
      </c>
      <c r="C58" s="13" t="s">
        <v>46</v>
      </c>
      <c r="D58" s="3" t="s">
        <v>47</v>
      </c>
      <c r="E58" s="13">
        <v>0</v>
      </c>
      <c r="F58" s="13">
        <v>5</v>
      </c>
      <c r="G58" s="13"/>
      <c r="H58" s="13"/>
      <c r="I58" s="13">
        <f t="shared" si="0"/>
        <v>0</v>
      </c>
      <c r="J58" s="13">
        <f t="shared" si="1"/>
        <v>0</v>
      </c>
      <c r="K58" s="1"/>
    </row>
    <row r="59" spans="1:11">
      <c r="A59" s="13" t="s">
        <v>256</v>
      </c>
      <c r="B59" s="2">
        <v>57</v>
      </c>
      <c r="C59" s="13" t="s">
        <v>21</v>
      </c>
      <c r="D59" s="3" t="s">
        <v>33</v>
      </c>
      <c r="E59" s="13">
        <v>0</v>
      </c>
      <c r="F59" s="13">
        <v>5</v>
      </c>
      <c r="G59" s="13" t="s">
        <v>23</v>
      </c>
      <c r="H59" s="13"/>
      <c r="I59" s="13">
        <f t="shared" si="0"/>
        <v>0</v>
      </c>
      <c r="J59" s="13">
        <f t="shared" si="1"/>
        <v>0</v>
      </c>
      <c r="K59" s="1"/>
    </row>
    <row r="60" spans="1:11">
      <c r="A60" s="13" t="s">
        <v>256</v>
      </c>
      <c r="B60" s="2">
        <v>58</v>
      </c>
      <c r="C60" s="13" t="s">
        <v>21</v>
      </c>
      <c r="D60" s="3" t="s">
        <v>64</v>
      </c>
      <c r="E60" s="13">
        <v>0</v>
      </c>
      <c r="F60" s="13">
        <v>5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"/>
    </row>
    <row r="61" spans="1:11">
      <c r="A61" s="13" t="s">
        <v>256</v>
      </c>
      <c r="B61" s="2">
        <v>59</v>
      </c>
      <c r="C61" s="13" t="s">
        <v>21</v>
      </c>
      <c r="D61" s="3" t="s">
        <v>61</v>
      </c>
      <c r="E61" s="13">
        <v>0</v>
      </c>
      <c r="F61" s="13">
        <v>4</v>
      </c>
      <c r="G61" s="13" t="s">
        <v>23</v>
      </c>
      <c r="H61" s="13"/>
      <c r="I61" s="13" t="str">
        <f t="shared" si="0"/>
        <v>Энеробактерии</v>
      </c>
      <c r="J61" s="13" t="str">
        <f t="shared" si="1"/>
        <v>Escherichia</v>
      </c>
      <c r="K61" s="1" t="s">
        <v>32</v>
      </c>
    </row>
    <row r="62" spans="1:11">
      <c r="A62" s="13" t="s">
        <v>256</v>
      </c>
      <c r="B62" s="2">
        <v>60</v>
      </c>
      <c r="C62" s="13" t="s">
        <v>21</v>
      </c>
      <c r="D62" s="3" t="s">
        <v>61</v>
      </c>
      <c r="E62" s="13">
        <v>0</v>
      </c>
      <c r="F62" s="13">
        <v>4</v>
      </c>
      <c r="G62" s="13" t="s">
        <v>23</v>
      </c>
      <c r="H62" s="13"/>
      <c r="I62" s="13" t="str">
        <f t="shared" si="0"/>
        <v>Энеробактерии</v>
      </c>
      <c r="J62" s="13" t="str">
        <f t="shared" si="1"/>
        <v>Escherichia</v>
      </c>
      <c r="K62" s="1" t="s">
        <v>32</v>
      </c>
    </row>
    <row r="63" spans="1:11">
      <c r="A63" s="13" t="s">
        <v>256</v>
      </c>
      <c r="B63" s="2">
        <v>61</v>
      </c>
      <c r="C63" s="13" t="s">
        <v>14</v>
      </c>
      <c r="D63" s="3" t="s">
        <v>36</v>
      </c>
      <c r="E63" s="13">
        <v>3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"/>
    </row>
    <row r="64" spans="1:11">
      <c r="A64" s="13" t="s">
        <v>256</v>
      </c>
      <c r="B64" s="2">
        <v>62</v>
      </c>
      <c r="C64" s="13" t="s">
        <v>14</v>
      </c>
      <c r="D64" s="3" t="s">
        <v>36</v>
      </c>
      <c r="E64" s="13">
        <v>3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"/>
    </row>
    <row r="65" spans="1:11">
      <c r="A65" s="13" t="s">
        <v>256</v>
      </c>
      <c r="B65" s="2">
        <v>63</v>
      </c>
      <c r="C65" s="13" t="s">
        <v>60</v>
      </c>
      <c r="D65" s="3" t="s">
        <v>48</v>
      </c>
      <c r="E65" s="13">
        <v>2</v>
      </c>
      <c r="F65" s="13">
        <v>2</v>
      </c>
      <c r="G65" s="13"/>
      <c r="H65" s="13"/>
      <c r="I65" s="13">
        <f t="shared" si="0"/>
        <v>0</v>
      </c>
      <c r="J65" s="13">
        <f t="shared" si="1"/>
        <v>0</v>
      </c>
      <c r="K65" s="1"/>
    </row>
    <row r="66" spans="1:11">
      <c r="A66" s="13" t="s">
        <v>256</v>
      </c>
      <c r="B66" s="2">
        <v>64</v>
      </c>
      <c r="C66" s="13" t="s">
        <v>16</v>
      </c>
      <c r="D66" s="3" t="s">
        <v>18</v>
      </c>
      <c r="E66" s="13">
        <v>2</v>
      </c>
      <c r="F66" s="13">
        <v>2</v>
      </c>
      <c r="G66" s="13"/>
      <c r="H66" s="13"/>
      <c r="I66" s="13">
        <f t="shared" si="0"/>
        <v>0</v>
      </c>
      <c r="J66" s="13">
        <f t="shared" si="1"/>
        <v>0</v>
      </c>
      <c r="K66" s="1"/>
    </row>
    <row r="67" spans="1:11">
      <c r="A67" s="13" t="s">
        <v>256</v>
      </c>
      <c r="B67" s="2">
        <v>65</v>
      </c>
      <c r="C67" s="13" t="s">
        <v>16</v>
      </c>
      <c r="D67" s="3" t="s">
        <v>33</v>
      </c>
      <c r="E67" s="13">
        <v>1</v>
      </c>
      <c r="F67" s="13">
        <v>2</v>
      </c>
      <c r="G67" s="13"/>
      <c r="H67" s="13"/>
      <c r="I67" s="13">
        <f t="shared" ref="I67:I130" si="4">IF(OR(J67=$J$378,J67=$J$385,J67=$J$368),$I$365,IF(OR(J67=$J$367,J67=$J$371,J67=$J$373,J67=$J$374,J67=$J$377,J67=$J$381,J67=$J$382,J67=$J$379),$I$370,IF(OR(J67=$J$366,J67=$J$370),$I$366,IF(OR(J67=$J$372,J67=$J$383,J67=$J$384),$I$367,IF(OR(J67=$J$365,J67=$J$380,J67=$J$386),$I$368,IF(OR(J67=$J$369,J67=$J$387,J67=$J$375,J67=$J$376),$I$369,0))))))</f>
        <v>0</v>
      </c>
      <c r="J67" s="13">
        <f t="shared" ref="J67:J130" si="5">IF(OR(K67=$K$365,K67=$K$366,K67=$K$367,K67=$K$368),$J$365,IF(OR(K67=$K$372,K67=$K$373,K67=$K$374,K67=$K$375),$J$366,IF(OR(K67=$K$376),$J$367,IF(OR(K67=$K$377),$J$368,IF(OR(K67=$K$378),$J$369,IF(OR(K67=$K$379),$J$370,IF(OR(K67=$K$385,K67=$K$395,K67=$K$386),$J$371,IF(OR(K67=$K$381,K67=$K$382,K67=$K$383,K67=$K$384),$J$372,IF(OR(K67=$K$380,K67=$K$424,K67=$K$426,K67=$K$428),$J$373,IF(OR(K67=$K$387,K67=$K$389,K67=$K$388),$J$374,IF(OR(K67=$K$390),$J$375,IF(OR(K67=$K$391),$J$376,IF(OR(K67=$K$392),$J$377,IF(OR(K67=$K$396),$J$378,IF(OR(K67=$K$397,K67=$K$398),$J$379,IF(OR(K67=$K$399,K67=$K$400),$J$380,IF(OR(K67=$K$401,K67=$K$402),$J$381,IF(OR(K67=$K$403,K67=$K$404),$J$382,IF(OR(K67=$K$406,K67=$K$407,K67=$K$408,K67=$K$409,K67=$K$410,K67=$K$411,K67=$K$412,K67=$K$413,K67=$K$414),$J$383,IF(OR(K67=$K$418,K67=$K$419,K67=$K$420,K67=$K$421,K67=$K$417,K67=$K$416,K67=$K$425,K67=$K$427),$J$384,IF(OR(K67=$K$422,K67=$K$423),$J$385,IF(OR(K67=$K$369,K67=$K$370,K67=$K$371,K67=$K$393,K67=$K$394,K67=$K$405,K67=$K$415),$J$386,IF(OR(K67=$K$429),$J$387,0)))))))))))))))))))))))</f>
        <v>0</v>
      </c>
      <c r="K67" s="1"/>
    </row>
    <row r="68" spans="1:11">
      <c r="A68" s="13" t="s">
        <v>256</v>
      </c>
      <c r="B68" s="2">
        <v>66</v>
      </c>
      <c r="C68" s="13" t="s">
        <v>19</v>
      </c>
      <c r="D68" s="3" t="s">
        <v>20</v>
      </c>
      <c r="E68" s="13">
        <v>1</v>
      </c>
      <c r="F68" s="13">
        <v>4</v>
      </c>
      <c r="G68" s="13"/>
      <c r="H68" s="13"/>
      <c r="I68" s="13" t="str">
        <f t="shared" si="4"/>
        <v>НГОБ</v>
      </c>
      <c r="J68" s="13" t="str">
        <f t="shared" si="5"/>
        <v>Acinetobacter</v>
      </c>
      <c r="K68" s="1" t="s">
        <v>102</v>
      </c>
    </row>
    <row r="69" spans="1:11">
      <c r="A69" s="13" t="s">
        <v>256</v>
      </c>
      <c r="B69" s="2">
        <v>67</v>
      </c>
      <c r="C69" s="13" t="s">
        <v>44</v>
      </c>
      <c r="D69" s="3" t="s">
        <v>45</v>
      </c>
      <c r="E69" s="13">
        <v>0</v>
      </c>
      <c r="F69" s="13">
        <v>2</v>
      </c>
      <c r="G69" s="13"/>
      <c r="H69" s="13"/>
      <c r="I69" s="13">
        <f t="shared" si="4"/>
        <v>0</v>
      </c>
      <c r="J69" s="13">
        <f t="shared" si="5"/>
        <v>0</v>
      </c>
      <c r="K69" s="1"/>
    </row>
    <row r="70" spans="1:11">
      <c r="A70" s="13" t="s">
        <v>256</v>
      </c>
      <c r="B70" s="2">
        <v>68</v>
      </c>
      <c r="C70" s="13" t="s">
        <v>14</v>
      </c>
      <c r="D70" s="3" t="s">
        <v>36</v>
      </c>
      <c r="E70" s="13">
        <v>0</v>
      </c>
      <c r="F70" s="13">
        <v>3</v>
      </c>
      <c r="G70" s="13"/>
      <c r="H70" s="13"/>
      <c r="I70" s="13">
        <f t="shared" si="4"/>
        <v>0</v>
      </c>
      <c r="J70" s="13">
        <f t="shared" si="5"/>
        <v>0</v>
      </c>
      <c r="K70" s="1"/>
    </row>
    <row r="71" spans="1:11">
      <c r="A71" s="13" t="s">
        <v>256</v>
      </c>
      <c r="B71" s="2">
        <v>69</v>
      </c>
      <c r="C71" s="13" t="s">
        <v>16</v>
      </c>
      <c r="D71" s="3" t="s">
        <v>33</v>
      </c>
      <c r="E71" s="13">
        <v>0</v>
      </c>
      <c r="F71" s="13">
        <v>3</v>
      </c>
      <c r="G71" s="13"/>
      <c r="H71" s="13"/>
      <c r="I71" s="13">
        <f t="shared" si="4"/>
        <v>0</v>
      </c>
      <c r="J71" s="13">
        <f t="shared" si="5"/>
        <v>0</v>
      </c>
      <c r="K71" s="1"/>
    </row>
    <row r="72" spans="1:11">
      <c r="A72" s="13" t="s">
        <v>256</v>
      </c>
      <c r="B72" s="2">
        <v>70</v>
      </c>
      <c r="C72" s="13" t="s">
        <v>71</v>
      </c>
      <c r="D72" s="3" t="s">
        <v>227</v>
      </c>
      <c r="E72" s="13">
        <v>0</v>
      </c>
      <c r="F72" s="13">
        <v>3</v>
      </c>
      <c r="G72" s="13"/>
      <c r="H72" s="13"/>
      <c r="I72" s="13">
        <f t="shared" si="4"/>
        <v>0</v>
      </c>
      <c r="J72" s="13">
        <f t="shared" si="5"/>
        <v>0</v>
      </c>
      <c r="K72" s="1"/>
    </row>
    <row r="73" spans="1:11">
      <c r="A73" s="13" t="s">
        <v>256</v>
      </c>
      <c r="B73" s="2">
        <v>71</v>
      </c>
      <c r="C73" s="13" t="s">
        <v>71</v>
      </c>
      <c r="D73" s="3" t="s">
        <v>82</v>
      </c>
      <c r="E73" s="13">
        <v>0</v>
      </c>
      <c r="F73" s="13">
        <v>3</v>
      </c>
      <c r="G73" s="13"/>
      <c r="H73" s="13"/>
      <c r="I73" s="13">
        <f t="shared" si="4"/>
        <v>0</v>
      </c>
      <c r="J73" s="13">
        <f t="shared" si="5"/>
        <v>0</v>
      </c>
      <c r="K73" s="1"/>
    </row>
    <row r="74" spans="1:11">
      <c r="A74" s="13" t="s">
        <v>256</v>
      </c>
      <c r="B74" s="2">
        <v>72</v>
      </c>
      <c r="C74" s="13" t="s">
        <v>44</v>
      </c>
      <c r="D74" s="3" t="s">
        <v>45</v>
      </c>
      <c r="E74" s="13">
        <v>0</v>
      </c>
      <c r="F74" s="13">
        <v>3</v>
      </c>
      <c r="G74" s="13"/>
      <c r="H74" s="13"/>
      <c r="I74" s="13">
        <f t="shared" si="4"/>
        <v>0</v>
      </c>
      <c r="J74" s="13">
        <f t="shared" si="5"/>
        <v>0</v>
      </c>
      <c r="K74" s="1"/>
    </row>
    <row r="75" spans="1:11">
      <c r="A75" s="13" t="s">
        <v>256</v>
      </c>
      <c r="B75" s="2">
        <v>73</v>
      </c>
      <c r="C75" s="13" t="s">
        <v>60</v>
      </c>
      <c r="D75" s="3" t="s">
        <v>48</v>
      </c>
      <c r="E75" s="13">
        <v>0</v>
      </c>
      <c r="F75" s="13">
        <v>3</v>
      </c>
      <c r="G75" s="13"/>
      <c r="H75" s="13"/>
      <c r="I75" s="13">
        <f t="shared" si="4"/>
        <v>0</v>
      </c>
      <c r="J75" s="13">
        <f t="shared" si="5"/>
        <v>0</v>
      </c>
      <c r="K75" s="1"/>
    </row>
    <row r="76" spans="1:11">
      <c r="A76" s="13" t="s">
        <v>256</v>
      </c>
      <c r="B76" s="2">
        <v>74</v>
      </c>
      <c r="C76" s="13" t="s">
        <v>21</v>
      </c>
      <c r="D76" s="3" t="s">
        <v>45</v>
      </c>
      <c r="E76" s="13">
        <v>0</v>
      </c>
      <c r="F76" s="13">
        <v>7</v>
      </c>
      <c r="G76" s="13" t="s">
        <v>23</v>
      </c>
      <c r="H76" s="13"/>
      <c r="I76" s="13">
        <f t="shared" si="4"/>
        <v>0</v>
      </c>
      <c r="J76" s="13">
        <f t="shared" si="5"/>
        <v>0</v>
      </c>
      <c r="K76" s="1"/>
    </row>
    <row r="77" spans="1:11">
      <c r="A77" s="13" t="s">
        <v>256</v>
      </c>
      <c r="B77" s="2">
        <v>75</v>
      </c>
      <c r="C77" s="13" t="s">
        <v>21</v>
      </c>
      <c r="D77" s="3" t="s">
        <v>25</v>
      </c>
      <c r="E77" s="13">
        <v>0</v>
      </c>
      <c r="F77" s="13">
        <v>7</v>
      </c>
      <c r="G77" s="13" t="s">
        <v>23</v>
      </c>
      <c r="H77" s="13"/>
      <c r="I77" s="13">
        <f t="shared" si="4"/>
        <v>0</v>
      </c>
      <c r="J77" s="13">
        <f t="shared" si="5"/>
        <v>0</v>
      </c>
      <c r="K77" s="1"/>
    </row>
    <row r="78" spans="1:11">
      <c r="A78" s="13" t="s">
        <v>256</v>
      </c>
      <c r="B78" s="2">
        <v>76</v>
      </c>
      <c r="C78" s="13" t="s">
        <v>21</v>
      </c>
      <c r="D78" s="3" t="s">
        <v>20</v>
      </c>
      <c r="E78" s="13">
        <v>0</v>
      </c>
      <c r="F78" s="13">
        <v>7</v>
      </c>
      <c r="G78" s="13" t="s">
        <v>23</v>
      </c>
      <c r="H78" s="13"/>
      <c r="I78" s="13">
        <f t="shared" si="4"/>
        <v>0</v>
      </c>
      <c r="J78" s="13">
        <f t="shared" si="5"/>
        <v>0</v>
      </c>
      <c r="K78" s="1"/>
    </row>
    <row r="79" spans="1:11">
      <c r="A79" s="13" t="s">
        <v>256</v>
      </c>
      <c r="B79" s="2">
        <v>77</v>
      </c>
      <c r="C79" s="13" t="s">
        <v>27</v>
      </c>
      <c r="D79" s="3" t="s">
        <v>20</v>
      </c>
      <c r="E79" s="13">
        <v>0</v>
      </c>
      <c r="F79" s="13">
        <v>7</v>
      </c>
      <c r="G79" s="13" t="s">
        <v>23</v>
      </c>
      <c r="H79" s="13"/>
      <c r="I79" s="13">
        <f t="shared" si="4"/>
        <v>0</v>
      </c>
      <c r="J79" s="13">
        <f t="shared" si="5"/>
        <v>0</v>
      </c>
      <c r="K79" s="1"/>
    </row>
    <row r="80" spans="1:11">
      <c r="A80" s="13" t="s">
        <v>256</v>
      </c>
      <c r="B80" s="2">
        <v>78</v>
      </c>
      <c r="C80" s="13" t="s">
        <v>29</v>
      </c>
      <c r="D80" s="3" t="s">
        <v>42</v>
      </c>
      <c r="E80" s="13">
        <v>0</v>
      </c>
      <c r="F80" s="13">
        <v>3</v>
      </c>
      <c r="G80" s="13"/>
      <c r="H80" s="13"/>
      <c r="I80" s="13">
        <f t="shared" si="4"/>
        <v>0</v>
      </c>
      <c r="J80" s="13">
        <f t="shared" si="5"/>
        <v>0</v>
      </c>
      <c r="K80" s="1"/>
    </row>
    <row r="81" spans="1:11">
      <c r="A81" s="13" t="s">
        <v>256</v>
      </c>
      <c r="B81" s="2">
        <v>79</v>
      </c>
      <c r="C81" s="13" t="s">
        <v>16</v>
      </c>
      <c r="D81" s="3" t="s">
        <v>18</v>
      </c>
      <c r="E81" s="13">
        <v>1</v>
      </c>
      <c r="F81" s="13">
        <v>2</v>
      </c>
      <c r="G81" s="13"/>
      <c r="H81" s="13"/>
      <c r="I81" s="13">
        <f t="shared" si="4"/>
        <v>0</v>
      </c>
      <c r="J81" s="13">
        <f t="shared" si="5"/>
        <v>0</v>
      </c>
      <c r="K81" s="1"/>
    </row>
    <row r="82" spans="1:11">
      <c r="A82" s="13" t="s">
        <v>256</v>
      </c>
      <c r="B82" s="2">
        <v>80</v>
      </c>
      <c r="C82" s="13" t="s">
        <v>16</v>
      </c>
      <c r="D82" s="3" t="s">
        <v>33</v>
      </c>
      <c r="E82" s="13">
        <v>1</v>
      </c>
      <c r="F82" s="13">
        <v>2</v>
      </c>
      <c r="G82" s="13"/>
      <c r="H82" s="13"/>
      <c r="I82" s="13">
        <f t="shared" si="4"/>
        <v>0</v>
      </c>
      <c r="J82" s="13">
        <f t="shared" si="5"/>
        <v>0</v>
      </c>
      <c r="K82" s="1"/>
    </row>
    <row r="83" spans="1:11">
      <c r="A83" s="13" t="s">
        <v>256</v>
      </c>
      <c r="B83" s="2">
        <v>81</v>
      </c>
      <c r="C83" s="13" t="s">
        <v>21</v>
      </c>
      <c r="D83" s="3" t="s">
        <v>18</v>
      </c>
      <c r="E83" s="13">
        <v>0</v>
      </c>
      <c r="F83" s="13">
        <v>13</v>
      </c>
      <c r="G83" s="13"/>
      <c r="H83" s="13"/>
      <c r="I83" s="13">
        <f t="shared" si="4"/>
        <v>0</v>
      </c>
      <c r="J83" s="13">
        <f t="shared" si="5"/>
        <v>0</v>
      </c>
      <c r="K83" s="1"/>
    </row>
    <row r="84" spans="1:11">
      <c r="A84" s="13" t="s">
        <v>256</v>
      </c>
      <c r="B84" s="2">
        <v>82</v>
      </c>
      <c r="C84" s="13" t="s">
        <v>79</v>
      </c>
      <c r="D84" s="3" t="s">
        <v>200</v>
      </c>
      <c r="E84" s="13">
        <v>0</v>
      </c>
      <c r="F84" s="13">
        <v>4</v>
      </c>
      <c r="G84" s="13"/>
      <c r="H84" s="13"/>
      <c r="I84" s="13" t="str">
        <f t="shared" si="4"/>
        <v>Кокки</v>
      </c>
      <c r="J84" s="13" t="str">
        <f t="shared" si="5"/>
        <v>Staphylococcus</v>
      </c>
      <c r="K84" s="1" t="s">
        <v>49</v>
      </c>
    </row>
    <row r="85" spans="1:11">
      <c r="A85" s="13" t="s">
        <v>256</v>
      </c>
      <c r="B85" s="2">
        <v>83</v>
      </c>
      <c r="C85" s="13" t="s">
        <v>27</v>
      </c>
      <c r="D85" s="3" t="s">
        <v>20</v>
      </c>
      <c r="E85" s="13">
        <v>0</v>
      </c>
      <c r="F85" s="13">
        <v>3</v>
      </c>
      <c r="G85" s="13"/>
      <c r="H85" s="13"/>
      <c r="I85" s="13">
        <f t="shared" si="4"/>
        <v>0</v>
      </c>
      <c r="J85" s="13">
        <f t="shared" si="5"/>
        <v>0</v>
      </c>
      <c r="K85" s="1"/>
    </row>
    <row r="86" spans="1:11">
      <c r="A86" s="13" t="s">
        <v>256</v>
      </c>
      <c r="B86" s="2">
        <v>84</v>
      </c>
      <c r="C86" s="13" t="s">
        <v>14</v>
      </c>
      <c r="D86" s="3" t="s">
        <v>36</v>
      </c>
      <c r="E86" s="13">
        <v>0</v>
      </c>
      <c r="F86" s="13">
        <v>3</v>
      </c>
      <c r="G86" s="13"/>
      <c r="H86" s="13"/>
      <c r="I86" s="13">
        <f t="shared" si="4"/>
        <v>0</v>
      </c>
      <c r="J86" s="13">
        <f t="shared" si="5"/>
        <v>0</v>
      </c>
      <c r="K86" s="1"/>
    </row>
    <row r="87" spans="1:11">
      <c r="A87" s="13" t="s">
        <v>256</v>
      </c>
      <c r="B87" s="2">
        <v>85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4"/>
        <v>0</v>
      </c>
      <c r="J87" s="13">
        <f t="shared" si="5"/>
        <v>0</v>
      </c>
      <c r="K87" s="1"/>
    </row>
    <row r="88" spans="1:11">
      <c r="A88" s="13" t="s">
        <v>256</v>
      </c>
      <c r="B88" s="2">
        <v>86</v>
      </c>
      <c r="C88" s="13" t="s">
        <v>16</v>
      </c>
      <c r="D88" s="3" t="s">
        <v>33</v>
      </c>
      <c r="E88" s="13">
        <v>0</v>
      </c>
      <c r="F88" s="13">
        <v>3</v>
      </c>
      <c r="G88" s="13"/>
      <c r="H88" s="13"/>
      <c r="I88" s="13">
        <f t="shared" si="4"/>
        <v>0</v>
      </c>
      <c r="J88" s="13">
        <f t="shared" si="5"/>
        <v>0</v>
      </c>
      <c r="K88" s="1"/>
    </row>
    <row r="89" spans="1:11">
      <c r="A89" s="13" t="s">
        <v>256</v>
      </c>
      <c r="B89" s="2">
        <v>87</v>
      </c>
      <c r="C89" s="13" t="s">
        <v>71</v>
      </c>
      <c r="D89" s="3" t="s">
        <v>227</v>
      </c>
      <c r="E89" s="13">
        <v>0</v>
      </c>
      <c r="F89" s="13">
        <v>3</v>
      </c>
      <c r="G89" s="13"/>
      <c r="H89" s="13"/>
      <c r="I89" s="13" t="str">
        <f t="shared" si="4"/>
        <v>Энеробактерии</v>
      </c>
      <c r="J89" s="13" t="str">
        <f t="shared" si="5"/>
        <v>Escherichia</v>
      </c>
      <c r="K89" s="1" t="s">
        <v>32</v>
      </c>
    </row>
    <row r="90" spans="1:11">
      <c r="A90" s="13" t="s">
        <v>256</v>
      </c>
      <c r="B90" s="2">
        <v>88</v>
      </c>
      <c r="C90" s="13" t="s">
        <v>19</v>
      </c>
      <c r="D90" s="3" t="s">
        <v>36</v>
      </c>
      <c r="E90" s="13">
        <v>0</v>
      </c>
      <c r="F90" s="13">
        <v>3</v>
      </c>
      <c r="G90" s="13"/>
      <c r="H90" s="13"/>
      <c r="I90" s="13">
        <f t="shared" si="4"/>
        <v>0</v>
      </c>
      <c r="J90" s="13">
        <f t="shared" si="5"/>
        <v>0</v>
      </c>
      <c r="K90" s="1"/>
    </row>
    <row r="91" spans="1:11">
      <c r="A91" s="13" t="s">
        <v>256</v>
      </c>
      <c r="B91" s="2">
        <v>89</v>
      </c>
      <c r="C91" s="13" t="s">
        <v>21</v>
      </c>
      <c r="D91" s="3" t="s">
        <v>42</v>
      </c>
      <c r="E91" s="13">
        <v>0</v>
      </c>
      <c r="F91" s="13">
        <v>5</v>
      </c>
      <c r="G91" s="13" t="s">
        <v>23</v>
      </c>
      <c r="H91" s="13"/>
      <c r="I91" s="13">
        <f t="shared" si="4"/>
        <v>0</v>
      </c>
      <c r="J91" s="13">
        <f t="shared" si="5"/>
        <v>0</v>
      </c>
      <c r="K91" s="1"/>
    </row>
    <row r="92" spans="1:11">
      <c r="A92" s="13" t="s">
        <v>256</v>
      </c>
      <c r="B92" s="2">
        <v>90</v>
      </c>
      <c r="C92" s="13" t="s">
        <v>16</v>
      </c>
      <c r="D92" s="3" t="s">
        <v>33</v>
      </c>
      <c r="E92" s="13">
        <v>0</v>
      </c>
      <c r="F92" s="13">
        <v>2</v>
      </c>
      <c r="G92" s="13"/>
      <c r="H92" s="13"/>
      <c r="I92" s="13">
        <f t="shared" si="4"/>
        <v>0</v>
      </c>
      <c r="J92" s="13">
        <f t="shared" si="5"/>
        <v>0</v>
      </c>
      <c r="K92" s="1"/>
    </row>
    <row r="93" spans="1:11">
      <c r="A93" s="13" t="s">
        <v>256</v>
      </c>
      <c r="B93" s="2">
        <v>91</v>
      </c>
      <c r="C93" s="13" t="s">
        <v>16</v>
      </c>
      <c r="D93" s="3" t="s">
        <v>33</v>
      </c>
      <c r="E93" s="13">
        <v>0</v>
      </c>
      <c r="F93" s="13">
        <v>2</v>
      </c>
      <c r="G93" s="13"/>
      <c r="H93" s="13"/>
      <c r="I93" s="13">
        <f t="shared" si="4"/>
        <v>0</v>
      </c>
      <c r="J93" s="13">
        <f t="shared" si="5"/>
        <v>0</v>
      </c>
      <c r="K93" s="1"/>
    </row>
    <row r="94" spans="1:11">
      <c r="A94" s="13" t="s">
        <v>256</v>
      </c>
      <c r="B94" s="2">
        <v>92</v>
      </c>
      <c r="C94" s="13" t="s">
        <v>44</v>
      </c>
      <c r="D94" s="3" t="s">
        <v>50</v>
      </c>
      <c r="E94" s="13">
        <v>0</v>
      </c>
      <c r="F94" s="13">
        <v>2</v>
      </c>
      <c r="G94" s="13"/>
      <c r="H94" s="13"/>
      <c r="I94" s="13">
        <f t="shared" si="4"/>
        <v>0</v>
      </c>
      <c r="J94" s="13">
        <f t="shared" si="5"/>
        <v>0</v>
      </c>
      <c r="K94" s="1"/>
    </row>
    <row r="95" spans="1:11">
      <c r="A95" s="13" t="s">
        <v>256</v>
      </c>
      <c r="B95" s="2">
        <v>93</v>
      </c>
      <c r="C95" s="13" t="s">
        <v>12</v>
      </c>
      <c r="D95" s="3" t="s">
        <v>57</v>
      </c>
      <c r="E95" s="13">
        <v>0</v>
      </c>
      <c r="F95" s="13">
        <v>2</v>
      </c>
      <c r="G95" s="13"/>
      <c r="H95" s="13"/>
      <c r="I95" s="13">
        <f t="shared" si="4"/>
        <v>0</v>
      </c>
      <c r="J95" s="13">
        <f t="shared" si="5"/>
        <v>0</v>
      </c>
      <c r="K95" s="1"/>
    </row>
    <row r="96" spans="1:11">
      <c r="A96" s="13" t="s">
        <v>256</v>
      </c>
      <c r="B96" s="2">
        <v>94</v>
      </c>
      <c r="C96" s="13" t="s">
        <v>12</v>
      </c>
      <c r="D96" s="3" t="s">
        <v>57</v>
      </c>
      <c r="E96" s="13">
        <v>0</v>
      </c>
      <c r="F96" s="13">
        <v>2</v>
      </c>
      <c r="G96" s="13"/>
      <c r="H96" s="13"/>
      <c r="I96" s="13">
        <f t="shared" si="4"/>
        <v>0</v>
      </c>
      <c r="J96" s="13">
        <f t="shared" si="5"/>
        <v>0</v>
      </c>
      <c r="K96" s="1"/>
    </row>
    <row r="97" spans="1:11">
      <c r="A97" s="13" t="s">
        <v>256</v>
      </c>
      <c r="B97" s="2">
        <v>95</v>
      </c>
      <c r="C97" s="13" t="s">
        <v>12</v>
      </c>
      <c r="D97" s="3" t="s">
        <v>57</v>
      </c>
      <c r="E97" s="13">
        <v>0</v>
      </c>
      <c r="F97" s="13">
        <v>2</v>
      </c>
      <c r="G97" s="13"/>
      <c r="H97" s="13"/>
      <c r="I97" s="13">
        <f t="shared" si="4"/>
        <v>0</v>
      </c>
      <c r="J97" s="13">
        <f t="shared" si="5"/>
        <v>0</v>
      </c>
      <c r="K97" s="1"/>
    </row>
    <row r="98" spans="1:11">
      <c r="A98" s="13" t="s">
        <v>256</v>
      </c>
      <c r="B98" s="2">
        <v>96</v>
      </c>
      <c r="C98" s="13" t="s">
        <v>19</v>
      </c>
      <c r="D98" s="3" t="s">
        <v>20</v>
      </c>
      <c r="E98" s="13">
        <v>0</v>
      </c>
      <c r="F98" s="13">
        <v>3</v>
      </c>
      <c r="G98" s="13"/>
      <c r="H98" s="13"/>
      <c r="I98" s="13">
        <f t="shared" si="4"/>
        <v>0</v>
      </c>
      <c r="J98" s="13">
        <f t="shared" si="5"/>
        <v>0</v>
      </c>
      <c r="K98" s="1"/>
    </row>
    <row r="99" spans="1:11">
      <c r="A99" s="13" t="s">
        <v>256</v>
      </c>
      <c r="B99" s="2">
        <v>97</v>
      </c>
      <c r="C99" s="13" t="s">
        <v>14</v>
      </c>
      <c r="D99" s="3" t="s">
        <v>36</v>
      </c>
      <c r="E99" s="13">
        <v>0</v>
      </c>
      <c r="F99" s="13">
        <v>3</v>
      </c>
      <c r="G99" s="13"/>
      <c r="H99" s="13"/>
      <c r="I99" s="13">
        <f t="shared" si="4"/>
        <v>0</v>
      </c>
      <c r="J99" s="13">
        <f t="shared" si="5"/>
        <v>0</v>
      </c>
      <c r="K99" s="1"/>
    </row>
    <row r="100" spans="1:11">
      <c r="A100" s="13" t="s">
        <v>256</v>
      </c>
      <c r="B100" s="2">
        <v>98</v>
      </c>
      <c r="C100" s="13" t="s">
        <v>27</v>
      </c>
      <c r="D100" s="3" t="s">
        <v>89</v>
      </c>
      <c r="E100" s="13">
        <v>0</v>
      </c>
      <c r="F100" s="13">
        <v>3</v>
      </c>
      <c r="G100" s="13"/>
      <c r="H100" s="13"/>
      <c r="I100" s="13">
        <f t="shared" si="4"/>
        <v>0</v>
      </c>
      <c r="J100" s="13">
        <f t="shared" si="5"/>
        <v>0</v>
      </c>
      <c r="K100" s="1"/>
    </row>
    <row r="101" spans="1:11">
      <c r="A101" s="13" t="s">
        <v>256</v>
      </c>
      <c r="B101" s="2">
        <v>99</v>
      </c>
      <c r="C101" s="13" t="s">
        <v>71</v>
      </c>
      <c r="D101" s="3" t="s">
        <v>227</v>
      </c>
      <c r="E101" s="13">
        <v>0</v>
      </c>
      <c r="F101" s="13">
        <v>3</v>
      </c>
      <c r="G101" s="13"/>
      <c r="H101" s="13"/>
      <c r="I101" s="13" t="str">
        <f t="shared" si="4"/>
        <v>Энеробактерии</v>
      </c>
      <c r="J101" s="13" t="str">
        <f t="shared" si="5"/>
        <v>Escherichia</v>
      </c>
      <c r="K101" s="1" t="s">
        <v>32</v>
      </c>
    </row>
    <row r="102" spans="1:11">
      <c r="A102" s="13" t="s">
        <v>256</v>
      </c>
      <c r="B102" s="2">
        <v>100</v>
      </c>
      <c r="C102" s="13" t="s">
        <v>46</v>
      </c>
      <c r="D102" s="3" t="s">
        <v>41</v>
      </c>
      <c r="E102" s="13">
        <v>0</v>
      </c>
      <c r="F102" s="13">
        <v>3</v>
      </c>
      <c r="G102" s="13"/>
      <c r="H102" s="13">
        <v>444</v>
      </c>
      <c r="I102" s="13">
        <f t="shared" si="4"/>
        <v>0</v>
      </c>
      <c r="J102" s="13">
        <f t="shared" si="5"/>
        <v>0</v>
      </c>
      <c r="K102" s="1"/>
    </row>
    <row r="103" spans="1:11">
      <c r="A103" s="13" t="s">
        <v>256</v>
      </c>
      <c r="B103" s="2">
        <v>101</v>
      </c>
      <c r="C103" s="13" t="s">
        <v>21</v>
      </c>
      <c r="D103" s="3" t="s">
        <v>163</v>
      </c>
      <c r="E103" s="13">
        <v>0</v>
      </c>
      <c r="F103" s="13">
        <v>6</v>
      </c>
      <c r="G103" s="13" t="s">
        <v>23</v>
      </c>
      <c r="H103" s="13"/>
      <c r="I103" s="13">
        <f t="shared" si="4"/>
        <v>0</v>
      </c>
      <c r="J103" s="13">
        <f t="shared" si="5"/>
        <v>0</v>
      </c>
      <c r="K103" s="1"/>
    </row>
    <row r="104" spans="1:11">
      <c r="A104" s="13" t="s">
        <v>256</v>
      </c>
      <c r="B104" s="2">
        <v>102</v>
      </c>
      <c r="C104" s="13" t="s">
        <v>19</v>
      </c>
      <c r="D104" s="3" t="s">
        <v>37</v>
      </c>
      <c r="E104" s="13">
        <v>1</v>
      </c>
      <c r="F104" s="13">
        <v>2</v>
      </c>
      <c r="G104" s="13"/>
      <c r="H104" s="13"/>
      <c r="I104" s="13">
        <f t="shared" si="4"/>
        <v>0</v>
      </c>
      <c r="J104" s="13">
        <f t="shared" si="5"/>
        <v>0</v>
      </c>
      <c r="K104" s="1"/>
    </row>
    <row r="105" spans="1:11">
      <c r="A105" s="13" t="s">
        <v>256</v>
      </c>
      <c r="B105" s="2">
        <v>103</v>
      </c>
      <c r="C105" s="13" t="s">
        <v>44</v>
      </c>
      <c r="D105" s="3" t="s">
        <v>45</v>
      </c>
      <c r="E105" s="13">
        <v>0</v>
      </c>
      <c r="F105" s="13">
        <v>4</v>
      </c>
      <c r="G105" s="13"/>
      <c r="H105" s="13"/>
      <c r="I105" s="13">
        <f t="shared" si="4"/>
        <v>0</v>
      </c>
      <c r="J105" s="13">
        <f t="shared" si="5"/>
        <v>0</v>
      </c>
      <c r="K105" s="1"/>
    </row>
    <row r="106" spans="1:11">
      <c r="A106" s="13" t="s">
        <v>256</v>
      </c>
      <c r="B106" s="2">
        <v>104</v>
      </c>
      <c r="C106" s="13" t="s">
        <v>71</v>
      </c>
      <c r="D106" s="3" t="s">
        <v>227</v>
      </c>
      <c r="E106" s="13">
        <v>0</v>
      </c>
      <c r="F106" s="13">
        <v>4</v>
      </c>
      <c r="G106" s="13"/>
      <c r="H106" s="13"/>
      <c r="I106" s="13" t="str">
        <f t="shared" si="4"/>
        <v>Энеробактерии</v>
      </c>
      <c r="J106" s="13" t="str">
        <f t="shared" si="5"/>
        <v>Escherichia</v>
      </c>
      <c r="K106" s="1" t="s">
        <v>32</v>
      </c>
    </row>
    <row r="107" spans="1:11">
      <c r="A107" s="13" t="s">
        <v>256</v>
      </c>
      <c r="B107" s="2">
        <v>105</v>
      </c>
      <c r="C107" s="13" t="s">
        <v>16</v>
      </c>
      <c r="D107" s="3" t="s">
        <v>33</v>
      </c>
      <c r="E107" s="13">
        <v>0</v>
      </c>
      <c r="F107" s="13">
        <v>4</v>
      </c>
      <c r="G107" s="13"/>
      <c r="H107" s="13"/>
      <c r="I107" s="13">
        <f t="shared" si="4"/>
        <v>0</v>
      </c>
      <c r="J107" s="13">
        <f t="shared" si="5"/>
        <v>0</v>
      </c>
      <c r="K107" s="1"/>
    </row>
    <row r="108" spans="1:11">
      <c r="A108" s="13" t="s">
        <v>256</v>
      </c>
      <c r="B108" s="2">
        <v>106</v>
      </c>
      <c r="C108" s="13" t="s">
        <v>21</v>
      </c>
      <c r="D108" s="3" t="s">
        <v>25</v>
      </c>
      <c r="E108" s="13">
        <v>0</v>
      </c>
      <c r="F108" s="13">
        <v>4</v>
      </c>
      <c r="G108" s="13" t="s">
        <v>23</v>
      </c>
      <c r="H108" s="13"/>
      <c r="I108" s="13" t="str">
        <f t="shared" si="4"/>
        <v>Кокки</v>
      </c>
      <c r="J108" s="13" t="str">
        <f t="shared" si="5"/>
        <v>Enterococcus</v>
      </c>
      <c r="K108" s="1" t="s">
        <v>66</v>
      </c>
    </row>
    <row r="109" spans="1:11">
      <c r="A109" s="13" t="s">
        <v>256</v>
      </c>
      <c r="B109" s="2">
        <v>107</v>
      </c>
      <c r="C109" s="13" t="s">
        <v>29</v>
      </c>
      <c r="D109" s="3" t="s">
        <v>68</v>
      </c>
      <c r="E109" s="13">
        <v>0</v>
      </c>
      <c r="F109" s="13">
        <v>12</v>
      </c>
      <c r="G109" s="13"/>
      <c r="H109" s="13"/>
      <c r="I109" s="13">
        <f t="shared" si="4"/>
        <v>0</v>
      </c>
      <c r="J109" s="13">
        <f t="shared" si="5"/>
        <v>0</v>
      </c>
      <c r="K109" s="1"/>
    </row>
    <row r="110" spans="1:11">
      <c r="A110" s="13" t="s">
        <v>256</v>
      </c>
      <c r="B110" s="2">
        <v>108</v>
      </c>
      <c r="C110" s="13" t="s">
        <v>21</v>
      </c>
      <c r="D110" s="3" t="s">
        <v>163</v>
      </c>
      <c r="E110" s="13">
        <v>0</v>
      </c>
      <c r="F110" s="13">
        <v>12</v>
      </c>
      <c r="G110" s="13"/>
      <c r="H110" s="13"/>
      <c r="I110" s="13">
        <f t="shared" si="4"/>
        <v>0</v>
      </c>
      <c r="J110" s="13">
        <f t="shared" si="5"/>
        <v>0</v>
      </c>
      <c r="K110" s="1"/>
    </row>
    <row r="111" spans="1:11">
      <c r="A111" s="13" t="s">
        <v>256</v>
      </c>
      <c r="B111" s="2">
        <v>109</v>
      </c>
      <c r="C111" s="13" t="s">
        <v>21</v>
      </c>
      <c r="D111" s="3" t="s">
        <v>163</v>
      </c>
      <c r="E111" s="13">
        <v>0</v>
      </c>
      <c r="F111" s="13">
        <v>6</v>
      </c>
      <c r="G111" s="13" t="s">
        <v>23</v>
      </c>
      <c r="H111" s="13"/>
      <c r="I111" s="13">
        <f t="shared" si="4"/>
        <v>0</v>
      </c>
      <c r="J111" s="13">
        <f t="shared" si="5"/>
        <v>0</v>
      </c>
      <c r="K111" s="1"/>
    </row>
    <row r="112" spans="1:11">
      <c r="A112" s="13" t="s">
        <v>256</v>
      </c>
      <c r="B112" s="2">
        <v>110</v>
      </c>
      <c r="C112" s="13" t="s">
        <v>21</v>
      </c>
      <c r="D112" s="3" t="s">
        <v>51</v>
      </c>
      <c r="E112" s="13">
        <v>0</v>
      </c>
      <c r="F112" s="13">
        <v>4</v>
      </c>
      <c r="G112" s="13"/>
      <c r="H112" s="13"/>
      <c r="I112" s="13">
        <f t="shared" si="4"/>
        <v>0</v>
      </c>
      <c r="J112" s="13">
        <f t="shared" si="5"/>
        <v>0</v>
      </c>
      <c r="K112" s="1"/>
    </row>
    <row r="113" spans="1:11">
      <c r="A113" s="13" t="s">
        <v>256</v>
      </c>
      <c r="B113" s="2">
        <v>111</v>
      </c>
      <c r="C113" s="13" t="s">
        <v>44</v>
      </c>
      <c r="D113" s="3" t="s">
        <v>45</v>
      </c>
      <c r="E113" s="13">
        <v>1</v>
      </c>
      <c r="F113" s="13">
        <v>4</v>
      </c>
      <c r="G113" s="13"/>
      <c r="H113" s="13"/>
      <c r="I113" s="13">
        <f t="shared" si="4"/>
        <v>0</v>
      </c>
      <c r="J113" s="13">
        <f t="shared" si="5"/>
        <v>0</v>
      </c>
      <c r="K113" s="1"/>
    </row>
    <row r="114" spans="1:11">
      <c r="A114" s="13" t="s">
        <v>256</v>
      </c>
      <c r="B114" s="2">
        <v>112</v>
      </c>
      <c r="C114" s="13" t="s">
        <v>114</v>
      </c>
      <c r="D114" s="3" t="s">
        <v>160</v>
      </c>
      <c r="E114" s="13">
        <v>1</v>
      </c>
      <c r="F114" s="13">
        <v>4</v>
      </c>
      <c r="G114" s="13"/>
      <c r="H114" s="13"/>
      <c r="I114" s="13">
        <f t="shared" si="4"/>
        <v>0</v>
      </c>
      <c r="J114" s="13">
        <f t="shared" si="5"/>
        <v>0</v>
      </c>
      <c r="K114" s="1"/>
    </row>
    <row r="115" spans="1:11">
      <c r="A115" s="13" t="s">
        <v>256</v>
      </c>
      <c r="B115" s="2">
        <v>113</v>
      </c>
      <c r="C115" s="13" t="s">
        <v>21</v>
      </c>
      <c r="D115" s="3" t="s">
        <v>42</v>
      </c>
      <c r="E115" s="13">
        <v>1</v>
      </c>
      <c r="F115" s="13">
        <v>4</v>
      </c>
      <c r="G115" s="13"/>
      <c r="H115" s="13"/>
      <c r="I115" s="13">
        <f t="shared" si="4"/>
        <v>0</v>
      </c>
      <c r="J115" s="13">
        <f t="shared" si="5"/>
        <v>0</v>
      </c>
      <c r="K115" s="1"/>
    </row>
    <row r="116" spans="1:11">
      <c r="A116" s="13" t="s">
        <v>256</v>
      </c>
      <c r="B116" s="2">
        <v>114</v>
      </c>
      <c r="C116" s="13" t="s">
        <v>21</v>
      </c>
      <c r="D116" s="3" t="s">
        <v>40</v>
      </c>
      <c r="E116" s="13">
        <v>0</v>
      </c>
      <c r="F116" s="13">
        <v>6</v>
      </c>
      <c r="G116" s="13" t="s">
        <v>23</v>
      </c>
      <c r="H116" s="13"/>
      <c r="I116" s="13">
        <f t="shared" si="4"/>
        <v>0</v>
      </c>
      <c r="J116" s="13">
        <f t="shared" si="5"/>
        <v>0</v>
      </c>
      <c r="K116" s="1"/>
    </row>
    <row r="117" spans="1:11">
      <c r="A117" s="13" t="s">
        <v>256</v>
      </c>
      <c r="B117" s="2">
        <v>115</v>
      </c>
      <c r="C117" s="13" t="s">
        <v>21</v>
      </c>
      <c r="D117" s="3" t="s">
        <v>40</v>
      </c>
      <c r="E117" s="13">
        <v>0</v>
      </c>
      <c r="F117" s="13">
        <v>6</v>
      </c>
      <c r="G117" s="13" t="s">
        <v>23</v>
      </c>
      <c r="H117" s="13"/>
      <c r="I117" s="13">
        <f t="shared" si="4"/>
        <v>0</v>
      </c>
      <c r="J117" s="13">
        <f t="shared" si="5"/>
        <v>0</v>
      </c>
      <c r="K117" s="1"/>
    </row>
    <row r="118" spans="1:11">
      <c r="A118" s="13" t="s">
        <v>256</v>
      </c>
      <c r="B118" s="2">
        <v>116</v>
      </c>
      <c r="C118" s="13" t="s">
        <v>21</v>
      </c>
      <c r="D118" s="3" t="s">
        <v>33</v>
      </c>
      <c r="E118" s="13">
        <v>0</v>
      </c>
      <c r="F118" s="13">
        <v>6</v>
      </c>
      <c r="G118" s="13" t="s">
        <v>23</v>
      </c>
      <c r="H118" s="13"/>
      <c r="I118" s="13">
        <f t="shared" si="4"/>
        <v>0</v>
      </c>
      <c r="J118" s="13">
        <f t="shared" si="5"/>
        <v>0</v>
      </c>
      <c r="K118" s="1"/>
    </row>
    <row r="119" spans="1:11">
      <c r="A119" s="13" t="s">
        <v>256</v>
      </c>
      <c r="B119" s="2">
        <v>117</v>
      </c>
      <c r="C119" s="13" t="s">
        <v>21</v>
      </c>
      <c r="D119" s="3" t="s">
        <v>56</v>
      </c>
      <c r="E119" s="13">
        <v>0</v>
      </c>
      <c r="F119" s="13">
        <v>4</v>
      </c>
      <c r="G119" s="13"/>
      <c r="H119" s="13"/>
      <c r="I119" s="13">
        <f t="shared" si="4"/>
        <v>0</v>
      </c>
      <c r="J119" s="13">
        <f t="shared" si="5"/>
        <v>0</v>
      </c>
      <c r="K119" s="1"/>
    </row>
    <row r="120" spans="1:11">
      <c r="A120" s="13" t="s">
        <v>256</v>
      </c>
      <c r="B120" s="2">
        <v>118</v>
      </c>
      <c r="C120" s="13" t="s">
        <v>19</v>
      </c>
      <c r="D120" s="3" t="s">
        <v>36</v>
      </c>
      <c r="E120" s="13">
        <v>0</v>
      </c>
      <c r="F120" s="13">
        <v>4</v>
      </c>
      <c r="G120" s="13"/>
      <c r="H120" s="13"/>
      <c r="I120" s="13">
        <f t="shared" si="4"/>
        <v>0</v>
      </c>
      <c r="J120" s="13">
        <f t="shared" si="5"/>
        <v>0</v>
      </c>
      <c r="K120" s="1"/>
    </row>
    <row r="121" spans="1:11">
      <c r="A121" s="13" t="s">
        <v>256</v>
      </c>
      <c r="B121" s="2">
        <v>119</v>
      </c>
      <c r="C121" s="13" t="s">
        <v>21</v>
      </c>
      <c r="D121" s="3" t="s">
        <v>183</v>
      </c>
      <c r="E121" s="13">
        <v>0</v>
      </c>
      <c r="F121" s="13">
        <v>4</v>
      </c>
      <c r="G121" s="13"/>
      <c r="H121" s="13"/>
      <c r="I121" s="13">
        <f t="shared" si="4"/>
        <v>0</v>
      </c>
      <c r="J121" s="13">
        <f t="shared" si="5"/>
        <v>0</v>
      </c>
      <c r="K121" s="1"/>
    </row>
    <row r="122" spans="1:11">
      <c r="A122" s="13" t="s">
        <v>256</v>
      </c>
      <c r="B122" s="2">
        <v>120</v>
      </c>
      <c r="C122" s="13" t="s">
        <v>14</v>
      </c>
      <c r="D122" s="3" t="s">
        <v>36</v>
      </c>
      <c r="E122" s="13">
        <v>0</v>
      </c>
      <c r="F122" s="13">
        <v>4</v>
      </c>
      <c r="G122" s="13"/>
      <c r="H122" s="13"/>
      <c r="I122" s="13">
        <f t="shared" si="4"/>
        <v>0</v>
      </c>
      <c r="J122" s="13">
        <f t="shared" si="5"/>
        <v>0</v>
      </c>
      <c r="K122" s="1"/>
    </row>
    <row r="123" spans="1:11">
      <c r="A123" s="13" t="s">
        <v>256</v>
      </c>
      <c r="B123" s="2">
        <v>121</v>
      </c>
      <c r="C123" s="13" t="s">
        <v>12</v>
      </c>
      <c r="D123" s="3" t="s">
        <v>243</v>
      </c>
      <c r="E123" s="13">
        <v>0</v>
      </c>
      <c r="F123" s="13">
        <v>4</v>
      </c>
      <c r="G123" s="13"/>
      <c r="H123" s="13"/>
      <c r="I123" s="13">
        <f t="shared" si="4"/>
        <v>0</v>
      </c>
      <c r="J123" s="13">
        <f t="shared" si="5"/>
        <v>0</v>
      </c>
      <c r="K123" s="1"/>
    </row>
    <row r="124" spans="1:11">
      <c r="A124" s="13" t="s">
        <v>256</v>
      </c>
      <c r="B124" s="2">
        <v>122</v>
      </c>
      <c r="C124" s="13" t="s">
        <v>114</v>
      </c>
      <c r="D124" s="3" t="s">
        <v>160</v>
      </c>
      <c r="E124" s="13">
        <v>0</v>
      </c>
      <c r="F124" s="13">
        <v>4</v>
      </c>
      <c r="G124" s="13"/>
      <c r="H124" s="13"/>
      <c r="I124" s="13">
        <f t="shared" si="4"/>
        <v>0</v>
      </c>
      <c r="J124" s="13">
        <f t="shared" si="5"/>
        <v>0</v>
      </c>
      <c r="K124" s="1"/>
    </row>
    <row r="125" spans="1:11">
      <c r="A125" s="13" t="s">
        <v>256</v>
      </c>
      <c r="B125" s="2">
        <v>123</v>
      </c>
      <c r="C125" s="13" t="s">
        <v>12</v>
      </c>
      <c r="D125" s="3" t="s">
        <v>35</v>
      </c>
      <c r="E125" s="13">
        <v>2</v>
      </c>
      <c r="F125" s="13">
        <v>2</v>
      </c>
      <c r="G125" s="13"/>
      <c r="H125" s="13"/>
      <c r="I125" s="13">
        <f t="shared" si="4"/>
        <v>0</v>
      </c>
      <c r="J125" s="13">
        <f t="shared" si="5"/>
        <v>0</v>
      </c>
      <c r="K125" s="1"/>
    </row>
    <row r="126" spans="1:11">
      <c r="A126" s="13" t="s">
        <v>256</v>
      </c>
      <c r="B126" s="2">
        <v>124</v>
      </c>
      <c r="C126" s="13" t="s">
        <v>16</v>
      </c>
      <c r="D126" s="3" t="s">
        <v>33</v>
      </c>
      <c r="E126" s="13">
        <v>2</v>
      </c>
      <c r="F126" s="13">
        <v>2</v>
      </c>
      <c r="G126" s="13"/>
      <c r="H126" s="13"/>
      <c r="I126" s="13">
        <f t="shared" si="4"/>
        <v>0</v>
      </c>
      <c r="J126" s="13">
        <f t="shared" si="5"/>
        <v>0</v>
      </c>
      <c r="K126" s="1"/>
    </row>
    <row r="127" spans="1:11">
      <c r="A127" s="13" t="s">
        <v>256</v>
      </c>
      <c r="B127" s="2">
        <v>125</v>
      </c>
      <c r="C127" s="13" t="s">
        <v>114</v>
      </c>
      <c r="D127" s="3" t="s">
        <v>160</v>
      </c>
      <c r="E127" s="13">
        <v>1</v>
      </c>
      <c r="F127" s="13">
        <v>2</v>
      </c>
      <c r="G127" s="13"/>
      <c r="H127" s="13"/>
      <c r="I127" s="13">
        <f t="shared" si="4"/>
        <v>0</v>
      </c>
      <c r="J127" s="13">
        <f t="shared" si="5"/>
        <v>0</v>
      </c>
      <c r="K127" s="1"/>
    </row>
    <row r="128" spans="1:11">
      <c r="A128" s="13" t="s">
        <v>256</v>
      </c>
      <c r="B128" s="2">
        <v>126</v>
      </c>
      <c r="C128" s="13" t="s">
        <v>29</v>
      </c>
      <c r="D128" s="3" t="s">
        <v>208</v>
      </c>
      <c r="E128" s="13">
        <v>1</v>
      </c>
      <c r="F128" s="13">
        <v>2</v>
      </c>
      <c r="G128" s="13"/>
      <c r="H128" s="13"/>
      <c r="I128" s="13">
        <f t="shared" si="4"/>
        <v>0</v>
      </c>
      <c r="J128" s="13">
        <f t="shared" si="5"/>
        <v>0</v>
      </c>
      <c r="K128" s="1"/>
    </row>
    <row r="129" spans="1:11">
      <c r="A129" s="13" t="s">
        <v>256</v>
      </c>
      <c r="B129" s="2">
        <v>127</v>
      </c>
      <c r="C129" s="13" t="s">
        <v>21</v>
      </c>
      <c r="D129" s="3" t="s">
        <v>208</v>
      </c>
      <c r="E129" s="13">
        <v>1</v>
      </c>
      <c r="F129" s="13">
        <v>2</v>
      </c>
      <c r="G129" s="13"/>
      <c r="H129" s="13"/>
      <c r="I129" s="13">
        <f t="shared" si="4"/>
        <v>0</v>
      </c>
      <c r="J129" s="13">
        <f t="shared" si="5"/>
        <v>0</v>
      </c>
      <c r="K129" s="1"/>
    </row>
    <row r="130" spans="1:11">
      <c r="A130" s="13" t="s">
        <v>256</v>
      </c>
      <c r="B130" s="2">
        <v>128</v>
      </c>
      <c r="C130" s="13" t="s">
        <v>19</v>
      </c>
      <c r="D130" s="3" t="s">
        <v>20</v>
      </c>
      <c r="E130" s="13">
        <v>0</v>
      </c>
      <c r="F130" s="13">
        <v>2</v>
      </c>
      <c r="G130" s="13"/>
      <c r="H130" s="13"/>
      <c r="I130" s="13">
        <f t="shared" si="4"/>
        <v>0</v>
      </c>
      <c r="J130" s="13">
        <f t="shared" si="5"/>
        <v>0</v>
      </c>
      <c r="K130" s="1"/>
    </row>
    <row r="131" spans="1:11">
      <c r="A131" s="13" t="s">
        <v>256</v>
      </c>
      <c r="B131" s="2">
        <v>129</v>
      </c>
      <c r="C131" s="13" t="s">
        <v>16</v>
      </c>
      <c r="D131" s="3" t="s">
        <v>33</v>
      </c>
      <c r="E131" s="13">
        <v>0</v>
      </c>
      <c r="F131" s="13">
        <v>3</v>
      </c>
      <c r="G131" s="13"/>
      <c r="H131" s="13"/>
      <c r="I131" s="13">
        <f t="shared" ref="I131:I194" si="6">IF(OR(J131=$J$378,J131=$J$385,J131=$J$368),$I$365,IF(OR(J131=$J$367,J131=$J$371,J131=$J$373,J131=$J$374,J131=$J$377,J131=$J$381,J131=$J$382,J131=$J$379),$I$370,IF(OR(J131=$J$366,J131=$J$370),$I$366,IF(OR(J131=$J$372,J131=$J$383,J131=$J$384),$I$367,IF(OR(J131=$J$365,J131=$J$380,J131=$J$386),$I$368,IF(OR(J131=$J$369,J131=$J$387,J131=$J$375,J131=$J$376),$I$369,0))))))</f>
        <v>0</v>
      </c>
      <c r="J131" s="13">
        <f t="shared" ref="J131:J194" si="7">IF(OR(K131=$K$365,K131=$K$366,K131=$K$367,K131=$K$368),$J$365,IF(OR(K131=$K$372,K131=$K$373,K131=$K$374,K131=$K$375),$J$366,IF(OR(K131=$K$376),$J$367,IF(OR(K131=$K$377),$J$368,IF(OR(K131=$K$378),$J$369,IF(OR(K131=$K$379),$J$370,IF(OR(K131=$K$385,K131=$K$395,K131=$K$386),$J$371,IF(OR(K131=$K$381,K131=$K$382,K131=$K$383,K131=$K$384),$J$372,IF(OR(K131=$K$380,K131=$K$424,K131=$K$426,K131=$K$428),$J$373,IF(OR(K131=$K$387,K131=$K$389,K131=$K$388),$J$374,IF(OR(K131=$K$390),$J$375,IF(OR(K131=$K$391),$J$376,IF(OR(K131=$K$392),$J$377,IF(OR(K131=$K$396),$J$378,IF(OR(K131=$K$397,K131=$K$398),$J$379,IF(OR(K131=$K$399,K131=$K$400),$J$380,IF(OR(K131=$K$401,K131=$K$402),$J$381,IF(OR(K131=$K$403,K131=$K$404),$J$382,IF(OR(K131=$K$406,K131=$K$407,K131=$K$408,K131=$K$409,K131=$K$410,K131=$K$411,K131=$K$412,K131=$K$413,K131=$K$414),$J$383,IF(OR(K131=$K$418,K131=$K$419,K131=$K$420,K131=$K$421,K131=$K$417,K131=$K$416,K131=$K$425,K131=$K$427),$J$384,IF(OR(K131=$K$422,K131=$K$423),$J$385,IF(OR(K131=$K$369,K131=$K$370,K131=$K$371,K131=$K$393,K131=$K$394,K131=$K$405,K131=$K$415),$J$386,IF(OR(K131=$K$429),$J$387,0)))))))))))))))))))))))</f>
        <v>0</v>
      </c>
      <c r="K131" s="1"/>
    </row>
    <row r="132" spans="1:11">
      <c r="A132" s="13" t="s">
        <v>256</v>
      </c>
      <c r="B132" s="2">
        <v>130</v>
      </c>
      <c r="C132" s="13" t="s">
        <v>71</v>
      </c>
      <c r="D132" s="3" t="s">
        <v>227</v>
      </c>
      <c r="E132" s="13">
        <v>0</v>
      </c>
      <c r="F132" s="13">
        <v>3</v>
      </c>
      <c r="G132" s="13"/>
      <c r="H132" s="13"/>
      <c r="I132" s="13">
        <f t="shared" si="6"/>
        <v>0</v>
      </c>
      <c r="J132" s="13">
        <f t="shared" si="7"/>
        <v>0</v>
      </c>
      <c r="K132" s="1"/>
    </row>
    <row r="133" spans="1:11">
      <c r="A133" s="13" t="s">
        <v>256</v>
      </c>
      <c r="B133" s="2">
        <v>131</v>
      </c>
      <c r="C133" s="13" t="s">
        <v>29</v>
      </c>
      <c r="D133" s="3" t="s">
        <v>212</v>
      </c>
      <c r="E133" s="13">
        <v>0</v>
      </c>
      <c r="F133" s="13">
        <v>3</v>
      </c>
      <c r="G133" s="13"/>
      <c r="H133" s="13"/>
      <c r="I133" s="13">
        <f t="shared" si="6"/>
        <v>0</v>
      </c>
      <c r="J133" s="13">
        <f t="shared" si="7"/>
        <v>0</v>
      </c>
      <c r="K133" s="1"/>
    </row>
    <row r="134" spans="1:11">
      <c r="A134" s="13" t="s">
        <v>256</v>
      </c>
      <c r="B134" s="2">
        <v>132</v>
      </c>
      <c r="C134" s="13" t="s">
        <v>29</v>
      </c>
      <c r="D134" s="3" t="s">
        <v>212</v>
      </c>
      <c r="E134" s="13">
        <v>0</v>
      </c>
      <c r="F134" s="13">
        <v>3</v>
      </c>
      <c r="G134" s="13"/>
      <c r="H134" s="13"/>
      <c r="I134" s="13">
        <f t="shared" si="6"/>
        <v>0</v>
      </c>
      <c r="J134" s="13">
        <f t="shared" si="7"/>
        <v>0</v>
      </c>
      <c r="K134" s="1"/>
    </row>
    <row r="135" spans="1:11">
      <c r="A135" s="13" t="s">
        <v>256</v>
      </c>
      <c r="B135" s="2">
        <v>133</v>
      </c>
      <c r="C135" s="13" t="s">
        <v>21</v>
      </c>
      <c r="D135" s="3" t="s">
        <v>64</v>
      </c>
      <c r="E135" s="13">
        <v>0</v>
      </c>
      <c r="F135" s="13">
        <v>2</v>
      </c>
      <c r="G135" s="13" t="s">
        <v>23</v>
      </c>
      <c r="H135" s="13"/>
      <c r="I135" s="13" t="str">
        <f t="shared" si="6"/>
        <v>Энеробактерии</v>
      </c>
      <c r="J135" s="13" t="str">
        <f t="shared" si="7"/>
        <v>Escherichia</v>
      </c>
      <c r="K135" s="1" t="s">
        <v>32</v>
      </c>
    </row>
    <row r="136" spans="1:11">
      <c r="A136" s="13" t="s">
        <v>256</v>
      </c>
      <c r="B136" s="2">
        <v>134</v>
      </c>
      <c r="C136" s="13" t="s">
        <v>21</v>
      </c>
      <c r="D136" s="3" t="s">
        <v>28</v>
      </c>
      <c r="E136" s="13">
        <v>0</v>
      </c>
      <c r="F136" s="13">
        <v>8</v>
      </c>
      <c r="G136" s="13" t="s">
        <v>23</v>
      </c>
      <c r="H136" s="13"/>
      <c r="I136" s="13">
        <f t="shared" si="6"/>
        <v>0</v>
      </c>
      <c r="J136" s="13">
        <f t="shared" si="7"/>
        <v>0</v>
      </c>
      <c r="K136" s="1"/>
    </row>
    <row r="137" spans="1:11">
      <c r="A137" s="13" t="s">
        <v>256</v>
      </c>
      <c r="B137" s="2">
        <v>135</v>
      </c>
      <c r="C137" s="13" t="s">
        <v>29</v>
      </c>
      <c r="D137" s="3" t="s">
        <v>65</v>
      </c>
      <c r="E137" s="13">
        <v>0</v>
      </c>
      <c r="F137" s="13">
        <v>8</v>
      </c>
      <c r="G137" s="13" t="s">
        <v>23</v>
      </c>
      <c r="H137" s="13"/>
      <c r="I137" s="13">
        <f t="shared" si="6"/>
        <v>0</v>
      </c>
      <c r="J137" s="13">
        <f t="shared" si="7"/>
        <v>0</v>
      </c>
      <c r="K137" s="1"/>
    </row>
    <row r="138" spans="1:11">
      <c r="A138" s="13" t="s">
        <v>256</v>
      </c>
      <c r="B138" s="2">
        <v>136</v>
      </c>
      <c r="C138" s="13" t="s">
        <v>16</v>
      </c>
      <c r="D138" s="3" t="s">
        <v>33</v>
      </c>
      <c r="E138" s="13">
        <v>0</v>
      </c>
      <c r="F138" s="13">
        <v>3</v>
      </c>
      <c r="G138" s="13"/>
      <c r="H138" s="13"/>
      <c r="I138" s="13">
        <f t="shared" si="6"/>
        <v>0</v>
      </c>
      <c r="J138" s="13">
        <f t="shared" si="7"/>
        <v>0</v>
      </c>
      <c r="K138" s="1"/>
    </row>
    <row r="139" spans="1:11">
      <c r="A139" s="13" t="s">
        <v>256</v>
      </c>
      <c r="B139" s="2">
        <v>137</v>
      </c>
      <c r="C139" s="13" t="s">
        <v>16</v>
      </c>
      <c r="D139" s="3" t="s">
        <v>33</v>
      </c>
      <c r="E139" s="13">
        <v>0</v>
      </c>
      <c r="F139" s="13">
        <v>3</v>
      </c>
      <c r="G139" s="13"/>
      <c r="H139" s="13"/>
      <c r="I139" s="13">
        <f t="shared" si="6"/>
        <v>0</v>
      </c>
      <c r="J139" s="13">
        <f t="shared" si="7"/>
        <v>0</v>
      </c>
      <c r="K139" s="1"/>
    </row>
    <row r="140" spans="1:11">
      <c r="A140" s="13" t="s">
        <v>256</v>
      </c>
      <c r="B140" s="2">
        <v>138</v>
      </c>
      <c r="C140" s="13" t="s">
        <v>16</v>
      </c>
      <c r="D140" s="3" t="s">
        <v>115</v>
      </c>
      <c r="E140" s="13">
        <v>0</v>
      </c>
      <c r="F140" s="13">
        <v>6</v>
      </c>
      <c r="G140" s="13"/>
      <c r="H140" s="13">
        <v>444</v>
      </c>
      <c r="I140" s="13">
        <f t="shared" si="6"/>
        <v>0</v>
      </c>
      <c r="J140" s="13">
        <f t="shared" si="7"/>
        <v>0</v>
      </c>
      <c r="K140" s="1"/>
    </row>
    <row r="141" spans="1:11">
      <c r="A141" s="13" t="s">
        <v>256</v>
      </c>
      <c r="B141" s="2">
        <v>139</v>
      </c>
      <c r="C141" s="13" t="s">
        <v>29</v>
      </c>
      <c r="D141" s="3" t="s">
        <v>42</v>
      </c>
      <c r="E141" s="13">
        <v>0</v>
      </c>
      <c r="F141" s="13">
        <v>3</v>
      </c>
      <c r="G141" s="13"/>
      <c r="H141" s="13"/>
      <c r="I141" s="13">
        <f t="shared" si="6"/>
        <v>0</v>
      </c>
      <c r="J141" s="13">
        <f t="shared" si="7"/>
        <v>0</v>
      </c>
      <c r="K141" s="1"/>
    </row>
    <row r="142" spans="1:11">
      <c r="A142" s="13" t="s">
        <v>256</v>
      </c>
      <c r="B142" s="2">
        <v>140</v>
      </c>
      <c r="C142" s="13" t="s">
        <v>71</v>
      </c>
      <c r="D142" s="3" t="s">
        <v>82</v>
      </c>
      <c r="E142" s="13">
        <v>0</v>
      </c>
      <c r="F142" s="13">
        <v>3</v>
      </c>
      <c r="G142" s="13"/>
      <c r="H142" s="13"/>
      <c r="I142" s="13">
        <f t="shared" si="6"/>
        <v>0</v>
      </c>
      <c r="J142" s="13">
        <f t="shared" si="7"/>
        <v>0</v>
      </c>
      <c r="K142" s="1"/>
    </row>
    <row r="143" spans="1:11">
      <c r="A143" s="13" t="s">
        <v>256</v>
      </c>
      <c r="B143" s="2">
        <v>141</v>
      </c>
      <c r="C143" s="13" t="s">
        <v>90</v>
      </c>
      <c r="D143" s="3" t="s">
        <v>36</v>
      </c>
      <c r="E143" s="13">
        <v>0</v>
      </c>
      <c r="F143" s="13">
        <v>3</v>
      </c>
      <c r="G143" s="13"/>
      <c r="H143" s="13"/>
      <c r="I143" s="13">
        <f t="shared" si="6"/>
        <v>0</v>
      </c>
      <c r="J143" s="13">
        <f t="shared" si="7"/>
        <v>0</v>
      </c>
      <c r="K143" s="1"/>
    </row>
    <row r="144" spans="1:11">
      <c r="A144" s="13" t="s">
        <v>256</v>
      </c>
      <c r="B144" s="2">
        <v>142</v>
      </c>
      <c r="C144" s="13" t="s">
        <v>21</v>
      </c>
      <c r="D144" s="3" t="s">
        <v>28</v>
      </c>
      <c r="E144" s="13">
        <v>0</v>
      </c>
      <c r="F144" s="13">
        <v>3</v>
      </c>
      <c r="G144" s="13"/>
      <c r="H144" s="13"/>
      <c r="I144" s="13">
        <f t="shared" si="6"/>
        <v>0</v>
      </c>
      <c r="J144" s="13">
        <f t="shared" si="7"/>
        <v>0</v>
      </c>
      <c r="K144" s="1"/>
    </row>
    <row r="145" spans="1:11">
      <c r="A145" s="13" t="s">
        <v>256</v>
      </c>
      <c r="B145" s="2">
        <v>143</v>
      </c>
      <c r="C145" s="13" t="s">
        <v>21</v>
      </c>
      <c r="D145" s="3" t="s">
        <v>170</v>
      </c>
      <c r="E145" s="13">
        <v>0</v>
      </c>
      <c r="F145" s="13">
        <v>8</v>
      </c>
      <c r="G145" s="13" t="s">
        <v>23</v>
      </c>
      <c r="H145" s="13"/>
      <c r="I145" s="13">
        <f t="shared" si="6"/>
        <v>0</v>
      </c>
      <c r="J145" s="13">
        <f t="shared" si="7"/>
        <v>0</v>
      </c>
      <c r="K145" s="1"/>
    </row>
    <row r="146" spans="1:11">
      <c r="A146" s="13" t="s">
        <v>256</v>
      </c>
      <c r="B146" s="2">
        <v>144</v>
      </c>
      <c r="C146" s="13" t="s">
        <v>21</v>
      </c>
      <c r="D146" s="3" t="s">
        <v>68</v>
      </c>
      <c r="E146" s="13">
        <v>0</v>
      </c>
      <c r="F146" s="13">
        <v>3</v>
      </c>
      <c r="G146" s="13"/>
      <c r="H146" s="13"/>
      <c r="I146" s="13">
        <f t="shared" si="6"/>
        <v>0</v>
      </c>
      <c r="J146" s="13">
        <f t="shared" si="7"/>
        <v>0</v>
      </c>
      <c r="K146" s="1"/>
    </row>
    <row r="147" spans="1:11">
      <c r="A147" s="13" t="s">
        <v>256</v>
      </c>
      <c r="B147" s="2">
        <v>145</v>
      </c>
      <c r="C147" s="13" t="s">
        <v>21</v>
      </c>
      <c r="D147" s="3" t="s">
        <v>68</v>
      </c>
      <c r="E147" s="13">
        <v>0</v>
      </c>
      <c r="F147" s="13">
        <v>3</v>
      </c>
      <c r="G147" s="13"/>
      <c r="H147" s="13"/>
      <c r="I147" s="13">
        <f t="shared" si="6"/>
        <v>0</v>
      </c>
      <c r="J147" s="13">
        <f t="shared" si="7"/>
        <v>0</v>
      </c>
      <c r="K147" s="1"/>
    </row>
    <row r="148" spans="1:11">
      <c r="A148" s="13" t="s">
        <v>256</v>
      </c>
      <c r="B148" s="2">
        <v>146</v>
      </c>
      <c r="C148" s="13" t="s">
        <v>21</v>
      </c>
      <c r="D148" s="3" t="s">
        <v>25</v>
      </c>
      <c r="E148" s="13">
        <v>0</v>
      </c>
      <c r="F148" s="13">
        <v>13</v>
      </c>
      <c r="G148" s="13"/>
      <c r="H148" s="13"/>
      <c r="I148" s="13">
        <f t="shared" si="6"/>
        <v>0</v>
      </c>
      <c r="J148" s="13">
        <f t="shared" si="7"/>
        <v>0</v>
      </c>
      <c r="K148" s="1"/>
    </row>
    <row r="149" spans="1:11">
      <c r="A149" s="13" t="s">
        <v>256</v>
      </c>
      <c r="B149" s="2">
        <v>147</v>
      </c>
      <c r="C149" s="13" t="s">
        <v>21</v>
      </c>
      <c r="D149" s="3" t="s">
        <v>84</v>
      </c>
      <c r="E149" s="13">
        <v>0</v>
      </c>
      <c r="F149" s="13">
        <v>3</v>
      </c>
      <c r="G149" s="13"/>
      <c r="H149" s="13"/>
      <c r="I149" s="13">
        <f t="shared" si="6"/>
        <v>0</v>
      </c>
      <c r="J149" s="13">
        <f t="shared" si="7"/>
        <v>0</v>
      </c>
      <c r="K149" s="1"/>
    </row>
    <row r="150" spans="1:11">
      <c r="A150" s="13" t="s">
        <v>256</v>
      </c>
      <c r="B150" s="2">
        <v>148</v>
      </c>
      <c r="C150" s="13" t="s">
        <v>21</v>
      </c>
      <c r="D150" s="3" t="s">
        <v>52</v>
      </c>
      <c r="E150" s="13">
        <v>0</v>
      </c>
      <c r="F150" s="13">
        <v>6</v>
      </c>
      <c r="G150" s="13" t="s">
        <v>23</v>
      </c>
      <c r="H150" s="13"/>
      <c r="I150" s="13">
        <f t="shared" si="6"/>
        <v>0</v>
      </c>
      <c r="J150" s="13">
        <f t="shared" si="7"/>
        <v>0</v>
      </c>
      <c r="K150" s="1"/>
    </row>
    <row r="151" spans="1:11">
      <c r="A151" s="13" t="s">
        <v>256</v>
      </c>
      <c r="B151" s="2">
        <v>149</v>
      </c>
      <c r="C151" s="13" t="s">
        <v>16</v>
      </c>
      <c r="D151" s="3" t="s">
        <v>33</v>
      </c>
      <c r="E151" s="13">
        <v>0</v>
      </c>
      <c r="F151" s="13">
        <v>3</v>
      </c>
      <c r="G151" s="13"/>
      <c r="H151" s="13">
        <v>444</v>
      </c>
      <c r="I151" s="13">
        <f t="shared" si="6"/>
        <v>0</v>
      </c>
      <c r="J151" s="13">
        <f t="shared" si="7"/>
        <v>0</v>
      </c>
      <c r="K151" s="1"/>
    </row>
    <row r="152" spans="1:11">
      <c r="A152" s="13" t="s">
        <v>256</v>
      </c>
      <c r="B152" s="2">
        <v>150</v>
      </c>
      <c r="C152" s="13" t="s">
        <v>21</v>
      </c>
      <c r="D152" s="3" t="s">
        <v>48</v>
      </c>
      <c r="E152" s="13">
        <v>1</v>
      </c>
      <c r="F152" s="13">
        <v>2</v>
      </c>
      <c r="G152" s="13"/>
      <c r="H152" s="13"/>
      <c r="I152" s="13">
        <f t="shared" si="6"/>
        <v>0</v>
      </c>
      <c r="J152" s="13">
        <f t="shared" si="7"/>
        <v>0</v>
      </c>
      <c r="K152" s="1"/>
    </row>
    <row r="153" spans="1:11">
      <c r="A153" s="13" t="s">
        <v>256</v>
      </c>
      <c r="B153" s="2">
        <v>151</v>
      </c>
      <c r="C153" s="13" t="s">
        <v>14</v>
      </c>
      <c r="D153" s="3" t="s">
        <v>36</v>
      </c>
      <c r="E153" s="13">
        <v>1</v>
      </c>
      <c r="F153" s="13">
        <v>2</v>
      </c>
      <c r="G153" s="13"/>
      <c r="H153" s="13"/>
      <c r="I153" s="13">
        <f t="shared" si="6"/>
        <v>0</v>
      </c>
      <c r="J153" s="13">
        <f t="shared" si="7"/>
        <v>0</v>
      </c>
      <c r="K153" s="1"/>
    </row>
    <row r="154" spans="1:11">
      <c r="A154" s="13" t="s">
        <v>256</v>
      </c>
      <c r="B154" s="2">
        <v>152</v>
      </c>
      <c r="C154" s="13" t="s">
        <v>14</v>
      </c>
      <c r="D154" s="3" t="s">
        <v>36</v>
      </c>
      <c r="E154" s="13">
        <v>1</v>
      </c>
      <c r="F154" s="13">
        <v>2</v>
      </c>
      <c r="G154" s="13"/>
      <c r="H154" s="13"/>
      <c r="I154" s="13">
        <f t="shared" si="6"/>
        <v>0</v>
      </c>
      <c r="J154" s="13">
        <f t="shared" si="7"/>
        <v>0</v>
      </c>
      <c r="K154" s="1"/>
    </row>
    <row r="155" spans="1:11">
      <c r="A155" s="13" t="s">
        <v>256</v>
      </c>
      <c r="B155" s="2">
        <v>153</v>
      </c>
      <c r="C155" s="13" t="s">
        <v>14</v>
      </c>
      <c r="D155" s="3" t="s">
        <v>36</v>
      </c>
      <c r="E155" s="13">
        <v>1</v>
      </c>
      <c r="F155" s="13">
        <v>2</v>
      </c>
      <c r="G155" s="13"/>
      <c r="H155" s="13"/>
      <c r="I155" s="13">
        <f t="shared" si="6"/>
        <v>0</v>
      </c>
      <c r="J155" s="13">
        <f t="shared" si="7"/>
        <v>0</v>
      </c>
      <c r="K155" s="1"/>
    </row>
    <row r="156" spans="1:11">
      <c r="A156" s="13" t="s">
        <v>256</v>
      </c>
      <c r="B156" s="2">
        <v>154</v>
      </c>
      <c r="C156" s="13" t="s">
        <v>16</v>
      </c>
      <c r="D156" s="3" t="s">
        <v>33</v>
      </c>
      <c r="E156" s="13">
        <v>1</v>
      </c>
      <c r="F156" s="13">
        <v>2</v>
      </c>
      <c r="G156" s="13"/>
      <c r="H156" s="13"/>
      <c r="I156" s="13">
        <f t="shared" si="6"/>
        <v>0</v>
      </c>
      <c r="J156" s="13">
        <f t="shared" si="7"/>
        <v>0</v>
      </c>
      <c r="K156" s="1"/>
    </row>
    <row r="157" spans="1:11">
      <c r="A157" s="13" t="s">
        <v>256</v>
      </c>
      <c r="B157" s="2">
        <v>155</v>
      </c>
      <c r="C157" s="13" t="s">
        <v>16</v>
      </c>
      <c r="D157" s="3" t="s">
        <v>33</v>
      </c>
      <c r="E157" s="13">
        <v>1</v>
      </c>
      <c r="F157" s="13">
        <v>2</v>
      </c>
      <c r="G157" s="13"/>
      <c r="H157" s="13"/>
      <c r="I157" s="13">
        <f t="shared" si="6"/>
        <v>0</v>
      </c>
      <c r="J157" s="13">
        <f t="shared" si="7"/>
        <v>0</v>
      </c>
      <c r="K157" s="1"/>
    </row>
    <row r="158" spans="1:11">
      <c r="A158" s="13" t="s">
        <v>256</v>
      </c>
      <c r="B158" s="2">
        <v>156</v>
      </c>
      <c r="C158" s="13" t="s">
        <v>16</v>
      </c>
      <c r="D158" s="3" t="s">
        <v>33</v>
      </c>
      <c r="E158" s="13">
        <v>1</v>
      </c>
      <c r="F158" s="13">
        <v>2</v>
      </c>
      <c r="G158" s="13"/>
      <c r="H158" s="13"/>
      <c r="I158" s="13">
        <f t="shared" si="6"/>
        <v>0</v>
      </c>
      <c r="J158" s="13">
        <f t="shared" si="7"/>
        <v>0</v>
      </c>
      <c r="K158" s="1"/>
    </row>
    <row r="159" spans="1:11">
      <c r="A159" s="13" t="s">
        <v>256</v>
      </c>
      <c r="B159" s="2">
        <v>157</v>
      </c>
      <c r="C159" s="13" t="s">
        <v>21</v>
      </c>
      <c r="D159" s="3" t="s">
        <v>20</v>
      </c>
      <c r="E159" s="13">
        <v>1</v>
      </c>
      <c r="F159" s="13">
        <v>2</v>
      </c>
      <c r="G159" s="13"/>
      <c r="H159" s="13"/>
      <c r="I159" s="13">
        <f t="shared" si="6"/>
        <v>0</v>
      </c>
      <c r="J159" s="13">
        <f t="shared" si="7"/>
        <v>0</v>
      </c>
      <c r="K159" s="1"/>
    </row>
    <row r="160" spans="1:11">
      <c r="A160" s="13" t="s">
        <v>256</v>
      </c>
      <c r="B160" s="2">
        <v>158</v>
      </c>
      <c r="C160" s="13" t="s">
        <v>21</v>
      </c>
      <c r="D160" s="3" t="s">
        <v>42</v>
      </c>
      <c r="E160" s="13">
        <v>0</v>
      </c>
      <c r="F160" s="13">
        <v>5</v>
      </c>
      <c r="G160" s="13"/>
      <c r="H160" s="13"/>
      <c r="I160" s="13">
        <f t="shared" si="6"/>
        <v>0</v>
      </c>
      <c r="J160" s="13">
        <f t="shared" si="7"/>
        <v>0</v>
      </c>
      <c r="K160" s="1"/>
    </row>
    <row r="161" spans="1:11">
      <c r="A161" s="13" t="s">
        <v>256</v>
      </c>
      <c r="B161" s="2">
        <v>159</v>
      </c>
      <c r="C161" s="13" t="s">
        <v>14</v>
      </c>
      <c r="D161" s="3" t="s">
        <v>36</v>
      </c>
      <c r="E161" s="13">
        <v>0</v>
      </c>
      <c r="F161" s="13">
        <v>5</v>
      </c>
      <c r="G161" s="13"/>
      <c r="H161" s="13"/>
      <c r="I161" s="13">
        <f t="shared" si="6"/>
        <v>0</v>
      </c>
      <c r="J161" s="13">
        <f t="shared" si="7"/>
        <v>0</v>
      </c>
      <c r="K161" s="1"/>
    </row>
    <row r="162" spans="1:11">
      <c r="A162" s="13" t="s">
        <v>256</v>
      </c>
      <c r="B162" s="2">
        <v>160</v>
      </c>
      <c r="C162" s="13" t="s">
        <v>16</v>
      </c>
      <c r="D162" s="3" t="s">
        <v>33</v>
      </c>
      <c r="E162" s="13">
        <v>0</v>
      </c>
      <c r="F162" s="13">
        <v>5</v>
      </c>
      <c r="G162" s="13"/>
      <c r="H162" s="13"/>
      <c r="I162" s="13">
        <f t="shared" si="6"/>
        <v>0</v>
      </c>
      <c r="J162" s="13">
        <f t="shared" si="7"/>
        <v>0</v>
      </c>
      <c r="K162" s="1"/>
    </row>
    <row r="163" spans="1:11">
      <c r="A163" s="13" t="s">
        <v>256</v>
      </c>
      <c r="B163" s="2">
        <v>161</v>
      </c>
      <c r="C163" s="13" t="s">
        <v>16</v>
      </c>
      <c r="D163" s="3" t="s">
        <v>33</v>
      </c>
      <c r="E163" s="13">
        <v>0</v>
      </c>
      <c r="F163" s="13">
        <v>5</v>
      </c>
      <c r="G163" s="13"/>
      <c r="H163" s="13"/>
      <c r="I163" s="13">
        <f t="shared" si="6"/>
        <v>0</v>
      </c>
      <c r="J163" s="13">
        <f t="shared" si="7"/>
        <v>0</v>
      </c>
      <c r="K163" s="1"/>
    </row>
    <row r="164" spans="1:11">
      <c r="A164" s="13" t="s">
        <v>256</v>
      </c>
      <c r="B164" s="2">
        <v>162</v>
      </c>
      <c r="C164" s="13" t="s">
        <v>71</v>
      </c>
      <c r="D164" s="3" t="s">
        <v>227</v>
      </c>
      <c r="E164" s="13">
        <v>0</v>
      </c>
      <c r="F164" s="13">
        <v>5</v>
      </c>
      <c r="G164" s="13"/>
      <c r="H164" s="13"/>
      <c r="I164" s="13">
        <f t="shared" si="6"/>
        <v>0</v>
      </c>
      <c r="J164" s="13">
        <f t="shared" si="7"/>
        <v>0</v>
      </c>
      <c r="K164" s="1"/>
    </row>
    <row r="165" spans="1:11">
      <c r="A165" s="13" t="s">
        <v>256</v>
      </c>
      <c r="B165" s="2">
        <v>163</v>
      </c>
      <c r="C165" s="13" t="s">
        <v>14</v>
      </c>
      <c r="D165" s="3" t="s">
        <v>36</v>
      </c>
      <c r="E165" s="13">
        <v>0</v>
      </c>
      <c r="F165" s="13">
        <v>5</v>
      </c>
      <c r="G165" s="13"/>
      <c r="H165" s="13"/>
      <c r="I165" s="13">
        <f t="shared" si="6"/>
        <v>0</v>
      </c>
      <c r="J165" s="13">
        <f t="shared" si="7"/>
        <v>0</v>
      </c>
      <c r="K165" s="1"/>
    </row>
    <row r="166" spans="1:11">
      <c r="A166" s="13" t="s">
        <v>256</v>
      </c>
      <c r="B166" s="2">
        <v>164</v>
      </c>
      <c r="C166" s="13" t="s">
        <v>21</v>
      </c>
      <c r="D166" s="3" t="s">
        <v>64</v>
      </c>
      <c r="E166" s="13">
        <v>0</v>
      </c>
      <c r="F166" s="13">
        <v>5</v>
      </c>
      <c r="G166" s="13"/>
      <c r="H166" s="13"/>
      <c r="I166" s="13">
        <f t="shared" si="6"/>
        <v>0</v>
      </c>
      <c r="J166" s="13">
        <f t="shared" si="7"/>
        <v>0</v>
      </c>
      <c r="K166" s="1"/>
    </row>
    <row r="167" spans="1:11">
      <c r="A167" s="13" t="s">
        <v>256</v>
      </c>
      <c r="B167" s="2">
        <v>165</v>
      </c>
      <c r="C167" s="13" t="s">
        <v>21</v>
      </c>
      <c r="D167" s="3" t="s">
        <v>20</v>
      </c>
      <c r="E167" s="13">
        <v>0</v>
      </c>
      <c r="F167" s="13">
        <v>5</v>
      </c>
      <c r="G167" s="13"/>
      <c r="H167" s="13"/>
      <c r="I167" s="13">
        <f t="shared" si="6"/>
        <v>0</v>
      </c>
      <c r="J167" s="13">
        <f t="shared" si="7"/>
        <v>0</v>
      </c>
      <c r="K167" s="1"/>
    </row>
    <row r="168" spans="1:11">
      <c r="A168" s="13" t="s">
        <v>256</v>
      </c>
      <c r="B168" s="2">
        <v>166</v>
      </c>
      <c r="C168" s="13" t="s">
        <v>21</v>
      </c>
      <c r="D168" s="3" t="s">
        <v>212</v>
      </c>
      <c r="E168" s="13">
        <v>0</v>
      </c>
      <c r="F168" s="13">
        <v>5</v>
      </c>
      <c r="G168" s="13"/>
      <c r="H168" s="13"/>
      <c r="I168" s="13">
        <f t="shared" si="6"/>
        <v>0</v>
      </c>
      <c r="J168" s="13">
        <f t="shared" si="7"/>
        <v>0</v>
      </c>
      <c r="K168" s="1"/>
    </row>
    <row r="169" spans="1:11">
      <c r="A169" s="13" t="s">
        <v>256</v>
      </c>
      <c r="B169" s="2">
        <v>167</v>
      </c>
      <c r="C169" s="13" t="s">
        <v>21</v>
      </c>
      <c r="D169" s="3" t="s">
        <v>215</v>
      </c>
      <c r="E169" s="13">
        <v>1</v>
      </c>
      <c r="F169" s="13">
        <v>4</v>
      </c>
      <c r="G169" s="13"/>
      <c r="H169" s="13"/>
      <c r="I169" s="13">
        <f t="shared" si="6"/>
        <v>0</v>
      </c>
      <c r="J169" s="13">
        <f t="shared" si="7"/>
        <v>0</v>
      </c>
      <c r="K169" s="1"/>
    </row>
    <row r="170" spans="1:11">
      <c r="A170" s="13" t="s">
        <v>256</v>
      </c>
      <c r="B170" s="2">
        <v>168</v>
      </c>
      <c r="C170" s="13" t="s">
        <v>21</v>
      </c>
      <c r="D170" s="3" t="s">
        <v>257</v>
      </c>
      <c r="E170" s="13">
        <v>1</v>
      </c>
      <c r="F170" s="13">
        <v>4</v>
      </c>
      <c r="G170" s="13"/>
      <c r="H170" s="13"/>
      <c r="I170" s="13">
        <f t="shared" si="6"/>
        <v>0</v>
      </c>
      <c r="J170" s="13">
        <f t="shared" si="7"/>
        <v>0</v>
      </c>
      <c r="K170" s="1"/>
    </row>
    <row r="171" spans="1:11">
      <c r="A171" s="13" t="s">
        <v>256</v>
      </c>
      <c r="B171" s="2">
        <v>169</v>
      </c>
      <c r="C171" s="13" t="s">
        <v>21</v>
      </c>
      <c r="D171" s="3" t="s">
        <v>42</v>
      </c>
      <c r="E171" s="13">
        <v>1</v>
      </c>
      <c r="F171" s="13">
        <v>4</v>
      </c>
      <c r="G171" s="13"/>
      <c r="H171" s="13"/>
      <c r="I171" s="13">
        <f t="shared" si="6"/>
        <v>0</v>
      </c>
      <c r="J171" s="13">
        <f t="shared" si="7"/>
        <v>0</v>
      </c>
      <c r="K171" s="1"/>
    </row>
    <row r="172" spans="1:11">
      <c r="A172" s="13" t="s">
        <v>256</v>
      </c>
      <c r="B172" s="2">
        <v>170</v>
      </c>
      <c r="C172" s="13" t="s">
        <v>21</v>
      </c>
      <c r="D172" s="3" t="s">
        <v>42</v>
      </c>
      <c r="E172" s="13">
        <v>1</v>
      </c>
      <c r="F172" s="13">
        <v>4</v>
      </c>
      <c r="G172" s="13"/>
      <c r="H172" s="13"/>
      <c r="I172" s="13">
        <f t="shared" si="6"/>
        <v>0</v>
      </c>
      <c r="J172" s="13">
        <f t="shared" si="7"/>
        <v>0</v>
      </c>
      <c r="K172" s="1"/>
    </row>
    <row r="173" spans="1:11">
      <c r="A173" s="13" t="s">
        <v>256</v>
      </c>
      <c r="B173" s="2">
        <v>171</v>
      </c>
      <c r="C173" s="13" t="s">
        <v>29</v>
      </c>
      <c r="D173" s="3" t="s">
        <v>258</v>
      </c>
      <c r="E173" s="13">
        <v>1</v>
      </c>
      <c r="F173" s="13">
        <v>4</v>
      </c>
      <c r="G173" s="13"/>
      <c r="H173" s="13"/>
      <c r="I173" s="13">
        <f t="shared" si="6"/>
        <v>0</v>
      </c>
      <c r="J173" s="13">
        <f t="shared" si="7"/>
        <v>0</v>
      </c>
      <c r="K173" s="1"/>
    </row>
    <row r="174" spans="1:11">
      <c r="A174" s="13" t="s">
        <v>256</v>
      </c>
      <c r="B174" s="2">
        <v>172</v>
      </c>
      <c r="C174" s="13" t="s">
        <v>16</v>
      </c>
      <c r="D174" s="3" t="s">
        <v>33</v>
      </c>
      <c r="E174" s="13">
        <v>1</v>
      </c>
      <c r="F174" s="13">
        <v>4</v>
      </c>
      <c r="G174" s="13"/>
      <c r="H174" s="13"/>
      <c r="I174" s="13">
        <f t="shared" si="6"/>
        <v>0</v>
      </c>
      <c r="J174" s="13">
        <f t="shared" si="7"/>
        <v>0</v>
      </c>
      <c r="K174" s="1"/>
    </row>
    <row r="175" spans="1:11">
      <c r="A175" s="13" t="s">
        <v>256</v>
      </c>
      <c r="B175" s="2">
        <v>173</v>
      </c>
      <c r="C175" s="13" t="s">
        <v>16</v>
      </c>
      <c r="D175" s="3" t="s">
        <v>33</v>
      </c>
      <c r="E175" s="13">
        <v>0</v>
      </c>
      <c r="F175" s="13">
        <v>4</v>
      </c>
      <c r="G175" s="13"/>
      <c r="H175" s="13"/>
      <c r="I175" s="13">
        <f t="shared" si="6"/>
        <v>0</v>
      </c>
      <c r="J175" s="13">
        <f t="shared" si="7"/>
        <v>0</v>
      </c>
      <c r="K175" s="1"/>
    </row>
    <row r="176" spans="1:11">
      <c r="A176" s="13" t="s">
        <v>256</v>
      </c>
      <c r="B176" s="2">
        <v>174</v>
      </c>
      <c r="C176" s="13" t="s">
        <v>16</v>
      </c>
      <c r="D176" s="3" t="s">
        <v>33</v>
      </c>
      <c r="E176" s="13">
        <v>0</v>
      </c>
      <c r="F176" s="13">
        <v>4</v>
      </c>
      <c r="G176" s="13"/>
      <c r="H176" s="13"/>
      <c r="I176" s="13">
        <f t="shared" si="6"/>
        <v>0</v>
      </c>
      <c r="J176" s="13">
        <f t="shared" si="7"/>
        <v>0</v>
      </c>
      <c r="K176" s="1"/>
    </row>
    <row r="177" spans="1:11">
      <c r="A177" s="13" t="s">
        <v>256</v>
      </c>
      <c r="B177" s="2">
        <v>175</v>
      </c>
      <c r="C177" s="13" t="s">
        <v>14</v>
      </c>
      <c r="D177" s="3" t="s">
        <v>36</v>
      </c>
      <c r="E177" s="13">
        <v>0</v>
      </c>
      <c r="F177" s="13">
        <v>5</v>
      </c>
      <c r="G177" s="13"/>
      <c r="H177" s="13"/>
      <c r="I177" s="13" t="str">
        <f t="shared" si="6"/>
        <v>Кокки</v>
      </c>
      <c r="J177" s="13" t="str">
        <f t="shared" si="7"/>
        <v>Staphylococcus</v>
      </c>
      <c r="K177" s="1" t="s">
        <v>49</v>
      </c>
    </row>
    <row r="178" spans="1:11">
      <c r="A178" s="13" t="s">
        <v>256</v>
      </c>
      <c r="B178" s="2">
        <v>176</v>
      </c>
      <c r="C178" s="13" t="s">
        <v>14</v>
      </c>
      <c r="D178" s="3" t="s">
        <v>36</v>
      </c>
      <c r="E178" s="13">
        <v>0</v>
      </c>
      <c r="F178" s="13">
        <v>4</v>
      </c>
      <c r="G178" s="13"/>
      <c r="H178" s="13"/>
      <c r="I178" s="13">
        <f t="shared" si="6"/>
        <v>0</v>
      </c>
      <c r="J178" s="13">
        <f t="shared" si="7"/>
        <v>0</v>
      </c>
      <c r="K178" s="1"/>
    </row>
    <row r="179" spans="1:11">
      <c r="A179" s="13" t="s">
        <v>256</v>
      </c>
      <c r="B179" s="2">
        <v>177</v>
      </c>
      <c r="C179" s="13" t="s">
        <v>21</v>
      </c>
      <c r="D179" s="3" t="s">
        <v>25</v>
      </c>
      <c r="E179" s="13">
        <v>0</v>
      </c>
      <c r="F179" s="13">
        <v>4</v>
      </c>
      <c r="G179" s="13"/>
      <c r="H179" s="13"/>
      <c r="I179" s="13">
        <f t="shared" si="6"/>
        <v>0</v>
      </c>
      <c r="J179" s="13">
        <f t="shared" si="7"/>
        <v>0</v>
      </c>
      <c r="K179" s="1"/>
    </row>
    <row r="180" spans="1:11">
      <c r="A180" s="13" t="s">
        <v>256</v>
      </c>
      <c r="B180" s="2">
        <v>178</v>
      </c>
      <c r="C180" s="13" t="s">
        <v>21</v>
      </c>
      <c r="D180" s="3" t="s">
        <v>64</v>
      </c>
      <c r="E180" s="13">
        <v>0</v>
      </c>
      <c r="F180" s="13">
        <v>4</v>
      </c>
      <c r="G180" s="13"/>
      <c r="H180" s="13"/>
      <c r="I180" s="13">
        <f t="shared" si="6"/>
        <v>0</v>
      </c>
      <c r="J180" s="13">
        <f t="shared" si="7"/>
        <v>0</v>
      </c>
      <c r="K180" s="1"/>
    </row>
    <row r="181" spans="1:11">
      <c r="A181" s="13" t="s">
        <v>256</v>
      </c>
      <c r="B181" s="2">
        <v>179</v>
      </c>
      <c r="C181" s="13" t="s">
        <v>14</v>
      </c>
      <c r="D181" s="3" t="s">
        <v>190</v>
      </c>
      <c r="E181" s="13">
        <v>0</v>
      </c>
      <c r="F181" s="13">
        <v>4</v>
      </c>
      <c r="G181" s="13"/>
      <c r="H181" s="13"/>
      <c r="I181" s="13" t="str">
        <f t="shared" si="6"/>
        <v>Кокки</v>
      </c>
      <c r="J181" s="13" t="str">
        <f t="shared" si="7"/>
        <v>Staphylococcus</v>
      </c>
      <c r="K181" s="1" t="s">
        <v>169</v>
      </c>
    </row>
    <row r="182" spans="1:11">
      <c r="A182" s="13" t="s">
        <v>256</v>
      </c>
      <c r="B182" s="2">
        <v>180</v>
      </c>
      <c r="C182" s="13" t="s">
        <v>14</v>
      </c>
      <c r="D182" s="3" t="s">
        <v>82</v>
      </c>
      <c r="E182" s="13">
        <v>0</v>
      </c>
      <c r="F182" s="13">
        <v>3</v>
      </c>
      <c r="G182" s="13"/>
      <c r="H182" s="13"/>
      <c r="I182" s="13">
        <f t="shared" si="6"/>
        <v>0</v>
      </c>
      <c r="J182" s="13">
        <f t="shared" si="7"/>
        <v>0</v>
      </c>
      <c r="K182" s="1"/>
    </row>
    <row r="183" spans="1:11">
      <c r="A183" s="13" t="s">
        <v>256</v>
      </c>
      <c r="B183" s="2">
        <v>181</v>
      </c>
      <c r="C183" s="13" t="s">
        <v>21</v>
      </c>
      <c r="D183" s="3" t="s">
        <v>208</v>
      </c>
      <c r="E183" s="13">
        <v>0</v>
      </c>
      <c r="F183" s="13">
        <v>3</v>
      </c>
      <c r="G183" s="13"/>
      <c r="H183" s="13"/>
      <c r="I183" s="13">
        <f t="shared" si="6"/>
        <v>0</v>
      </c>
      <c r="J183" s="13">
        <f t="shared" si="7"/>
        <v>0</v>
      </c>
      <c r="K183" s="1"/>
    </row>
    <row r="184" spans="1:11">
      <c r="A184" s="13" t="s">
        <v>256</v>
      </c>
      <c r="B184" s="2">
        <v>182</v>
      </c>
      <c r="C184" s="13" t="s">
        <v>21</v>
      </c>
      <c r="D184" s="3" t="s">
        <v>64</v>
      </c>
      <c r="E184" s="13">
        <v>0</v>
      </c>
      <c r="F184" s="13">
        <v>3</v>
      </c>
      <c r="G184" s="13"/>
      <c r="H184" s="13"/>
      <c r="I184" s="13">
        <f t="shared" si="6"/>
        <v>0</v>
      </c>
      <c r="J184" s="13">
        <f t="shared" si="7"/>
        <v>0</v>
      </c>
      <c r="K184" s="1"/>
    </row>
    <row r="185" spans="1:11">
      <c r="A185" s="13" t="s">
        <v>256</v>
      </c>
      <c r="B185" s="2">
        <v>183</v>
      </c>
      <c r="C185" s="13" t="s">
        <v>21</v>
      </c>
      <c r="D185" s="3" t="s">
        <v>28</v>
      </c>
      <c r="E185" s="13">
        <v>0</v>
      </c>
      <c r="F185" s="13">
        <v>3</v>
      </c>
      <c r="G185" s="13"/>
      <c r="H185" s="13"/>
      <c r="I185" s="13">
        <f t="shared" si="6"/>
        <v>0</v>
      </c>
      <c r="J185" s="13">
        <f t="shared" si="7"/>
        <v>0</v>
      </c>
      <c r="K185" s="1"/>
    </row>
    <row r="186" spans="1:11">
      <c r="A186" s="13"/>
      <c r="C186" s="13"/>
      <c r="E186" s="13"/>
      <c r="F186" s="13"/>
      <c r="G186" s="13"/>
      <c r="H186" s="13"/>
      <c r="I186" s="13">
        <f t="shared" si="6"/>
        <v>0</v>
      </c>
      <c r="J186" s="13">
        <f t="shared" si="7"/>
        <v>0</v>
      </c>
      <c r="K186" s="1"/>
    </row>
    <row r="187" spans="1:11">
      <c r="A187" s="13"/>
      <c r="C187" s="13"/>
      <c r="E187" s="13"/>
      <c r="F187" s="13"/>
      <c r="G187" s="13"/>
      <c r="H187" s="13"/>
      <c r="I187" s="13">
        <f t="shared" si="6"/>
        <v>0</v>
      </c>
      <c r="J187" s="13">
        <f t="shared" si="7"/>
        <v>0</v>
      </c>
      <c r="K187" s="1"/>
    </row>
    <row r="188" spans="1:11">
      <c r="A188" s="13"/>
      <c r="C188" s="13"/>
      <c r="E188" s="13"/>
      <c r="F188" s="13"/>
      <c r="G188" s="13"/>
      <c r="H188" s="13"/>
      <c r="I188" s="13">
        <f t="shared" si="6"/>
        <v>0</v>
      </c>
      <c r="J188" s="13">
        <f t="shared" si="7"/>
        <v>0</v>
      </c>
      <c r="K188" s="1"/>
    </row>
    <row r="189" spans="1:11">
      <c r="A189" s="13"/>
      <c r="C189" s="1"/>
      <c r="E189" s="13"/>
      <c r="F189" s="13"/>
      <c r="G189" s="13"/>
      <c r="H189" s="13"/>
      <c r="I189" s="13">
        <f t="shared" si="6"/>
        <v>0</v>
      </c>
      <c r="J189" s="13">
        <f t="shared" si="7"/>
        <v>0</v>
      </c>
      <c r="K189" s="1"/>
    </row>
    <row r="190" spans="1:11">
      <c r="A190" s="13"/>
      <c r="C190" s="1"/>
      <c r="E190" s="13"/>
      <c r="F190" s="13"/>
      <c r="G190" s="13"/>
      <c r="H190" s="13"/>
      <c r="I190" s="13">
        <f t="shared" si="6"/>
        <v>0</v>
      </c>
      <c r="J190" s="13">
        <f t="shared" si="7"/>
        <v>0</v>
      </c>
      <c r="K190" s="1"/>
    </row>
    <row r="191" spans="1:11">
      <c r="A191" s="13"/>
      <c r="C191" s="13"/>
      <c r="E191" s="13"/>
      <c r="F191" s="13"/>
      <c r="G191" s="13"/>
      <c r="H191" s="13"/>
      <c r="I191" s="13">
        <f t="shared" si="6"/>
        <v>0</v>
      </c>
      <c r="J191" s="13">
        <f t="shared" si="7"/>
        <v>0</v>
      </c>
      <c r="K191" s="1"/>
    </row>
    <row r="192" spans="1:11">
      <c r="A192" s="13"/>
      <c r="C192" s="13"/>
      <c r="E192" s="13"/>
      <c r="F192" s="13"/>
      <c r="G192" s="13"/>
      <c r="H192" s="13"/>
      <c r="I192" s="13">
        <f t="shared" si="6"/>
        <v>0</v>
      </c>
      <c r="J192" s="13">
        <f t="shared" si="7"/>
        <v>0</v>
      </c>
      <c r="K192" s="1"/>
    </row>
    <row r="193" spans="1:11">
      <c r="A193" s="13"/>
      <c r="C193" s="13"/>
      <c r="E193" s="13"/>
      <c r="F193" s="13"/>
      <c r="G193" s="13"/>
      <c r="H193" s="13"/>
      <c r="I193" s="13">
        <f t="shared" si="6"/>
        <v>0</v>
      </c>
      <c r="J193" s="13">
        <f t="shared" si="7"/>
        <v>0</v>
      </c>
      <c r="K193" s="1"/>
    </row>
    <row r="194" spans="1:11">
      <c r="A194" s="13"/>
      <c r="C194" s="13"/>
      <c r="E194" s="13"/>
      <c r="F194" s="13"/>
      <c r="G194" s="13"/>
      <c r="H194" s="13"/>
      <c r="I194" s="13">
        <f t="shared" si="6"/>
        <v>0</v>
      </c>
      <c r="J194" s="13">
        <f t="shared" si="7"/>
        <v>0</v>
      </c>
      <c r="K194" s="1"/>
    </row>
    <row r="195" spans="1:11">
      <c r="A195" s="13"/>
      <c r="C195" s="13"/>
      <c r="E195" s="13"/>
      <c r="F195" s="13"/>
      <c r="G195" s="13"/>
      <c r="H195" s="13"/>
      <c r="I195" s="13">
        <f t="shared" ref="I195:I258" si="8">IF(OR(J195=$J$378,J195=$J$385,J195=$J$368),$I$365,IF(OR(J195=$J$367,J195=$J$371,J195=$J$373,J195=$J$374,J195=$J$377,J195=$J$381,J195=$J$382,J195=$J$379),$I$370,IF(OR(J195=$J$366,J195=$J$370),$I$366,IF(OR(J195=$J$372,J195=$J$383,J195=$J$384),$I$367,IF(OR(J195=$J$365,J195=$J$380,J195=$J$386),$I$368,IF(OR(J195=$J$369,J195=$J$387,J195=$J$375,J195=$J$376),$I$369,0))))))</f>
        <v>0</v>
      </c>
      <c r="J195" s="13">
        <f t="shared" ref="J195:J258" si="9">IF(OR(K195=$K$365,K195=$K$366,K195=$K$367,K195=$K$368),$J$365,IF(OR(K195=$K$372,K195=$K$373,K195=$K$374,K195=$K$375),$J$366,IF(OR(K195=$K$376),$J$367,IF(OR(K195=$K$377),$J$368,IF(OR(K195=$K$378),$J$369,IF(OR(K195=$K$379),$J$370,IF(OR(K195=$K$385,K195=$K$395,K195=$K$386),$J$371,IF(OR(K195=$K$381,K195=$K$382,K195=$K$383,K195=$K$384),$J$372,IF(OR(K195=$K$380,K195=$K$424,K195=$K$426,K195=$K$428),$J$373,IF(OR(K195=$K$387,K195=$K$389,K195=$K$388),$J$374,IF(OR(K195=$K$390),$J$375,IF(OR(K195=$K$391),$J$376,IF(OR(K195=$K$392),$J$377,IF(OR(K195=$K$396),$J$378,IF(OR(K195=$K$397,K195=$K$398),$J$379,IF(OR(K195=$K$399,K195=$K$400),$J$380,IF(OR(K195=$K$401,K195=$K$402),$J$381,IF(OR(K195=$K$403,K195=$K$404),$J$382,IF(OR(K195=$K$406,K195=$K$407,K195=$K$408,K195=$K$409,K195=$K$410,K195=$K$411,K195=$K$412,K195=$K$413,K195=$K$414),$J$383,IF(OR(K195=$K$418,K195=$K$419,K195=$K$420,K195=$K$421,K195=$K$417,K195=$K$416,K195=$K$425,K195=$K$427),$J$384,IF(OR(K195=$K$422,K195=$K$423),$J$385,IF(OR(K195=$K$369,K195=$K$370,K195=$K$371,K195=$K$393,K195=$K$394,K195=$K$405,K195=$K$415),$J$386,IF(OR(K195=$K$429),$J$387,0)))))))))))))))))))))))</f>
        <v>0</v>
      </c>
      <c r="K195" s="1"/>
    </row>
    <row r="196" spans="1:11">
      <c r="A196" s="13"/>
      <c r="C196" s="13"/>
      <c r="E196" s="13"/>
      <c r="F196" s="13"/>
      <c r="G196" s="13"/>
      <c r="H196" s="13"/>
      <c r="I196" s="13">
        <f t="shared" si="8"/>
        <v>0</v>
      </c>
      <c r="J196" s="13">
        <f t="shared" si="9"/>
        <v>0</v>
      </c>
      <c r="K196" s="1"/>
    </row>
    <row r="197" spans="1:11">
      <c r="A197" s="13"/>
      <c r="C197" s="13"/>
      <c r="E197" s="13"/>
      <c r="F197" s="13"/>
      <c r="G197" s="13"/>
      <c r="H197" s="13"/>
      <c r="I197" s="13">
        <f t="shared" si="8"/>
        <v>0</v>
      </c>
      <c r="J197" s="13">
        <f t="shared" si="9"/>
        <v>0</v>
      </c>
      <c r="K197" s="1"/>
    </row>
    <row r="198" spans="1:11">
      <c r="A198" s="13"/>
      <c r="C198" s="13"/>
      <c r="E198" s="13"/>
      <c r="F198" s="13"/>
      <c r="G198" s="13"/>
      <c r="H198" s="13"/>
      <c r="I198" s="13">
        <f t="shared" si="8"/>
        <v>0</v>
      </c>
      <c r="J198" s="13">
        <f t="shared" si="9"/>
        <v>0</v>
      </c>
      <c r="K198" s="1"/>
    </row>
    <row r="199" spans="1:11">
      <c r="A199" s="13"/>
      <c r="C199" s="13"/>
      <c r="E199" s="13"/>
      <c r="F199" s="13"/>
      <c r="G199" s="13"/>
      <c r="H199" s="13"/>
      <c r="I199" s="13">
        <f t="shared" si="8"/>
        <v>0</v>
      </c>
      <c r="J199" s="13">
        <f t="shared" si="9"/>
        <v>0</v>
      </c>
      <c r="K199" s="1"/>
    </row>
    <row r="200" spans="1:11">
      <c r="A200" s="13"/>
      <c r="C200" s="13"/>
      <c r="E200" s="13"/>
      <c r="F200" s="13"/>
      <c r="G200" s="13"/>
      <c r="H200" s="13"/>
      <c r="I200" s="13">
        <f t="shared" si="8"/>
        <v>0</v>
      </c>
      <c r="J200" s="13">
        <f t="shared" si="9"/>
        <v>0</v>
      </c>
      <c r="K200" s="1"/>
    </row>
    <row r="201" spans="1:11">
      <c r="A201" s="13"/>
      <c r="C201" s="13"/>
      <c r="E201" s="13"/>
      <c r="F201" s="13"/>
      <c r="G201" s="13"/>
      <c r="H201" s="13"/>
      <c r="I201" s="13">
        <f t="shared" si="8"/>
        <v>0</v>
      </c>
      <c r="J201" s="13">
        <f t="shared" si="9"/>
        <v>0</v>
      </c>
      <c r="K201" s="1"/>
    </row>
    <row r="202" spans="1:11">
      <c r="A202" s="13"/>
      <c r="C202" s="13"/>
      <c r="E202" s="13"/>
      <c r="F202" s="13"/>
      <c r="G202" s="13"/>
      <c r="H202" s="13"/>
      <c r="I202" s="13">
        <f t="shared" si="8"/>
        <v>0</v>
      </c>
      <c r="J202" s="13">
        <f t="shared" si="9"/>
        <v>0</v>
      </c>
      <c r="K202" s="1"/>
    </row>
    <row r="203" spans="1:11">
      <c r="A203" s="13"/>
      <c r="C203" s="13"/>
      <c r="E203" s="13"/>
      <c r="F203" s="13"/>
      <c r="G203" s="13"/>
      <c r="H203" s="13"/>
      <c r="I203" s="13">
        <f t="shared" si="8"/>
        <v>0</v>
      </c>
      <c r="J203" s="13">
        <f t="shared" si="9"/>
        <v>0</v>
      </c>
      <c r="K203" s="1"/>
    </row>
    <row r="204" spans="1:11">
      <c r="A204" s="13"/>
      <c r="C204" s="13"/>
      <c r="E204" s="13"/>
      <c r="F204" s="13"/>
      <c r="G204" s="13"/>
      <c r="H204" s="13"/>
      <c r="I204" s="13">
        <f t="shared" si="8"/>
        <v>0</v>
      </c>
      <c r="J204" s="13">
        <f t="shared" si="9"/>
        <v>0</v>
      </c>
      <c r="K204" s="1"/>
    </row>
    <row r="205" spans="1:11">
      <c r="A205" s="13"/>
      <c r="C205" s="13"/>
      <c r="E205" s="13"/>
      <c r="F205" s="13"/>
      <c r="G205" s="13"/>
      <c r="H205" s="13"/>
      <c r="I205" s="13">
        <f t="shared" si="8"/>
        <v>0</v>
      </c>
      <c r="J205" s="13">
        <f t="shared" si="9"/>
        <v>0</v>
      </c>
      <c r="K205" s="1"/>
    </row>
    <row r="206" spans="1:11">
      <c r="A206" s="13"/>
      <c r="C206" s="13"/>
      <c r="E206" s="13"/>
      <c r="F206" s="13"/>
      <c r="G206" s="13"/>
      <c r="H206" s="13"/>
      <c r="I206" s="13">
        <f t="shared" si="8"/>
        <v>0</v>
      </c>
      <c r="J206" s="13">
        <f t="shared" si="9"/>
        <v>0</v>
      </c>
      <c r="K206" s="1"/>
    </row>
    <row r="207" spans="1:11">
      <c r="A207" s="13"/>
      <c r="C207" s="13"/>
      <c r="E207" s="13"/>
      <c r="F207" s="13"/>
      <c r="G207" s="13"/>
      <c r="H207" s="13"/>
      <c r="I207" s="13">
        <f t="shared" si="8"/>
        <v>0</v>
      </c>
      <c r="J207" s="13">
        <f t="shared" si="9"/>
        <v>0</v>
      </c>
      <c r="K207" s="1"/>
    </row>
    <row r="208" spans="1:11">
      <c r="A208" s="13"/>
      <c r="C208" s="13"/>
      <c r="E208" s="13"/>
      <c r="F208" s="13"/>
      <c r="G208" s="13"/>
      <c r="H208" s="13"/>
      <c r="I208" s="13">
        <f t="shared" si="8"/>
        <v>0</v>
      </c>
      <c r="J208" s="13">
        <f t="shared" si="9"/>
        <v>0</v>
      </c>
      <c r="K208" s="1"/>
    </row>
    <row r="209" spans="1:11">
      <c r="A209" s="13"/>
      <c r="C209" s="13"/>
      <c r="E209" s="13"/>
      <c r="F209" s="13"/>
      <c r="G209" s="13"/>
      <c r="H209" s="13"/>
      <c r="I209" s="13">
        <f t="shared" si="8"/>
        <v>0</v>
      </c>
      <c r="J209" s="13">
        <f t="shared" si="9"/>
        <v>0</v>
      </c>
      <c r="K209" s="1"/>
    </row>
    <row r="210" spans="1:11">
      <c r="A210" s="13"/>
      <c r="C210" s="13"/>
      <c r="E210" s="13"/>
      <c r="F210" s="13"/>
      <c r="G210" s="13"/>
      <c r="H210" s="13"/>
      <c r="I210" s="13">
        <f t="shared" si="8"/>
        <v>0</v>
      </c>
      <c r="J210" s="13">
        <f t="shared" si="9"/>
        <v>0</v>
      </c>
      <c r="K210" s="1"/>
    </row>
    <row r="211" spans="1:11">
      <c r="A211" s="13"/>
      <c r="C211" s="13"/>
      <c r="E211" s="13"/>
      <c r="F211" s="13"/>
      <c r="G211" s="13"/>
      <c r="H211" s="13"/>
      <c r="I211" s="13">
        <f t="shared" si="8"/>
        <v>0</v>
      </c>
      <c r="J211" s="13">
        <f t="shared" si="9"/>
        <v>0</v>
      </c>
      <c r="K211" s="1"/>
    </row>
    <row r="212" spans="1:11">
      <c r="A212" s="13"/>
      <c r="C212" s="13"/>
      <c r="E212" s="13"/>
      <c r="F212" s="13"/>
      <c r="G212" s="13"/>
      <c r="H212" s="13"/>
      <c r="I212" s="13">
        <f t="shared" si="8"/>
        <v>0</v>
      </c>
      <c r="J212" s="13">
        <f t="shared" si="9"/>
        <v>0</v>
      </c>
      <c r="K212" s="1"/>
    </row>
    <row r="213" spans="1:11">
      <c r="A213" s="13"/>
      <c r="C213" s="13"/>
      <c r="E213" s="13"/>
      <c r="F213" s="13"/>
      <c r="G213" s="13"/>
      <c r="H213" s="13"/>
      <c r="I213" s="13">
        <f t="shared" si="8"/>
        <v>0</v>
      </c>
      <c r="J213" s="13">
        <f t="shared" si="9"/>
        <v>0</v>
      </c>
      <c r="K213" s="1"/>
    </row>
    <row r="214" spans="1:11">
      <c r="A214" s="13"/>
      <c r="C214" s="13"/>
      <c r="E214" s="13"/>
      <c r="F214" s="13"/>
      <c r="G214" s="13"/>
      <c r="H214" s="13"/>
      <c r="I214" s="13">
        <f t="shared" si="8"/>
        <v>0</v>
      </c>
      <c r="J214" s="13">
        <f t="shared" si="9"/>
        <v>0</v>
      </c>
      <c r="K214" s="1"/>
    </row>
    <row r="215" spans="1:11">
      <c r="A215" s="13"/>
      <c r="C215" s="13"/>
      <c r="E215" s="13"/>
      <c r="F215" s="13"/>
      <c r="G215" s="13"/>
      <c r="H215" s="13"/>
      <c r="I215" s="13">
        <f t="shared" si="8"/>
        <v>0</v>
      </c>
      <c r="J215" s="13">
        <f t="shared" si="9"/>
        <v>0</v>
      </c>
      <c r="K215" s="1"/>
    </row>
    <row r="216" spans="1:11">
      <c r="A216" s="13"/>
      <c r="C216" s="13"/>
      <c r="E216" s="13"/>
      <c r="F216" s="13"/>
      <c r="G216" s="13"/>
      <c r="H216" s="13"/>
      <c r="I216" s="13">
        <f t="shared" si="8"/>
        <v>0</v>
      </c>
      <c r="J216" s="13">
        <f t="shared" si="9"/>
        <v>0</v>
      </c>
      <c r="K216" s="1"/>
    </row>
    <row r="217" spans="1:11">
      <c r="A217" s="13"/>
      <c r="C217" s="13"/>
      <c r="E217" s="13"/>
      <c r="F217" s="13"/>
      <c r="G217" s="13"/>
      <c r="H217" s="13"/>
      <c r="I217" s="13">
        <f t="shared" si="8"/>
        <v>0</v>
      </c>
      <c r="J217" s="13">
        <f t="shared" si="9"/>
        <v>0</v>
      </c>
      <c r="K217" s="1"/>
    </row>
    <row r="218" spans="1:11">
      <c r="A218" s="13"/>
      <c r="C218" s="13"/>
      <c r="E218" s="13"/>
      <c r="F218" s="13"/>
      <c r="G218" s="13"/>
      <c r="H218" s="13"/>
      <c r="I218" s="13">
        <f t="shared" si="8"/>
        <v>0</v>
      </c>
      <c r="J218" s="13">
        <f t="shared" si="9"/>
        <v>0</v>
      </c>
      <c r="K218" s="1"/>
    </row>
    <row r="219" spans="1:11">
      <c r="A219" s="13"/>
      <c r="C219" s="13"/>
      <c r="E219" s="13"/>
      <c r="F219" s="13"/>
      <c r="G219" s="13"/>
      <c r="H219" s="13"/>
      <c r="I219" s="13">
        <f t="shared" si="8"/>
        <v>0</v>
      </c>
      <c r="J219" s="13">
        <f t="shared" si="9"/>
        <v>0</v>
      </c>
      <c r="K219" s="1"/>
    </row>
    <row r="220" spans="1:11">
      <c r="A220" s="13"/>
      <c r="C220" s="13"/>
      <c r="E220" s="13"/>
      <c r="F220" s="13"/>
      <c r="G220" s="13"/>
      <c r="H220" s="13"/>
      <c r="I220" s="13">
        <f t="shared" si="8"/>
        <v>0</v>
      </c>
      <c r="J220" s="13">
        <f t="shared" si="9"/>
        <v>0</v>
      </c>
      <c r="K220" s="1"/>
    </row>
    <row r="221" spans="1:11">
      <c r="A221" s="13"/>
      <c r="C221" s="13"/>
      <c r="E221" s="13"/>
      <c r="F221" s="13"/>
      <c r="G221" s="13"/>
      <c r="H221" s="13"/>
      <c r="I221" s="13">
        <f t="shared" si="8"/>
        <v>0</v>
      </c>
      <c r="J221" s="13">
        <f t="shared" si="9"/>
        <v>0</v>
      </c>
      <c r="K221" s="1"/>
    </row>
    <row r="222" spans="1:11">
      <c r="A222" s="13"/>
      <c r="C222" s="13"/>
      <c r="E222" s="13"/>
      <c r="F222" s="13"/>
      <c r="G222" s="13"/>
      <c r="H222" s="13"/>
      <c r="I222" s="13">
        <f t="shared" si="8"/>
        <v>0</v>
      </c>
      <c r="J222" s="13">
        <f t="shared" si="9"/>
        <v>0</v>
      </c>
      <c r="K222" s="1"/>
    </row>
    <row r="223" spans="1:11">
      <c r="A223" s="13"/>
      <c r="C223" s="13"/>
      <c r="E223" s="13"/>
      <c r="F223" s="13"/>
      <c r="G223" s="13"/>
      <c r="H223" s="13"/>
      <c r="I223" s="13">
        <f t="shared" si="8"/>
        <v>0</v>
      </c>
      <c r="J223" s="13">
        <f t="shared" si="9"/>
        <v>0</v>
      </c>
      <c r="K223" s="1"/>
    </row>
    <row r="224" spans="1:11">
      <c r="A224" s="13"/>
      <c r="C224" s="13"/>
      <c r="E224" s="13"/>
      <c r="F224" s="13"/>
      <c r="G224" s="13"/>
      <c r="H224" s="13"/>
      <c r="I224" s="13">
        <f t="shared" si="8"/>
        <v>0</v>
      </c>
      <c r="J224" s="13">
        <f t="shared" si="9"/>
        <v>0</v>
      </c>
      <c r="K224" s="1"/>
    </row>
    <row r="225" spans="1:11">
      <c r="A225" s="13"/>
      <c r="C225" s="13"/>
      <c r="E225" s="13"/>
      <c r="F225" s="13"/>
      <c r="G225" s="13"/>
      <c r="H225" s="13"/>
      <c r="I225" s="13">
        <f t="shared" si="8"/>
        <v>0</v>
      </c>
      <c r="J225" s="13">
        <f t="shared" si="9"/>
        <v>0</v>
      </c>
      <c r="K225" s="1"/>
    </row>
    <row r="226" spans="1:11">
      <c r="A226" s="13"/>
      <c r="C226" s="13"/>
      <c r="E226" s="13"/>
      <c r="F226" s="13"/>
      <c r="G226" s="13"/>
      <c r="H226" s="13"/>
      <c r="I226" s="13">
        <f t="shared" si="8"/>
        <v>0</v>
      </c>
      <c r="J226" s="13">
        <f t="shared" si="9"/>
        <v>0</v>
      </c>
      <c r="K226" s="1"/>
    </row>
    <row r="227" spans="1:11">
      <c r="A227" s="13"/>
      <c r="C227" s="13"/>
      <c r="E227" s="13"/>
      <c r="F227" s="13"/>
      <c r="G227" s="13"/>
      <c r="H227" s="13"/>
      <c r="I227" s="13">
        <f t="shared" si="8"/>
        <v>0</v>
      </c>
      <c r="J227" s="13">
        <f t="shared" si="9"/>
        <v>0</v>
      </c>
      <c r="K227" s="1"/>
    </row>
    <row r="228" spans="1:11">
      <c r="A228" s="13"/>
      <c r="C228" s="13"/>
      <c r="E228" s="13"/>
      <c r="F228" s="13"/>
      <c r="G228" s="13"/>
      <c r="H228" s="13"/>
      <c r="I228" s="13">
        <f t="shared" si="8"/>
        <v>0</v>
      </c>
      <c r="J228" s="13">
        <f t="shared" si="9"/>
        <v>0</v>
      </c>
      <c r="K228" s="1"/>
    </row>
    <row r="229" spans="1:11">
      <c r="A229" s="13"/>
      <c r="C229" s="13"/>
      <c r="E229" s="13"/>
      <c r="F229" s="13"/>
      <c r="G229" s="13"/>
      <c r="H229" s="13"/>
      <c r="I229" s="13">
        <f t="shared" si="8"/>
        <v>0</v>
      </c>
      <c r="J229" s="13">
        <f t="shared" si="9"/>
        <v>0</v>
      </c>
      <c r="K229" s="1"/>
    </row>
    <row r="230" spans="1:11">
      <c r="A230" s="13"/>
      <c r="C230" s="13"/>
      <c r="E230" s="13"/>
      <c r="F230" s="13"/>
      <c r="G230" s="13"/>
      <c r="H230" s="13"/>
      <c r="I230" s="13">
        <f t="shared" si="8"/>
        <v>0</v>
      </c>
      <c r="J230" s="13">
        <f t="shared" si="9"/>
        <v>0</v>
      </c>
      <c r="K230" s="1"/>
    </row>
    <row r="231" spans="1:11">
      <c r="A231" s="13"/>
      <c r="C231" s="13"/>
      <c r="E231" s="13"/>
      <c r="F231" s="13"/>
      <c r="G231" s="13"/>
      <c r="H231" s="13"/>
      <c r="I231" s="13">
        <f t="shared" si="8"/>
        <v>0</v>
      </c>
      <c r="J231" s="13">
        <f t="shared" si="9"/>
        <v>0</v>
      </c>
      <c r="K231" s="1"/>
    </row>
    <row r="232" spans="1:11">
      <c r="A232" s="13"/>
      <c r="C232" s="13"/>
      <c r="E232" s="13"/>
      <c r="F232" s="13"/>
      <c r="G232" s="13"/>
      <c r="H232" s="13"/>
      <c r="I232" s="13">
        <f t="shared" si="8"/>
        <v>0</v>
      </c>
      <c r="J232" s="13">
        <f t="shared" si="9"/>
        <v>0</v>
      </c>
      <c r="K232" s="1"/>
    </row>
    <row r="233" spans="1:11">
      <c r="A233" s="13"/>
      <c r="C233" s="13"/>
      <c r="E233" s="13"/>
      <c r="F233" s="13"/>
      <c r="G233" s="13"/>
      <c r="H233" s="13"/>
      <c r="I233" s="13">
        <f t="shared" si="8"/>
        <v>0</v>
      </c>
      <c r="J233" s="13">
        <f t="shared" si="9"/>
        <v>0</v>
      </c>
      <c r="K233" s="1"/>
    </row>
    <row r="234" spans="1:11">
      <c r="A234" s="13"/>
      <c r="C234" s="13"/>
      <c r="E234" s="13"/>
      <c r="F234" s="13"/>
      <c r="G234" s="13"/>
      <c r="H234" s="13"/>
      <c r="I234" s="13">
        <f t="shared" si="8"/>
        <v>0</v>
      </c>
      <c r="J234" s="13">
        <f t="shared" si="9"/>
        <v>0</v>
      </c>
      <c r="K234" s="1"/>
    </row>
    <row r="235" spans="1:11">
      <c r="A235" s="13"/>
      <c r="C235" s="13"/>
      <c r="E235" s="13"/>
      <c r="F235" s="13"/>
      <c r="G235" s="13"/>
      <c r="H235" s="13"/>
      <c r="I235" s="13">
        <f t="shared" si="8"/>
        <v>0</v>
      </c>
      <c r="J235" s="13">
        <f t="shared" si="9"/>
        <v>0</v>
      </c>
      <c r="K235" s="1"/>
    </row>
    <row r="236" spans="1:11">
      <c r="A236" s="13"/>
      <c r="C236" s="13"/>
      <c r="E236" s="13"/>
      <c r="F236" s="13"/>
      <c r="G236" s="13"/>
      <c r="H236" s="13"/>
      <c r="I236" s="13">
        <f t="shared" si="8"/>
        <v>0</v>
      </c>
      <c r="J236" s="13">
        <f t="shared" si="9"/>
        <v>0</v>
      </c>
      <c r="K236" s="1"/>
    </row>
    <row r="237" spans="1:11">
      <c r="A237" s="13"/>
      <c r="C237" s="13"/>
      <c r="E237" s="13"/>
      <c r="F237" s="13"/>
      <c r="G237" s="13"/>
      <c r="H237" s="13"/>
      <c r="I237" s="13">
        <f t="shared" si="8"/>
        <v>0</v>
      </c>
      <c r="J237" s="13">
        <f t="shared" si="9"/>
        <v>0</v>
      </c>
      <c r="K237" s="1"/>
    </row>
    <row r="238" spans="1:11">
      <c r="A238" s="13"/>
      <c r="C238" s="13"/>
      <c r="E238" s="13"/>
      <c r="F238" s="13"/>
      <c r="G238" s="13"/>
      <c r="H238" s="13"/>
      <c r="I238" s="13">
        <f t="shared" si="8"/>
        <v>0</v>
      </c>
      <c r="J238" s="13">
        <f t="shared" si="9"/>
        <v>0</v>
      </c>
      <c r="K238" s="1"/>
    </row>
    <row r="239" spans="1:11">
      <c r="A239" s="13"/>
      <c r="C239" s="13"/>
      <c r="E239" s="13"/>
      <c r="F239" s="13"/>
      <c r="G239" s="13"/>
      <c r="H239" s="13"/>
      <c r="I239" s="13">
        <f t="shared" si="8"/>
        <v>0</v>
      </c>
      <c r="J239" s="13">
        <f t="shared" si="9"/>
        <v>0</v>
      </c>
      <c r="K239" s="1"/>
    </row>
    <row r="240" spans="1:11">
      <c r="A240" s="13"/>
      <c r="C240" s="13"/>
      <c r="E240" s="13"/>
      <c r="F240" s="13"/>
      <c r="G240" s="13"/>
      <c r="H240" s="13"/>
      <c r="I240" s="13">
        <f t="shared" si="8"/>
        <v>0</v>
      </c>
      <c r="J240" s="13">
        <f t="shared" si="9"/>
        <v>0</v>
      </c>
      <c r="K240" s="1"/>
    </row>
    <row r="241" spans="1:11">
      <c r="A241" s="13"/>
      <c r="C241" s="13"/>
      <c r="E241" s="13"/>
      <c r="F241" s="13"/>
      <c r="G241" s="13"/>
      <c r="H241" s="13"/>
      <c r="I241" s="13">
        <f t="shared" si="8"/>
        <v>0</v>
      </c>
      <c r="J241" s="13">
        <f t="shared" si="9"/>
        <v>0</v>
      </c>
      <c r="K241" s="1"/>
    </row>
    <row r="242" spans="1:11">
      <c r="A242" s="13"/>
      <c r="C242" s="13"/>
      <c r="E242" s="13"/>
      <c r="F242" s="13"/>
      <c r="G242" s="13"/>
      <c r="H242" s="13"/>
      <c r="I242" s="13">
        <f t="shared" si="8"/>
        <v>0</v>
      </c>
      <c r="J242" s="13">
        <f t="shared" si="9"/>
        <v>0</v>
      </c>
      <c r="K242" s="1"/>
    </row>
    <row r="243" spans="1:11">
      <c r="A243" s="13"/>
      <c r="C243" s="13"/>
      <c r="E243" s="13"/>
      <c r="F243" s="13"/>
      <c r="G243" s="13"/>
      <c r="H243" s="13"/>
      <c r="I243" s="13">
        <f t="shared" si="8"/>
        <v>0</v>
      </c>
      <c r="J243" s="13">
        <f t="shared" si="9"/>
        <v>0</v>
      </c>
      <c r="K243" s="1"/>
    </row>
    <row r="244" spans="1:11">
      <c r="A244" s="13"/>
      <c r="C244" s="13"/>
      <c r="E244" s="13"/>
      <c r="F244" s="13"/>
      <c r="G244" s="13"/>
      <c r="H244" s="13"/>
      <c r="I244" s="13">
        <f t="shared" si="8"/>
        <v>0</v>
      </c>
      <c r="J244" s="13">
        <f t="shared" si="9"/>
        <v>0</v>
      </c>
      <c r="K244" s="1"/>
    </row>
    <row r="245" spans="1:11">
      <c r="A245" s="13"/>
      <c r="C245" s="13"/>
      <c r="E245" s="13"/>
      <c r="F245" s="13"/>
      <c r="G245" s="13"/>
      <c r="H245" s="13"/>
      <c r="I245" s="13">
        <f t="shared" si="8"/>
        <v>0</v>
      </c>
      <c r="J245" s="13">
        <f t="shared" si="9"/>
        <v>0</v>
      </c>
      <c r="K245" s="1"/>
    </row>
    <row r="246" spans="1:11">
      <c r="A246" s="13"/>
      <c r="C246" s="13"/>
      <c r="E246" s="13"/>
      <c r="F246" s="13"/>
      <c r="G246" s="13"/>
      <c r="H246" s="13"/>
      <c r="I246" s="13">
        <f t="shared" si="8"/>
        <v>0</v>
      </c>
      <c r="J246" s="13">
        <f t="shared" si="9"/>
        <v>0</v>
      </c>
      <c r="K246" s="1"/>
    </row>
    <row r="247" spans="1:11">
      <c r="A247" s="13"/>
      <c r="C247" s="13"/>
      <c r="E247" s="13"/>
      <c r="F247" s="13"/>
      <c r="G247" s="13"/>
      <c r="H247" s="13"/>
      <c r="I247" s="13">
        <f t="shared" si="8"/>
        <v>0</v>
      </c>
      <c r="J247" s="13">
        <f t="shared" si="9"/>
        <v>0</v>
      </c>
      <c r="K247" s="1"/>
    </row>
    <row r="248" spans="1:11">
      <c r="A248" s="13"/>
      <c r="C248" s="13"/>
      <c r="E248" s="13"/>
      <c r="F248" s="13"/>
      <c r="G248" s="13"/>
      <c r="H248" s="13"/>
      <c r="I248" s="13">
        <f t="shared" si="8"/>
        <v>0</v>
      </c>
      <c r="J248" s="13">
        <f t="shared" si="9"/>
        <v>0</v>
      </c>
      <c r="K248" s="1"/>
    </row>
    <row r="249" spans="1:11">
      <c r="A249" s="13"/>
      <c r="C249" s="13"/>
      <c r="E249" s="13"/>
      <c r="F249" s="13"/>
      <c r="G249" s="13"/>
      <c r="H249" s="13"/>
      <c r="I249" s="13">
        <f t="shared" si="8"/>
        <v>0</v>
      </c>
      <c r="J249" s="13">
        <f t="shared" si="9"/>
        <v>0</v>
      </c>
      <c r="K249" s="1"/>
    </row>
    <row r="250" spans="1:11">
      <c r="A250" s="13"/>
      <c r="C250" s="13"/>
      <c r="E250" s="13"/>
      <c r="F250" s="13"/>
      <c r="G250" s="13"/>
      <c r="H250" s="13"/>
      <c r="I250" s="13">
        <f t="shared" si="8"/>
        <v>0</v>
      </c>
      <c r="J250" s="13">
        <f t="shared" si="9"/>
        <v>0</v>
      </c>
      <c r="K250" s="1"/>
    </row>
    <row r="251" spans="1:11">
      <c r="A251" s="13"/>
      <c r="C251" s="13"/>
      <c r="E251" s="13"/>
      <c r="F251" s="13"/>
      <c r="G251" s="13"/>
      <c r="H251" s="13"/>
      <c r="I251" s="13">
        <f t="shared" si="8"/>
        <v>0</v>
      </c>
      <c r="J251" s="13">
        <f t="shared" si="9"/>
        <v>0</v>
      </c>
      <c r="K251" s="1"/>
    </row>
    <row r="252" spans="1:11">
      <c r="A252" s="13"/>
      <c r="C252" s="13"/>
      <c r="E252" s="13"/>
      <c r="F252" s="13"/>
      <c r="G252" s="13"/>
      <c r="H252" s="13"/>
      <c r="I252" s="13">
        <f t="shared" si="8"/>
        <v>0</v>
      </c>
      <c r="J252" s="13">
        <f t="shared" si="9"/>
        <v>0</v>
      </c>
      <c r="K252" s="1"/>
    </row>
    <row r="253" spans="1:11">
      <c r="A253" s="13"/>
      <c r="C253" s="13"/>
      <c r="E253" s="13"/>
      <c r="F253" s="13"/>
      <c r="G253" s="13"/>
      <c r="H253" s="13"/>
      <c r="I253" s="13">
        <f t="shared" si="8"/>
        <v>0</v>
      </c>
      <c r="J253" s="13">
        <f t="shared" si="9"/>
        <v>0</v>
      </c>
      <c r="K253" s="1"/>
    </row>
    <row r="254" spans="1:11">
      <c r="A254" s="13"/>
      <c r="C254" s="13"/>
      <c r="E254" s="13"/>
      <c r="F254" s="13"/>
      <c r="G254" s="13"/>
      <c r="H254" s="13"/>
      <c r="I254" s="13">
        <f t="shared" si="8"/>
        <v>0</v>
      </c>
      <c r="J254" s="13">
        <f t="shared" si="9"/>
        <v>0</v>
      </c>
      <c r="K254" s="1"/>
    </row>
    <row r="255" spans="1:11">
      <c r="A255" s="13"/>
      <c r="C255" s="13"/>
      <c r="E255" s="13"/>
      <c r="F255" s="13"/>
      <c r="G255" s="13"/>
      <c r="H255" s="13"/>
      <c r="I255" s="13">
        <f t="shared" si="8"/>
        <v>0</v>
      </c>
      <c r="J255" s="13">
        <f t="shared" si="9"/>
        <v>0</v>
      </c>
      <c r="K255" s="1"/>
    </row>
    <row r="256" spans="1:11">
      <c r="A256" s="13"/>
      <c r="C256" s="13"/>
      <c r="E256" s="13"/>
      <c r="F256" s="13"/>
      <c r="G256" s="13"/>
      <c r="H256" s="13"/>
      <c r="I256" s="13">
        <f t="shared" si="8"/>
        <v>0</v>
      </c>
      <c r="J256" s="13">
        <f t="shared" si="9"/>
        <v>0</v>
      </c>
      <c r="K256" s="1"/>
    </row>
    <row r="257" spans="1:11">
      <c r="A257" s="13"/>
      <c r="C257" s="13"/>
      <c r="E257" s="13"/>
      <c r="F257" s="13"/>
      <c r="G257" s="13"/>
      <c r="H257" s="13"/>
      <c r="I257" s="13">
        <f t="shared" si="8"/>
        <v>0</v>
      </c>
      <c r="J257" s="13">
        <f t="shared" si="9"/>
        <v>0</v>
      </c>
      <c r="K257" s="1"/>
    </row>
    <row r="258" spans="1:11">
      <c r="A258" s="13"/>
      <c r="C258" s="13"/>
      <c r="E258" s="13"/>
      <c r="F258" s="13"/>
      <c r="G258" s="13"/>
      <c r="H258" s="13"/>
      <c r="I258" s="13">
        <f t="shared" si="8"/>
        <v>0</v>
      </c>
      <c r="J258" s="13">
        <f t="shared" si="9"/>
        <v>0</v>
      </c>
      <c r="K258" s="1"/>
    </row>
    <row r="259" spans="1:11">
      <c r="A259" s="13"/>
      <c r="C259" s="13"/>
      <c r="E259" s="13"/>
      <c r="F259" s="13"/>
      <c r="G259" s="13"/>
      <c r="H259" s="13"/>
      <c r="I259" s="13">
        <f t="shared" ref="I259:I322" si="10">IF(OR(J259=$J$378,J259=$J$385,J259=$J$368),$I$365,IF(OR(J259=$J$367,J259=$J$371,J259=$J$373,J259=$J$374,J259=$J$377,J259=$J$381,J259=$J$382,J259=$J$379),$I$370,IF(OR(J259=$J$366,J259=$J$370),$I$366,IF(OR(J259=$J$372,J259=$J$383,J259=$J$384),$I$367,IF(OR(J259=$J$365,J259=$J$380,J259=$J$386),$I$368,IF(OR(J259=$J$369,J259=$J$387,J259=$J$375,J259=$J$376),$I$369,0))))))</f>
        <v>0</v>
      </c>
      <c r="J259" s="13">
        <f t="shared" ref="J259:J322" si="11">IF(OR(K259=$K$365,K259=$K$366,K259=$K$367,K259=$K$368),$J$365,IF(OR(K259=$K$372,K259=$K$373,K259=$K$374,K259=$K$375),$J$366,IF(OR(K259=$K$376),$J$367,IF(OR(K259=$K$377),$J$368,IF(OR(K259=$K$378),$J$369,IF(OR(K259=$K$379),$J$370,IF(OR(K259=$K$385,K259=$K$395,K259=$K$386),$J$371,IF(OR(K259=$K$381,K259=$K$382,K259=$K$383,K259=$K$384),$J$372,IF(OR(K259=$K$380,K259=$K$424,K259=$K$426,K259=$K$428),$J$373,IF(OR(K259=$K$387,K259=$K$389,K259=$K$388),$J$374,IF(OR(K259=$K$390),$J$375,IF(OR(K259=$K$391),$J$376,IF(OR(K259=$K$392),$J$377,IF(OR(K259=$K$396),$J$378,IF(OR(K259=$K$397,K259=$K$398),$J$379,IF(OR(K259=$K$399,K259=$K$400),$J$380,IF(OR(K259=$K$401,K259=$K$402),$J$381,IF(OR(K259=$K$403,K259=$K$404),$J$382,IF(OR(K259=$K$406,K259=$K$407,K259=$K$408,K259=$K$409,K259=$K$410,K259=$K$411,K259=$K$412,K259=$K$413,K259=$K$414),$J$383,IF(OR(K259=$K$418,K259=$K$419,K259=$K$420,K259=$K$421,K259=$K$417,K259=$K$416,K259=$K$425,K259=$K$427),$J$384,IF(OR(K259=$K$422,K259=$K$423),$J$385,IF(OR(K259=$K$369,K259=$K$370,K259=$K$371,K259=$K$393,K259=$K$394,K259=$K$405,K259=$K$415),$J$386,IF(OR(K259=$K$429),$J$387,0)))))))))))))))))))))))</f>
        <v>0</v>
      </c>
      <c r="K259" s="1"/>
    </row>
    <row r="260" spans="1:11">
      <c r="A260" s="13"/>
      <c r="C260" s="13"/>
      <c r="E260" s="13"/>
      <c r="F260" s="13"/>
      <c r="G260" s="13"/>
      <c r="H260" s="13"/>
      <c r="I260" s="13">
        <f t="shared" si="10"/>
        <v>0</v>
      </c>
      <c r="J260" s="13">
        <f t="shared" si="11"/>
        <v>0</v>
      </c>
      <c r="K260" s="1"/>
    </row>
    <row r="261" spans="1:11">
      <c r="A261" s="13"/>
      <c r="C261" s="13"/>
      <c r="E261" s="13"/>
      <c r="F261" s="13"/>
      <c r="G261" s="13"/>
      <c r="H261" s="13"/>
      <c r="I261" s="13">
        <f t="shared" si="10"/>
        <v>0</v>
      </c>
      <c r="J261" s="13">
        <f t="shared" si="11"/>
        <v>0</v>
      </c>
      <c r="K261" s="1"/>
    </row>
    <row r="262" spans="1:11">
      <c r="A262" s="13"/>
      <c r="C262" s="13"/>
      <c r="E262" s="13"/>
      <c r="F262" s="13"/>
      <c r="G262" s="13"/>
      <c r="H262" s="13"/>
      <c r="I262" s="13">
        <f t="shared" si="10"/>
        <v>0</v>
      </c>
      <c r="J262" s="13">
        <f t="shared" si="11"/>
        <v>0</v>
      </c>
      <c r="K262" s="1"/>
    </row>
    <row r="263" spans="1:11">
      <c r="A263" s="13"/>
      <c r="C263" s="13"/>
      <c r="E263" s="13"/>
      <c r="F263" s="13"/>
      <c r="G263" s="13"/>
      <c r="H263" s="13"/>
      <c r="I263" s="13">
        <f t="shared" si="10"/>
        <v>0</v>
      </c>
      <c r="J263" s="13">
        <f t="shared" si="11"/>
        <v>0</v>
      </c>
      <c r="K263" s="1"/>
    </row>
    <row r="264" spans="1:11">
      <c r="A264" s="13"/>
      <c r="C264" s="13"/>
      <c r="E264" s="13"/>
      <c r="F264" s="13"/>
      <c r="G264" s="13"/>
      <c r="H264" s="13"/>
      <c r="I264" s="13">
        <f t="shared" si="10"/>
        <v>0</v>
      </c>
      <c r="J264" s="13">
        <f t="shared" si="11"/>
        <v>0</v>
      </c>
      <c r="K264" s="1"/>
    </row>
    <row r="265" spans="1:11">
      <c r="A265" s="13"/>
      <c r="C265" s="13"/>
      <c r="E265" s="13"/>
      <c r="F265" s="13"/>
      <c r="G265" s="13"/>
      <c r="H265" s="13"/>
      <c r="I265" s="13">
        <f t="shared" si="10"/>
        <v>0</v>
      </c>
      <c r="J265" s="13">
        <f t="shared" si="11"/>
        <v>0</v>
      </c>
      <c r="K265" s="1"/>
    </row>
    <row r="266" spans="1:11">
      <c r="A266" s="13"/>
      <c r="C266" s="13"/>
      <c r="E266" s="13"/>
      <c r="F266" s="13"/>
      <c r="G266" s="13"/>
      <c r="H266" s="13"/>
      <c r="I266" s="13">
        <f t="shared" si="10"/>
        <v>0</v>
      </c>
      <c r="J266" s="13">
        <f t="shared" si="11"/>
        <v>0</v>
      </c>
      <c r="K266" s="1"/>
    </row>
    <row r="267" spans="1:11">
      <c r="A267" s="13"/>
      <c r="C267" s="13"/>
      <c r="E267" s="13"/>
      <c r="F267" s="13"/>
      <c r="G267" s="13"/>
      <c r="H267" s="13"/>
      <c r="I267" s="13">
        <f t="shared" si="10"/>
        <v>0</v>
      </c>
      <c r="J267" s="13">
        <f t="shared" si="11"/>
        <v>0</v>
      </c>
      <c r="K267" s="1"/>
    </row>
    <row r="268" spans="1:11">
      <c r="A268" s="13"/>
      <c r="C268" s="13"/>
      <c r="E268" s="13"/>
      <c r="F268" s="13"/>
      <c r="G268" s="13"/>
      <c r="H268" s="13"/>
      <c r="I268" s="13">
        <f t="shared" si="10"/>
        <v>0</v>
      </c>
      <c r="J268" s="13">
        <f t="shared" si="11"/>
        <v>0</v>
      </c>
      <c r="K268" s="1"/>
    </row>
    <row r="269" spans="1:11">
      <c r="A269" s="13"/>
      <c r="C269" s="13"/>
      <c r="E269" s="13"/>
      <c r="F269" s="13"/>
      <c r="G269" s="13"/>
      <c r="H269" s="13"/>
      <c r="I269" s="13">
        <f t="shared" si="10"/>
        <v>0</v>
      </c>
      <c r="J269" s="13">
        <f t="shared" si="11"/>
        <v>0</v>
      </c>
      <c r="K269" s="1"/>
    </row>
    <row r="270" spans="1:11">
      <c r="A270" s="13"/>
      <c r="C270" s="13"/>
      <c r="E270" s="13"/>
      <c r="F270" s="13"/>
      <c r="G270" s="13"/>
      <c r="H270" s="13"/>
      <c r="I270" s="13">
        <f t="shared" si="10"/>
        <v>0</v>
      </c>
      <c r="J270" s="13">
        <f t="shared" si="11"/>
        <v>0</v>
      </c>
      <c r="K270" s="1"/>
    </row>
    <row r="271" spans="1:11">
      <c r="A271" s="13"/>
      <c r="C271" s="13"/>
      <c r="E271" s="13"/>
      <c r="F271" s="13"/>
      <c r="G271" s="13"/>
      <c r="H271" s="13"/>
      <c r="I271" s="13">
        <f t="shared" si="10"/>
        <v>0</v>
      </c>
      <c r="J271" s="13">
        <f t="shared" si="11"/>
        <v>0</v>
      </c>
      <c r="K271" s="1"/>
    </row>
    <row r="272" spans="1:11">
      <c r="A272" s="13"/>
      <c r="C272" s="13"/>
      <c r="E272" s="13"/>
      <c r="F272" s="13"/>
      <c r="G272" s="13"/>
      <c r="H272" s="13"/>
      <c r="I272" s="13">
        <f t="shared" si="10"/>
        <v>0</v>
      </c>
      <c r="J272" s="13">
        <f t="shared" si="11"/>
        <v>0</v>
      </c>
      <c r="K272" s="1"/>
    </row>
    <row r="273" spans="1:11">
      <c r="A273" s="13"/>
      <c r="C273" s="13"/>
      <c r="E273" s="13"/>
      <c r="F273" s="13"/>
      <c r="G273" s="13"/>
      <c r="H273" s="13"/>
      <c r="I273" s="13">
        <f t="shared" si="10"/>
        <v>0</v>
      </c>
      <c r="J273" s="13">
        <f t="shared" si="11"/>
        <v>0</v>
      </c>
      <c r="K273" s="1"/>
    </row>
    <row r="274" spans="1:11">
      <c r="A274" s="13"/>
      <c r="C274" s="13"/>
      <c r="E274" s="13"/>
      <c r="F274" s="13"/>
      <c r="G274" s="13"/>
      <c r="H274" s="13"/>
      <c r="I274" s="13">
        <f t="shared" si="10"/>
        <v>0</v>
      </c>
      <c r="J274" s="13">
        <f t="shared" si="11"/>
        <v>0</v>
      </c>
      <c r="K274" s="1"/>
    </row>
    <row r="275" spans="1:11">
      <c r="A275" s="13"/>
      <c r="C275" s="13"/>
      <c r="E275" s="13"/>
      <c r="F275" s="13"/>
      <c r="G275" s="13"/>
      <c r="H275" s="13"/>
      <c r="I275" s="13">
        <f t="shared" si="10"/>
        <v>0</v>
      </c>
      <c r="J275" s="13">
        <f t="shared" si="11"/>
        <v>0</v>
      </c>
      <c r="K275" s="1"/>
    </row>
    <row r="276" spans="1:11">
      <c r="A276" s="13"/>
      <c r="C276" s="13"/>
      <c r="E276" s="13"/>
      <c r="F276" s="13"/>
      <c r="G276" s="13"/>
      <c r="H276" s="13"/>
      <c r="I276" s="13">
        <f t="shared" si="10"/>
        <v>0</v>
      </c>
      <c r="J276" s="13">
        <f t="shared" si="11"/>
        <v>0</v>
      </c>
      <c r="K276" s="1"/>
    </row>
    <row r="277" spans="1:11">
      <c r="A277" s="13"/>
      <c r="C277" s="13"/>
      <c r="E277" s="13"/>
      <c r="F277" s="13"/>
      <c r="G277" s="13"/>
      <c r="H277" s="13"/>
      <c r="I277" s="13">
        <f t="shared" si="10"/>
        <v>0</v>
      </c>
      <c r="J277" s="13">
        <f t="shared" si="11"/>
        <v>0</v>
      </c>
      <c r="K277" s="1"/>
    </row>
    <row r="278" spans="1:11">
      <c r="A278" s="13"/>
      <c r="C278" s="13"/>
      <c r="E278" s="13"/>
      <c r="F278" s="13"/>
      <c r="G278" s="13"/>
      <c r="H278" s="13"/>
      <c r="I278" s="13">
        <f t="shared" si="10"/>
        <v>0</v>
      </c>
      <c r="J278" s="13">
        <f t="shared" si="11"/>
        <v>0</v>
      </c>
      <c r="K278" s="1"/>
    </row>
    <row r="279" spans="1:11">
      <c r="A279" s="13"/>
      <c r="C279" s="13"/>
      <c r="E279" s="13"/>
      <c r="F279" s="13"/>
      <c r="G279" s="13"/>
      <c r="H279" s="13"/>
      <c r="I279" s="13">
        <f t="shared" si="10"/>
        <v>0</v>
      </c>
      <c r="J279" s="13">
        <f t="shared" si="11"/>
        <v>0</v>
      </c>
      <c r="K279" s="1"/>
    </row>
    <row r="280" spans="1:11">
      <c r="A280" s="13"/>
      <c r="C280" s="13"/>
      <c r="E280" s="13"/>
      <c r="F280" s="13"/>
      <c r="G280" s="13"/>
      <c r="H280" s="13"/>
      <c r="I280" s="13">
        <f t="shared" si="10"/>
        <v>0</v>
      </c>
      <c r="J280" s="13">
        <f t="shared" si="11"/>
        <v>0</v>
      </c>
      <c r="K280" s="1"/>
    </row>
    <row r="281" spans="1:11">
      <c r="A281" s="13"/>
      <c r="C281" s="13"/>
      <c r="E281" s="13"/>
      <c r="F281" s="13"/>
      <c r="G281" s="13"/>
      <c r="H281" s="13"/>
      <c r="I281" s="13">
        <f t="shared" si="10"/>
        <v>0</v>
      </c>
      <c r="J281" s="13">
        <f t="shared" si="11"/>
        <v>0</v>
      </c>
      <c r="K281" s="1"/>
    </row>
    <row r="282" spans="1:11">
      <c r="A282" s="13"/>
      <c r="C282" s="13"/>
      <c r="E282" s="13"/>
      <c r="F282" s="13"/>
      <c r="G282" s="13"/>
      <c r="H282" s="13"/>
      <c r="I282" s="13">
        <f t="shared" si="10"/>
        <v>0</v>
      </c>
      <c r="J282" s="13">
        <f t="shared" si="11"/>
        <v>0</v>
      </c>
      <c r="K282" s="1"/>
    </row>
    <row r="283" spans="1:11">
      <c r="A283" s="13"/>
      <c r="C283" s="13"/>
      <c r="E283" s="13"/>
      <c r="F283" s="13"/>
      <c r="G283" s="13"/>
      <c r="H283" s="13"/>
      <c r="I283" s="13">
        <f t="shared" si="10"/>
        <v>0</v>
      </c>
      <c r="J283" s="13">
        <f t="shared" si="11"/>
        <v>0</v>
      </c>
      <c r="K283" s="1"/>
    </row>
    <row r="284" spans="1:11">
      <c r="A284" s="13"/>
      <c r="C284" s="13"/>
      <c r="E284" s="13"/>
      <c r="F284" s="13"/>
      <c r="G284" s="13"/>
      <c r="H284" s="13"/>
      <c r="I284" s="13">
        <f t="shared" si="10"/>
        <v>0</v>
      </c>
      <c r="J284" s="13">
        <f t="shared" si="11"/>
        <v>0</v>
      </c>
      <c r="K284" s="1"/>
    </row>
    <row r="285" spans="1:11">
      <c r="A285" s="13"/>
      <c r="C285" s="13"/>
      <c r="E285" s="13"/>
      <c r="F285" s="13"/>
      <c r="G285" s="13"/>
      <c r="H285" s="13"/>
      <c r="I285" s="13">
        <f t="shared" si="10"/>
        <v>0</v>
      </c>
      <c r="J285" s="13">
        <f t="shared" si="11"/>
        <v>0</v>
      </c>
      <c r="K285" s="1"/>
    </row>
    <row r="286" spans="1:11">
      <c r="A286" s="13"/>
      <c r="C286" s="13"/>
      <c r="E286" s="13"/>
      <c r="F286" s="13"/>
      <c r="G286" s="13"/>
      <c r="H286" s="13"/>
      <c r="I286" s="13">
        <f t="shared" si="10"/>
        <v>0</v>
      </c>
      <c r="J286" s="13">
        <f t="shared" si="11"/>
        <v>0</v>
      </c>
      <c r="K286" s="1"/>
    </row>
    <row r="287" spans="1:11">
      <c r="A287" s="13"/>
      <c r="C287" s="13"/>
      <c r="E287" s="13"/>
      <c r="F287" s="13"/>
      <c r="G287" s="13"/>
      <c r="H287" s="13"/>
      <c r="I287" s="13">
        <f t="shared" si="10"/>
        <v>0</v>
      </c>
      <c r="J287" s="13">
        <f t="shared" si="11"/>
        <v>0</v>
      </c>
      <c r="K287" s="1"/>
    </row>
    <row r="288" spans="1:11">
      <c r="A288" s="13"/>
      <c r="C288" s="13"/>
      <c r="E288" s="13"/>
      <c r="F288" s="13"/>
      <c r="G288" s="13"/>
      <c r="H288" s="13"/>
      <c r="I288" s="13">
        <f t="shared" si="10"/>
        <v>0</v>
      </c>
      <c r="J288" s="13">
        <f t="shared" si="11"/>
        <v>0</v>
      </c>
      <c r="K288" s="1"/>
    </row>
    <row r="289" spans="1:11">
      <c r="A289" s="13"/>
      <c r="C289" s="13"/>
      <c r="E289" s="13"/>
      <c r="F289" s="13"/>
      <c r="G289" s="13"/>
      <c r="H289" s="13"/>
      <c r="I289" s="13">
        <f t="shared" si="10"/>
        <v>0</v>
      </c>
      <c r="J289" s="13">
        <f t="shared" si="11"/>
        <v>0</v>
      </c>
      <c r="K289" s="1"/>
    </row>
    <row r="290" spans="1:11">
      <c r="A290" s="13"/>
      <c r="C290" s="13"/>
      <c r="E290" s="13"/>
      <c r="F290" s="13"/>
      <c r="G290" s="13"/>
      <c r="H290" s="13"/>
      <c r="I290" s="13">
        <f t="shared" si="10"/>
        <v>0</v>
      </c>
      <c r="J290" s="13">
        <f t="shared" si="11"/>
        <v>0</v>
      </c>
      <c r="K290" s="1"/>
    </row>
    <row r="291" spans="1:11">
      <c r="A291" s="13"/>
      <c r="C291" s="13"/>
      <c r="E291" s="13"/>
      <c r="F291" s="13"/>
      <c r="G291" s="13"/>
      <c r="H291" s="13"/>
      <c r="I291" s="13">
        <f t="shared" si="10"/>
        <v>0</v>
      </c>
      <c r="J291" s="13">
        <f t="shared" si="11"/>
        <v>0</v>
      </c>
      <c r="K291" s="1"/>
    </row>
    <row r="292" spans="1:11">
      <c r="A292" s="13"/>
      <c r="C292" s="13"/>
      <c r="E292" s="13"/>
      <c r="F292" s="13"/>
      <c r="G292" s="13"/>
      <c r="H292" s="13"/>
      <c r="I292" s="13">
        <f t="shared" si="10"/>
        <v>0</v>
      </c>
      <c r="J292" s="13">
        <f t="shared" si="11"/>
        <v>0</v>
      </c>
      <c r="K292" s="1"/>
    </row>
    <row r="293" spans="1:11">
      <c r="A293" s="13"/>
      <c r="C293" s="13"/>
      <c r="E293" s="13"/>
      <c r="F293" s="13"/>
      <c r="G293" s="13"/>
      <c r="H293" s="13"/>
      <c r="I293" s="13">
        <f t="shared" si="10"/>
        <v>0</v>
      </c>
      <c r="J293" s="13">
        <f t="shared" si="11"/>
        <v>0</v>
      </c>
      <c r="K293" s="1"/>
    </row>
    <row r="294" spans="1:11">
      <c r="A294" s="13"/>
      <c r="C294" s="13"/>
      <c r="E294" s="13"/>
      <c r="F294" s="13"/>
      <c r="G294" s="13"/>
      <c r="H294" s="13"/>
      <c r="I294" s="13">
        <f t="shared" si="10"/>
        <v>0</v>
      </c>
      <c r="J294" s="13">
        <f t="shared" si="11"/>
        <v>0</v>
      </c>
      <c r="K294" s="1"/>
    </row>
    <row r="295" spans="1:11">
      <c r="A295" s="13"/>
      <c r="C295" s="13"/>
      <c r="E295" s="13"/>
      <c r="F295" s="13"/>
      <c r="G295" s="13"/>
      <c r="H295" s="13"/>
      <c r="I295" s="13">
        <f t="shared" si="10"/>
        <v>0</v>
      </c>
      <c r="J295" s="13">
        <f t="shared" si="11"/>
        <v>0</v>
      </c>
      <c r="K295" s="1"/>
    </row>
    <row r="296" spans="1:11">
      <c r="A296" s="13"/>
      <c r="C296" s="13"/>
      <c r="E296" s="13"/>
      <c r="F296" s="13"/>
      <c r="G296" s="13"/>
      <c r="H296" s="13"/>
      <c r="I296" s="13">
        <f t="shared" si="10"/>
        <v>0</v>
      </c>
      <c r="J296" s="13">
        <f t="shared" si="11"/>
        <v>0</v>
      </c>
      <c r="K296" s="1"/>
    </row>
    <row r="297" spans="1:11">
      <c r="A297" s="13"/>
      <c r="C297" s="13"/>
      <c r="E297" s="13"/>
      <c r="F297" s="13"/>
      <c r="G297" s="13"/>
      <c r="H297" s="13"/>
      <c r="I297" s="13">
        <f t="shared" si="10"/>
        <v>0</v>
      </c>
      <c r="J297" s="13">
        <f t="shared" si="11"/>
        <v>0</v>
      </c>
      <c r="K297" s="1"/>
    </row>
    <row r="298" spans="1:11">
      <c r="A298" s="13"/>
      <c r="C298" s="13"/>
      <c r="E298" s="13"/>
      <c r="F298" s="13"/>
      <c r="G298" s="13"/>
      <c r="H298" s="13"/>
      <c r="I298" s="13">
        <f t="shared" si="10"/>
        <v>0</v>
      </c>
      <c r="J298" s="13">
        <f t="shared" si="11"/>
        <v>0</v>
      </c>
      <c r="K298" s="1"/>
    </row>
    <row r="299" spans="1:11">
      <c r="A299" s="13"/>
      <c r="C299" s="13"/>
      <c r="E299" s="13"/>
      <c r="F299" s="13"/>
      <c r="G299" s="13"/>
      <c r="H299" s="13"/>
      <c r="I299" s="13">
        <f t="shared" si="10"/>
        <v>0</v>
      </c>
      <c r="J299" s="13">
        <f t="shared" si="11"/>
        <v>0</v>
      </c>
      <c r="K299" s="1"/>
    </row>
    <row r="300" spans="1:11">
      <c r="A300" s="13"/>
      <c r="C300" s="13"/>
      <c r="E300" s="13"/>
      <c r="F300" s="13"/>
      <c r="G300" s="13"/>
      <c r="H300" s="13"/>
      <c r="I300" s="13">
        <f t="shared" si="10"/>
        <v>0</v>
      </c>
      <c r="J300" s="13">
        <f t="shared" si="11"/>
        <v>0</v>
      </c>
      <c r="K300" s="1"/>
    </row>
    <row r="301" spans="1:11">
      <c r="A301" s="13"/>
      <c r="C301" s="13"/>
      <c r="E301" s="13"/>
      <c r="F301" s="13"/>
      <c r="G301" s="13"/>
      <c r="H301" s="13"/>
      <c r="I301" s="13">
        <f t="shared" si="10"/>
        <v>0</v>
      </c>
      <c r="J301" s="13">
        <f t="shared" si="11"/>
        <v>0</v>
      </c>
      <c r="K301" s="1"/>
    </row>
    <row r="302" spans="1:11">
      <c r="A302" s="13"/>
      <c r="C302" s="13"/>
      <c r="E302" s="13"/>
      <c r="F302" s="13"/>
      <c r="G302" s="13"/>
      <c r="H302" s="13"/>
      <c r="I302" s="13">
        <f t="shared" si="10"/>
        <v>0</v>
      </c>
      <c r="J302" s="13">
        <f t="shared" si="11"/>
        <v>0</v>
      </c>
      <c r="K302" s="1"/>
    </row>
    <row r="303" spans="1:11">
      <c r="A303" s="13"/>
      <c r="C303" s="13"/>
      <c r="E303" s="13"/>
      <c r="F303" s="13"/>
      <c r="G303" s="13"/>
      <c r="H303" s="13"/>
      <c r="I303" s="13">
        <f t="shared" si="10"/>
        <v>0</v>
      </c>
      <c r="J303" s="13">
        <f t="shared" si="11"/>
        <v>0</v>
      </c>
      <c r="K303" s="1"/>
    </row>
    <row r="304" spans="1:11">
      <c r="A304" s="13"/>
      <c r="C304" s="13"/>
      <c r="E304" s="13"/>
      <c r="F304" s="13"/>
      <c r="G304" s="13"/>
      <c r="H304" s="13"/>
      <c r="I304" s="13">
        <f t="shared" si="10"/>
        <v>0</v>
      </c>
      <c r="J304" s="13">
        <f t="shared" si="11"/>
        <v>0</v>
      </c>
      <c r="K304" s="1"/>
    </row>
    <row r="305" spans="1:11">
      <c r="A305" s="13"/>
      <c r="C305" s="13"/>
      <c r="E305" s="13"/>
      <c r="F305" s="13"/>
      <c r="G305" s="13"/>
      <c r="H305" s="13"/>
      <c r="I305" s="13">
        <f t="shared" si="10"/>
        <v>0</v>
      </c>
      <c r="J305" s="13">
        <f t="shared" si="11"/>
        <v>0</v>
      </c>
      <c r="K305" s="1"/>
    </row>
    <row r="306" spans="1:11">
      <c r="A306" s="13"/>
      <c r="C306" s="13"/>
      <c r="E306" s="13"/>
      <c r="F306" s="13"/>
      <c r="G306" s="13"/>
      <c r="H306" s="13"/>
      <c r="I306" s="13">
        <f t="shared" si="10"/>
        <v>0</v>
      </c>
      <c r="J306" s="13">
        <f t="shared" si="11"/>
        <v>0</v>
      </c>
      <c r="K306" s="1"/>
    </row>
    <row r="307" spans="1:11">
      <c r="A307" s="13"/>
      <c r="C307" s="13"/>
      <c r="E307" s="13"/>
      <c r="F307" s="13"/>
      <c r="G307" s="13"/>
      <c r="H307" s="13"/>
      <c r="I307" s="13">
        <f t="shared" si="10"/>
        <v>0</v>
      </c>
      <c r="J307" s="13">
        <f t="shared" si="11"/>
        <v>0</v>
      </c>
      <c r="K307" s="1"/>
    </row>
    <row r="308" spans="1:11">
      <c r="A308" s="13"/>
      <c r="C308" s="13"/>
      <c r="E308" s="13"/>
      <c r="F308" s="13"/>
      <c r="G308" s="13"/>
      <c r="H308" s="13"/>
      <c r="I308" s="13">
        <f t="shared" si="10"/>
        <v>0</v>
      </c>
      <c r="J308" s="13">
        <f t="shared" si="11"/>
        <v>0</v>
      </c>
      <c r="K308" s="1"/>
    </row>
    <row r="309" spans="1:11">
      <c r="A309" s="13"/>
      <c r="C309" s="13"/>
      <c r="E309" s="13"/>
      <c r="F309" s="13"/>
      <c r="G309" s="13"/>
      <c r="H309" s="13"/>
      <c r="I309" s="13">
        <f t="shared" si="10"/>
        <v>0</v>
      </c>
      <c r="J309" s="13">
        <f t="shared" si="11"/>
        <v>0</v>
      </c>
      <c r="K309" s="1"/>
    </row>
    <row r="310" spans="1:11">
      <c r="A310" s="13"/>
      <c r="C310" s="13"/>
      <c r="E310" s="13"/>
      <c r="F310" s="13"/>
      <c r="G310" s="13"/>
      <c r="H310" s="13"/>
      <c r="I310" s="13">
        <f t="shared" si="10"/>
        <v>0</v>
      </c>
      <c r="J310" s="13">
        <f t="shared" si="11"/>
        <v>0</v>
      </c>
      <c r="K310" s="1"/>
    </row>
    <row r="311" spans="1:11">
      <c r="A311" s="13"/>
      <c r="C311" s="13"/>
      <c r="E311" s="13"/>
      <c r="F311" s="13"/>
      <c r="G311" s="13"/>
      <c r="H311" s="13"/>
      <c r="I311" s="13">
        <f t="shared" si="10"/>
        <v>0</v>
      </c>
      <c r="J311" s="13">
        <f t="shared" si="11"/>
        <v>0</v>
      </c>
      <c r="K311" s="1"/>
    </row>
    <row r="312" spans="1:11">
      <c r="A312" s="13"/>
      <c r="C312" s="13"/>
      <c r="E312" s="13"/>
      <c r="F312" s="13"/>
      <c r="G312" s="13"/>
      <c r="H312" s="13"/>
      <c r="I312" s="13">
        <f t="shared" si="10"/>
        <v>0</v>
      </c>
      <c r="J312" s="13">
        <f t="shared" si="11"/>
        <v>0</v>
      </c>
      <c r="K312" s="1"/>
    </row>
    <row r="313" spans="1:11">
      <c r="A313" s="13"/>
      <c r="C313" s="13"/>
      <c r="E313" s="13"/>
      <c r="F313" s="13"/>
      <c r="G313" s="13"/>
      <c r="H313" s="13"/>
      <c r="I313" s="13">
        <f t="shared" si="10"/>
        <v>0</v>
      </c>
      <c r="J313" s="13">
        <f t="shared" si="11"/>
        <v>0</v>
      </c>
      <c r="K313" s="1"/>
    </row>
    <row r="314" spans="1:11">
      <c r="A314" s="13"/>
      <c r="C314" s="13"/>
      <c r="E314" s="13"/>
      <c r="F314" s="13"/>
      <c r="G314" s="13"/>
      <c r="H314" s="13"/>
      <c r="I314" s="13">
        <f t="shared" si="10"/>
        <v>0</v>
      </c>
      <c r="J314" s="13">
        <f t="shared" si="11"/>
        <v>0</v>
      </c>
      <c r="K314" s="1"/>
    </row>
    <row r="315" spans="1:11">
      <c r="A315" s="13"/>
      <c r="C315" s="13"/>
      <c r="E315" s="13"/>
      <c r="F315" s="13"/>
      <c r="G315" s="13"/>
      <c r="H315" s="13"/>
      <c r="I315" s="13">
        <f t="shared" si="10"/>
        <v>0</v>
      </c>
      <c r="J315" s="13">
        <f t="shared" si="11"/>
        <v>0</v>
      </c>
      <c r="K315" s="1"/>
    </row>
    <row r="316" spans="1:11">
      <c r="A316" s="13"/>
      <c r="C316" s="13"/>
      <c r="E316" s="13"/>
      <c r="F316" s="13"/>
      <c r="G316" s="13"/>
      <c r="H316" s="13"/>
      <c r="I316" s="13">
        <f t="shared" si="10"/>
        <v>0</v>
      </c>
      <c r="J316" s="13">
        <f t="shared" si="11"/>
        <v>0</v>
      </c>
      <c r="K316" s="1"/>
    </row>
    <row r="317" spans="1:11">
      <c r="A317" s="13"/>
      <c r="C317" s="13"/>
      <c r="E317" s="13"/>
      <c r="F317" s="13"/>
      <c r="G317" s="13"/>
      <c r="H317" s="13"/>
      <c r="I317" s="13">
        <f t="shared" si="10"/>
        <v>0</v>
      </c>
      <c r="J317" s="13">
        <f t="shared" si="11"/>
        <v>0</v>
      </c>
      <c r="K317" s="1"/>
    </row>
    <row r="318" spans="1:11">
      <c r="A318" s="13"/>
      <c r="C318" s="13"/>
      <c r="E318" s="13"/>
      <c r="F318" s="13"/>
      <c r="G318" s="13"/>
      <c r="H318" s="13"/>
      <c r="I318" s="13">
        <f t="shared" si="10"/>
        <v>0</v>
      </c>
      <c r="J318" s="13">
        <f t="shared" si="11"/>
        <v>0</v>
      </c>
      <c r="K318" s="1"/>
    </row>
    <row r="319" spans="1:11">
      <c r="A319" s="13"/>
      <c r="C319" s="13"/>
      <c r="E319" s="13"/>
      <c r="F319" s="13"/>
      <c r="G319" s="13"/>
      <c r="H319" s="13"/>
      <c r="I319" s="13">
        <f t="shared" si="10"/>
        <v>0</v>
      </c>
      <c r="J319" s="13">
        <f t="shared" si="11"/>
        <v>0</v>
      </c>
      <c r="K319" s="1"/>
    </row>
    <row r="320" spans="1:11">
      <c r="A320" s="13"/>
      <c r="C320" s="13"/>
      <c r="E320" s="13"/>
      <c r="F320" s="13"/>
      <c r="G320" s="13"/>
      <c r="H320" s="13"/>
      <c r="I320" s="13">
        <f t="shared" si="10"/>
        <v>0</v>
      </c>
      <c r="J320" s="13">
        <f t="shared" si="11"/>
        <v>0</v>
      </c>
      <c r="K320" s="1"/>
    </row>
    <row r="321" spans="1:11">
      <c r="A321" s="13"/>
      <c r="C321" s="13"/>
      <c r="E321" s="13"/>
      <c r="F321" s="13"/>
      <c r="G321" s="13"/>
      <c r="H321" s="13"/>
      <c r="I321" s="13">
        <f t="shared" si="10"/>
        <v>0</v>
      </c>
      <c r="J321" s="13">
        <f t="shared" si="11"/>
        <v>0</v>
      </c>
      <c r="K321" s="1"/>
    </row>
    <row r="322" spans="1:11">
      <c r="A322" s="13"/>
      <c r="C322" s="13"/>
      <c r="E322" s="13"/>
      <c r="F322" s="13"/>
      <c r="G322" s="13"/>
      <c r="H322" s="13"/>
      <c r="I322" s="13">
        <f t="shared" si="10"/>
        <v>0</v>
      </c>
      <c r="J322" s="13">
        <f t="shared" si="11"/>
        <v>0</v>
      </c>
      <c r="K322" s="1"/>
    </row>
    <row r="323" spans="1:11">
      <c r="A323" s="13"/>
      <c r="C323" s="13"/>
      <c r="E323" s="13"/>
      <c r="F323" s="13"/>
      <c r="G323" s="13"/>
      <c r="H323" s="13"/>
      <c r="I323" s="13">
        <f t="shared" ref="I323:I363" si="12">IF(OR(J323=$J$378,J323=$J$385,J323=$J$368),$I$365,IF(OR(J323=$J$367,J323=$J$371,J323=$J$373,J323=$J$374,J323=$J$377,J323=$J$381,J323=$J$382,J323=$J$379),$I$370,IF(OR(J323=$J$366,J323=$J$370),$I$366,IF(OR(J323=$J$372,J323=$J$383,J323=$J$384),$I$367,IF(OR(J323=$J$365,J323=$J$380,J323=$J$386),$I$368,IF(OR(J323=$J$369,J323=$J$387,J323=$J$375,J323=$J$376),$I$369,0))))))</f>
        <v>0</v>
      </c>
      <c r="J323" s="13">
        <f t="shared" ref="J323:J362" si="13">IF(OR(K323=$K$365,K323=$K$366,K323=$K$367,K323=$K$368),$J$365,IF(OR(K323=$K$372,K323=$K$373,K323=$K$374,K323=$K$375),$J$366,IF(OR(K323=$K$376),$J$367,IF(OR(K323=$K$377),$J$368,IF(OR(K323=$K$378),$J$369,IF(OR(K323=$K$379),$J$370,IF(OR(K323=$K$385,K323=$K$395,K323=$K$386),$J$371,IF(OR(K323=$K$381,K323=$K$382,K323=$K$383,K323=$K$384),$J$372,IF(OR(K323=$K$380,K323=$K$424,K323=$K$426,K323=$K$428),$J$373,IF(OR(K323=$K$387,K323=$K$389,K323=$K$388),$J$374,IF(OR(K323=$K$390),$J$375,IF(OR(K323=$K$391),$J$376,IF(OR(K323=$K$392),$J$377,IF(OR(K323=$K$396),$J$378,IF(OR(K323=$K$397,K323=$K$398),$J$379,IF(OR(K323=$K$399,K323=$K$400),$J$380,IF(OR(K323=$K$401,K323=$K$402),$J$381,IF(OR(K323=$K$403,K323=$K$404),$J$382,IF(OR(K323=$K$406,K323=$K$407,K323=$K$408,K323=$K$409,K323=$K$410,K323=$K$411,K323=$K$412,K323=$K$413,K323=$K$414),$J$383,IF(OR(K323=$K$418,K323=$K$419,K323=$K$420,K323=$K$421,K323=$K$417,K323=$K$416,K323=$K$425,K323=$K$427),$J$384,IF(OR(K323=$K$422,K323=$K$423),$J$385,IF(OR(K323=$K$369,K323=$K$370,K323=$K$371,K323=$K$393,K323=$K$394,K323=$K$405,K323=$K$415),$J$386,IF(OR(K323=$K$429),$J$387,0)))))))))))))))))))))))</f>
        <v>0</v>
      </c>
      <c r="K323" s="1"/>
    </row>
    <row r="324" spans="1:11">
      <c r="A324" s="13"/>
      <c r="C324" s="13"/>
      <c r="E324" s="13"/>
      <c r="F324" s="13"/>
      <c r="G324" s="13"/>
      <c r="H324" s="13"/>
      <c r="I324" s="13">
        <f t="shared" si="12"/>
        <v>0</v>
      </c>
      <c r="J324" s="13">
        <f t="shared" si="13"/>
        <v>0</v>
      </c>
      <c r="K324" s="1"/>
    </row>
    <row r="325" spans="1:11">
      <c r="A325" s="13"/>
      <c r="C325" s="13"/>
      <c r="E325" s="13"/>
      <c r="F325" s="13"/>
      <c r="G325" s="13"/>
      <c r="H325" s="13"/>
      <c r="I325" s="13">
        <f t="shared" si="12"/>
        <v>0</v>
      </c>
      <c r="J325" s="13">
        <f t="shared" si="13"/>
        <v>0</v>
      </c>
      <c r="K325" s="1"/>
    </row>
    <row r="326" spans="1:11">
      <c r="A326" s="13"/>
      <c r="C326" s="13"/>
      <c r="E326" s="13"/>
      <c r="F326" s="13"/>
      <c r="G326" s="13"/>
      <c r="H326" s="13"/>
      <c r="I326" s="13">
        <f t="shared" si="12"/>
        <v>0</v>
      </c>
      <c r="J326" s="13">
        <f t="shared" si="13"/>
        <v>0</v>
      </c>
      <c r="K326" s="1"/>
    </row>
    <row r="327" spans="1:11">
      <c r="A327" s="13"/>
      <c r="C327" s="13"/>
      <c r="E327" s="13"/>
      <c r="F327" s="13"/>
      <c r="G327" s="13"/>
      <c r="H327" s="13"/>
      <c r="I327" s="13">
        <f t="shared" si="12"/>
        <v>0</v>
      </c>
      <c r="J327" s="13">
        <f t="shared" si="13"/>
        <v>0</v>
      </c>
      <c r="K327" s="1"/>
    </row>
    <row r="328" spans="1:11">
      <c r="A328" s="13"/>
      <c r="C328" s="13"/>
      <c r="E328" s="13"/>
      <c r="F328" s="13"/>
      <c r="G328" s="13"/>
      <c r="H328" s="13"/>
      <c r="I328" s="13">
        <f t="shared" si="12"/>
        <v>0</v>
      </c>
      <c r="J328" s="13">
        <f t="shared" si="13"/>
        <v>0</v>
      </c>
      <c r="K328" s="1"/>
    </row>
    <row r="329" spans="1:11">
      <c r="A329" s="13"/>
      <c r="C329" s="13"/>
      <c r="E329" s="13"/>
      <c r="F329" s="13"/>
      <c r="G329" s="13"/>
      <c r="H329" s="13"/>
      <c r="I329" s="13">
        <f t="shared" si="12"/>
        <v>0</v>
      </c>
      <c r="J329" s="13">
        <f t="shared" si="13"/>
        <v>0</v>
      </c>
      <c r="K329" s="1"/>
    </row>
    <row r="330" spans="1:11">
      <c r="A330" s="13"/>
      <c r="C330" s="13"/>
      <c r="E330" s="13"/>
      <c r="F330" s="13"/>
      <c r="G330" s="13"/>
      <c r="H330" s="13"/>
      <c r="I330" s="13">
        <f t="shared" si="12"/>
        <v>0</v>
      </c>
      <c r="J330" s="13">
        <f t="shared" si="13"/>
        <v>0</v>
      </c>
      <c r="K330" s="1"/>
    </row>
    <row r="331" spans="1:11">
      <c r="A331" s="13"/>
      <c r="C331" s="13"/>
      <c r="E331" s="13"/>
      <c r="F331" s="13"/>
      <c r="G331" s="13"/>
      <c r="H331" s="13"/>
      <c r="I331" s="13">
        <f t="shared" si="12"/>
        <v>0</v>
      </c>
      <c r="J331" s="13">
        <f t="shared" si="13"/>
        <v>0</v>
      </c>
      <c r="K331" s="1"/>
    </row>
    <row r="332" spans="1:11">
      <c r="A332" s="13"/>
      <c r="C332" s="13"/>
      <c r="E332" s="13"/>
      <c r="F332" s="13"/>
      <c r="G332" s="13"/>
      <c r="H332" s="13"/>
      <c r="I332" s="13">
        <f t="shared" si="12"/>
        <v>0</v>
      </c>
      <c r="J332" s="13">
        <f t="shared" si="13"/>
        <v>0</v>
      </c>
      <c r="K332" s="1"/>
    </row>
    <row r="333" spans="1:11">
      <c r="A333" s="13"/>
      <c r="C333" s="13"/>
      <c r="E333" s="13"/>
      <c r="F333" s="13"/>
      <c r="G333" s="13"/>
      <c r="H333" s="13"/>
      <c r="I333" s="13">
        <f t="shared" si="12"/>
        <v>0</v>
      </c>
      <c r="J333" s="13">
        <f t="shared" si="13"/>
        <v>0</v>
      </c>
      <c r="K333" s="1"/>
    </row>
    <row r="334" spans="1:11">
      <c r="A334" s="13"/>
      <c r="C334" s="13"/>
      <c r="E334" s="13"/>
      <c r="F334" s="13"/>
      <c r="G334" s="13"/>
      <c r="H334" s="13"/>
      <c r="I334" s="13">
        <f t="shared" si="12"/>
        <v>0</v>
      </c>
      <c r="J334" s="13">
        <f t="shared" si="13"/>
        <v>0</v>
      </c>
      <c r="K334" s="1"/>
    </row>
    <row r="335" spans="1:11">
      <c r="A335" s="13"/>
      <c r="C335" s="13"/>
      <c r="E335" s="13"/>
      <c r="F335" s="13"/>
      <c r="G335" s="13"/>
      <c r="H335" s="13"/>
      <c r="I335" s="13">
        <f t="shared" si="12"/>
        <v>0</v>
      </c>
      <c r="J335" s="13">
        <f t="shared" si="13"/>
        <v>0</v>
      </c>
      <c r="K335" s="1"/>
    </row>
    <row r="336" spans="1:11">
      <c r="A336" s="13"/>
      <c r="C336" s="13"/>
      <c r="E336" s="13"/>
      <c r="F336" s="13"/>
      <c r="G336" s="13"/>
      <c r="H336" s="13"/>
      <c r="I336" s="13">
        <f t="shared" si="12"/>
        <v>0</v>
      </c>
      <c r="J336" s="13">
        <f t="shared" si="13"/>
        <v>0</v>
      </c>
      <c r="K336" s="1"/>
    </row>
    <row r="337" spans="1:11">
      <c r="A337" s="13"/>
      <c r="C337" s="13"/>
      <c r="E337" s="13"/>
      <c r="F337" s="13"/>
      <c r="G337" s="13"/>
      <c r="H337" s="13"/>
      <c r="I337" s="13">
        <f t="shared" si="12"/>
        <v>0</v>
      </c>
      <c r="J337" s="13">
        <f t="shared" si="13"/>
        <v>0</v>
      </c>
      <c r="K337" s="1"/>
    </row>
    <row r="338" spans="1:11">
      <c r="A338" s="1"/>
      <c r="B338" s="1"/>
      <c r="C338" s="1"/>
      <c r="E338" s="1"/>
      <c r="F338" s="1"/>
      <c r="G338" s="1"/>
      <c r="H338" s="13"/>
      <c r="I338" s="13">
        <f t="shared" si="12"/>
        <v>0</v>
      </c>
      <c r="J338" s="13">
        <f t="shared" si="13"/>
        <v>0</v>
      </c>
      <c r="K338" s="1"/>
    </row>
    <row r="339" spans="1:11">
      <c r="A339" s="1"/>
      <c r="B339" s="1"/>
      <c r="C339" s="1"/>
      <c r="E339" s="1"/>
      <c r="F339" s="1"/>
      <c r="G339" s="1"/>
      <c r="H339" s="13"/>
      <c r="I339" s="13">
        <f t="shared" si="12"/>
        <v>0</v>
      </c>
      <c r="J339" s="13">
        <f t="shared" si="13"/>
        <v>0</v>
      </c>
      <c r="K339" s="1"/>
    </row>
    <row r="340" spans="1:11">
      <c r="A340" s="1"/>
      <c r="B340" s="1"/>
      <c r="C340" s="1"/>
      <c r="E340" s="1"/>
      <c r="F340" s="1"/>
      <c r="G340" s="1"/>
      <c r="H340" s="13"/>
      <c r="I340" s="13">
        <f t="shared" si="12"/>
        <v>0</v>
      </c>
      <c r="J340" s="13">
        <f t="shared" si="13"/>
        <v>0</v>
      </c>
      <c r="K340" s="1"/>
    </row>
    <row r="341" spans="1:11">
      <c r="A341" s="1"/>
      <c r="B341" s="1"/>
      <c r="C341" s="1"/>
      <c r="E341" s="1"/>
      <c r="F341" s="1"/>
      <c r="G341" s="1"/>
      <c r="H341" s="13"/>
      <c r="I341" s="13">
        <f t="shared" si="12"/>
        <v>0</v>
      </c>
      <c r="J341" s="13">
        <f t="shared" si="13"/>
        <v>0</v>
      </c>
      <c r="K341" s="1"/>
    </row>
    <row r="342" spans="1:11">
      <c r="A342" s="1"/>
      <c r="B342" s="1"/>
      <c r="C342" s="1"/>
      <c r="E342" s="1"/>
      <c r="F342" s="1"/>
      <c r="G342" s="1"/>
      <c r="H342" s="13"/>
      <c r="I342" s="13">
        <f t="shared" si="12"/>
        <v>0</v>
      </c>
      <c r="J342" s="13">
        <f t="shared" si="13"/>
        <v>0</v>
      </c>
      <c r="K342" s="1"/>
    </row>
    <row r="343" spans="1:11">
      <c r="A343" s="1"/>
      <c r="B343" s="1"/>
      <c r="C343" s="1"/>
      <c r="E343" s="1"/>
      <c r="F343" s="1"/>
      <c r="G343" s="1"/>
      <c r="H343" s="13"/>
      <c r="I343" s="13">
        <f t="shared" si="12"/>
        <v>0</v>
      </c>
      <c r="J343" s="13">
        <f t="shared" si="13"/>
        <v>0</v>
      </c>
      <c r="K343" s="1"/>
    </row>
    <row r="344" spans="1:11">
      <c r="A344" s="1"/>
      <c r="B344" s="1"/>
      <c r="C344" s="1"/>
      <c r="E344" s="1"/>
      <c r="F344" s="1"/>
      <c r="G344" s="1"/>
      <c r="H344" s="13"/>
      <c r="I344" s="13">
        <f t="shared" si="12"/>
        <v>0</v>
      </c>
      <c r="J344" s="13">
        <f t="shared" si="13"/>
        <v>0</v>
      </c>
      <c r="K344" s="1"/>
    </row>
    <row r="345" spans="1:11">
      <c r="A345" s="1"/>
      <c r="B345" s="1"/>
      <c r="C345" s="1"/>
      <c r="E345" s="1"/>
      <c r="F345" s="1"/>
      <c r="G345" s="1"/>
      <c r="H345" s="13"/>
      <c r="I345" s="13">
        <f t="shared" si="12"/>
        <v>0</v>
      </c>
      <c r="J345" s="13">
        <f t="shared" si="13"/>
        <v>0</v>
      </c>
      <c r="K345" s="1"/>
    </row>
    <row r="346" spans="1:11">
      <c r="A346" s="1"/>
      <c r="B346" s="1"/>
      <c r="C346" s="1"/>
      <c r="E346" s="1"/>
      <c r="F346" s="1"/>
      <c r="G346" s="1"/>
      <c r="H346" s="13"/>
      <c r="I346" s="13">
        <f t="shared" si="12"/>
        <v>0</v>
      </c>
      <c r="J346" s="13">
        <f t="shared" si="13"/>
        <v>0</v>
      </c>
      <c r="K346" s="1"/>
    </row>
    <row r="347" spans="1:11">
      <c r="A347" s="1"/>
      <c r="B347" s="1"/>
      <c r="C347" s="1"/>
      <c r="E347" s="1"/>
      <c r="F347" s="1"/>
      <c r="G347" s="1"/>
      <c r="H347" s="13"/>
      <c r="I347" s="13">
        <f t="shared" si="12"/>
        <v>0</v>
      </c>
      <c r="J347" s="13">
        <f t="shared" si="13"/>
        <v>0</v>
      </c>
      <c r="K347" s="1"/>
    </row>
    <row r="348" spans="1:11">
      <c r="A348" s="1"/>
      <c r="B348" s="1"/>
      <c r="C348" s="1"/>
      <c r="E348" s="1"/>
      <c r="F348" s="1"/>
      <c r="G348" s="1"/>
      <c r="H348" s="13"/>
      <c r="I348" s="13">
        <f t="shared" si="12"/>
        <v>0</v>
      </c>
      <c r="J348" s="13">
        <f t="shared" si="13"/>
        <v>0</v>
      </c>
      <c r="K348" s="1"/>
    </row>
    <row r="349" spans="1:11">
      <c r="A349" s="1"/>
      <c r="B349" s="1"/>
      <c r="C349" s="1"/>
      <c r="E349" s="1"/>
      <c r="F349" s="1"/>
      <c r="G349" s="1"/>
      <c r="H349" s="13"/>
      <c r="I349" s="13">
        <f t="shared" si="12"/>
        <v>0</v>
      </c>
      <c r="J349" s="13">
        <f t="shared" si="13"/>
        <v>0</v>
      </c>
      <c r="K349" s="1"/>
    </row>
    <row r="350" spans="1:11">
      <c r="A350" s="1"/>
      <c r="B350" s="1"/>
      <c r="C350" s="1"/>
      <c r="E350" s="1"/>
      <c r="F350" s="1"/>
      <c r="G350" s="1"/>
      <c r="H350" s="13"/>
      <c r="I350" s="13">
        <f t="shared" si="12"/>
        <v>0</v>
      </c>
      <c r="J350" s="13">
        <f t="shared" si="13"/>
        <v>0</v>
      </c>
      <c r="K350" s="1"/>
    </row>
    <row r="351" spans="1:11">
      <c r="A351" s="1"/>
      <c r="B351" s="1"/>
      <c r="C351" s="1"/>
      <c r="E351" s="1"/>
      <c r="F351" s="1"/>
      <c r="G351" s="1"/>
      <c r="H351" s="13"/>
      <c r="I351" s="13">
        <f t="shared" si="12"/>
        <v>0</v>
      </c>
      <c r="J351" s="13">
        <f t="shared" si="13"/>
        <v>0</v>
      </c>
      <c r="K351" s="1"/>
    </row>
    <row r="352" spans="1:11">
      <c r="A352" s="1"/>
      <c r="B352" s="1"/>
      <c r="C352" s="1"/>
      <c r="E352" s="1"/>
      <c r="F352" s="1"/>
      <c r="G352" s="1"/>
      <c r="H352" s="13"/>
      <c r="I352" s="13">
        <f t="shared" si="12"/>
        <v>0</v>
      </c>
      <c r="J352" s="13">
        <f t="shared" si="13"/>
        <v>0</v>
      </c>
      <c r="K352" s="1"/>
    </row>
    <row r="353" spans="1:11">
      <c r="A353" s="1"/>
      <c r="B353" s="1"/>
      <c r="C353" s="1"/>
      <c r="E353" s="1"/>
      <c r="F353" s="1"/>
      <c r="G353" s="1"/>
      <c r="H353" s="13"/>
      <c r="I353" s="13">
        <f t="shared" si="12"/>
        <v>0</v>
      </c>
      <c r="J353" s="13">
        <f t="shared" si="13"/>
        <v>0</v>
      </c>
      <c r="K353" s="1"/>
    </row>
    <row r="354" spans="1:11">
      <c r="A354" s="1"/>
      <c r="B354" s="1"/>
      <c r="C354" s="13"/>
      <c r="E354" s="13"/>
      <c r="F354" s="13"/>
      <c r="G354" s="13"/>
      <c r="H354" s="13"/>
      <c r="I354" s="13">
        <f t="shared" si="12"/>
        <v>0</v>
      </c>
      <c r="J354" s="13">
        <f t="shared" si="13"/>
        <v>0</v>
      </c>
      <c r="K354" s="13"/>
    </row>
    <row r="355" spans="1:11">
      <c r="A355" s="1"/>
      <c r="B355" s="1"/>
      <c r="C355" s="13"/>
      <c r="E355" s="13"/>
      <c r="F355" s="13"/>
      <c r="G355" s="13"/>
      <c r="H355" s="13"/>
      <c r="I355" s="13">
        <f t="shared" si="12"/>
        <v>0</v>
      </c>
      <c r="J355" s="13">
        <f t="shared" si="13"/>
        <v>0</v>
      </c>
      <c r="K355" s="13"/>
    </row>
    <row r="356" spans="1:11">
      <c r="A356" s="1"/>
      <c r="B356" s="1"/>
      <c r="C356" s="13"/>
      <c r="E356" s="13"/>
      <c r="F356" s="13"/>
      <c r="G356" s="13"/>
      <c r="H356" s="13"/>
      <c r="I356" s="13">
        <f t="shared" si="12"/>
        <v>0</v>
      </c>
      <c r="J356" s="13">
        <f t="shared" si="13"/>
        <v>0</v>
      </c>
      <c r="K356" s="13"/>
    </row>
    <row r="357" spans="1:11">
      <c r="A357" s="1"/>
      <c r="B357" s="1"/>
      <c r="C357" s="13"/>
      <c r="E357" s="13"/>
      <c r="F357" s="13"/>
      <c r="G357" s="13"/>
      <c r="H357" s="13"/>
      <c r="I357" s="13">
        <f t="shared" si="12"/>
        <v>0</v>
      </c>
      <c r="J357" s="13">
        <f t="shared" si="13"/>
        <v>0</v>
      </c>
      <c r="K357" s="13"/>
    </row>
    <row r="358" spans="1:11">
      <c r="A358" s="1"/>
      <c r="B358" s="1"/>
      <c r="C358" s="13"/>
      <c r="E358" s="13"/>
      <c r="F358" s="13"/>
      <c r="G358" s="13"/>
      <c r="H358" s="13"/>
      <c r="I358" s="13">
        <f t="shared" si="12"/>
        <v>0</v>
      </c>
      <c r="J358" s="13">
        <f t="shared" si="13"/>
        <v>0</v>
      </c>
      <c r="K358" s="13"/>
    </row>
    <row r="359" spans="1:11">
      <c r="A359" s="1"/>
      <c r="B359" s="1"/>
      <c r="C359" s="13"/>
      <c r="E359" s="13"/>
      <c r="F359" s="13"/>
      <c r="G359" s="13"/>
      <c r="H359" s="13"/>
      <c r="I359" s="13">
        <f t="shared" si="12"/>
        <v>0</v>
      </c>
      <c r="J359" s="13">
        <f t="shared" si="13"/>
        <v>0</v>
      </c>
      <c r="K359" s="13"/>
    </row>
    <row r="360" spans="1:11">
      <c r="A360" s="1"/>
      <c r="B360" s="1"/>
      <c r="C360" s="13"/>
      <c r="E360" s="13"/>
      <c r="F360" s="13"/>
      <c r="G360" s="13"/>
      <c r="H360" s="13"/>
      <c r="I360" s="13">
        <f t="shared" si="12"/>
        <v>0</v>
      </c>
      <c r="J360" s="13">
        <f t="shared" si="13"/>
        <v>0</v>
      </c>
      <c r="K360" s="13"/>
    </row>
    <row r="361" spans="1:11">
      <c r="A361" s="1"/>
      <c r="B361" s="1"/>
      <c r="C361" s="13"/>
      <c r="E361" s="13"/>
      <c r="F361" s="13"/>
      <c r="G361" s="13"/>
      <c r="H361" s="13"/>
      <c r="I361" s="13">
        <f t="shared" si="12"/>
        <v>0</v>
      </c>
      <c r="J361" s="13">
        <f t="shared" si="13"/>
        <v>0</v>
      </c>
      <c r="K361" s="13"/>
    </row>
    <row r="362" spans="1:11">
      <c r="A362" s="1"/>
      <c r="B362" s="1"/>
      <c r="C362" s="13"/>
      <c r="E362" s="13">
        <f>SUM(E2:E361)</f>
        <v>49</v>
      </c>
      <c r="F362" s="13">
        <f>SUM(F2:F361)</f>
        <v>773</v>
      </c>
      <c r="G362" s="13"/>
      <c r="H362" s="13"/>
      <c r="I362" s="13">
        <f t="shared" si="12"/>
        <v>0</v>
      </c>
      <c r="J362" s="13">
        <f t="shared" si="13"/>
        <v>0</v>
      </c>
      <c r="K362" s="13"/>
    </row>
    <row r="363" spans="1:11">
      <c r="A363" s="1"/>
      <c r="B363" s="1"/>
      <c r="C363" s="13"/>
      <c r="E363" s="13" t="e">
        <f>E362/B214</f>
        <v>#DIV/0!</v>
      </c>
      <c r="F363" s="13" t="e">
        <f>F362/B214</f>
        <v>#DIV/0!</v>
      </c>
      <c r="G363" s="13"/>
      <c r="H363" s="13"/>
      <c r="I363" s="13" t="str">
        <f t="shared" si="12"/>
        <v>Грибы</v>
      </c>
      <c r="J363" s="13" t="str">
        <f>IF(OR(K363=$K$365,K363=$K$366,K363=$K$367,K363=$K$368),$J$365,IF(OR(K363=$K$372,K363=$K$373,K363=$K$374,K363=$K$375),$J$366,IF(OR(K363=$K$376),$J$367,IF(OR(K363=$K$377),$J$368,IF(OR(K363=$K$378),$J$369,IF(OR(K363=$K$379),$J$370,IF(OR(K363=$K$385,K363=$K$395,K363=$K$386),$J$371,IF(OR(K363=$K$381,K363=$K$382,K363=$K$383,K363=$K$384),$J$372,IF(OR(K363=$K$380,K363=$K$424,K363=$K$426,K363=$K$428),$J$373,IF(OR(K363=$K$387,K363=$K$389,K363=$K$388),$J$374,IF(OR(K363=$K$390),$J$375,IF(OR(K363=$K$391),$J$376,IF(OR(K363=$K$392),$J$377,IF(OR(K363=$K$396),$J$378,IF(OR(K363=$K$397,K363=$K$398),$J$379,IF(OR(K363=$K$399,K363=$K$400),$J$380,IF(OR(K363=$K$401,K363=$K$402),$J$381,IF(OR(K363=$K$403,K363=$K$404),$J$382,IF(OR(K363=$K$406,K363=$K$407,K363=$K$408,K363=$K$409,K363=$K$410,K363=$K$411,K363=$K$412,K363=$K$413,K363=$K$414),$J$383,IF(OR(K363=$K$418,K363=$K$419,K363=$K$420,K363=$K$421,K363=$K$417,K363=$K$416,K363=$K$425,K363=$K$427),$J$384,IF(OR(K363=$K$422,K363=$K$423),$J$385,IF(OR(K363=$K$369,K363=$K$370,K363=$K$371,K363=$K$393,K363=$K$394,K363=$K$405,K363=$K$415),$J$386,IF(OR(K363=$K$429),$J$387,0)))))))))))))))))))))))</f>
        <v>Candida</v>
      </c>
      <c r="K363" s="13" t="s">
        <v>92</v>
      </c>
    </row>
    <row r="364" spans="1:11">
      <c r="A364" s="1"/>
      <c r="B364" s="1"/>
      <c r="C364" s="13"/>
      <c r="E364" s="15" t="e">
        <f>(E362+F362)/B214</f>
        <v>#DIV/0!</v>
      </c>
      <c r="F364" s="15"/>
      <c r="G364" s="13"/>
      <c r="H364" s="13"/>
      <c r="I364" s="13"/>
      <c r="J364" s="13"/>
      <c r="K364" s="13"/>
    </row>
    <row r="365" spans="1:11">
      <c r="A365" s="1"/>
      <c r="B365" s="1"/>
      <c r="C365" s="13" t="s">
        <v>21</v>
      </c>
      <c r="D365" s="3" t="s">
        <v>48</v>
      </c>
      <c r="E365" s="13"/>
      <c r="F365" s="13"/>
      <c r="G365" s="13"/>
      <c r="H365" s="13">
        <v>444</v>
      </c>
      <c r="I365" s="13" t="s">
        <v>93</v>
      </c>
      <c r="J365" s="13" t="s">
        <v>94</v>
      </c>
      <c r="K365" s="13" t="s">
        <v>95</v>
      </c>
    </row>
    <row r="366" spans="1:11">
      <c r="A366" s="1"/>
      <c r="B366" s="1"/>
      <c r="C366" s="13" t="s">
        <v>79</v>
      </c>
      <c r="D366" s="3" t="s">
        <v>78</v>
      </c>
      <c r="E366" s="13"/>
      <c r="F366" s="13"/>
      <c r="G366" s="13"/>
      <c r="H366" s="13" t="s">
        <v>63</v>
      </c>
      <c r="I366" s="13" t="s">
        <v>96</v>
      </c>
      <c r="J366" s="13" t="s">
        <v>97</v>
      </c>
      <c r="K366" s="13" t="s">
        <v>98</v>
      </c>
    </row>
    <row r="367" spans="1:11">
      <c r="A367" s="1"/>
      <c r="B367" s="1"/>
      <c r="C367" s="13" t="s">
        <v>29</v>
      </c>
      <c r="D367" s="3" t="s">
        <v>76</v>
      </c>
      <c r="E367" s="13"/>
      <c r="F367" s="13"/>
      <c r="G367" s="13"/>
      <c r="H367" s="13" t="s">
        <v>99</v>
      </c>
      <c r="I367" s="13" t="s">
        <v>100</v>
      </c>
      <c r="J367" s="13" t="s">
        <v>101</v>
      </c>
      <c r="K367" s="13" t="s">
        <v>102</v>
      </c>
    </row>
    <row r="368" spans="1:11">
      <c r="A368" s="1"/>
      <c r="B368" s="1"/>
      <c r="C368" s="13" t="s">
        <v>67</v>
      </c>
      <c r="D368" s="3" t="s">
        <v>15</v>
      </c>
      <c r="E368" s="13"/>
      <c r="F368" s="13"/>
      <c r="G368" s="13"/>
      <c r="H368" s="13"/>
      <c r="I368" s="4" t="s">
        <v>103</v>
      </c>
      <c r="J368" s="13" t="s">
        <v>104</v>
      </c>
      <c r="K368" s="1" t="s">
        <v>105</v>
      </c>
    </row>
    <row r="369" spans="1:11">
      <c r="A369" s="1"/>
      <c r="B369" s="1"/>
      <c r="C369" s="13" t="s">
        <v>12</v>
      </c>
      <c r="D369" s="1" t="s">
        <v>239</v>
      </c>
      <c r="E369" s="13"/>
      <c r="F369" s="13"/>
      <c r="G369" s="13"/>
      <c r="H369" s="13"/>
      <c r="I369" s="13" t="s">
        <v>107</v>
      </c>
      <c r="J369" s="13" t="s">
        <v>108</v>
      </c>
      <c r="K369" s="4" t="s">
        <v>109</v>
      </c>
    </row>
    <row r="370" spans="1:11">
      <c r="A370" s="1"/>
      <c r="B370" s="1"/>
      <c r="C370" s="1" t="s">
        <v>210</v>
      </c>
      <c r="D370" s="1" t="s">
        <v>230</v>
      </c>
      <c r="E370" s="13"/>
      <c r="F370" s="13"/>
      <c r="G370" s="13"/>
      <c r="H370" s="13"/>
      <c r="I370" s="13" t="s">
        <v>110</v>
      </c>
      <c r="J370" s="13" t="s">
        <v>111</v>
      </c>
      <c r="K370" s="1" t="s">
        <v>112</v>
      </c>
    </row>
    <row r="371" spans="1:11">
      <c r="A371" s="1"/>
      <c r="B371" s="1"/>
      <c r="C371" s="13" t="s">
        <v>46</v>
      </c>
      <c r="D371" s="3" t="s">
        <v>106</v>
      </c>
      <c r="E371" s="13"/>
      <c r="F371" s="13"/>
      <c r="G371" s="13"/>
      <c r="H371" s="13"/>
      <c r="I371" s="13"/>
      <c r="J371" s="13" t="s">
        <v>73</v>
      </c>
      <c r="K371" s="5" t="s">
        <v>113</v>
      </c>
    </row>
    <row r="372" spans="1:11">
      <c r="A372" s="1"/>
      <c r="B372" s="1"/>
      <c r="C372" s="13" t="s">
        <v>19</v>
      </c>
      <c r="D372" s="3" t="s">
        <v>17</v>
      </c>
      <c r="E372" s="13"/>
      <c r="F372" s="13"/>
      <c r="G372" s="13"/>
      <c r="H372" s="13"/>
      <c r="I372" s="13"/>
      <c r="J372" s="13" t="s">
        <v>116</v>
      </c>
      <c r="K372" s="13" t="s">
        <v>117</v>
      </c>
    </row>
    <row r="373" spans="1:11">
      <c r="A373" s="1"/>
      <c r="B373" s="1"/>
      <c r="C373" s="13" t="s">
        <v>114</v>
      </c>
      <c r="D373" s="13" t="s">
        <v>216</v>
      </c>
      <c r="E373" s="13"/>
      <c r="F373" s="13"/>
      <c r="G373" s="13"/>
      <c r="H373" s="13"/>
      <c r="I373" s="13"/>
      <c r="J373" s="13" t="s">
        <v>119</v>
      </c>
      <c r="K373" s="13" t="s">
        <v>92</v>
      </c>
    </row>
    <row r="374" spans="1:11">
      <c r="A374" s="1"/>
      <c r="B374" s="1"/>
      <c r="C374" s="13" t="s">
        <v>84</v>
      </c>
      <c r="D374" s="3" t="s">
        <v>57</v>
      </c>
      <c r="E374" s="13"/>
      <c r="F374" s="13"/>
      <c r="G374" s="13"/>
      <c r="H374" s="13"/>
      <c r="I374" s="13"/>
      <c r="J374" s="13" t="s">
        <v>121</v>
      </c>
      <c r="K374" s="13" t="s">
        <v>122</v>
      </c>
    </row>
    <row r="375" spans="1:11">
      <c r="A375" s="1"/>
      <c r="B375" s="1"/>
      <c r="C375" s="13" t="s">
        <v>90</v>
      </c>
      <c r="D375" s="3" t="s">
        <v>115</v>
      </c>
      <c r="E375" s="13"/>
      <c r="F375" s="13"/>
      <c r="G375" s="13"/>
      <c r="H375" s="13"/>
      <c r="I375" s="13"/>
      <c r="J375" s="13" t="s">
        <v>123</v>
      </c>
      <c r="K375" s="13" t="s">
        <v>124</v>
      </c>
    </row>
    <row r="376" spans="1:11">
      <c r="A376" s="1"/>
      <c r="B376" s="1"/>
      <c r="C376" s="13" t="s">
        <v>16</v>
      </c>
      <c r="D376" s="3" t="s">
        <v>118</v>
      </c>
      <c r="E376" s="13"/>
      <c r="F376" s="13"/>
      <c r="G376" s="13"/>
      <c r="H376" s="13"/>
      <c r="I376" s="13"/>
      <c r="J376" s="13" t="s">
        <v>125</v>
      </c>
      <c r="K376" s="13" t="s">
        <v>101</v>
      </c>
    </row>
    <row r="377" spans="1:11">
      <c r="A377" s="1"/>
      <c r="B377" s="1"/>
      <c r="C377" s="13" t="s">
        <v>71</v>
      </c>
      <c r="D377" s="3" t="s">
        <v>120</v>
      </c>
      <c r="E377" s="13"/>
      <c r="F377" s="13"/>
      <c r="G377" s="13"/>
      <c r="H377" s="13"/>
      <c r="I377" s="13"/>
      <c r="J377" s="13" t="s">
        <v>127</v>
      </c>
      <c r="K377" s="13" t="s">
        <v>104</v>
      </c>
    </row>
    <row r="378" spans="1:11">
      <c r="A378" s="1"/>
      <c r="B378" s="1"/>
      <c r="C378" s="13" t="s">
        <v>14</v>
      </c>
      <c r="D378" s="3" t="s">
        <v>68</v>
      </c>
      <c r="E378" s="13"/>
      <c r="F378" s="13"/>
      <c r="G378" s="13"/>
      <c r="H378" s="13"/>
      <c r="I378" s="13"/>
      <c r="J378" s="13" t="s">
        <v>130</v>
      </c>
      <c r="K378" s="13" t="s">
        <v>108</v>
      </c>
    </row>
    <row r="379" spans="1:11">
      <c r="A379" s="1"/>
      <c r="B379" s="1"/>
      <c r="C379" s="13" t="s">
        <v>128</v>
      </c>
      <c r="D379" s="1" t="s">
        <v>208</v>
      </c>
      <c r="E379" s="13"/>
      <c r="F379" s="13"/>
      <c r="G379" s="13"/>
      <c r="H379" s="13"/>
      <c r="I379" s="13"/>
      <c r="J379" s="13" t="s">
        <v>132</v>
      </c>
      <c r="K379" s="13" t="s">
        <v>111</v>
      </c>
    </row>
    <row r="380" spans="1:11">
      <c r="A380" s="1"/>
      <c r="B380" s="1"/>
      <c r="C380" s="13" t="s">
        <v>44</v>
      </c>
      <c r="D380" s="3" t="s">
        <v>37</v>
      </c>
      <c r="E380" s="13"/>
      <c r="F380" s="13"/>
      <c r="G380" s="13"/>
      <c r="H380" s="13"/>
      <c r="I380" s="13"/>
      <c r="J380" s="13" t="s">
        <v>134</v>
      </c>
      <c r="K380" s="13" t="s">
        <v>32</v>
      </c>
    </row>
    <row r="381" spans="1:11">
      <c r="A381" s="1"/>
      <c r="B381" s="1"/>
      <c r="C381" s="13" t="s">
        <v>27</v>
      </c>
      <c r="D381" s="3" t="s">
        <v>126</v>
      </c>
      <c r="E381" s="13"/>
      <c r="F381" s="13"/>
      <c r="G381" s="13"/>
      <c r="H381" s="13"/>
      <c r="I381" s="13"/>
      <c r="J381" s="13" t="s">
        <v>136</v>
      </c>
      <c r="K381" s="13" t="s">
        <v>137</v>
      </c>
    </row>
    <row r="382" spans="1:11">
      <c r="A382" s="1"/>
      <c r="B382" s="1"/>
      <c r="C382" s="13" t="s">
        <v>60</v>
      </c>
      <c r="D382" s="3" t="s">
        <v>129</v>
      </c>
      <c r="E382" s="13"/>
      <c r="F382" s="13"/>
      <c r="G382" s="13"/>
      <c r="H382" s="13"/>
      <c r="I382" s="13"/>
      <c r="J382" s="13" t="s">
        <v>140</v>
      </c>
      <c r="K382" s="13" t="s">
        <v>66</v>
      </c>
    </row>
    <row r="383" spans="1:11">
      <c r="A383" s="1"/>
      <c r="B383" s="1"/>
      <c r="C383" s="13" t="s">
        <v>138</v>
      </c>
      <c r="D383" s="3" t="s">
        <v>131</v>
      </c>
      <c r="E383" s="13"/>
      <c r="F383" s="13"/>
      <c r="G383" s="13"/>
      <c r="H383" s="13"/>
      <c r="I383" s="13"/>
      <c r="J383" s="13" t="s">
        <v>142</v>
      </c>
      <c r="K383" s="13" t="s">
        <v>143</v>
      </c>
    </row>
    <row r="384" spans="1:11">
      <c r="A384" s="1"/>
      <c r="B384" s="1"/>
      <c r="C384" s="13"/>
      <c r="D384" s="3" t="s">
        <v>133</v>
      </c>
      <c r="E384" s="13"/>
      <c r="F384" s="13"/>
      <c r="G384" s="13"/>
      <c r="H384" s="13"/>
      <c r="I384" s="13"/>
      <c r="J384" s="13" t="s">
        <v>145</v>
      </c>
      <c r="K384" s="13" t="s">
        <v>55</v>
      </c>
    </row>
    <row r="385" spans="1:11">
      <c r="A385" s="1"/>
      <c r="B385" s="1"/>
      <c r="C385" s="13"/>
      <c r="D385" s="3" t="s">
        <v>135</v>
      </c>
      <c r="E385" s="13"/>
      <c r="F385" s="13"/>
      <c r="G385" s="13"/>
      <c r="H385" s="13"/>
      <c r="I385" s="13"/>
      <c r="J385" s="13" t="s">
        <v>147</v>
      </c>
      <c r="K385" s="13" t="s">
        <v>73</v>
      </c>
    </row>
    <row r="386" spans="1:11">
      <c r="A386" s="1"/>
      <c r="B386" s="1"/>
      <c r="C386" s="14"/>
      <c r="D386" s="3" t="s">
        <v>139</v>
      </c>
      <c r="E386" s="13"/>
      <c r="F386" s="13"/>
      <c r="G386" s="13"/>
      <c r="H386" s="13"/>
      <c r="I386" s="13"/>
      <c r="J386" s="4" t="s">
        <v>103</v>
      </c>
      <c r="K386" s="13" t="s">
        <v>148</v>
      </c>
    </row>
    <row r="387" spans="1:11">
      <c r="A387" s="1"/>
      <c r="B387" s="1"/>
      <c r="C387" s="14"/>
      <c r="D387" s="3" t="s">
        <v>141</v>
      </c>
      <c r="E387" s="13"/>
      <c r="F387" s="13"/>
      <c r="G387" s="13"/>
      <c r="H387" s="13"/>
      <c r="I387" s="13"/>
      <c r="J387" s="13" t="s">
        <v>149</v>
      </c>
      <c r="K387" s="13" t="s">
        <v>75</v>
      </c>
    </row>
    <row r="388" spans="1:11">
      <c r="A388" s="1"/>
      <c r="B388" s="1"/>
      <c r="C388" s="14"/>
      <c r="D388" s="1" t="s">
        <v>227</v>
      </c>
      <c r="E388" s="13"/>
      <c r="F388" s="13"/>
      <c r="G388" s="13"/>
      <c r="H388" s="13"/>
      <c r="I388" s="13"/>
      <c r="J388" s="13"/>
      <c r="K388" s="13" t="s">
        <v>121</v>
      </c>
    </row>
    <row r="389" spans="1:11">
      <c r="A389" s="1"/>
      <c r="B389" s="1"/>
      <c r="C389" s="14"/>
      <c r="D389" s="3" t="s">
        <v>144</v>
      </c>
      <c r="E389" s="13"/>
      <c r="F389" s="13"/>
      <c r="G389" s="13"/>
      <c r="H389" s="13"/>
      <c r="I389" s="13"/>
      <c r="J389" s="13"/>
      <c r="K389" s="1" t="s">
        <v>150</v>
      </c>
    </row>
    <row r="390" spans="1:11">
      <c r="A390" s="1"/>
      <c r="B390" s="1"/>
      <c r="C390" s="14"/>
      <c r="D390" s="3" t="s">
        <v>146</v>
      </c>
      <c r="E390" s="13"/>
      <c r="F390" s="13"/>
      <c r="G390" s="13"/>
      <c r="H390" s="13"/>
      <c r="I390" s="13"/>
      <c r="J390" s="13"/>
      <c r="K390" s="13" t="s">
        <v>123</v>
      </c>
    </row>
    <row r="391" spans="1:11">
      <c r="A391" s="1"/>
      <c r="B391" s="1"/>
      <c r="C391" s="14"/>
      <c r="D391" s="3" t="s">
        <v>39</v>
      </c>
      <c r="E391" s="13"/>
      <c r="F391" s="13"/>
      <c r="G391" s="13"/>
      <c r="H391" s="13"/>
      <c r="I391" s="13"/>
      <c r="J391" s="13"/>
      <c r="K391" s="13" t="s">
        <v>125</v>
      </c>
    </row>
    <row r="392" spans="1:11">
      <c r="A392" s="1"/>
      <c r="B392" s="1"/>
      <c r="C392" s="14"/>
      <c r="D392" s="3" t="s">
        <v>34</v>
      </c>
      <c r="E392" s="13"/>
      <c r="F392" s="13"/>
      <c r="G392" s="13"/>
      <c r="H392" s="13"/>
      <c r="I392" s="13"/>
      <c r="J392" s="13"/>
      <c r="K392" s="13" t="s">
        <v>154</v>
      </c>
    </row>
    <row r="393" spans="1:11">
      <c r="A393" s="1"/>
      <c r="B393" s="1"/>
      <c r="C393" s="14"/>
      <c r="D393" s="3" t="s">
        <v>61</v>
      </c>
      <c r="E393" s="13"/>
      <c r="F393" s="13"/>
      <c r="G393" s="13"/>
      <c r="H393" s="13"/>
      <c r="I393" s="13"/>
      <c r="J393" s="13"/>
      <c r="K393" s="13" t="s">
        <v>155</v>
      </c>
    </row>
    <row r="394" spans="1:11">
      <c r="A394" s="1"/>
      <c r="B394" s="1"/>
      <c r="C394" s="14"/>
      <c r="D394" s="3" t="s">
        <v>13</v>
      </c>
      <c r="E394" s="13"/>
      <c r="F394" s="13"/>
      <c r="G394" s="13"/>
      <c r="H394" s="13"/>
      <c r="I394" s="13"/>
      <c r="J394" s="13"/>
      <c r="K394" s="13" t="s">
        <v>157</v>
      </c>
    </row>
    <row r="395" spans="1:11">
      <c r="A395" s="1"/>
      <c r="B395" s="1"/>
      <c r="C395" s="14"/>
      <c r="D395" s="3" t="s">
        <v>151</v>
      </c>
      <c r="E395" s="13"/>
      <c r="F395" s="13"/>
      <c r="G395" s="13"/>
      <c r="H395" s="13"/>
      <c r="I395" s="13"/>
      <c r="J395" s="13"/>
      <c r="K395" s="13" t="s">
        <v>158</v>
      </c>
    </row>
    <row r="396" spans="1:11">
      <c r="A396" s="1"/>
      <c r="B396" s="1"/>
      <c r="C396" s="14"/>
      <c r="D396" s="3" t="s">
        <v>152</v>
      </c>
      <c r="E396" s="13"/>
      <c r="F396" s="13"/>
      <c r="G396" s="13"/>
      <c r="H396" s="13"/>
      <c r="I396" s="13"/>
      <c r="J396" s="13"/>
      <c r="K396" s="13" t="s">
        <v>130</v>
      </c>
    </row>
    <row r="397" spans="1:11">
      <c r="A397" s="1"/>
      <c r="B397" s="1"/>
      <c r="C397" s="14"/>
      <c r="D397" s="3" t="s">
        <v>153</v>
      </c>
      <c r="E397" s="13"/>
      <c r="F397" s="13"/>
      <c r="G397" s="13"/>
      <c r="H397" s="13"/>
      <c r="I397" s="13"/>
      <c r="J397" s="13"/>
      <c r="K397" s="13" t="s">
        <v>159</v>
      </c>
    </row>
    <row r="398" spans="1:11">
      <c r="A398" s="1"/>
      <c r="B398" s="1"/>
      <c r="C398" s="14"/>
      <c r="D398" s="3" t="s">
        <v>80</v>
      </c>
      <c r="E398" s="13"/>
      <c r="F398" s="13"/>
      <c r="G398" s="13"/>
      <c r="H398" s="13"/>
      <c r="I398" s="13"/>
      <c r="J398" s="13"/>
      <c r="K398" s="13" t="s">
        <v>161</v>
      </c>
    </row>
    <row r="399" spans="1:11">
      <c r="A399" s="1"/>
      <c r="B399" s="1"/>
      <c r="C399" s="14"/>
      <c r="D399" s="3" t="s">
        <v>156</v>
      </c>
      <c r="E399" s="13"/>
      <c r="F399" s="13"/>
      <c r="G399" s="13"/>
      <c r="H399" s="13"/>
      <c r="I399" s="13"/>
      <c r="J399" s="13"/>
      <c r="K399" s="13" t="s">
        <v>162</v>
      </c>
    </row>
    <row r="400" spans="1:11">
      <c r="A400" s="1"/>
      <c r="B400" s="1"/>
      <c r="C400" s="14"/>
      <c r="D400" s="3" t="s">
        <v>40</v>
      </c>
      <c r="E400" s="13"/>
      <c r="F400" s="13"/>
      <c r="G400" s="13"/>
      <c r="H400" s="13"/>
      <c r="I400" s="13"/>
      <c r="J400" s="13"/>
      <c r="K400" s="13" t="s">
        <v>59</v>
      </c>
    </row>
    <row r="401" spans="1:11">
      <c r="A401" s="1"/>
      <c r="B401" s="1"/>
      <c r="C401" s="14"/>
      <c r="D401" s="3" t="s">
        <v>89</v>
      </c>
      <c r="E401" s="13"/>
      <c r="F401" s="13"/>
      <c r="G401" s="13"/>
      <c r="H401" s="13"/>
      <c r="I401" s="13"/>
      <c r="J401" s="13"/>
      <c r="K401" s="13" t="s">
        <v>165</v>
      </c>
    </row>
    <row r="402" spans="1:11">
      <c r="A402" s="1"/>
      <c r="B402" s="1"/>
      <c r="C402" s="14"/>
      <c r="D402" s="3" t="s">
        <v>30</v>
      </c>
      <c r="E402" s="13"/>
      <c r="F402" s="13"/>
      <c r="G402" s="13"/>
      <c r="H402" s="13"/>
      <c r="I402" s="13"/>
      <c r="J402" s="13"/>
      <c r="K402" s="13" t="s">
        <v>136</v>
      </c>
    </row>
    <row r="403" spans="1:11">
      <c r="A403" s="1"/>
      <c r="B403" s="1"/>
      <c r="C403" s="14"/>
      <c r="D403" s="3" t="s">
        <v>160</v>
      </c>
      <c r="E403" s="13"/>
      <c r="F403" s="13"/>
      <c r="G403" s="13"/>
      <c r="H403" s="13"/>
      <c r="I403" s="13"/>
      <c r="J403" s="13"/>
      <c r="K403" s="13" t="s">
        <v>87</v>
      </c>
    </row>
    <row r="404" spans="1:11">
      <c r="A404" s="1"/>
      <c r="B404" s="1"/>
      <c r="C404" s="14"/>
      <c r="D404" s="13" t="s">
        <v>217</v>
      </c>
      <c r="E404" s="13"/>
      <c r="F404" s="13"/>
      <c r="G404" s="13"/>
      <c r="H404" s="13"/>
      <c r="I404" s="13"/>
      <c r="J404" s="13"/>
      <c r="K404" s="13" t="s">
        <v>81</v>
      </c>
    </row>
    <row r="405" spans="1:11">
      <c r="A405" s="1"/>
      <c r="B405" s="1"/>
      <c r="C405" s="14"/>
      <c r="D405" s="3" t="s">
        <v>36</v>
      </c>
      <c r="E405" s="13"/>
      <c r="F405" s="13"/>
      <c r="G405" s="13"/>
      <c r="H405" s="13"/>
      <c r="I405" s="13"/>
      <c r="J405" s="13"/>
      <c r="K405" s="13" t="s">
        <v>168</v>
      </c>
    </row>
    <row r="406" spans="1:11">
      <c r="A406" s="1"/>
      <c r="B406" s="1"/>
      <c r="C406" s="14"/>
      <c r="D406" s="3" t="s">
        <v>163</v>
      </c>
      <c r="E406" s="13"/>
      <c r="F406" s="13"/>
      <c r="G406" s="13"/>
      <c r="H406" s="13"/>
      <c r="I406" s="13"/>
      <c r="J406" s="13"/>
      <c r="K406" s="13" t="s">
        <v>169</v>
      </c>
    </row>
    <row r="407" spans="1:11">
      <c r="A407" s="1"/>
      <c r="B407" s="1"/>
      <c r="C407" s="14"/>
      <c r="D407" s="3" t="s">
        <v>164</v>
      </c>
      <c r="E407" s="13"/>
      <c r="F407" s="13"/>
      <c r="G407" s="13"/>
      <c r="H407" s="13"/>
      <c r="I407" s="13"/>
      <c r="J407" s="13"/>
      <c r="K407" s="13" t="s">
        <v>171</v>
      </c>
    </row>
    <row r="408" spans="1:11">
      <c r="A408" s="1"/>
      <c r="B408" s="1"/>
      <c r="C408" s="14"/>
      <c r="D408" s="1" t="s">
        <v>204</v>
      </c>
      <c r="E408" s="13"/>
      <c r="F408" s="13"/>
      <c r="G408" s="13"/>
      <c r="H408" s="13"/>
      <c r="I408" s="13"/>
      <c r="J408" s="13"/>
      <c r="K408" s="13" t="s">
        <v>49</v>
      </c>
    </row>
    <row r="409" spans="1:11">
      <c r="A409" s="1"/>
      <c r="B409" s="1"/>
      <c r="C409" s="14"/>
      <c r="D409" s="3" t="s">
        <v>52</v>
      </c>
      <c r="E409" s="13"/>
      <c r="F409" s="13"/>
      <c r="G409" s="13"/>
      <c r="H409" s="13"/>
      <c r="I409" s="13"/>
      <c r="J409" s="13"/>
      <c r="K409" s="13" t="s">
        <v>172</v>
      </c>
    </row>
    <row r="410" spans="1:11">
      <c r="A410" s="1"/>
      <c r="B410" s="1"/>
      <c r="C410" s="14"/>
      <c r="D410" s="3" t="s">
        <v>46</v>
      </c>
      <c r="E410" s="13"/>
      <c r="F410" s="13"/>
      <c r="G410" s="13"/>
      <c r="H410" s="13"/>
      <c r="I410" s="13"/>
      <c r="J410" s="13"/>
      <c r="K410" s="1" t="s">
        <v>174</v>
      </c>
    </row>
    <row r="411" spans="1:11">
      <c r="A411" s="1"/>
      <c r="B411" s="1"/>
      <c r="C411" s="14"/>
      <c r="D411" s="3" t="s">
        <v>166</v>
      </c>
      <c r="E411" s="13"/>
      <c r="F411" s="13"/>
      <c r="G411" s="13"/>
      <c r="H411" s="13"/>
      <c r="I411" s="13"/>
      <c r="J411" s="13"/>
      <c r="K411" s="13" t="s">
        <v>175</v>
      </c>
    </row>
    <row r="412" spans="1:11">
      <c r="A412" s="1"/>
      <c r="B412" s="1"/>
      <c r="C412" s="14"/>
      <c r="D412" s="3" t="s">
        <v>167</v>
      </c>
      <c r="E412" s="13"/>
      <c r="F412" s="13"/>
      <c r="G412" s="13"/>
      <c r="H412" s="13"/>
      <c r="I412" s="13"/>
      <c r="J412" s="13"/>
      <c r="K412" s="13" t="s">
        <v>177</v>
      </c>
    </row>
    <row r="413" spans="1:11">
      <c r="A413" s="1"/>
      <c r="B413" s="1"/>
      <c r="C413" s="14"/>
      <c r="D413" s="13" t="s">
        <v>213</v>
      </c>
      <c r="E413" s="13"/>
      <c r="F413" s="13"/>
      <c r="G413" s="13"/>
      <c r="H413" s="13"/>
      <c r="I413" s="13"/>
      <c r="J413" s="13"/>
      <c r="K413" s="13" t="s">
        <v>69</v>
      </c>
    </row>
    <row r="414" spans="1:11">
      <c r="A414" s="1"/>
      <c r="B414" s="1"/>
      <c r="C414" s="14"/>
      <c r="D414" s="3" t="s">
        <v>84</v>
      </c>
      <c r="E414" s="13"/>
      <c r="F414" s="13"/>
      <c r="G414" s="13"/>
      <c r="H414" s="13"/>
      <c r="I414" s="13"/>
      <c r="J414" s="13"/>
      <c r="K414" s="13" t="s">
        <v>179</v>
      </c>
    </row>
    <row r="415" spans="1:11">
      <c r="A415" s="1"/>
      <c r="B415" s="1"/>
      <c r="C415" s="14"/>
      <c r="D415" s="3" t="s">
        <v>170</v>
      </c>
      <c r="E415" s="13"/>
      <c r="F415" s="13"/>
      <c r="G415" s="13"/>
      <c r="H415" s="13"/>
      <c r="I415" s="13"/>
      <c r="J415" s="13"/>
      <c r="K415" s="13" t="s">
        <v>180</v>
      </c>
    </row>
    <row r="416" spans="1:11">
      <c r="A416" s="1"/>
      <c r="B416" s="1"/>
      <c r="C416" s="14"/>
      <c r="D416" s="13" t="s">
        <v>243</v>
      </c>
      <c r="E416" s="13"/>
      <c r="F416" s="13"/>
      <c r="G416" s="13"/>
      <c r="H416" s="13"/>
      <c r="I416" s="13"/>
      <c r="J416" s="13"/>
      <c r="K416" s="13" t="s">
        <v>181</v>
      </c>
    </row>
    <row r="417" spans="1:11">
      <c r="A417" s="1"/>
      <c r="B417" s="1"/>
      <c r="C417" s="14"/>
      <c r="D417" s="3" t="s">
        <v>41</v>
      </c>
      <c r="E417" s="13"/>
      <c r="F417" s="13"/>
      <c r="G417" s="13"/>
      <c r="H417" s="13"/>
      <c r="I417" s="13"/>
      <c r="J417" s="13"/>
      <c r="K417" s="13" t="s">
        <v>182</v>
      </c>
    </row>
    <row r="418" spans="1:11">
      <c r="A418" s="1"/>
      <c r="B418" s="1"/>
      <c r="C418" s="14"/>
      <c r="D418" s="3" t="s">
        <v>25</v>
      </c>
      <c r="E418" s="13"/>
      <c r="F418" s="13"/>
      <c r="G418" s="13"/>
      <c r="H418" s="13"/>
      <c r="I418" s="13"/>
      <c r="J418" s="13"/>
      <c r="K418" s="13" t="s">
        <v>77</v>
      </c>
    </row>
    <row r="419" spans="1:11">
      <c r="A419" s="1"/>
      <c r="B419" s="1"/>
      <c r="C419" s="14"/>
      <c r="D419" s="3" t="s">
        <v>173</v>
      </c>
      <c r="E419" s="13"/>
      <c r="F419" s="13"/>
      <c r="G419" s="13"/>
      <c r="H419" s="13"/>
      <c r="I419" s="13"/>
      <c r="J419" s="13"/>
      <c r="K419" s="13" t="s">
        <v>184</v>
      </c>
    </row>
    <row r="420" spans="1:11">
      <c r="A420" s="1"/>
      <c r="B420" s="1"/>
      <c r="C420" s="14"/>
      <c r="D420" s="3" t="s">
        <v>26</v>
      </c>
      <c r="E420" s="13"/>
      <c r="F420" s="13"/>
      <c r="G420" s="13"/>
      <c r="H420" s="13"/>
      <c r="I420" s="13"/>
      <c r="J420" s="13"/>
      <c r="K420" s="13" t="s">
        <v>185</v>
      </c>
    </row>
    <row r="421" spans="1:11">
      <c r="A421" s="1"/>
      <c r="B421" s="1"/>
      <c r="C421" s="14"/>
      <c r="D421" s="13" t="s">
        <v>206</v>
      </c>
      <c r="E421" s="13"/>
      <c r="F421" s="13"/>
      <c r="G421" s="13"/>
      <c r="H421" s="13"/>
      <c r="I421" s="13"/>
      <c r="J421" s="13"/>
      <c r="K421" s="13" t="s">
        <v>186</v>
      </c>
    </row>
    <row r="422" spans="1:11">
      <c r="A422" s="1"/>
      <c r="B422" s="1"/>
      <c r="C422" s="14"/>
      <c r="D422" s="3" t="s">
        <v>176</v>
      </c>
      <c r="E422" s="13"/>
      <c r="F422" s="13"/>
      <c r="G422" s="13"/>
      <c r="H422" s="13"/>
      <c r="I422" s="13"/>
      <c r="J422" s="13"/>
      <c r="K422" s="13" t="s">
        <v>188</v>
      </c>
    </row>
    <row r="423" spans="1:11">
      <c r="A423" s="1"/>
      <c r="B423" s="1"/>
      <c r="C423" s="14"/>
      <c r="D423" s="3" t="s">
        <v>24</v>
      </c>
      <c r="E423" s="13"/>
      <c r="F423" s="13"/>
      <c r="G423" s="13"/>
      <c r="H423" s="13"/>
      <c r="I423" s="13"/>
      <c r="J423" s="13"/>
      <c r="K423" s="13" t="s">
        <v>189</v>
      </c>
    </row>
    <row r="424" spans="1:11">
      <c r="A424" s="1"/>
      <c r="B424" s="1"/>
      <c r="C424" s="14"/>
      <c r="D424" s="3" t="s">
        <v>178</v>
      </c>
      <c r="E424" s="13"/>
      <c r="F424" s="13"/>
      <c r="G424" s="13"/>
      <c r="H424" s="13"/>
      <c r="I424" s="13"/>
      <c r="J424" s="13"/>
      <c r="K424" s="13" t="s">
        <v>191</v>
      </c>
    </row>
    <row r="425" spans="1:11">
      <c r="A425" s="1"/>
      <c r="B425" s="1"/>
      <c r="C425" s="14"/>
      <c r="D425" s="3" t="s">
        <v>50</v>
      </c>
      <c r="E425" s="13"/>
      <c r="F425" s="13"/>
      <c r="G425" s="13"/>
      <c r="H425" s="13"/>
      <c r="I425" s="13"/>
      <c r="J425" s="13"/>
      <c r="K425" s="13" t="s">
        <v>192</v>
      </c>
    </row>
    <row r="426" spans="1:11">
      <c r="A426" s="1"/>
      <c r="B426" s="1"/>
      <c r="C426" s="14"/>
      <c r="D426" s="3" t="s">
        <v>42</v>
      </c>
      <c r="E426" s="13"/>
      <c r="F426" s="13"/>
      <c r="G426" s="13"/>
      <c r="H426" s="13"/>
      <c r="I426" s="13"/>
      <c r="J426" s="13"/>
      <c r="K426" s="13" t="s">
        <v>85</v>
      </c>
    </row>
    <row r="427" spans="1:11">
      <c r="A427" s="1"/>
      <c r="B427" s="1"/>
      <c r="C427" s="14"/>
      <c r="D427" s="3" t="s">
        <v>62</v>
      </c>
      <c r="E427" s="13"/>
      <c r="F427" s="13"/>
      <c r="G427" s="13"/>
      <c r="H427" s="13"/>
      <c r="I427" s="13"/>
      <c r="J427" s="13"/>
      <c r="K427" s="13" t="s">
        <v>193</v>
      </c>
    </row>
    <row r="428" spans="1:11">
      <c r="A428" s="1"/>
      <c r="B428" s="1"/>
      <c r="C428" s="14"/>
      <c r="D428" s="3" t="s">
        <v>183</v>
      </c>
      <c r="E428" s="13"/>
      <c r="F428" s="13"/>
      <c r="G428" s="13"/>
      <c r="H428" s="13"/>
      <c r="I428" s="13"/>
      <c r="J428" s="13"/>
      <c r="K428" s="13" t="s">
        <v>194</v>
      </c>
    </row>
    <row r="429" spans="1:11">
      <c r="A429" s="1"/>
      <c r="B429" s="1"/>
      <c r="C429" s="14"/>
      <c r="D429" s="3" t="s">
        <v>64</v>
      </c>
      <c r="E429" s="13"/>
      <c r="F429" s="13"/>
      <c r="G429" s="13"/>
      <c r="H429" s="13"/>
      <c r="I429" s="13"/>
      <c r="J429" s="13"/>
      <c r="K429" s="13" t="s">
        <v>149</v>
      </c>
    </row>
    <row r="430" spans="1:11">
      <c r="A430" s="1"/>
      <c r="B430" s="1"/>
      <c r="C430" s="14"/>
      <c r="D430" s="1" t="s">
        <v>207</v>
      </c>
      <c r="E430" s="13"/>
      <c r="F430" s="13"/>
      <c r="G430" s="13"/>
      <c r="H430" s="13"/>
      <c r="I430" s="13"/>
      <c r="J430" s="13"/>
      <c r="K430" s="13"/>
    </row>
    <row r="431" spans="1:11">
      <c r="A431" s="1"/>
      <c r="B431" s="1"/>
      <c r="C431" s="14"/>
      <c r="D431" s="3" t="s">
        <v>45</v>
      </c>
      <c r="E431" s="13"/>
      <c r="F431" s="13"/>
      <c r="G431" s="13"/>
      <c r="H431" s="13"/>
      <c r="I431" s="13"/>
      <c r="J431" s="13"/>
      <c r="K431" s="13"/>
    </row>
    <row r="432" spans="1:11">
      <c r="A432" s="1"/>
      <c r="B432" s="1"/>
      <c r="C432" s="14"/>
      <c r="D432" s="1" t="s">
        <v>209</v>
      </c>
      <c r="E432" s="13"/>
      <c r="F432" s="13"/>
      <c r="G432" s="13"/>
      <c r="H432" s="13"/>
      <c r="I432" s="13"/>
      <c r="J432" s="13"/>
      <c r="K432" s="13"/>
    </row>
    <row r="433" spans="1:11">
      <c r="A433" s="1"/>
      <c r="B433" s="1"/>
      <c r="C433" s="14"/>
      <c r="D433" s="3" t="s">
        <v>33</v>
      </c>
      <c r="E433" s="13"/>
      <c r="F433" s="13"/>
      <c r="G433" s="13"/>
      <c r="H433" s="13"/>
      <c r="I433" s="13"/>
      <c r="J433" s="13"/>
      <c r="K433" s="13"/>
    </row>
    <row r="434" spans="1:11">
      <c r="A434" s="1"/>
      <c r="B434" s="1"/>
      <c r="C434" s="14"/>
      <c r="D434" s="3" t="s">
        <v>187</v>
      </c>
      <c r="E434" s="1"/>
      <c r="F434" s="1"/>
      <c r="G434" s="1"/>
      <c r="H434" s="1"/>
      <c r="I434" s="1"/>
      <c r="J434" s="1"/>
      <c r="K434" s="1"/>
    </row>
    <row r="435" spans="1:11">
      <c r="A435" s="1"/>
      <c r="B435" s="1"/>
      <c r="C435" s="14"/>
      <c r="D435" s="13" t="s">
        <v>205</v>
      </c>
      <c r="E435" s="1"/>
      <c r="F435" s="1"/>
      <c r="G435" s="1"/>
      <c r="H435" s="1"/>
      <c r="I435" s="1"/>
      <c r="J435" s="1"/>
      <c r="K435" s="1"/>
    </row>
    <row r="436" spans="1:11">
      <c r="A436" s="1"/>
      <c r="B436" s="1"/>
      <c r="C436" s="14"/>
      <c r="D436" s="3" t="s">
        <v>74</v>
      </c>
      <c r="E436" s="1"/>
      <c r="F436" s="1"/>
      <c r="G436" s="1"/>
      <c r="H436" s="1"/>
      <c r="I436" s="1"/>
      <c r="J436" s="1"/>
      <c r="K436" s="1"/>
    </row>
    <row r="437" spans="1:11">
      <c r="A437" s="1"/>
      <c r="B437" s="1"/>
      <c r="C437" s="14"/>
      <c r="D437" s="13" t="s">
        <v>215</v>
      </c>
      <c r="E437" s="1"/>
      <c r="F437" s="1"/>
      <c r="G437" s="1"/>
      <c r="H437" s="1"/>
      <c r="I437" s="1"/>
      <c r="J437" s="1"/>
      <c r="K437" s="1"/>
    </row>
    <row r="438" spans="1:11">
      <c r="A438" s="1"/>
      <c r="B438" s="1"/>
      <c r="C438" s="14"/>
      <c r="D438" s="3" t="s">
        <v>190</v>
      </c>
      <c r="E438" s="1"/>
      <c r="F438" s="1"/>
      <c r="G438" s="1"/>
      <c r="H438" s="1"/>
      <c r="I438" s="1"/>
      <c r="J438" s="1"/>
      <c r="K438" s="1"/>
    </row>
    <row r="439" spans="1:11">
      <c r="A439" s="1"/>
      <c r="B439" s="1"/>
      <c r="C439" s="14"/>
      <c r="D439" s="3" t="s">
        <v>16</v>
      </c>
      <c r="E439" s="1"/>
      <c r="F439" s="1"/>
      <c r="G439" s="1"/>
      <c r="H439" s="1"/>
      <c r="I439" s="1"/>
      <c r="J439" s="1"/>
      <c r="K439" s="1"/>
    </row>
    <row r="440" spans="1:11">
      <c r="A440" s="1"/>
      <c r="B440" s="1"/>
      <c r="C440" s="14"/>
      <c r="D440" s="3" t="s">
        <v>51</v>
      </c>
      <c r="E440" s="1"/>
      <c r="F440" s="1"/>
      <c r="G440" s="1"/>
      <c r="H440" s="1"/>
      <c r="I440" s="1"/>
      <c r="J440" s="1"/>
      <c r="K440" s="1"/>
    </row>
    <row r="441" spans="1:11">
      <c r="A441" s="1"/>
      <c r="B441" s="1"/>
      <c r="C441" s="14"/>
      <c r="D441" s="3" t="s">
        <v>28</v>
      </c>
      <c r="E441" s="1"/>
      <c r="F441" s="1"/>
      <c r="G441" s="1"/>
      <c r="H441" s="1"/>
      <c r="I441" s="1"/>
      <c r="J441" s="1"/>
      <c r="K441" s="1"/>
    </row>
    <row r="442" spans="1:11">
      <c r="A442" s="1"/>
      <c r="B442" s="1"/>
      <c r="C442" s="14"/>
      <c r="D442" s="3" t="s">
        <v>72</v>
      </c>
      <c r="E442" s="1"/>
      <c r="F442" s="1"/>
      <c r="G442" s="1"/>
      <c r="H442" s="1"/>
      <c r="I442" s="1"/>
      <c r="J442" s="1"/>
      <c r="K442" s="1"/>
    </row>
    <row r="443" spans="1:11">
      <c r="A443" s="1"/>
      <c r="B443" s="1"/>
      <c r="C443" s="14"/>
      <c r="D443" s="3" t="s">
        <v>21</v>
      </c>
      <c r="E443" s="1"/>
      <c r="F443" s="1"/>
      <c r="G443" s="1"/>
      <c r="H443" s="1"/>
      <c r="I443" s="1"/>
      <c r="J443" s="1"/>
      <c r="K443" s="1"/>
    </row>
    <row r="444" spans="1:11">
      <c r="A444" s="1"/>
      <c r="B444" s="1"/>
      <c r="C444" s="13"/>
      <c r="D444" s="13" t="s">
        <v>212</v>
      </c>
      <c r="E444" s="1"/>
      <c r="F444" s="1"/>
      <c r="G444" s="1"/>
      <c r="H444" s="1"/>
      <c r="I444" s="1"/>
      <c r="J444" s="1"/>
      <c r="K444" s="1"/>
    </row>
    <row r="445" spans="1:11">
      <c r="A445" s="1"/>
      <c r="B445" s="1"/>
      <c r="C445" s="13"/>
      <c r="D445" s="3" t="s">
        <v>56</v>
      </c>
      <c r="E445" s="1"/>
      <c r="F445" s="1"/>
      <c r="G445" s="1"/>
      <c r="H445" s="1"/>
      <c r="I445" s="1"/>
      <c r="J445" s="1"/>
      <c r="K445" s="1"/>
    </row>
    <row r="446" spans="1:11">
      <c r="A446" s="1"/>
      <c r="B446" s="1"/>
      <c r="C446" s="13"/>
      <c r="D446" s="3" t="s">
        <v>70</v>
      </c>
      <c r="E446" s="1"/>
      <c r="F446" s="1"/>
      <c r="G446" s="1"/>
      <c r="H446" s="1"/>
      <c r="I446" s="1"/>
      <c r="J446" s="1"/>
      <c r="K446" s="1"/>
    </row>
    <row r="447" spans="1:11">
      <c r="A447" s="1"/>
      <c r="B447" s="1"/>
      <c r="C447" s="13"/>
      <c r="D447" s="3" t="s">
        <v>35</v>
      </c>
      <c r="E447" s="1"/>
      <c r="F447" s="1"/>
      <c r="G447" s="1"/>
      <c r="H447" s="1"/>
      <c r="I447" s="1"/>
      <c r="J447" s="1"/>
      <c r="K447" s="1"/>
    </row>
    <row r="448" spans="1:11">
      <c r="A448" s="1"/>
      <c r="B448" s="1"/>
      <c r="C448" s="13"/>
      <c r="D448" s="1" t="s">
        <v>219</v>
      </c>
      <c r="E448" s="1"/>
      <c r="F448" s="1"/>
      <c r="G448" s="1"/>
      <c r="H448" s="1"/>
      <c r="I448" s="1"/>
      <c r="J448" s="1"/>
      <c r="K448" s="1"/>
    </row>
    <row r="449" spans="1:11">
      <c r="A449" s="1"/>
      <c r="B449" s="1"/>
      <c r="C449" s="13"/>
      <c r="D449" s="3" t="s">
        <v>82</v>
      </c>
      <c r="E449" s="1"/>
      <c r="F449" s="1"/>
      <c r="G449" s="1"/>
      <c r="H449" s="1"/>
      <c r="I449" s="1"/>
      <c r="J449" s="1"/>
      <c r="K449" s="1"/>
    </row>
    <row r="450" spans="1:11">
      <c r="A450" s="1"/>
      <c r="B450" s="1"/>
      <c r="C450" s="1"/>
      <c r="D450" s="3" t="s">
        <v>88</v>
      </c>
      <c r="E450" s="1"/>
      <c r="F450" s="1"/>
      <c r="G450" s="1"/>
      <c r="H450" s="1"/>
      <c r="I450" s="1"/>
      <c r="J450" s="1"/>
      <c r="K450" s="1"/>
    </row>
    <row r="451" spans="1:11">
      <c r="A451" s="1"/>
      <c r="B451" s="1"/>
      <c r="C451" s="1"/>
      <c r="D451" s="3" t="s">
        <v>195</v>
      </c>
      <c r="E451" s="1"/>
      <c r="F451" s="1"/>
      <c r="G451" s="1"/>
      <c r="H451" s="1"/>
      <c r="I451" s="1"/>
      <c r="J451" s="1"/>
      <c r="K451" s="1"/>
    </row>
    <row r="452" spans="1:11">
      <c r="A452" s="1"/>
      <c r="B452" s="1"/>
      <c r="C452" s="1"/>
      <c r="D452" s="3" t="s">
        <v>38</v>
      </c>
      <c r="E452" s="1"/>
      <c r="F452" s="1"/>
      <c r="G452" s="1"/>
      <c r="H452" s="1"/>
      <c r="I452" s="1"/>
      <c r="J452" s="1"/>
      <c r="K452" s="1"/>
    </row>
    <row r="453" spans="1:11">
      <c r="A453" s="1"/>
      <c r="B453" s="1"/>
      <c r="C453" s="1"/>
      <c r="D453" s="13" t="s">
        <v>220</v>
      </c>
      <c r="E453" s="1"/>
      <c r="F453" s="1"/>
      <c r="G453" s="1"/>
      <c r="H453" s="1"/>
      <c r="I453" s="1"/>
      <c r="J453" s="1"/>
      <c r="K453" s="1"/>
    </row>
    <row r="454" spans="1:11">
      <c r="A454" s="1"/>
      <c r="B454" s="1"/>
      <c r="C454" s="1"/>
      <c r="D454" s="3" t="s">
        <v>196</v>
      </c>
      <c r="E454" s="1"/>
      <c r="F454" s="1"/>
      <c r="G454" s="1"/>
      <c r="H454" s="1"/>
      <c r="I454" s="1"/>
      <c r="J454" s="1"/>
      <c r="K454" s="1"/>
    </row>
    <row r="455" spans="1:11">
      <c r="A455" s="1"/>
      <c r="B455" s="1"/>
      <c r="C455" s="1"/>
      <c r="D455" s="3" t="s">
        <v>22</v>
      </c>
      <c r="E455" s="1"/>
      <c r="F455" s="1"/>
      <c r="G455" s="1"/>
      <c r="H455" s="1"/>
      <c r="I455" s="1"/>
      <c r="J455" s="1"/>
      <c r="K455" s="1"/>
    </row>
    <row r="456" spans="1:11">
      <c r="A456" s="1"/>
      <c r="B456" s="1"/>
      <c r="C456" s="1"/>
      <c r="D456" s="13" t="s">
        <v>242</v>
      </c>
      <c r="E456" s="1"/>
      <c r="F456" s="1"/>
      <c r="G456" s="1"/>
      <c r="H456" s="1"/>
      <c r="I456" s="1"/>
      <c r="J456" s="1"/>
      <c r="K456" s="1"/>
    </row>
    <row r="457" spans="1:11">
      <c r="A457" s="1"/>
      <c r="B457" s="1"/>
      <c r="C457" s="1"/>
      <c r="D457" s="3" t="s">
        <v>43</v>
      </c>
      <c r="E457" s="1"/>
      <c r="F457" s="1"/>
      <c r="G457" s="1"/>
      <c r="H457" s="1"/>
      <c r="I457" s="1"/>
      <c r="J457" s="1"/>
      <c r="K457" s="1"/>
    </row>
    <row r="458" spans="1:11">
      <c r="A458" s="1"/>
      <c r="B458" s="1"/>
      <c r="C458" s="1"/>
      <c r="D458" s="3" t="s">
        <v>91</v>
      </c>
      <c r="E458" s="1"/>
      <c r="F458" s="1"/>
      <c r="G458" s="1"/>
      <c r="H458" s="1"/>
      <c r="I458" s="1"/>
      <c r="J458" s="1"/>
      <c r="K458" s="1"/>
    </row>
    <row r="459" spans="1:11">
      <c r="A459" s="1"/>
      <c r="B459" s="1"/>
      <c r="C459" s="1"/>
      <c r="D459" s="3" t="s">
        <v>197</v>
      </c>
      <c r="E459" s="1"/>
      <c r="F459" s="1"/>
      <c r="G459" s="1"/>
      <c r="H459" s="1"/>
      <c r="I459" s="1"/>
      <c r="J459" s="1"/>
      <c r="K459" s="1"/>
    </row>
    <row r="460" spans="1:11">
      <c r="A460" s="1"/>
      <c r="B460" s="1"/>
      <c r="C460" s="1"/>
      <c r="D460" s="3" t="s">
        <v>18</v>
      </c>
      <c r="E460" s="1"/>
      <c r="F460" s="1"/>
      <c r="G460" s="1"/>
      <c r="H460" s="1"/>
      <c r="I460" s="1"/>
      <c r="J460" s="1"/>
      <c r="K460" s="1"/>
    </row>
    <row r="461" spans="1:11">
      <c r="A461" s="1"/>
      <c r="B461" s="1"/>
      <c r="C461" s="1"/>
      <c r="D461" s="3" t="s">
        <v>58</v>
      </c>
      <c r="E461" s="1"/>
      <c r="F461" s="1"/>
      <c r="G461" s="1"/>
      <c r="H461" s="1"/>
      <c r="I461" s="1"/>
      <c r="J461" s="1"/>
      <c r="K461" s="1"/>
    </row>
    <row r="462" spans="1:11">
      <c r="A462" s="1"/>
      <c r="B462" s="1"/>
      <c r="C462" s="1"/>
      <c r="D462" s="3" t="s">
        <v>20</v>
      </c>
      <c r="E462" s="1"/>
      <c r="F462" s="1"/>
      <c r="G462" s="1"/>
      <c r="H462" s="1"/>
      <c r="I462" s="1"/>
      <c r="J462" s="1"/>
      <c r="K462" s="1"/>
    </row>
    <row r="463" spans="1:11">
      <c r="A463" s="1"/>
      <c r="B463" s="1"/>
      <c r="C463" s="1"/>
      <c r="D463" s="3" t="s">
        <v>198</v>
      </c>
      <c r="E463" s="1"/>
      <c r="F463" s="1"/>
      <c r="G463" s="1"/>
      <c r="H463" s="1"/>
      <c r="I463" s="1"/>
      <c r="J463" s="1"/>
      <c r="K463" s="1"/>
    </row>
    <row r="464" spans="1:11">
      <c r="A464" s="1"/>
      <c r="B464" s="1"/>
      <c r="C464" s="1"/>
      <c r="D464" s="3" t="s">
        <v>199</v>
      </c>
      <c r="E464" s="1"/>
      <c r="F464" s="1"/>
      <c r="G464" s="1"/>
      <c r="H464" s="1"/>
      <c r="I464" s="1"/>
      <c r="J464" s="1"/>
      <c r="K464" s="1"/>
    </row>
    <row r="465" spans="1:11">
      <c r="A465" s="1"/>
      <c r="B465" s="1"/>
      <c r="C465" s="1"/>
      <c r="D465" s="3" t="s">
        <v>200</v>
      </c>
      <c r="E465" s="1"/>
      <c r="F465" s="1"/>
      <c r="G465" s="1"/>
      <c r="H465" s="1"/>
      <c r="I465" s="1"/>
      <c r="J465" s="1"/>
      <c r="K465" s="1"/>
    </row>
    <row r="466" spans="1:11">
      <c r="A466" s="1"/>
      <c r="B466" s="1"/>
      <c r="C466" s="1"/>
      <c r="D466" s="3" t="s">
        <v>201</v>
      </c>
      <c r="E466" s="1"/>
      <c r="F466" s="1"/>
      <c r="G466" s="1"/>
      <c r="H466" s="1"/>
      <c r="I466" s="1"/>
      <c r="J466" s="1"/>
      <c r="K466" s="1"/>
    </row>
    <row r="467" spans="1:11">
      <c r="A467" s="1"/>
      <c r="B467" s="1"/>
      <c r="C467" s="1"/>
      <c r="D467" s="13" t="s">
        <v>224</v>
      </c>
      <c r="E467" s="1"/>
      <c r="F467" s="1"/>
      <c r="G467" s="1"/>
      <c r="H467" s="1"/>
      <c r="I467" s="1"/>
      <c r="J467" s="1"/>
      <c r="K467" s="1"/>
    </row>
    <row r="468" spans="1:11">
      <c r="A468" s="1"/>
      <c r="B468" s="1"/>
      <c r="C468" s="1"/>
      <c r="D468" s="13" t="s">
        <v>211</v>
      </c>
      <c r="E468" s="1"/>
      <c r="F468" s="1"/>
      <c r="G468" s="1"/>
      <c r="H468" s="1"/>
      <c r="I468" s="1"/>
      <c r="J468" s="1"/>
      <c r="K468" s="1"/>
    </row>
    <row r="469" spans="1:11">
      <c r="A469" s="1"/>
      <c r="B469" s="1"/>
      <c r="C469" s="1"/>
      <c r="D469" s="3" t="s">
        <v>65</v>
      </c>
      <c r="E469" s="1"/>
      <c r="F469" s="1"/>
      <c r="G469" s="1"/>
      <c r="H469" s="1"/>
      <c r="I469" s="1"/>
      <c r="J469" s="1"/>
      <c r="K469" s="1"/>
    </row>
    <row r="470" spans="1:11">
      <c r="A470" s="1"/>
      <c r="B470" s="1"/>
      <c r="C470" s="1"/>
      <c r="D470" s="3" t="s">
        <v>31</v>
      </c>
      <c r="E470" s="1"/>
      <c r="F470" s="1"/>
      <c r="G470" s="1"/>
      <c r="H470" s="1"/>
      <c r="I470" s="1"/>
      <c r="J470" s="1"/>
      <c r="K470" s="1"/>
    </row>
    <row r="471" spans="1:11">
      <c r="A471" s="1"/>
      <c r="B471" s="1"/>
      <c r="C471" s="1"/>
      <c r="D471" s="3" t="s">
        <v>47</v>
      </c>
      <c r="E471" s="1"/>
      <c r="F471" s="1"/>
      <c r="G471" s="1"/>
      <c r="H471" s="1"/>
      <c r="I471" s="1"/>
      <c r="J471" s="1"/>
      <c r="K471" s="1"/>
    </row>
    <row r="472" spans="1:11">
      <c r="A472" s="1"/>
      <c r="B472" s="1"/>
      <c r="C472" s="1"/>
      <c r="D472" s="3" t="s">
        <v>202</v>
      </c>
      <c r="E472" s="1"/>
      <c r="F472" s="1"/>
      <c r="G472" s="1"/>
      <c r="H472" s="1"/>
      <c r="I472" s="1"/>
      <c r="J472" s="1"/>
      <c r="K472" s="1"/>
    </row>
    <row r="473" spans="1:1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1:1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>
      <c r="A498" s="1"/>
      <c r="B498" s="1"/>
      <c r="C498" s="13"/>
      <c r="E498" s="1"/>
      <c r="F498" s="1"/>
      <c r="G498" s="1"/>
      <c r="H498" s="1"/>
      <c r="I498" s="1"/>
      <c r="J498" s="1"/>
      <c r="K498" s="1"/>
    </row>
    <row r="499" spans="1:11">
      <c r="A499" s="1"/>
      <c r="B499" s="1"/>
      <c r="C499" s="13"/>
      <c r="E499" s="1"/>
      <c r="F499" s="1"/>
      <c r="G499" s="1"/>
      <c r="H499" s="1"/>
      <c r="I499" s="1"/>
      <c r="J499" s="1"/>
      <c r="K499" s="1"/>
    </row>
    <row r="500" spans="1:11">
      <c r="A500" s="1"/>
      <c r="B500" s="1"/>
      <c r="C500" s="13"/>
      <c r="E500" s="1"/>
      <c r="F500" s="1"/>
      <c r="G500" s="1"/>
      <c r="H500" s="1"/>
      <c r="I500" s="1"/>
      <c r="J500" s="1"/>
      <c r="K500" s="1"/>
    </row>
    <row r="501" spans="1:11">
      <c r="A501" s="1"/>
      <c r="B501" s="1"/>
      <c r="C501" s="14"/>
      <c r="E501" s="1"/>
      <c r="F501" s="1"/>
      <c r="G501" s="1"/>
      <c r="H501" s="1"/>
      <c r="I501" s="1"/>
      <c r="J501" s="1"/>
      <c r="K501" s="1"/>
    </row>
    <row r="502" spans="1:11">
      <c r="A502" s="1"/>
      <c r="B502" s="1"/>
      <c r="C502" s="14"/>
      <c r="D502" s="14"/>
      <c r="E502" s="1"/>
      <c r="F502" s="1"/>
      <c r="G502" s="1"/>
      <c r="H502" s="1"/>
      <c r="I502" s="1"/>
      <c r="J502" s="1"/>
      <c r="K502" s="1"/>
    </row>
    <row r="503" spans="1:11">
      <c r="A503" s="1"/>
      <c r="B503" s="1"/>
      <c r="C503" s="14"/>
      <c r="D503" s="14"/>
      <c r="E503" s="1"/>
      <c r="F503" s="1"/>
      <c r="G503" s="1"/>
      <c r="H503" s="1"/>
      <c r="I503" s="1"/>
      <c r="J503" s="1"/>
      <c r="K503" s="1"/>
    </row>
    <row r="504" spans="1:11">
      <c r="A504" s="1"/>
      <c r="B504" s="1"/>
      <c r="C504" s="14"/>
      <c r="D504" s="14"/>
      <c r="E504" s="1"/>
      <c r="F504" s="1"/>
      <c r="G504" s="1"/>
      <c r="H504" s="1"/>
      <c r="I504" s="1"/>
      <c r="J504" s="1"/>
      <c r="K504" s="1"/>
    </row>
    <row r="505" spans="1:11">
      <c r="A505" s="1"/>
      <c r="B505" s="1"/>
      <c r="C505" s="14"/>
      <c r="D505" s="14"/>
      <c r="E505" s="1"/>
      <c r="F505" s="1"/>
      <c r="G505" s="1"/>
      <c r="H505" s="1"/>
      <c r="I505" s="1"/>
      <c r="J505" s="1"/>
      <c r="K505" s="1"/>
    </row>
    <row r="506" spans="1:11">
      <c r="A506" s="1"/>
      <c r="B506" s="1"/>
      <c r="C506" s="14"/>
      <c r="D506" s="14"/>
      <c r="E506" s="1"/>
      <c r="F506" s="1"/>
      <c r="G506" s="1"/>
      <c r="H506" s="1"/>
      <c r="I506" s="1"/>
      <c r="J506" s="1"/>
      <c r="K506" s="1"/>
    </row>
    <row r="507" spans="1:11">
      <c r="A507" s="1"/>
      <c r="B507" s="1"/>
      <c r="C507" s="14"/>
      <c r="D507" s="14"/>
      <c r="E507" s="1"/>
      <c r="F507" s="1"/>
      <c r="G507" s="1"/>
      <c r="H507" s="1"/>
      <c r="I507" s="1"/>
      <c r="J507" s="1"/>
      <c r="K507" s="1"/>
    </row>
    <row r="508" spans="1:11">
      <c r="A508" s="1"/>
      <c r="B508" s="1"/>
      <c r="C508" s="14"/>
      <c r="D508" s="14"/>
      <c r="E508" s="1"/>
      <c r="F508" s="1"/>
      <c r="G508" s="1"/>
      <c r="H508" s="1"/>
      <c r="I508" s="1"/>
      <c r="J508" s="1"/>
      <c r="K508" s="1"/>
    </row>
    <row r="509" spans="1:11">
      <c r="A509" s="1"/>
      <c r="B509" s="1"/>
      <c r="C509" s="14"/>
      <c r="D509" s="14"/>
      <c r="E509" s="1"/>
      <c r="F509" s="1"/>
      <c r="G509" s="1"/>
      <c r="H509" s="1"/>
      <c r="I509" s="1"/>
      <c r="J509" s="1"/>
      <c r="K509" s="1"/>
    </row>
    <row r="510" spans="1:11">
      <c r="A510" s="1"/>
      <c r="B510" s="1"/>
      <c r="C510" s="14"/>
      <c r="D510" s="14"/>
      <c r="E510" s="1"/>
      <c r="F510" s="1"/>
      <c r="G510" s="1"/>
      <c r="H510" s="1"/>
      <c r="I510" s="1"/>
      <c r="J510" s="1"/>
      <c r="K510" s="1"/>
    </row>
    <row r="511" spans="1:11">
      <c r="A511" s="1"/>
      <c r="B511" s="1"/>
      <c r="C511" s="14"/>
      <c r="D511" s="14"/>
      <c r="E511" s="1"/>
      <c r="F511" s="1"/>
      <c r="G511" s="1"/>
      <c r="H511" s="1"/>
      <c r="I511" s="1"/>
      <c r="J511" s="1"/>
      <c r="K511" s="1"/>
    </row>
    <row r="512" spans="1:11">
      <c r="A512" s="1"/>
      <c r="B512" s="1"/>
      <c r="C512" s="14"/>
      <c r="D512" s="14"/>
      <c r="E512" s="1"/>
      <c r="F512" s="1"/>
      <c r="G512" s="1"/>
      <c r="H512" s="1"/>
      <c r="I512" s="1"/>
      <c r="J512" s="1"/>
      <c r="K512" s="1"/>
    </row>
    <row r="513" spans="1:11">
      <c r="A513" s="1"/>
      <c r="B513" s="1"/>
      <c r="C513" s="14"/>
      <c r="D513" s="14"/>
      <c r="E513" s="1"/>
      <c r="F513" s="1"/>
      <c r="G513" s="1"/>
      <c r="H513" s="1"/>
      <c r="I513" s="1"/>
      <c r="J513" s="1"/>
      <c r="K513" s="1"/>
    </row>
    <row r="514" spans="1:11">
      <c r="A514" s="1"/>
      <c r="B514" s="1"/>
      <c r="C514" s="14"/>
      <c r="D514" s="14"/>
      <c r="E514" s="1"/>
      <c r="F514" s="1"/>
      <c r="G514" s="1"/>
      <c r="H514" s="1"/>
      <c r="I514" s="1"/>
      <c r="J514" s="1"/>
      <c r="K514" s="1"/>
    </row>
    <row r="515" spans="1:11">
      <c r="A515" s="1"/>
      <c r="B515" s="1"/>
      <c r="C515" s="14"/>
      <c r="D515" s="14"/>
      <c r="E515" s="1"/>
      <c r="F515" s="1"/>
      <c r="G515" s="1"/>
      <c r="H515" s="1"/>
      <c r="I515" s="1"/>
      <c r="J515" s="1"/>
      <c r="K515" s="1"/>
    </row>
    <row r="516" spans="1:11">
      <c r="A516" s="1"/>
      <c r="B516" s="1"/>
      <c r="C516" s="14"/>
      <c r="D516" s="14"/>
      <c r="E516" s="1"/>
      <c r="F516" s="1"/>
      <c r="G516" s="1"/>
      <c r="H516" s="1"/>
      <c r="I516" s="1"/>
      <c r="J516" s="1"/>
      <c r="K516" s="1"/>
    </row>
    <row r="517" spans="1:11">
      <c r="A517" s="1"/>
      <c r="B517" s="1"/>
      <c r="C517" s="14"/>
      <c r="D517" s="14"/>
      <c r="E517" s="1"/>
      <c r="F517" s="1"/>
      <c r="G517" s="1"/>
      <c r="H517" s="1"/>
      <c r="I517" s="1"/>
      <c r="J517" s="1"/>
      <c r="K517" s="1"/>
    </row>
    <row r="518" spans="1:11">
      <c r="A518" s="1"/>
      <c r="B518" s="1"/>
      <c r="C518" s="14"/>
      <c r="D518" s="14"/>
      <c r="E518" s="1"/>
      <c r="F518" s="1"/>
      <c r="G518" s="1"/>
      <c r="H518" s="1"/>
      <c r="I518" s="1"/>
      <c r="J518" s="1"/>
      <c r="K518" s="1"/>
    </row>
    <row r="519" spans="1:11">
      <c r="A519" s="1"/>
      <c r="B519" s="1"/>
      <c r="C519" s="14"/>
      <c r="D519" s="14"/>
      <c r="E519" s="1"/>
      <c r="F519" s="1"/>
      <c r="G519" s="1"/>
      <c r="H519" s="1"/>
      <c r="I519" s="1"/>
      <c r="J519" s="1"/>
      <c r="K519" s="1"/>
    </row>
    <row r="520" spans="1:11">
      <c r="A520" s="1"/>
      <c r="B520" s="1"/>
      <c r="C520" s="14"/>
      <c r="D520" s="14"/>
      <c r="E520" s="1"/>
      <c r="F520" s="1"/>
      <c r="G520" s="1"/>
      <c r="H520" s="1"/>
      <c r="I520" s="1"/>
      <c r="J520" s="1"/>
      <c r="K520" s="1"/>
    </row>
    <row r="521" spans="1:11">
      <c r="A521" s="1"/>
      <c r="B521" s="1"/>
      <c r="C521" s="14"/>
      <c r="D521" s="14"/>
      <c r="E521" s="1"/>
      <c r="F521" s="1"/>
      <c r="G521" s="1"/>
      <c r="H521" s="1"/>
      <c r="I521" s="1"/>
      <c r="J521" s="1"/>
      <c r="K521" s="1"/>
    </row>
    <row r="522" spans="1:11">
      <c r="A522" s="1"/>
      <c r="B522" s="1"/>
      <c r="C522" s="14"/>
      <c r="D522" s="14"/>
      <c r="E522" s="1"/>
      <c r="F522" s="1"/>
      <c r="G522" s="1"/>
      <c r="H522" s="1"/>
      <c r="I522" s="1"/>
      <c r="J522" s="1"/>
      <c r="K522" s="1"/>
    </row>
    <row r="523" spans="1:11">
      <c r="A523" s="1"/>
      <c r="B523" s="1"/>
      <c r="C523" s="14"/>
      <c r="D523" s="14"/>
      <c r="E523" s="1"/>
      <c r="F523" s="1"/>
      <c r="G523" s="1"/>
      <c r="H523" s="1"/>
      <c r="I523" s="1"/>
      <c r="J523" s="1"/>
      <c r="K523" s="1"/>
    </row>
    <row r="524" spans="1:11">
      <c r="A524" s="1"/>
      <c r="B524" s="1"/>
      <c r="C524" s="14"/>
      <c r="D524" s="14"/>
      <c r="E524" s="1"/>
      <c r="F524" s="1"/>
      <c r="G524" s="1"/>
      <c r="H524" s="1"/>
      <c r="I524" s="1"/>
      <c r="J524" s="1"/>
      <c r="K524" s="1"/>
    </row>
    <row r="525" spans="1:11">
      <c r="A525" s="1"/>
      <c r="B525" s="1"/>
      <c r="C525" s="14"/>
      <c r="D525" s="14"/>
      <c r="E525" s="1"/>
      <c r="F525" s="1"/>
      <c r="G525" s="1"/>
      <c r="H525" s="1"/>
      <c r="I525" s="1"/>
      <c r="J525" s="1"/>
      <c r="K525" s="1"/>
    </row>
    <row r="526" spans="1:11">
      <c r="A526" s="1"/>
      <c r="B526" s="1"/>
      <c r="C526" s="14"/>
      <c r="D526" s="14"/>
      <c r="E526" s="1"/>
      <c r="F526" s="1"/>
      <c r="G526" s="1"/>
      <c r="H526" s="1"/>
      <c r="I526" s="1"/>
      <c r="J526" s="1"/>
      <c r="K526" s="1"/>
    </row>
    <row r="527" spans="1:11">
      <c r="A527" s="1"/>
      <c r="B527" s="1"/>
      <c r="C527" s="14"/>
      <c r="D527" s="14"/>
      <c r="E527" s="1"/>
      <c r="F527" s="1"/>
      <c r="G527" s="1"/>
      <c r="H527" s="1"/>
      <c r="I527" s="1"/>
      <c r="J527" s="1"/>
      <c r="K527" s="1"/>
    </row>
    <row r="528" spans="1:11">
      <c r="A528" s="1"/>
      <c r="B528" s="1"/>
      <c r="C528" s="14"/>
      <c r="D528" s="14"/>
      <c r="E528" s="1"/>
      <c r="F528" s="1"/>
      <c r="G528" s="1"/>
      <c r="H528" s="1"/>
      <c r="I528" s="1"/>
      <c r="J528" s="1"/>
      <c r="K528" s="1"/>
    </row>
    <row r="529" spans="1:11">
      <c r="A529" s="1"/>
      <c r="B529" s="1"/>
      <c r="C529" s="14"/>
      <c r="D529" s="14"/>
      <c r="E529" s="1"/>
      <c r="F529" s="1"/>
      <c r="G529" s="1"/>
      <c r="H529" s="1"/>
      <c r="I529" s="1"/>
      <c r="J529" s="1"/>
      <c r="K529" s="1"/>
    </row>
    <row r="530" spans="1:11">
      <c r="A530" s="1"/>
      <c r="B530" s="1"/>
      <c r="C530" s="14"/>
      <c r="D530" s="14"/>
      <c r="E530" s="1"/>
      <c r="F530" s="1"/>
      <c r="G530" s="1"/>
      <c r="H530" s="1"/>
      <c r="I530" s="1"/>
      <c r="J530" s="1"/>
      <c r="K530" s="1"/>
    </row>
    <row r="531" spans="1:11">
      <c r="A531" s="1"/>
      <c r="B531" s="1"/>
      <c r="C531" s="14"/>
      <c r="D531" s="14"/>
      <c r="E531" s="1"/>
      <c r="F531" s="1"/>
      <c r="G531" s="1"/>
      <c r="H531" s="1"/>
      <c r="I531" s="1"/>
      <c r="J531" s="1"/>
      <c r="K531" s="1"/>
    </row>
    <row r="532" spans="1:11">
      <c r="A532" s="1"/>
      <c r="B532" s="1"/>
      <c r="C532" s="14"/>
      <c r="D532" s="14"/>
      <c r="E532" s="1"/>
      <c r="F532" s="1"/>
      <c r="G532" s="1"/>
      <c r="H532" s="1"/>
      <c r="I532" s="1"/>
      <c r="J532" s="1"/>
      <c r="K532" s="1"/>
    </row>
    <row r="533" spans="1:11">
      <c r="A533" s="1"/>
      <c r="B533" s="1"/>
      <c r="C533" s="14"/>
      <c r="D533" s="14"/>
      <c r="E533" s="1"/>
      <c r="F533" s="1"/>
      <c r="G533" s="1"/>
      <c r="H533" s="1"/>
      <c r="I533" s="1"/>
      <c r="J533" s="1"/>
      <c r="K533" s="1"/>
    </row>
    <row r="534" spans="1:11">
      <c r="A534" s="1"/>
      <c r="B534" s="1"/>
      <c r="C534" s="14"/>
      <c r="D534" s="14"/>
      <c r="E534" s="1"/>
      <c r="F534" s="1"/>
      <c r="G534" s="1"/>
      <c r="H534" s="1"/>
      <c r="I534" s="1"/>
      <c r="J534" s="1"/>
      <c r="K534" s="1"/>
    </row>
    <row r="535" spans="1:11">
      <c r="A535" s="1"/>
      <c r="B535" s="1"/>
      <c r="C535" s="14"/>
      <c r="D535" s="14"/>
      <c r="E535" s="1"/>
      <c r="F535" s="1"/>
      <c r="G535" s="1"/>
      <c r="H535" s="1"/>
      <c r="I535" s="1"/>
      <c r="J535" s="1"/>
      <c r="K535" s="1"/>
    </row>
    <row r="536" spans="1:11">
      <c r="A536" s="1"/>
      <c r="B536" s="1"/>
      <c r="C536" s="14"/>
      <c r="D536" s="14"/>
      <c r="E536" s="1"/>
      <c r="F536" s="1"/>
      <c r="G536" s="1"/>
      <c r="H536" s="1"/>
      <c r="I536" s="1"/>
      <c r="J536" s="1"/>
      <c r="K536" s="1"/>
    </row>
    <row r="537" spans="1:11">
      <c r="A537" s="1"/>
      <c r="B537" s="1"/>
      <c r="C537" s="14"/>
      <c r="D537" s="14"/>
      <c r="E537" s="1"/>
      <c r="F537" s="1"/>
      <c r="G537" s="1"/>
      <c r="H537" s="1"/>
      <c r="I537" s="1"/>
      <c r="J537" s="1"/>
      <c r="K537" s="1"/>
    </row>
    <row r="538" spans="1:11">
      <c r="A538" s="1"/>
      <c r="B538" s="1"/>
      <c r="C538" s="14"/>
      <c r="D538" s="14"/>
      <c r="E538" s="1"/>
      <c r="F538" s="1"/>
      <c r="G538" s="1"/>
      <c r="H538" s="1"/>
      <c r="I538" s="1"/>
      <c r="J538" s="1"/>
      <c r="K538" s="1"/>
    </row>
    <row r="539" spans="1:11">
      <c r="A539" s="1"/>
      <c r="B539" s="1"/>
      <c r="C539" s="14"/>
      <c r="D539" s="14"/>
      <c r="E539" s="1"/>
      <c r="F539" s="1"/>
      <c r="G539" s="1"/>
      <c r="H539" s="1"/>
      <c r="I539" s="1"/>
      <c r="J539" s="1"/>
      <c r="K539" s="1"/>
    </row>
    <row r="540" spans="1:11">
      <c r="A540" s="1"/>
      <c r="B540" s="1"/>
      <c r="C540" s="14"/>
      <c r="D540" s="14"/>
      <c r="E540" s="1"/>
      <c r="F540" s="1"/>
      <c r="G540" s="1"/>
      <c r="H540" s="1"/>
      <c r="I540" s="1"/>
      <c r="J540" s="1"/>
      <c r="K540" s="1"/>
    </row>
    <row r="541" spans="1:11">
      <c r="A541" s="1"/>
      <c r="B541" s="1"/>
      <c r="C541" s="14"/>
      <c r="D541" s="14"/>
      <c r="E541" s="1"/>
      <c r="F541" s="1"/>
      <c r="G541" s="1"/>
      <c r="H541" s="1"/>
      <c r="I541" s="1"/>
      <c r="J541" s="1"/>
      <c r="K541" s="1"/>
    </row>
    <row r="542" spans="1:11">
      <c r="A542" s="1"/>
      <c r="B542" s="1"/>
      <c r="C542" s="14"/>
      <c r="D542" s="14"/>
      <c r="E542" s="1"/>
      <c r="F542" s="1"/>
      <c r="G542" s="1"/>
      <c r="H542" s="1"/>
      <c r="I542" s="1"/>
      <c r="J542" s="1"/>
      <c r="K542" s="1"/>
    </row>
    <row r="543" spans="1:11">
      <c r="A543" s="1"/>
      <c r="B543" s="1"/>
      <c r="C543" s="14"/>
      <c r="D543" s="14"/>
      <c r="E543" s="1"/>
      <c r="F543" s="1"/>
      <c r="G543" s="1"/>
      <c r="H543" s="1"/>
      <c r="I543" s="1"/>
      <c r="J543" s="1"/>
      <c r="K543" s="1"/>
    </row>
    <row r="544" spans="1:11">
      <c r="A544" s="1"/>
      <c r="B544" s="1"/>
      <c r="C544" s="14"/>
      <c r="D544" s="14"/>
      <c r="E544" s="1"/>
      <c r="F544" s="1"/>
      <c r="G544" s="1"/>
      <c r="H544" s="1"/>
      <c r="I544" s="1"/>
      <c r="J544" s="1"/>
      <c r="K544" s="1"/>
    </row>
    <row r="545" spans="1:11">
      <c r="A545" s="1"/>
      <c r="B545" s="1"/>
      <c r="C545" s="14"/>
      <c r="D545" s="14"/>
      <c r="E545" s="1"/>
      <c r="F545" s="1"/>
      <c r="G545" s="1"/>
      <c r="H545" s="1"/>
      <c r="I545" s="1"/>
      <c r="J545" s="1"/>
      <c r="K545" s="1"/>
    </row>
    <row r="546" spans="1:11">
      <c r="A546" s="1"/>
      <c r="B546" s="1"/>
      <c r="C546" s="14"/>
      <c r="D546" s="14"/>
      <c r="E546" s="1"/>
      <c r="F546" s="1"/>
      <c r="G546" s="1"/>
      <c r="H546" s="1"/>
      <c r="I546" s="1"/>
      <c r="J546" s="1"/>
      <c r="K546" s="1"/>
    </row>
    <row r="547" spans="1:11">
      <c r="A547" s="1"/>
      <c r="B547" s="1"/>
      <c r="C547" s="14"/>
      <c r="D547" s="14"/>
      <c r="E547" s="1"/>
      <c r="F547" s="1"/>
      <c r="G547" s="1"/>
      <c r="H547" s="1"/>
      <c r="I547" s="1"/>
      <c r="J547" s="1"/>
      <c r="K547" s="1"/>
    </row>
    <row r="548" spans="1:11">
      <c r="A548" s="1"/>
      <c r="B548" s="1"/>
      <c r="C548" s="14"/>
      <c r="D548" s="14"/>
      <c r="E548" s="1"/>
      <c r="F548" s="1"/>
      <c r="G548" s="1"/>
      <c r="H548" s="1"/>
      <c r="I548" s="1"/>
      <c r="J548" s="1"/>
      <c r="K548" s="1"/>
    </row>
    <row r="549" spans="1:11">
      <c r="A549" s="1"/>
      <c r="B549" s="1"/>
      <c r="C549" s="14"/>
      <c r="D549" s="14"/>
      <c r="E549" s="1"/>
      <c r="F549" s="1"/>
      <c r="G549" s="1"/>
      <c r="H549" s="1"/>
      <c r="I549" s="1"/>
      <c r="J549" s="1"/>
      <c r="K549" s="1"/>
    </row>
    <row r="550" spans="1:11">
      <c r="A550" s="1"/>
      <c r="B550" s="1"/>
      <c r="C550" s="14"/>
      <c r="D550" s="14"/>
      <c r="E550" s="1"/>
      <c r="F550" s="1"/>
      <c r="G550" s="1"/>
      <c r="H550" s="1"/>
      <c r="I550" s="1"/>
      <c r="J550" s="1"/>
      <c r="K550" s="1"/>
    </row>
    <row r="551" spans="1:11">
      <c r="A551" s="1"/>
      <c r="B551" s="1"/>
      <c r="C551" s="14"/>
      <c r="D551" s="14"/>
      <c r="E551" s="1"/>
      <c r="F551" s="1"/>
      <c r="G551" s="1"/>
      <c r="H551" s="1"/>
      <c r="I551" s="1"/>
      <c r="J551" s="1"/>
      <c r="K551" s="1"/>
    </row>
    <row r="552" spans="1:11">
      <c r="A552" s="1"/>
      <c r="B552" s="1"/>
      <c r="C552" s="14"/>
      <c r="D552" s="14"/>
      <c r="E552" s="1"/>
      <c r="F552" s="1"/>
      <c r="G552" s="1"/>
      <c r="H552" s="1"/>
      <c r="I552" s="1"/>
      <c r="J552" s="1"/>
      <c r="K552" s="1"/>
    </row>
    <row r="553" spans="1:11">
      <c r="A553" s="1"/>
      <c r="B553" s="1"/>
      <c r="C553" s="14"/>
      <c r="D553" s="14"/>
      <c r="E553" s="1"/>
      <c r="F553" s="1"/>
      <c r="G553" s="1"/>
      <c r="H553" s="1"/>
      <c r="I553" s="1"/>
      <c r="J553" s="1"/>
      <c r="K553" s="1"/>
    </row>
    <row r="554" spans="1:11">
      <c r="A554" s="1"/>
      <c r="B554" s="1"/>
      <c r="C554" s="14"/>
      <c r="D554" s="14"/>
      <c r="E554" s="1"/>
      <c r="F554" s="1"/>
      <c r="G554" s="1"/>
      <c r="H554" s="1"/>
      <c r="I554" s="1"/>
      <c r="J554" s="1"/>
      <c r="K554" s="1"/>
    </row>
    <row r="555" spans="1:11">
      <c r="A555" s="1"/>
      <c r="B555" s="1"/>
      <c r="C555" s="14"/>
      <c r="D555" s="14"/>
      <c r="E555" s="1"/>
      <c r="F555" s="1"/>
      <c r="G555" s="1"/>
      <c r="H555" s="1"/>
      <c r="I555" s="1"/>
      <c r="J555" s="1"/>
      <c r="K555" s="1"/>
    </row>
    <row r="556" spans="1:11">
      <c r="A556" s="1"/>
      <c r="B556" s="1"/>
      <c r="C556" s="14"/>
      <c r="D556" s="14"/>
      <c r="E556" s="1"/>
      <c r="F556" s="1"/>
      <c r="G556" s="1"/>
      <c r="H556" s="1"/>
      <c r="I556" s="1"/>
      <c r="J556" s="1"/>
      <c r="K556" s="1"/>
    </row>
    <row r="557" spans="1:11">
      <c r="A557" s="1"/>
      <c r="B557" s="1"/>
      <c r="C557" s="14"/>
      <c r="D557" s="14"/>
      <c r="E557" s="1"/>
      <c r="F557" s="1"/>
      <c r="G557" s="1"/>
      <c r="H557" s="1"/>
      <c r="I557" s="1"/>
      <c r="J557" s="1"/>
      <c r="K557" s="1"/>
    </row>
    <row r="558" spans="1:11">
      <c r="A558" s="1"/>
      <c r="B558" s="1"/>
      <c r="C558" s="14"/>
      <c r="D558" s="14"/>
      <c r="E558" s="1"/>
      <c r="F558" s="1"/>
      <c r="G558" s="1"/>
      <c r="H558" s="1"/>
      <c r="I558" s="1"/>
      <c r="J558" s="1"/>
      <c r="K558" s="1"/>
    </row>
    <row r="559" spans="1:11">
      <c r="A559" s="1"/>
      <c r="B559" s="1"/>
      <c r="C559" s="14"/>
      <c r="D559" s="14"/>
      <c r="E559" s="1"/>
      <c r="F559" s="1"/>
      <c r="G559" s="1"/>
      <c r="H559" s="1"/>
      <c r="I559" s="1"/>
      <c r="J559" s="1"/>
      <c r="K559" s="1"/>
    </row>
    <row r="560" spans="1:11">
      <c r="A560" s="1"/>
      <c r="B560" s="1"/>
      <c r="C560" s="14"/>
      <c r="D560" s="14"/>
      <c r="E560" s="1"/>
      <c r="F560" s="1"/>
      <c r="G560" s="1"/>
      <c r="H560" s="1"/>
      <c r="I560" s="1"/>
      <c r="J560" s="1"/>
      <c r="K560" s="1"/>
    </row>
    <row r="561" spans="1:11">
      <c r="A561" s="1"/>
      <c r="B561" s="1"/>
      <c r="C561" s="14"/>
      <c r="D561" s="14"/>
      <c r="E561" s="1"/>
      <c r="F561" s="1"/>
      <c r="G561" s="1"/>
      <c r="H561" s="1"/>
      <c r="I561" s="1"/>
      <c r="J561" s="1"/>
      <c r="K561" s="1"/>
    </row>
    <row r="562" spans="1:11">
      <c r="A562" s="1"/>
      <c r="B562" s="1"/>
      <c r="C562" s="14"/>
      <c r="D562" s="14"/>
      <c r="E562" s="1"/>
      <c r="F562" s="1"/>
      <c r="G562" s="1"/>
      <c r="H562" s="1"/>
      <c r="I562" s="1"/>
      <c r="J562" s="1"/>
      <c r="K562" s="1"/>
    </row>
    <row r="563" spans="1:11">
      <c r="A563" s="1"/>
      <c r="B563" s="1"/>
      <c r="C563" s="14"/>
      <c r="D563" s="14"/>
      <c r="E563" s="1"/>
      <c r="F563" s="1"/>
      <c r="G563" s="1"/>
      <c r="H563" s="1"/>
      <c r="I563" s="1"/>
      <c r="J563" s="1"/>
      <c r="K563" s="1"/>
    </row>
    <row r="564" spans="1:11">
      <c r="A564" s="1"/>
      <c r="B564" s="1"/>
      <c r="C564" s="14"/>
      <c r="D564" s="14"/>
      <c r="E564" s="1"/>
      <c r="F564" s="1"/>
      <c r="G564" s="1"/>
      <c r="H564" s="1"/>
      <c r="I564" s="1"/>
      <c r="J564" s="1"/>
      <c r="K564" s="1"/>
    </row>
    <row r="565" spans="1:11">
      <c r="A565" s="1"/>
      <c r="B565" s="1"/>
      <c r="C565" s="14"/>
      <c r="D565" s="14"/>
      <c r="E565" s="1"/>
      <c r="F565" s="1"/>
      <c r="G565" s="1"/>
      <c r="H565" s="1"/>
      <c r="I565" s="1"/>
      <c r="J565" s="1"/>
      <c r="K565" s="1"/>
    </row>
    <row r="566" spans="1:11">
      <c r="A566" s="1"/>
      <c r="B566" s="1"/>
      <c r="C566" s="14"/>
      <c r="D566" s="14"/>
      <c r="E566" s="1"/>
      <c r="F566" s="1"/>
      <c r="G566" s="1"/>
      <c r="H566" s="1"/>
      <c r="I566" s="1"/>
      <c r="J566" s="1"/>
      <c r="K566" s="1"/>
    </row>
    <row r="567" spans="1:11">
      <c r="A567" s="1"/>
      <c r="B567" s="1"/>
      <c r="C567" s="14"/>
      <c r="D567" s="14"/>
      <c r="E567" s="1"/>
      <c r="F567" s="1"/>
      <c r="G567" s="1"/>
      <c r="H567" s="1"/>
      <c r="I567" s="1"/>
      <c r="J567" s="1"/>
      <c r="K567" s="1"/>
    </row>
    <row r="568" spans="1:11">
      <c r="A568" s="1"/>
      <c r="B568" s="1"/>
      <c r="C568" s="14"/>
      <c r="D568" s="14"/>
      <c r="E568" s="1"/>
      <c r="F568" s="1"/>
      <c r="G568" s="1"/>
      <c r="H568" s="1"/>
      <c r="I568" s="1"/>
      <c r="J568" s="1"/>
      <c r="K568" s="1"/>
    </row>
    <row r="569" spans="1:11">
      <c r="A569" s="1"/>
      <c r="B569" s="1"/>
      <c r="C569" s="14"/>
      <c r="D569" s="14"/>
      <c r="E569" s="1"/>
      <c r="F569" s="1"/>
      <c r="G569" s="1"/>
      <c r="H569" s="1"/>
      <c r="I569" s="1"/>
      <c r="J569" s="1"/>
      <c r="K569" s="1"/>
    </row>
    <row r="570" spans="1:11">
      <c r="A570" s="1"/>
      <c r="B570" s="1"/>
      <c r="C570" s="14"/>
      <c r="D570" s="14"/>
      <c r="E570" s="1"/>
      <c r="F570" s="1"/>
      <c r="G570" s="1"/>
      <c r="H570" s="1"/>
      <c r="I570" s="1"/>
      <c r="J570" s="1"/>
      <c r="K570" s="1"/>
    </row>
    <row r="571" spans="1:11">
      <c r="A571" s="1"/>
      <c r="B571" s="1"/>
      <c r="C571" s="14"/>
      <c r="D571" s="14"/>
      <c r="E571" s="1"/>
      <c r="F571" s="1"/>
      <c r="G571" s="1"/>
      <c r="H571" s="1"/>
      <c r="I571" s="1"/>
      <c r="J571" s="1"/>
      <c r="K571" s="1"/>
    </row>
    <row r="572" spans="1:11">
      <c r="A572" s="1"/>
      <c r="B572" s="1"/>
      <c r="C572" s="14"/>
      <c r="D572" s="14"/>
      <c r="E572" s="1"/>
      <c r="F572" s="1"/>
      <c r="G572" s="1"/>
      <c r="H572" s="1"/>
      <c r="I572" s="1"/>
      <c r="J572" s="1"/>
      <c r="K572" s="1"/>
    </row>
    <row r="573" spans="1:11">
      <c r="A573" s="1"/>
      <c r="B573" s="1"/>
      <c r="C573" s="14"/>
      <c r="D573" s="14"/>
      <c r="E573" s="1"/>
      <c r="F573" s="1"/>
      <c r="G573" s="1"/>
      <c r="H573" s="1"/>
      <c r="I573" s="1"/>
      <c r="J573" s="1"/>
      <c r="K573" s="1"/>
    </row>
    <row r="574" spans="1:11">
      <c r="A574" s="1"/>
      <c r="B574" s="1"/>
      <c r="C574" s="14"/>
      <c r="D574" s="14"/>
      <c r="E574" s="1"/>
      <c r="F574" s="1"/>
      <c r="G574" s="1"/>
      <c r="H574" s="1"/>
      <c r="I574" s="1"/>
      <c r="J574" s="1"/>
      <c r="K574" s="1"/>
    </row>
    <row r="575" spans="1:11">
      <c r="A575" s="1"/>
      <c r="B575" s="1"/>
      <c r="C575" s="14"/>
      <c r="D575" s="14"/>
      <c r="E575" s="1"/>
      <c r="F575" s="1"/>
      <c r="G575" s="1"/>
      <c r="H575" s="1"/>
      <c r="I575" s="1"/>
      <c r="J575" s="1"/>
      <c r="K575" s="1"/>
    </row>
    <row r="576" spans="1:11">
      <c r="A576" s="1"/>
      <c r="B576" s="1"/>
      <c r="C576" s="14"/>
      <c r="D576" s="14"/>
      <c r="E576" s="1"/>
      <c r="F576" s="1"/>
      <c r="G576" s="1"/>
      <c r="H576" s="1"/>
      <c r="I576" s="1"/>
      <c r="J576" s="1"/>
      <c r="K576" s="1"/>
    </row>
    <row r="577" spans="1:11">
      <c r="A577" s="1"/>
      <c r="B577" s="1"/>
      <c r="C577" s="14"/>
      <c r="D577" s="14"/>
      <c r="E577" s="1"/>
      <c r="F577" s="1"/>
      <c r="G577" s="1"/>
      <c r="H577" s="1"/>
      <c r="I577" s="1"/>
      <c r="J577" s="1"/>
      <c r="K577" s="1"/>
    </row>
    <row r="578" spans="1:11">
      <c r="A578" s="1"/>
      <c r="B578" s="1"/>
      <c r="C578" s="14"/>
      <c r="D578" s="14"/>
      <c r="E578" s="1"/>
      <c r="F578" s="1"/>
      <c r="G578" s="1"/>
      <c r="H578" s="1"/>
      <c r="I578" s="1"/>
      <c r="J578" s="1"/>
      <c r="K578" s="1"/>
    </row>
    <row r="579" spans="1:11">
      <c r="A579" s="1"/>
      <c r="B579" s="1"/>
      <c r="C579" s="14"/>
      <c r="D579" s="14"/>
      <c r="E579" s="1"/>
      <c r="F579" s="1"/>
      <c r="G579" s="1"/>
      <c r="H579" s="1"/>
      <c r="I579" s="1"/>
      <c r="J579" s="1"/>
      <c r="K579" s="1"/>
    </row>
    <row r="580" spans="1:11">
      <c r="A580" s="1"/>
      <c r="B580" s="1"/>
      <c r="C580" s="14"/>
      <c r="D580" s="14"/>
      <c r="E580" s="1"/>
      <c r="F580" s="1"/>
      <c r="G580" s="1"/>
      <c r="H580" s="1"/>
      <c r="I580" s="1"/>
      <c r="J580" s="1"/>
      <c r="K580" s="1"/>
    </row>
    <row r="581" spans="1:11">
      <c r="A581" s="1"/>
      <c r="B581" s="1"/>
      <c r="C581" s="14"/>
      <c r="D581" s="14"/>
      <c r="E581" s="1"/>
      <c r="F581" s="1"/>
      <c r="G581" s="1"/>
      <c r="H581" s="1"/>
      <c r="I581" s="1"/>
      <c r="J581" s="1"/>
      <c r="K581" s="1"/>
    </row>
    <row r="582" spans="1:11">
      <c r="A582" s="1"/>
      <c r="B582" s="1"/>
      <c r="C582" s="14"/>
      <c r="D582" s="14"/>
      <c r="E582" s="1"/>
      <c r="F582" s="1"/>
      <c r="G582" s="1"/>
      <c r="H582" s="1"/>
      <c r="I582" s="1"/>
      <c r="J582" s="1"/>
      <c r="K582" s="1"/>
    </row>
    <row r="583" spans="1:11">
      <c r="A583" s="1"/>
      <c r="B583" s="1"/>
      <c r="C583" s="14"/>
      <c r="D583" s="14"/>
      <c r="E583" s="1"/>
      <c r="F583" s="1"/>
      <c r="G583" s="1"/>
      <c r="H583" s="1"/>
      <c r="I583" s="1"/>
      <c r="J583" s="1"/>
      <c r="K583" s="1"/>
    </row>
    <row r="584" spans="1:11">
      <c r="A584" s="1"/>
      <c r="B584" s="1"/>
      <c r="C584" s="14"/>
      <c r="D584" s="14"/>
      <c r="E584" s="1"/>
      <c r="F584" s="1"/>
      <c r="G584" s="1"/>
      <c r="H584" s="1"/>
      <c r="I584" s="1"/>
      <c r="J584" s="1"/>
      <c r="K584" s="1"/>
    </row>
    <row r="585" spans="1:11">
      <c r="A585" s="1"/>
      <c r="B585" s="1"/>
      <c r="C585" s="14"/>
      <c r="D585" s="14"/>
      <c r="E585" s="1"/>
      <c r="F585" s="1"/>
      <c r="G585" s="1"/>
      <c r="H585" s="1"/>
      <c r="I585" s="1"/>
      <c r="J585" s="1"/>
      <c r="K585" s="1"/>
    </row>
    <row r="586" spans="1:11">
      <c r="A586" s="1"/>
      <c r="B586" s="1"/>
      <c r="C586" s="14"/>
      <c r="D586" s="14"/>
      <c r="E586" s="1"/>
      <c r="F586" s="1"/>
      <c r="G586" s="1"/>
      <c r="H586" s="1"/>
      <c r="I586" s="1"/>
      <c r="J586" s="1"/>
      <c r="K586" s="1"/>
    </row>
    <row r="587" spans="1:11">
      <c r="A587" s="1"/>
      <c r="B587" s="1"/>
      <c r="C587" s="14"/>
      <c r="D587" s="14"/>
      <c r="E587" s="1"/>
      <c r="F587" s="1"/>
      <c r="G587" s="1"/>
      <c r="H587" s="1"/>
      <c r="I587" s="1"/>
      <c r="J587" s="1"/>
      <c r="K587" s="1"/>
    </row>
    <row r="588" spans="1:11">
      <c r="A588" s="1"/>
      <c r="B588" s="1"/>
      <c r="C588" s="14"/>
      <c r="D588" s="14"/>
      <c r="E588" s="1"/>
      <c r="F588" s="1"/>
      <c r="G588" s="1"/>
      <c r="H588" s="1"/>
      <c r="I588" s="1"/>
      <c r="J588" s="1"/>
      <c r="K588" s="1"/>
    </row>
    <row r="589" spans="1:11">
      <c r="A589" s="1"/>
      <c r="B589" s="1"/>
      <c r="C589" s="14"/>
      <c r="D589" s="14"/>
      <c r="E589" s="1"/>
      <c r="F589" s="1"/>
      <c r="G589" s="1"/>
      <c r="H589" s="1"/>
      <c r="I589" s="1"/>
      <c r="J589" s="1"/>
      <c r="K589" s="1"/>
    </row>
    <row r="590" spans="1:11">
      <c r="A590" s="1"/>
      <c r="B590" s="1"/>
      <c r="C590" s="14"/>
      <c r="D590" s="14"/>
      <c r="E590" s="1"/>
      <c r="F590" s="1"/>
      <c r="G590" s="1"/>
      <c r="H590" s="1"/>
      <c r="I590" s="1"/>
      <c r="J590" s="1"/>
      <c r="K590" s="1"/>
    </row>
    <row r="591" spans="1:11">
      <c r="A591" s="1"/>
      <c r="B591" s="1"/>
      <c r="C591" s="14"/>
      <c r="D591" s="14"/>
      <c r="E591" s="1"/>
      <c r="F591" s="1"/>
      <c r="G591" s="1"/>
      <c r="H591" s="1"/>
      <c r="I591" s="1"/>
      <c r="J591" s="1"/>
      <c r="K591" s="1"/>
    </row>
    <row r="592" spans="1:11">
      <c r="A592" s="1"/>
      <c r="B592" s="1"/>
      <c r="C592" s="14"/>
      <c r="D592" s="14"/>
      <c r="E592" s="1"/>
      <c r="F592" s="1"/>
      <c r="G592" s="1"/>
      <c r="H592" s="1"/>
      <c r="I592" s="1"/>
      <c r="J592" s="1"/>
      <c r="K592" s="1"/>
    </row>
    <row r="593" spans="1:11">
      <c r="A593" s="1"/>
      <c r="B593" s="1"/>
      <c r="C593" s="14"/>
      <c r="D593" s="14"/>
      <c r="E593" s="1"/>
      <c r="F593" s="1"/>
      <c r="G593" s="1"/>
      <c r="H593" s="1"/>
      <c r="I593" s="1"/>
      <c r="J593" s="1"/>
      <c r="K593" s="1"/>
    </row>
    <row r="594" spans="1:11">
      <c r="A594" s="1"/>
      <c r="B594" s="1"/>
      <c r="C594" s="14"/>
      <c r="D594" s="14"/>
      <c r="E594" s="1"/>
      <c r="F594" s="1"/>
      <c r="G594" s="1"/>
      <c r="H594" s="1"/>
      <c r="I594" s="1"/>
      <c r="J594" s="1"/>
      <c r="K594" s="1"/>
    </row>
    <row r="595" spans="1:11">
      <c r="A595" s="1"/>
      <c r="B595" s="1"/>
      <c r="C595" s="14"/>
      <c r="D595" s="14"/>
      <c r="E595" s="1"/>
      <c r="F595" s="1"/>
      <c r="G595" s="1"/>
      <c r="H595" s="1"/>
      <c r="I595" s="1"/>
      <c r="J595" s="1"/>
      <c r="K595" s="1"/>
    </row>
    <row r="596" spans="1:11">
      <c r="A596" s="1"/>
      <c r="B596" s="1"/>
      <c r="C596" s="14"/>
      <c r="D596" s="14"/>
      <c r="E596" s="1"/>
      <c r="F596" s="1"/>
      <c r="G596" s="1"/>
      <c r="H596" s="1"/>
      <c r="I596" s="1"/>
      <c r="J596" s="1"/>
      <c r="K596" s="1"/>
    </row>
    <row r="597" spans="1:11">
      <c r="A597" s="1"/>
      <c r="B597" s="1"/>
      <c r="C597" s="14"/>
      <c r="D597" s="14"/>
      <c r="E597" s="1"/>
      <c r="F597" s="1"/>
      <c r="G597" s="1"/>
      <c r="H597" s="1"/>
      <c r="I597" s="1"/>
      <c r="J597" s="1"/>
      <c r="K597" s="1"/>
    </row>
    <row r="598" spans="1:11">
      <c r="A598" s="1"/>
      <c r="B598" s="1"/>
      <c r="C598" s="14"/>
      <c r="D598" s="14"/>
      <c r="E598" s="1"/>
      <c r="F598" s="1"/>
      <c r="G598" s="1"/>
      <c r="H598" s="1"/>
      <c r="I598" s="1"/>
      <c r="J598" s="1"/>
      <c r="K598" s="1"/>
    </row>
    <row r="599" spans="1:11">
      <c r="A599" s="1"/>
      <c r="B599" s="1"/>
      <c r="C599" s="14"/>
      <c r="D599" s="14"/>
      <c r="E599" s="1"/>
      <c r="F599" s="1"/>
      <c r="G599" s="1"/>
      <c r="H599" s="1"/>
      <c r="I599" s="1"/>
      <c r="J599" s="1"/>
      <c r="K599" s="1"/>
    </row>
    <row r="600" spans="1:11">
      <c r="A600" s="1"/>
      <c r="B600" s="1"/>
      <c r="C600" s="14"/>
      <c r="D600" s="14"/>
      <c r="E600" s="1"/>
      <c r="F600" s="1"/>
      <c r="G600" s="1"/>
      <c r="H600" s="1"/>
      <c r="I600" s="1"/>
      <c r="J600" s="1"/>
      <c r="K600" s="1"/>
    </row>
    <row r="601" spans="1:11">
      <c r="A601" s="1"/>
      <c r="B601" s="1"/>
      <c r="C601" s="14"/>
      <c r="D601" s="14"/>
      <c r="E601" s="1"/>
      <c r="F601" s="1"/>
      <c r="G601" s="1"/>
      <c r="H601" s="1"/>
      <c r="I601" s="1"/>
      <c r="J601" s="1"/>
      <c r="K601" s="1"/>
    </row>
    <row r="602" spans="1:11">
      <c r="A602" s="1"/>
      <c r="B602" s="1"/>
      <c r="C602" s="14"/>
      <c r="D602" s="14"/>
      <c r="E602" s="1"/>
      <c r="F602" s="1"/>
      <c r="G602" s="1"/>
      <c r="H602" s="1"/>
      <c r="I602" s="1"/>
      <c r="J602" s="1"/>
      <c r="K602" s="1"/>
    </row>
    <row r="603" spans="1:11">
      <c r="A603" s="1"/>
      <c r="B603" s="1"/>
      <c r="C603" s="14"/>
      <c r="D603" s="14"/>
      <c r="E603" s="1"/>
      <c r="F603" s="1"/>
      <c r="G603" s="1"/>
      <c r="H603" s="1"/>
      <c r="I603" s="1"/>
      <c r="J603" s="1"/>
      <c r="K603" s="1"/>
    </row>
    <row r="604" spans="1:11">
      <c r="A604" s="1"/>
      <c r="B604" s="1"/>
      <c r="C604" s="14"/>
      <c r="D604" s="14"/>
      <c r="E604" s="1"/>
      <c r="F604" s="1"/>
      <c r="G604" s="1"/>
      <c r="H604" s="1"/>
      <c r="I604" s="1"/>
      <c r="J604" s="1"/>
      <c r="K604" s="1"/>
    </row>
    <row r="605" spans="1:11">
      <c r="A605" s="1"/>
      <c r="B605" s="1"/>
      <c r="C605" s="14"/>
      <c r="D605" s="14"/>
      <c r="E605" s="1"/>
      <c r="F605" s="1"/>
      <c r="G605" s="1"/>
      <c r="H605" s="1"/>
      <c r="I605" s="1"/>
      <c r="J605" s="1"/>
      <c r="K605" s="1"/>
    </row>
    <row r="606" spans="1:11">
      <c r="A606" s="1"/>
      <c r="B606" s="1"/>
      <c r="C606" s="14"/>
      <c r="D606" s="14"/>
      <c r="E606" s="1"/>
      <c r="F606" s="1"/>
      <c r="G606" s="1"/>
      <c r="H606" s="1"/>
      <c r="I606" s="1"/>
      <c r="J606" s="1"/>
      <c r="K606" s="1"/>
    </row>
    <row r="607" spans="1:11">
      <c r="A607" s="1"/>
      <c r="B607" s="1"/>
      <c r="C607" s="14"/>
      <c r="D607" s="14"/>
      <c r="E607" s="1"/>
      <c r="F607" s="1"/>
      <c r="G607" s="1"/>
      <c r="H607" s="1"/>
      <c r="I607" s="1"/>
      <c r="J607" s="1"/>
      <c r="K607" s="1"/>
    </row>
    <row r="608" spans="1:11">
      <c r="A608" s="1"/>
      <c r="B608" s="1"/>
      <c r="C608" s="14"/>
      <c r="D608" s="14"/>
      <c r="E608" s="1"/>
      <c r="F608" s="1"/>
      <c r="G608" s="1"/>
      <c r="H608" s="1"/>
      <c r="I608" s="1"/>
      <c r="J608" s="1"/>
      <c r="K608" s="1"/>
    </row>
    <row r="609" spans="1:11">
      <c r="A609" s="1"/>
      <c r="B609" s="1"/>
      <c r="C609" s="14"/>
      <c r="D609" s="14"/>
      <c r="E609" s="1"/>
      <c r="F609" s="1"/>
      <c r="G609" s="1"/>
      <c r="H609" s="1"/>
      <c r="I609" s="1"/>
      <c r="J609" s="1"/>
      <c r="K609" s="1"/>
    </row>
    <row r="610" spans="1:11">
      <c r="A610" s="1"/>
      <c r="B610" s="1"/>
      <c r="C610" s="14"/>
      <c r="D610" s="14"/>
      <c r="E610" s="1"/>
      <c r="F610" s="1"/>
      <c r="G610" s="1"/>
      <c r="H610" s="1"/>
      <c r="I610" s="1"/>
      <c r="J610" s="1"/>
      <c r="K610" s="1"/>
    </row>
    <row r="611" spans="1:11">
      <c r="A611" s="1"/>
      <c r="B611" s="1"/>
      <c r="C611" s="14"/>
      <c r="D611" s="14"/>
      <c r="E611" s="1"/>
      <c r="F611" s="1"/>
      <c r="G611" s="1"/>
      <c r="H611" s="1"/>
      <c r="I611" s="1"/>
      <c r="J611" s="1"/>
      <c r="K611" s="1"/>
    </row>
    <row r="612" spans="1:11">
      <c r="A612" s="1"/>
      <c r="B612" s="1"/>
      <c r="C612" s="14"/>
      <c r="D612" s="14"/>
      <c r="E612" s="1"/>
      <c r="F612" s="1"/>
      <c r="G612" s="1"/>
      <c r="H612" s="1"/>
      <c r="I612" s="1"/>
      <c r="J612" s="1"/>
      <c r="K612" s="1"/>
    </row>
    <row r="613" spans="1:11">
      <c r="A613" s="1"/>
      <c r="B613" s="1"/>
      <c r="C613" s="14"/>
      <c r="D613" s="14"/>
      <c r="E613" s="1"/>
      <c r="F613" s="1"/>
      <c r="G613" s="1"/>
      <c r="H613" s="1"/>
      <c r="I613" s="1"/>
      <c r="J613" s="1"/>
      <c r="K613" s="1"/>
    </row>
    <row r="614" spans="1:11">
      <c r="A614" s="1"/>
      <c r="B614" s="1"/>
      <c r="C614" s="14"/>
      <c r="D614" s="14"/>
      <c r="E614" s="1"/>
      <c r="F614" s="1"/>
      <c r="G614" s="1"/>
      <c r="H614" s="1"/>
      <c r="I614" s="1"/>
      <c r="J614" s="1"/>
      <c r="K614" s="1"/>
    </row>
    <row r="615" spans="1:11">
      <c r="A615" s="1"/>
      <c r="B615" s="1"/>
      <c r="C615" s="14"/>
      <c r="D615" s="14"/>
      <c r="E615" s="1"/>
      <c r="F615" s="1"/>
      <c r="G615" s="1"/>
      <c r="H615" s="1"/>
      <c r="I615" s="1"/>
      <c r="J615" s="1"/>
      <c r="K615" s="1"/>
    </row>
    <row r="616" spans="1:11">
      <c r="A616" s="1"/>
      <c r="B616" s="1"/>
      <c r="C616" s="14"/>
      <c r="D616" s="14"/>
      <c r="E616" s="1"/>
      <c r="F616" s="1"/>
      <c r="G616" s="1"/>
      <c r="H616" s="1"/>
      <c r="I616" s="1"/>
      <c r="J616" s="1"/>
      <c r="K616" s="1"/>
    </row>
    <row r="617" spans="1:11">
      <c r="A617" s="1"/>
      <c r="B617" s="1"/>
      <c r="C617" s="14"/>
      <c r="D617" s="14"/>
      <c r="E617" s="1"/>
      <c r="F617" s="1"/>
      <c r="G617" s="1"/>
      <c r="H617" s="1"/>
      <c r="I617" s="1"/>
      <c r="J617" s="1"/>
      <c r="K617" s="1"/>
    </row>
    <row r="618" spans="1:11">
      <c r="A618" s="1"/>
      <c r="B618" s="1"/>
      <c r="C618" s="14"/>
      <c r="D618" s="14"/>
      <c r="E618" s="1"/>
      <c r="F618" s="1"/>
      <c r="G618" s="1"/>
      <c r="H618" s="1"/>
      <c r="I618" s="1"/>
      <c r="J618" s="1"/>
      <c r="K618" s="1"/>
    </row>
    <row r="619" spans="1:11">
      <c r="A619" s="1"/>
      <c r="B619" s="1"/>
      <c r="C619" s="14"/>
      <c r="D619" s="14"/>
      <c r="E619" s="1"/>
      <c r="F619" s="1"/>
      <c r="G619" s="1"/>
      <c r="H619" s="1"/>
      <c r="I619" s="1"/>
      <c r="J619" s="1"/>
      <c r="K619" s="1"/>
    </row>
    <row r="620" spans="1:11">
      <c r="A620" s="1"/>
      <c r="B620" s="1"/>
      <c r="C620" s="14"/>
      <c r="D620" s="14"/>
      <c r="E620" s="1"/>
      <c r="F620" s="1"/>
      <c r="G620" s="1"/>
      <c r="H620" s="1"/>
      <c r="I620" s="1"/>
      <c r="J620" s="1"/>
      <c r="K620" s="1"/>
    </row>
    <row r="621" spans="1:11">
      <c r="A621" s="1"/>
      <c r="B621" s="1"/>
      <c r="C621" s="14"/>
      <c r="D621" s="14"/>
      <c r="E621" s="1"/>
      <c r="F621" s="1"/>
      <c r="G621" s="1"/>
      <c r="H621" s="1"/>
      <c r="I621" s="1"/>
      <c r="J621" s="1"/>
      <c r="K621" s="1"/>
    </row>
    <row r="622" spans="1:11">
      <c r="A622" s="1"/>
      <c r="B622" s="1"/>
      <c r="C622" s="14"/>
      <c r="D622" s="14"/>
      <c r="E622" s="1"/>
      <c r="F622" s="1"/>
      <c r="G622" s="1"/>
      <c r="H622" s="1"/>
      <c r="I622" s="1"/>
      <c r="J622" s="1"/>
      <c r="K622" s="1"/>
    </row>
    <row r="623" spans="1:11">
      <c r="A623" s="1"/>
      <c r="B623" s="1"/>
      <c r="C623" s="14"/>
      <c r="D623" s="14"/>
      <c r="E623" s="1"/>
      <c r="F623" s="1"/>
      <c r="G623" s="1"/>
      <c r="H623" s="1"/>
      <c r="I623" s="1"/>
      <c r="J623" s="1"/>
      <c r="K623" s="1"/>
    </row>
    <row r="624" spans="1:11">
      <c r="A624" s="1"/>
      <c r="B624" s="1"/>
      <c r="C624" s="14"/>
      <c r="D624" s="14"/>
      <c r="E624" s="1"/>
      <c r="F624" s="1"/>
      <c r="G624" s="1"/>
      <c r="H624" s="1"/>
      <c r="I624" s="1"/>
      <c r="J624" s="1"/>
      <c r="K624" s="1"/>
    </row>
    <row r="625" spans="1:11">
      <c r="A625" s="1"/>
      <c r="B625" s="1"/>
      <c r="C625" s="14"/>
      <c r="D625" s="14"/>
      <c r="E625" s="1"/>
      <c r="F625" s="1"/>
      <c r="G625" s="1"/>
      <c r="H625" s="1"/>
      <c r="I625" s="1"/>
      <c r="J625" s="1"/>
      <c r="K625" s="1"/>
    </row>
    <row r="626" spans="1:11">
      <c r="A626" s="1"/>
      <c r="B626" s="1"/>
      <c r="C626" s="14"/>
      <c r="D626" s="14"/>
      <c r="E626" s="1"/>
      <c r="F626" s="1"/>
      <c r="G626" s="1"/>
      <c r="H626" s="1"/>
      <c r="I626" s="1"/>
      <c r="J626" s="1"/>
      <c r="K626" s="1"/>
    </row>
    <row r="627" spans="1:11">
      <c r="A627" s="1"/>
      <c r="B627" s="1"/>
      <c r="C627" s="14"/>
      <c r="D627" s="14"/>
      <c r="E627" s="1"/>
      <c r="F627" s="1"/>
      <c r="G627" s="1"/>
      <c r="H627" s="1"/>
      <c r="I627" s="1"/>
      <c r="J627" s="1"/>
      <c r="K627" s="1"/>
    </row>
    <row r="628" spans="1:11">
      <c r="A628" s="1"/>
      <c r="B628" s="1"/>
      <c r="C628" s="14"/>
      <c r="D628" s="14"/>
      <c r="E628" s="1"/>
      <c r="F628" s="1"/>
      <c r="G628" s="1"/>
      <c r="H628" s="1"/>
      <c r="I628" s="1"/>
      <c r="J628" s="1"/>
      <c r="K628" s="1"/>
    </row>
    <row r="629" spans="1:11">
      <c r="A629" s="1"/>
      <c r="B629" s="1"/>
      <c r="C629" s="14"/>
      <c r="D629" s="14"/>
      <c r="E629" s="1"/>
      <c r="F629" s="1"/>
      <c r="G629" s="1"/>
      <c r="H629" s="1"/>
      <c r="I629" s="1"/>
      <c r="J629" s="1"/>
      <c r="K629" s="1"/>
    </row>
    <row r="630" spans="1:11">
      <c r="A630" s="1"/>
      <c r="B630" s="1"/>
      <c r="C630" s="14"/>
      <c r="D630" s="14"/>
      <c r="E630" s="1"/>
      <c r="F630" s="1"/>
      <c r="G630" s="1"/>
      <c r="H630" s="1"/>
      <c r="I630" s="1"/>
      <c r="J630" s="1"/>
      <c r="K630" s="1"/>
    </row>
    <row r="631" spans="1:11">
      <c r="A631" s="1"/>
      <c r="B631" s="1"/>
      <c r="C631" s="14"/>
      <c r="D631" s="14"/>
      <c r="E631" s="1"/>
      <c r="F631" s="1"/>
      <c r="G631" s="1"/>
      <c r="H631" s="1"/>
      <c r="I631" s="1"/>
      <c r="J631" s="1"/>
      <c r="K631" s="1"/>
    </row>
    <row r="632" spans="1:11">
      <c r="A632" s="1"/>
      <c r="B632" s="1"/>
      <c r="C632" s="14"/>
      <c r="D632" s="14"/>
      <c r="E632" s="1"/>
      <c r="F632" s="1"/>
      <c r="G632" s="1"/>
      <c r="H632" s="1"/>
      <c r="I632" s="1"/>
      <c r="J632" s="1"/>
      <c r="K632" s="1"/>
    </row>
    <row r="633" spans="1:11">
      <c r="A633" s="1"/>
      <c r="B633" s="1"/>
      <c r="C633" s="14"/>
      <c r="D633" s="14"/>
      <c r="E633" s="1"/>
      <c r="F633" s="1"/>
      <c r="G633" s="1"/>
      <c r="H633" s="1"/>
      <c r="I633" s="1"/>
      <c r="J633" s="1"/>
      <c r="K633" s="1"/>
    </row>
    <row r="634" spans="1:11">
      <c r="A634" s="1"/>
      <c r="B634" s="1"/>
      <c r="C634" s="14"/>
      <c r="D634" s="14"/>
      <c r="E634" s="1"/>
      <c r="F634" s="1"/>
      <c r="G634" s="1"/>
      <c r="H634" s="1"/>
      <c r="I634" s="1"/>
      <c r="J634" s="1"/>
      <c r="K634" s="1"/>
    </row>
    <row r="635" spans="1:11">
      <c r="A635" s="1"/>
      <c r="B635" s="1"/>
      <c r="C635" s="14"/>
      <c r="D635" s="14"/>
      <c r="E635" s="1"/>
      <c r="F635" s="1"/>
      <c r="G635" s="1"/>
      <c r="H635" s="1"/>
      <c r="I635" s="1"/>
      <c r="J635" s="1"/>
      <c r="K635" s="1"/>
    </row>
    <row r="636" spans="1:11">
      <c r="A636" s="1"/>
      <c r="B636" s="1"/>
      <c r="C636" s="14"/>
      <c r="D636" s="14"/>
      <c r="E636" s="1"/>
      <c r="F636" s="1"/>
      <c r="G636" s="1"/>
      <c r="H636" s="1"/>
      <c r="I636" s="1"/>
      <c r="J636" s="1"/>
      <c r="K636" s="1"/>
    </row>
    <row r="637" spans="1:11">
      <c r="A637" s="1"/>
      <c r="B637" s="1"/>
      <c r="C637" s="14"/>
      <c r="D637" s="14"/>
      <c r="E637" s="1"/>
      <c r="F637" s="1"/>
      <c r="G637" s="1"/>
      <c r="H637" s="1"/>
      <c r="I637" s="1"/>
      <c r="J637" s="1"/>
      <c r="K637" s="1"/>
    </row>
    <row r="638" spans="1:11">
      <c r="A638" s="1"/>
      <c r="B638" s="1"/>
      <c r="C638" s="14"/>
      <c r="D638" s="14"/>
      <c r="E638" s="1"/>
      <c r="F638" s="1"/>
      <c r="G638" s="1"/>
      <c r="H638" s="1"/>
      <c r="I638" s="1"/>
      <c r="J638" s="1"/>
      <c r="K638" s="1"/>
    </row>
    <row r="639" spans="1:11">
      <c r="A639" s="1"/>
      <c r="B639" s="1"/>
      <c r="C639" s="14"/>
      <c r="D639" s="14"/>
      <c r="E639" s="1"/>
      <c r="F639" s="1"/>
      <c r="G639" s="1"/>
      <c r="H639" s="1"/>
      <c r="I639" s="1"/>
      <c r="J639" s="1"/>
      <c r="K639" s="1"/>
    </row>
    <row r="640" spans="1:11">
      <c r="A640" s="1"/>
      <c r="B640" s="1"/>
      <c r="C640" s="14"/>
      <c r="D640" s="14"/>
      <c r="E640" s="1"/>
      <c r="F640" s="1"/>
      <c r="G640" s="1"/>
      <c r="H640" s="1"/>
      <c r="I640" s="1"/>
      <c r="J640" s="1"/>
      <c r="K640" s="1"/>
    </row>
    <row r="641" spans="1:11">
      <c r="A641" s="1"/>
      <c r="B641" s="1"/>
      <c r="C641" s="14"/>
      <c r="D641" s="14"/>
      <c r="E641" s="1"/>
      <c r="F641" s="1"/>
      <c r="G641" s="1"/>
      <c r="H641" s="1"/>
      <c r="I641" s="1"/>
      <c r="J641" s="1"/>
      <c r="K641" s="1"/>
    </row>
    <row r="642" spans="1:11">
      <c r="A642" s="1"/>
      <c r="B642" s="1"/>
      <c r="C642" s="14"/>
      <c r="D642" s="14"/>
      <c r="E642" s="1"/>
      <c r="F642" s="1"/>
      <c r="G642" s="1"/>
      <c r="H642" s="1"/>
      <c r="I642" s="1"/>
      <c r="J642" s="1"/>
      <c r="K642" s="1"/>
    </row>
    <row r="643" spans="1:11">
      <c r="A643" s="1"/>
      <c r="B643" s="1"/>
      <c r="C643" s="14"/>
      <c r="D643" s="14"/>
      <c r="E643" s="1"/>
      <c r="F643" s="1"/>
      <c r="G643" s="1"/>
      <c r="H643" s="1"/>
      <c r="I643" s="1"/>
      <c r="J643" s="1"/>
      <c r="K643" s="1"/>
    </row>
    <row r="644" spans="1:11">
      <c r="A644" s="1"/>
      <c r="B644" s="1"/>
      <c r="C644" s="14"/>
      <c r="D644" s="14"/>
      <c r="E644" s="1"/>
      <c r="F644" s="1"/>
      <c r="G644" s="1"/>
      <c r="H644" s="1"/>
      <c r="I644" s="1"/>
      <c r="J644" s="1"/>
      <c r="K644" s="1"/>
    </row>
    <row r="645" spans="1:11">
      <c r="A645" s="1"/>
      <c r="B645" s="1"/>
      <c r="C645" s="14"/>
      <c r="D645" s="14"/>
      <c r="E645" s="1"/>
      <c r="F645" s="1"/>
      <c r="G645" s="1"/>
      <c r="H645" s="1"/>
      <c r="I645" s="1"/>
      <c r="J645" s="1"/>
      <c r="K645" s="1"/>
    </row>
    <row r="646" spans="1:11">
      <c r="A646" s="1"/>
      <c r="B646" s="1"/>
      <c r="C646" s="14"/>
      <c r="D646" s="14"/>
      <c r="E646" s="1"/>
      <c r="F646" s="1"/>
      <c r="G646" s="1"/>
      <c r="H646" s="1"/>
      <c r="I646" s="1"/>
      <c r="J646" s="1"/>
      <c r="K646" s="1"/>
    </row>
    <row r="647" spans="1:11">
      <c r="A647" s="1"/>
      <c r="B647" s="1"/>
      <c r="C647" s="14"/>
      <c r="D647" s="14"/>
      <c r="E647" s="1"/>
      <c r="F647" s="1"/>
      <c r="G647" s="1"/>
      <c r="H647" s="1"/>
      <c r="I647" s="1"/>
      <c r="J647" s="1"/>
      <c r="K647" s="1"/>
    </row>
    <row r="648" spans="1:11">
      <c r="A648" s="1"/>
      <c r="B648" s="1"/>
      <c r="C648" s="14"/>
      <c r="D648" s="14"/>
      <c r="E648" s="1"/>
      <c r="F648" s="1"/>
      <c r="G648" s="1"/>
      <c r="H648" s="1"/>
      <c r="I648" s="1"/>
      <c r="J648" s="1"/>
      <c r="K648" s="1"/>
    </row>
    <row r="649" spans="1:11">
      <c r="A649" s="1"/>
      <c r="B649" s="1"/>
      <c r="C649" s="14"/>
      <c r="D649" s="14"/>
      <c r="E649" s="1"/>
      <c r="F649" s="1"/>
      <c r="G649" s="1"/>
      <c r="H649" s="1"/>
      <c r="I649" s="1"/>
      <c r="J649" s="1"/>
      <c r="K649" s="1"/>
    </row>
    <row r="650" spans="1:11">
      <c r="A650" s="1"/>
      <c r="B650" s="1"/>
      <c r="C650" s="14"/>
      <c r="D650" s="14"/>
      <c r="E650" s="1"/>
      <c r="F650" s="1"/>
      <c r="G650" s="1"/>
      <c r="H650" s="1"/>
      <c r="I650" s="1"/>
      <c r="J650" s="1"/>
      <c r="K650" s="1"/>
    </row>
    <row r="651" spans="1:11">
      <c r="A651" s="1"/>
      <c r="B651" s="1"/>
      <c r="C651" s="14"/>
      <c r="D651" s="14"/>
      <c r="E651" s="1"/>
      <c r="F651" s="1"/>
      <c r="G651" s="1"/>
      <c r="H651" s="1"/>
      <c r="I651" s="1"/>
      <c r="J651" s="1"/>
      <c r="K651" s="1"/>
    </row>
    <row r="652" spans="1:11">
      <c r="A652" s="1"/>
      <c r="B652" s="1"/>
      <c r="C652" s="14"/>
      <c r="D652" s="14"/>
      <c r="E652" s="1"/>
      <c r="F652" s="1"/>
      <c r="G652" s="1"/>
      <c r="H652" s="1"/>
      <c r="I652" s="1"/>
      <c r="J652" s="1"/>
      <c r="K652" s="1"/>
    </row>
    <row r="653" spans="1:11">
      <c r="A653" s="1"/>
      <c r="B653" s="1"/>
      <c r="C653" s="14"/>
      <c r="D653" s="14"/>
      <c r="E653" s="1"/>
      <c r="F653" s="1"/>
      <c r="G653" s="1"/>
      <c r="H653" s="1"/>
      <c r="I653" s="1"/>
      <c r="J653" s="1"/>
      <c r="K653" s="1"/>
    </row>
    <row r="654" spans="1:11">
      <c r="A654" s="1"/>
      <c r="B654" s="1"/>
      <c r="C654" s="14"/>
      <c r="D654" s="14"/>
      <c r="E654" s="1"/>
      <c r="F654" s="1"/>
      <c r="G654" s="1"/>
      <c r="H654" s="1"/>
      <c r="I654" s="1"/>
      <c r="J654" s="1"/>
      <c r="K654" s="1"/>
    </row>
    <row r="655" spans="1:11">
      <c r="A655" s="1"/>
      <c r="B655" s="1"/>
      <c r="C655" s="14"/>
      <c r="D655" s="14"/>
      <c r="E655" s="1"/>
      <c r="F655" s="1"/>
      <c r="G655" s="1"/>
      <c r="H655" s="1"/>
      <c r="I655" s="1"/>
      <c r="J655" s="1"/>
      <c r="K655" s="1"/>
    </row>
    <row r="656" spans="1:11">
      <c r="A656" s="1"/>
      <c r="B656" s="1"/>
      <c r="C656" s="14"/>
      <c r="D656" s="14"/>
      <c r="E656" s="1"/>
      <c r="F656" s="1"/>
      <c r="G656" s="1"/>
      <c r="H656" s="1"/>
      <c r="I656" s="1"/>
      <c r="J656" s="1"/>
      <c r="K656" s="1"/>
    </row>
    <row r="657" spans="1:11">
      <c r="A657" s="1"/>
      <c r="B657" s="1"/>
      <c r="C657" s="14"/>
      <c r="D657" s="14"/>
      <c r="E657" s="1"/>
      <c r="F657" s="1"/>
      <c r="G657" s="1"/>
      <c r="H657" s="1"/>
      <c r="I657" s="1"/>
      <c r="J657" s="1"/>
      <c r="K657" s="1"/>
    </row>
    <row r="658" spans="1:11">
      <c r="A658" s="1"/>
      <c r="B658" s="1"/>
      <c r="C658" s="14"/>
      <c r="D658" s="14"/>
      <c r="E658" s="1"/>
      <c r="F658" s="1"/>
      <c r="G658" s="1"/>
      <c r="H658" s="1"/>
      <c r="I658" s="1"/>
      <c r="J658" s="1"/>
      <c r="K658" s="1"/>
    </row>
    <row r="659" spans="1:11">
      <c r="A659" s="1"/>
      <c r="B659" s="1"/>
      <c r="C659" s="14"/>
      <c r="D659" s="14"/>
      <c r="E659" s="1"/>
      <c r="F659" s="1"/>
      <c r="G659" s="1"/>
      <c r="H659" s="1"/>
      <c r="I659" s="1"/>
      <c r="J659" s="1"/>
      <c r="K659" s="1"/>
    </row>
    <row r="660" spans="1:11">
      <c r="A660" s="1"/>
      <c r="B660" s="1"/>
      <c r="C660" s="14"/>
      <c r="D660" s="14"/>
      <c r="E660" s="1"/>
      <c r="F660" s="1"/>
      <c r="G660" s="1"/>
      <c r="H660" s="1"/>
      <c r="I660" s="1"/>
      <c r="J660" s="1"/>
      <c r="K660" s="1"/>
    </row>
    <row r="661" spans="1:11">
      <c r="A661" s="1"/>
      <c r="B661" s="1"/>
      <c r="C661" s="14"/>
      <c r="D661" s="14"/>
      <c r="E661" s="1"/>
      <c r="F661" s="1"/>
      <c r="G661" s="1"/>
      <c r="H661" s="1"/>
      <c r="I661" s="1"/>
      <c r="J661" s="1"/>
      <c r="K661" s="1"/>
    </row>
    <row r="662" spans="1:11">
      <c r="A662" s="1"/>
      <c r="B662" s="1"/>
      <c r="C662" s="14"/>
      <c r="D662" s="14"/>
      <c r="E662" s="1"/>
      <c r="F662" s="1"/>
      <c r="G662" s="1"/>
      <c r="H662" s="1"/>
      <c r="I662" s="1"/>
      <c r="J662" s="1"/>
      <c r="K662" s="1"/>
    </row>
    <row r="663" spans="1:11">
      <c r="A663" s="1"/>
      <c r="B663" s="1"/>
      <c r="C663" s="14"/>
      <c r="D663" s="14"/>
      <c r="E663" s="1"/>
      <c r="F663" s="1"/>
      <c r="G663" s="1"/>
      <c r="H663" s="1"/>
      <c r="I663" s="1"/>
      <c r="J663" s="1"/>
      <c r="K663" s="1"/>
    </row>
    <row r="664" spans="1:11">
      <c r="A664" s="1"/>
      <c r="B664" s="1"/>
      <c r="C664" s="14"/>
      <c r="D664" s="14"/>
      <c r="E664" s="1"/>
      <c r="F664" s="1"/>
      <c r="G664" s="1"/>
      <c r="H664" s="1"/>
      <c r="I664" s="1"/>
      <c r="J664" s="1"/>
      <c r="K664" s="1"/>
    </row>
    <row r="665" spans="1:11">
      <c r="A665" s="1"/>
      <c r="B665" s="1"/>
      <c r="C665" s="14"/>
      <c r="D665" s="14"/>
      <c r="E665" s="1"/>
      <c r="F665" s="1"/>
      <c r="G665" s="1"/>
      <c r="H665" s="1"/>
      <c r="I665" s="1"/>
      <c r="J665" s="1"/>
      <c r="K665" s="1"/>
    </row>
    <row r="666" spans="1:11">
      <c r="A666" s="1"/>
      <c r="B666" s="1"/>
      <c r="C666" s="14"/>
      <c r="D666" s="14"/>
      <c r="E666" s="1"/>
      <c r="F666" s="1"/>
      <c r="G666" s="1"/>
      <c r="H666" s="1"/>
      <c r="I666" s="1"/>
      <c r="J666" s="1"/>
      <c r="K666" s="1"/>
    </row>
    <row r="667" spans="1:11">
      <c r="A667" s="1"/>
      <c r="B667" s="1"/>
      <c r="C667" s="14"/>
      <c r="D667" s="14"/>
      <c r="E667" s="1"/>
      <c r="F667" s="1"/>
      <c r="G667" s="1"/>
      <c r="H667" s="1"/>
      <c r="I667" s="1"/>
      <c r="J667" s="1"/>
      <c r="K667" s="1"/>
    </row>
    <row r="668" spans="1:11">
      <c r="A668" s="1"/>
      <c r="B668" s="1"/>
      <c r="C668" s="14"/>
      <c r="D668" s="14"/>
      <c r="E668" s="1"/>
      <c r="F668" s="1"/>
      <c r="G668" s="1"/>
      <c r="H668" s="1"/>
      <c r="I668" s="1"/>
      <c r="J668" s="1"/>
      <c r="K668" s="1"/>
    </row>
    <row r="669" spans="1:11">
      <c r="A669" s="1"/>
      <c r="B669" s="1"/>
      <c r="C669" s="14"/>
      <c r="D669" s="14"/>
      <c r="E669" s="1"/>
      <c r="F669" s="1"/>
      <c r="G669" s="1"/>
      <c r="H669" s="1"/>
      <c r="I669" s="1"/>
      <c r="J669" s="1"/>
      <c r="K669" s="1"/>
    </row>
    <row r="670" spans="1:11">
      <c r="A670" s="1"/>
      <c r="B670" s="1"/>
      <c r="C670" s="14"/>
      <c r="D670" s="14"/>
      <c r="E670" s="1"/>
      <c r="F670" s="1"/>
      <c r="G670" s="1"/>
      <c r="H670" s="1"/>
      <c r="I670" s="1"/>
      <c r="J670" s="1"/>
      <c r="K670" s="1"/>
    </row>
    <row r="671" spans="1:11">
      <c r="A671" s="1"/>
      <c r="B671" s="1"/>
      <c r="C671" s="14"/>
      <c r="D671" s="14"/>
      <c r="E671" s="1"/>
      <c r="F671" s="1"/>
      <c r="G671" s="1"/>
      <c r="H671" s="1"/>
      <c r="I671" s="1"/>
      <c r="J671" s="1"/>
      <c r="K671" s="1"/>
    </row>
    <row r="672" spans="1:11">
      <c r="A672" s="1"/>
      <c r="B672" s="1"/>
      <c r="C672" s="14"/>
      <c r="D672" s="14"/>
      <c r="E672" s="1"/>
      <c r="F672" s="1"/>
      <c r="G672" s="1"/>
      <c r="H672" s="1"/>
      <c r="I672" s="1"/>
      <c r="J672" s="1"/>
      <c r="K672" s="1"/>
    </row>
    <row r="673" spans="1:11">
      <c r="A673" s="1"/>
      <c r="B673" s="1"/>
      <c r="C673" s="14"/>
      <c r="D673" s="14"/>
      <c r="E673" s="1"/>
      <c r="F673" s="1"/>
      <c r="G673" s="1"/>
      <c r="H673" s="1"/>
      <c r="I673" s="1"/>
      <c r="J673" s="1"/>
      <c r="K673" s="1"/>
    </row>
    <row r="674" spans="1:11">
      <c r="A674" s="1"/>
      <c r="B674" s="1"/>
      <c r="C674" s="14"/>
      <c r="D674" s="14"/>
      <c r="E674" s="1"/>
      <c r="F674" s="1"/>
      <c r="G674" s="1"/>
      <c r="H674" s="1"/>
      <c r="I674" s="1"/>
      <c r="J674" s="1"/>
      <c r="K674" s="1"/>
    </row>
    <row r="675" spans="1:11">
      <c r="A675" s="1"/>
      <c r="B675" s="1"/>
      <c r="C675" s="14"/>
      <c r="D675" s="14"/>
      <c r="E675" s="1"/>
      <c r="F675" s="1"/>
      <c r="G675" s="1"/>
      <c r="H675" s="1"/>
      <c r="I675" s="1"/>
      <c r="J675" s="1"/>
      <c r="K675" s="1"/>
    </row>
    <row r="676" spans="1:11">
      <c r="A676" s="1"/>
      <c r="B676" s="1"/>
      <c r="C676" s="14"/>
      <c r="D676" s="14"/>
      <c r="E676" s="1"/>
      <c r="F676" s="1"/>
      <c r="G676" s="1"/>
      <c r="H676" s="1"/>
      <c r="I676" s="1"/>
      <c r="J676" s="1"/>
      <c r="K676" s="1"/>
    </row>
    <row r="677" spans="1:11">
      <c r="A677" s="1"/>
      <c r="B677" s="1"/>
      <c r="C677" s="14"/>
      <c r="D677" s="14"/>
      <c r="E677" s="1"/>
      <c r="F677" s="1"/>
      <c r="G677" s="1"/>
      <c r="H677" s="1"/>
      <c r="I677" s="1"/>
      <c r="J677" s="1"/>
      <c r="K677" s="1"/>
    </row>
    <row r="678" spans="1:11">
      <c r="A678" s="1"/>
      <c r="B678" s="1"/>
      <c r="C678" s="14"/>
      <c r="D678" s="14"/>
      <c r="E678" s="1"/>
      <c r="F678" s="1"/>
      <c r="G678" s="1"/>
      <c r="H678" s="1"/>
      <c r="I678" s="1"/>
      <c r="J678" s="1"/>
      <c r="K678" s="1"/>
    </row>
    <row r="679" spans="1:11">
      <c r="A679" s="1"/>
      <c r="B679" s="1"/>
      <c r="C679" s="14"/>
      <c r="D679" s="14"/>
      <c r="E679" s="1"/>
      <c r="F679" s="1"/>
      <c r="G679" s="1"/>
      <c r="H679" s="1"/>
      <c r="I679" s="1"/>
      <c r="J679" s="1"/>
      <c r="K679" s="1"/>
    </row>
    <row r="680" spans="1:11">
      <c r="A680" s="1"/>
      <c r="B680" s="1"/>
      <c r="C680" s="14"/>
      <c r="D680" s="14"/>
      <c r="E680" s="1"/>
      <c r="F680" s="1"/>
      <c r="G680" s="1"/>
      <c r="H680" s="1"/>
      <c r="I680" s="1"/>
      <c r="J680" s="1"/>
      <c r="K680" s="1"/>
    </row>
    <row r="681" spans="1:11">
      <c r="A681" s="1"/>
      <c r="B681" s="1"/>
      <c r="C681" s="14"/>
      <c r="D681" s="14"/>
      <c r="E681" s="1"/>
      <c r="F681" s="1"/>
      <c r="G681" s="1"/>
      <c r="H681" s="1"/>
      <c r="I681" s="1"/>
      <c r="J681" s="1"/>
      <c r="K681" s="1"/>
    </row>
    <row r="682" spans="1:11">
      <c r="A682" s="1"/>
      <c r="B682" s="1"/>
      <c r="C682" s="14"/>
      <c r="D682" s="14"/>
      <c r="E682" s="1"/>
      <c r="F682" s="1"/>
      <c r="G682" s="1"/>
      <c r="H682" s="1"/>
      <c r="I682" s="1"/>
      <c r="J682" s="1"/>
      <c r="K682" s="1"/>
    </row>
    <row r="683" spans="1:11">
      <c r="A683" s="1"/>
      <c r="B683" s="1"/>
      <c r="C683" s="14"/>
      <c r="D683" s="14"/>
      <c r="E683" s="1"/>
      <c r="F683" s="1"/>
      <c r="G683" s="1"/>
      <c r="H683" s="1"/>
      <c r="I683" s="1"/>
      <c r="J683" s="1"/>
      <c r="K683" s="1"/>
    </row>
    <row r="684" spans="1:11">
      <c r="A684" s="1"/>
      <c r="B684" s="1"/>
      <c r="C684" s="14"/>
      <c r="D684" s="14"/>
      <c r="E684" s="1"/>
      <c r="F684" s="1"/>
      <c r="G684" s="1"/>
      <c r="H684" s="1"/>
      <c r="I684" s="1"/>
      <c r="J684" s="1"/>
      <c r="K684" s="1"/>
    </row>
    <row r="685" spans="1:11">
      <c r="A685" s="1"/>
      <c r="B685" s="1"/>
      <c r="C685" s="14"/>
      <c r="D685" s="14"/>
      <c r="E685" s="1"/>
      <c r="F685" s="1"/>
      <c r="G685" s="1"/>
      <c r="H685" s="1"/>
      <c r="I685" s="1"/>
      <c r="J685" s="1"/>
      <c r="K685" s="1"/>
    </row>
    <row r="686" spans="1:11">
      <c r="A686" s="1"/>
      <c r="B686" s="1"/>
      <c r="C686" s="14"/>
      <c r="D686" s="14"/>
      <c r="E686" s="1"/>
      <c r="F686" s="1"/>
      <c r="G686" s="1"/>
      <c r="H686" s="1"/>
      <c r="I686" s="1"/>
      <c r="J686" s="1"/>
      <c r="K686" s="1"/>
    </row>
    <row r="687" spans="1:11">
      <c r="A687" s="1"/>
      <c r="B687" s="1"/>
      <c r="C687" s="14"/>
      <c r="D687" s="14"/>
      <c r="E687" s="1"/>
      <c r="F687" s="1"/>
      <c r="G687" s="1"/>
      <c r="H687" s="1"/>
      <c r="I687" s="1"/>
      <c r="J687" s="1"/>
      <c r="K687" s="1"/>
    </row>
    <row r="688" spans="1:11">
      <c r="A688" s="1"/>
      <c r="B688" s="1"/>
      <c r="C688" s="14"/>
      <c r="D688" s="14"/>
      <c r="E688" s="1"/>
      <c r="F688" s="1"/>
      <c r="G688" s="1"/>
      <c r="H688" s="1"/>
      <c r="I688" s="1"/>
      <c r="J688" s="1"/>
      <c r="K688" s="1"/>
    </row>
    <row r="689" spans="1:11">
      <c r="A689" s="1"/>
      <c r="B689" s="1"/>
      <c r="C689" s="14"/>
      <c r="D689" s="14"/>
      <c r="E689" s="1"/>
      <c r="F689" s="1"/>
      <c r="G689" s="1"/>
      <c r="H689" s="1"/>
      <c r="I689" s="1"/>
      <c r="J689" s="1"/>
      <c r="K689" s="1"/>
    </row>
    <row r="690" spans="1:11">
      <c r="A690" s="1"/>
      <c r="B690" s="1"/>
      <c r="C690" s="14"/>
      <c r="D690" s="14"/>
      <c r="E690" s="1"/>
      <c r="F690" s="1"/>
      <c r="G690" s="1"/>
      <c r="H690" s="1"/>
      <c r="I690" s="1"/>
      <c r="J690" s="1"/>
      <c r="K690" s="1"/>
    </row>
    <row r="691" spans="1:11">
      <c r="A691" s="1"/>
      <c r="B691" s="1"/>
      <c r="C691" s="13"/>
      <c r="D691" s="14"/>
      <c r="E691" s="1"/>
      <c r="F691" s="1"/>
      <c r="G691" s="1"/>
      <c r="H691" s="1"/>
      <c r="I691" s="1"/>
      <c r="J691" s="1"/>
      <c r="K691" s="1"/>
    </row>
    <row r="692" spans="1:11">
      <c r="A692" s="1"/>
      <c r="B692" s="1"/>
      <c r="C692" s="13"/>
      <c r="D692" s="14"/>
      <c r="E692" s="1"/>
      <c r="F692" s="1"/>
      <c r="G692" s="1"/>
      <c r="H692" s="1"/>
      <c r="I692" s="1"/>
      <c r="J692" s="1"/>
      <c r="K692" s="1"/>
    </row>
    <row r="693" spans="1:11">
      <c r="A693" s="1"/>
      <c r="B693" s="1"/>
      <c r="C693" s="13"/>
      <c r="D693" s="14"/>
      <c r="E693" s="1"/>
      <c r="F693" s="1"/>
      <c r="G693" s="1"/>
      <c r="H693" s="1"/>
      <c r="I693" s="1"/>
      <c r="J693" s="1"/>
      <c r="K693" s="1"/>
    </row>
    <row r="694" spans="1:11">
      <c r="A694" s="1"/>
      <c r="B694" s="1"/>
      <c r="C694" s="13"/>
      <c r="D694" s="14"/>
      <c r="E694" s="1"/>
      <c r="F694" s="1"/>
      <c r="G694" s="1"/>
      <c r="H694" s="1"/>
      <c r="I694" s="1"/>
      <c r="J694" s="1"/>
      <c r="K694" s="1"/>
    </row>
    <row r="695" spans="1:11">
      <c r="A695" s="1"/>
      <c r="B695" s="1"/>
      <c r="C695" s="13"/>
      <c r="D695" s="14"/>
      <c r="E695" s="1"/>
      <c r="F695" s="1"/>
      <c r="G695" s="1"/>
      <c r="H695" s="1"/>
      <c r="I695" s="1"/>
      <c r="J695" s="1"/>
      <c r="K695" s="1"/>
    </row>
    <row r="696" spans="1:11">
      <c r="A696" s="1"/>
      <c r="B696" s="1"/>
      <c r="C696" s="13"/>
      <c r="D696" s="14"/>
      <c r="E696" s="1"/>
      <c r="F696" s="1"/>
      <c r="G696" s="1"/>
      <c r="H696" s="1"/>
      <c r="I696" s="1"/>
      <c r="J696" s="1"/>
      <c r="K696" s="1"/>
    </row>
    <row r="697" spans="1:11">
      <c r="A697" s="1"/>
      <c r="B697" s="1"/>
      <c r="C697" s="13"/>
      <c r="D697" s="14"/>
      <c r="E697" s="1"/>
      <c r="F697" s="1"/>
      <c r="G697" s="1"/>
      <c r="H697" s="1"/>
      <c r="I697" s="1"/>
      <c r="J697" s="1"/>
      <c r="K697" s="1"/>
    </row>
    <row r="698" spans="1:11">
      <c r="A698" s="1"/>
      <c r="B698" s="1"/>
      <c r="C698" s="13"/>
      <c r="D698" s="14"/>
      <c r="E698" s="1"/>
      <c r="F698" s="1"/>
      <c r="G698" s="1"/>
      <c r="H698" s="1"/>
      <c r="I698" s="1"/>
      <c r="J698" s="1"/>
      <c r="K698" s="1"/>
    </row>
    <row r="699" spans="1:11">
      <c r="A699" s="1"/>
      <c r="B699" s="1"/>
      <c r="C699" s="13"/>
      <c r="D699" s="14"/>
      <c r="E699" s="1"/>
      <c r="F699" s="1"/>
      <c r="G699" s="1"/>
      <c r="H699" s="1"/>
      <c r="I699" s="1"/>
      <c r="J699" s="1"/>
      <c r="K699" s="1"/>
    </row>
    <row r="700" spans="1:11">
      <c r="A700" s="1"/>
      <c r="B700" s="1"/>
      <c r="C700" s="13"/>
      <c r="D700" s="14"/>
      <c r="E700" s="1"/>
      <c r="F700" s="1"/>
      <c r="G700" s="1"/>
      <c r="H700" s="1"/>
      <c r="I700" s="1"/>
      <c r="J700" s="1"/>
      <c r="K700" s="1"/>
    </row>
    <row r="701" spans="1:11">
      <c r="A701" s="1"/>
      <c r="B701" s="1"/>
      <c r="C701" s="13"/>
      <c r="D701" s="14"/>
      <c r="E701" s="1"/>
      <c r="F701" s="1"/>
      <c r="G701" s="1"/>
      <c r="H701" s="1"/>
      <c r="I701" s="1"/>
      <c r="J701" s="1"/>
      <c r="K701" s="1"/>
    </row>
    <row r="702" spans="1:11">
      <c r="A702" s="1"/>
      <c r="B702" s="1"/>
      <c r="C702" s="13"/>
      <c r="D702" s="14"/>
      <c r="E702" s="1"/>
      <c r="F702" s="1"/>
      <c r="G702" s="1"/>
      <c r="H702" s="1"/>
      <c r="I702" s="1"/>
      <c r="J702" s="1"/>
      <c r="K702" s="1"/>
    </row>
    <row r="703" spans="1:11">
      <c r="A703" s="1"/>
      <c r="B703" s="1"/>
      <c r="C703" s="13"/>
      <c r="D703" s="14"/>
      <c r="E703" s="1"/>
      <c r="F703" s="1"/>
      <c r="G703" s="1"/>
      <c r="H703" s="1"/>
      <c r="I703" s="1"/>
      <c r="J703" s="1"/>
      <c r="K703" s="1"/>
    </row>
    <row r="704" spans="1:11">
      <c r="A704" s="1"/>
      <c r="B704" s="1"/>
      <c r="C704" s="13"/>
      <c r="D704" s="14"/>
      <c r="E704" s="1"/>
      <c r="F704" s="1"/>
      <c r="G704" s="1"/>
      <c r="H704" s="1"/>
      <c r="I704" s="1"/>
      <c r="J704" s="1"/>
      <c r="K704" s="1"/>
    </row>
    <row r="705" spans="1:11">
      <c r="A705" s="1"/>
      <c r="B705" s="1"/>
      <c r="C705" s="13"/>
      <c r="D705" s="14"/>
      <c r="E705" s="1"/>
      <c r="F705" s="1"/>
      <c r="G705" s="1"/>
      <c r="H705" s="1"/>
      <c r="I705" s="1"/>
      <c r="J705" s="1"/>
      <c r="K705" s="1"/>
    </row>
    <row r="706" spans="1:11">
      <c r="A706" s="1"/>
      <c r="B706" s="1"/>
      <c r="C706" s="1"/>
      <c r="D706" s="14"/>
      <c r="E706" s="1"/>
      <c r="F706" s="1"/>
      <c r="G706" s="1"/>
      <c r="H706" s="1"/>
      <c r="I706" s="1"/>
      <c r="J706" s="1"/>
      <c r="K706" s="1"/>
    </row>
    <row r="707" spans="1:11">
      <c r="A707" s="1"/>
      <c r="B707" s="1"/>
      <c r="C707" s="1"/>
      <c r="D707" s="14"/>
      <c r="E707" s="1"/>
      <c r="F707" s="1"/>
      <c r="G707" s="1"/>
      <c r="H707" s="1"/>
      <c r="I707" s="1"/>
      <c r="J707" s="1"/>
      <c r="K707" s="1"/>
    </row>
    <row r="708" spans="1:11">
      <c r="A708" s="1"/>
      <c r="B708" s="1"/>
      <c r="C708" s="1"/>
      <c r="D708" s="14"/>
      <c r="E708" s="1"/>
      <c r="F708" s="1"/>
      <c r="G708" s="1"/>
      <c r="H708" s="1"/>
      <c r="I708" s="1"/>
      <c r="J708" s="1"/>
      <c r="K708" s="1"/>
    </row>
    <row r="709" spans="1:11">
      <c r="A709" s="1"/>
      <c r="B709" s="1"/>
      <c r="C709" s="1"/>
      <c r="D709" s="14"/>
      <c r="E709" s="1"/>
      <c r="F709" s="1"/>
      <c r="G709" s="1"/>
      <c r="H709" s="1"/>
      <c r="I709" s="1"/>
      <c r="J709" s="1"/>
      <c r="K709" s="1"/>
    </row>
    <row r="710" spans="1:11">
      <c r="A710" s="1"/>
      <c r="B710" s="1"/>
      <c r="C710" s="1"/>
      <c r="D710" s="14"/>
      <c r="E710" s="1"/>
      <c r="F710" s="1"/>
      <c r="G710" s="1"/>
      <c r="H710" s="1"/>
      <c r="I710" s="1"/>
      <c r="J710" s="1"/>
      <c r="K710" s="1"/>
    </row>
  </sheetData>
  <mergeCells count="1">
    <mergeCell ref="E364:F364"/>
  </mergeCells>
  <dataValidations count="4">
    <dataValidation type="list" allowBlank="1" showInputMessage="1" showErrorMessage="1" sqref="C2:C38 C41:C188 C191:C359" xr:uid="{00000000-0002-0000-0B00-000000000000}">
      <formula1>$C$365:$C$383</formula1>
    </dataValidation>
    <dataValidation type="list" allowBlank="1" showInputMessage="1" showErrorMessage="1" sqref="H2:H363" xr:uid="{00000000-0002-0000-0B00-000001000000}">
      <formula1>$H$365:$H$367</formula1>
    </dataValidation>
    <dataValidation type="list" allowBlank="1" showInputMessage="1" showErrorMessage="1" sqref="K363 K2:K361" xr:uid="{00000000-0002-0000-0B00-000002000000}">
      <formula1>$K$365:$K$429</formula1>
    </dataValidation>
    <dataValidation type="list" allowBlank="1" showInputMessage="1" showErrorMessage="1" sqref="D18:D38 D41:D363 D2:D16" xr:uid="{00000000-0002-0000-0B00-000003000000}">
      <formula1>$D$365:$D$472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B0243-36D8-4378-9662-2DD105C477FE}">
  <dimension ref="A1:K2740"/>
  <sheetViews>
    <sheetView topLeftCell="A129" workbookViewId="0">
      <selection activeCell="N60" sqref="N60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1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ref="I2672:I2740" si="84">IF(OR(J2672=$J$2687,J2672=$J$2694,J2672=$J$2677),$I$2674,IF(OR(J2672=$J$2676,J2672=$J$2680,J2672=$J$2682,J2672=$J$2683,J2672=$J$2686,J2672=$J$2690,J2672=$J$2691,J2672=$J$2688),$I$2679,IF(OR(J2672=$J$2675,J2672=$J$2679),$I$2675,IF(OR(J2672=$J$2681,J2672=$J$2692,J2672=$J$2693),$I$2676,IF(OR(J2672=$J$2674,J2672=$J$2689,J2672=$J$2695),$I$2677,IF(OR(J2672=$J$2678,J2672=$J$2696,J2672=$J$2684,J2672=$J$2685),$I$2678,0))))))</f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8:11" ht="15.75">
      <c r="H2673" s="13"/>
      <c r="I2673" s="13"/>
      <c r="J2673" s="13"/>
      <c r="K2673" s="13"/>
    </row>
    <row r="2674" spans="8:11" ht="15.75"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8:11" ht="15.75"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8:11" ht="15.75"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8:11" ht="15.75">
      <c r="H2677" s="13"/>
      <c r="I2677" s="4" t="s">
        <v>103</v>
      </c>
      <c r="J2677" s="13" t="s">
        <v>104</v>
      </c>
      <c r="K2677" s="13" t="s">
        <v>102</v>
      </c>
    </row>
    <row r="2678" spans="8:11" ht="15.75">
      <c r="H2678" s="13"/>
      <c r="I2678" s="13" t="s">
        <v>107</v>
      </c>
      <c r="J2678" s="13" t="s">
        <v>108</v>
      </c>
      <c r="K2678" s="1" t="s">
        <v>105</v>
      </c>
    </row>
    <row r="2679" spans="8:11" ht="15.75">
      <c r="H2679" s="13"/>
      <c r="I2679" s="13" t="s">
        <v>110</v>
      </c>
      <c r="J2679" s="13" t="s">
        <v>111</v>
      </c>
      <c r="K2679" s="4" t="s">
        <v>109</v>
      </c>
    </row>
    <row r="2680" spans="8:11" ht="15.75">
      <c r="H2680" s="13"/>
      <c r="I2680" s="13"/>
      <c r="J2680" s="13" t="s">
        <v>73</v>
      </c>
      <c r="K2680" s="1" t="s">
        <v>112</v>
      </c>
    </row>
    <row r="2681" spans="8:11" ht="15.75">
      <c r="H2681" s="13"/>
      <c r="I2681" s="13"/>
      <c r="J2681" s="13" t="s">
        <v>116</v>
      </c>
      <c r="K2681" s="5" t="s">
        <v>113</v>
      </c>
    </row>
    <row r="2682" spans="8:11" ht="15.75">
      <c r="H2682" s="13"/>
      <c r="I2682" s="13"/>
      <c r="J2682" s="13" t="s">
        <v>119</v>
      </c>
      <c r="K2682" s="1" t="s">
        <v>252</v>
      </c>
    </row>
    <row r="2683" spans="8:11" ht="15.75">
      <c r="H2683" s="13"/>
      <c r="I2683" s="13"/>
      <c r="J2683" s="13" t="s">
        <v>121</v>
      </c>
      <c r="K2683" s="13" t="s">
        <v>117</v>
      </c>
    </row>
    <row r="2684" spans="8:11" ht="15.75">
      <c r="H2684" s="13"/>
      <c r="I2684" s="13"/>
      <c r="J2684" s="13" t="s">
        <v>123</v>
      </c>
      <c r="K2684" s="13" t="s">
        <v>92</v>
      </c>
    </row>
    <row r="2685" spans="8:11" ht="15.75">
      <c r="H2685" s="13"/>
      <c r="I2685" s="13"/>
      <c r="J2685" s="13" t="s">
        <v>125</v>
      </c>
      <c r="K2685" s="13" t="s">
        <v>122</v>
      </c>
    </row>
    <row r="2686" spans="8:11" ht="15.75">
      <c r="H2686" s="13"/>
      <c r="I2686" s="13"/>
      <c r="J2686" s="13" t="s">
        <v>127</v>
      </c>
      <c r="K2686" s="13" t="s">
        <v>124</v>
      </c>
    </row>
    <row r="2687" spans="8:11" ht="15.75">
      <c r="H2687" s="13"/>
      <c r="I2687" s="13"/>
      <c r="J2687" s="13" t="s">
        <v>130</v>
      </c>
      <c r="K2687" s="13" t="s">
        <v>101</v>
      </c>
    </row>
    <row r="2688" spans="8:11" ht="15.75">
      <c r="H2688" s="13"/>
      <c r="I2688" s="13"/>
      <c r="J2688" s="13" t="s">
        <v>132</v>
      </c>
      <c r="K2688" s="13" t="s">
        <v>104</v>
      </c>
    </row>
    <row r="2689" spans="8:11" ht="15.75">
      <c r="H2689" s="13"/>
      <c r="I2689" s="13"/>
      <c r="J2689" s="13" t="s">
        <v>134</v>
      </c>
      <c r="K2689" s="13" t="s">
        <v>108</v>
      </c>
    </row>
    <row r="2690" spans="8:11" ht="15.75">
      <c r="H2690" s="13"/>
      <c r="I2690" s="13"/>
      <c r="J2690" s="13" t="s">
        <v>136</v>
      </c>
      <c r="K2690" s="13" t="s">
        <v>111</v>
      </c>
    </row>
    <row r="2691" spans="8:11" ht="15.75">
      <c r="H2691" s="13"/>
      <c r="I2691" s="13"/>
      <c r="J2691" s="13" t="s">
        <v>140</v>
      </c>
      <c r="K2691" s="13" t="s">
        <v>32</v>
      </c>
    </row>
    <row r="2692" spans="8:11" ht="15.75">
      <c r="H2692" s="13"/>
      <c r="I2692" s="13"/>
      <c r="J2692" s="13" t="s">
        <v>142</v>
      </c>
      <c r="K2692" s="13" t="s">
        <v>137</v>
      </c>
    </row>
    <row r="2693" spans="8:11" ht="15.75">
      <c r="H2693" s="13"/>
      <c r="I2693" s="13"/>
      <c r="J2693" s="13" t="s">
        <v>145</v>
      </c>
      <c r="K2693" s="13" t="s">
        <v>66</v>
      </c>
    </row>
    <row r="2694" spans="8:11" ht="15.75">
      <c r="H2694" s="13"/>
      <c r="I2694" s="13"/>
      <c r="J2694" s="13" t="s">
        <v>147</v>
      </c>
      <c r="K2694" s="13" t="s">
        <v>143</v>
      </c>
    </row>
    <row r="2695" spans="8:11" ht="15.75">
      <c r="H2695" s="13"/>
      <c r="I2695" s="13"/>
      <c r="J2695" s="4" t="s">
        <v>103</v>
      </c>
      <c r="K2695" s="13" t="s">
        <v>55</v>
      </c>
    </row>
    <row r="2696" spans="8:11" ht="15.75">
      <c r="H2696" s="13"/>
      <c r="I2696" s="13"/>
      <c r="J2696" s="13" t="s">
        <v>149</v>
      </c>
      <c r="K2696" s="13" t="s">
        <v>73</v>
      </c>
    </row>
    <row r="2697" spans="8:11" ht="15.75">
      <c r="H2697" s="13"/>
      <c r="I2697" s="13"/>
      <c r="J2697" s="13"/>
      <c r="K2697" s="13" t="s">
        <v>148</v>
      </c>
    </row>
    <row r="2698" spans="8:11" ht="15.75">
      <c r="H2698" s="13"/>
      <c r="I2698" s="13"/>
      <c r="J2698" s="13"/>
      <c r="K2698" s="13" t="s">
        <v>75</v>
      </c>
    </row>
    <row r="2699" spans="8:11" ht="15.75">
      <c r="H2699" s="13"/>
      <c r="I2699" s="13"/>
      <c r="J2699" s="13"/>
      <c r="K2699" s="13" t="s">
        <v>121</v>
      </c>
    </row>
    <row r="2700" spans="8:11" ht="15.75">
      <c r="H2700" s="13"/>
      <c r="I2700" s="13"/>
      <c r="J2700" s="13"/>
      <c r="K2700" s="1" t="s">
        <v>150</v>
      </c>
    </row>
    <row r="2701" spans="8:11" ht="15.75">
      <c r="H2701" s="13"/>
      <c r="I2701" s="13"/>
      <c r="J2701" s="13"/>
      <c r="K2701" s="13" t="s">
        <v>123</v>
      </c>
    </row>
    <row r="2702" spans="8:11" ht="15.75">
      <c r="H2702" s="13"/>
      <c r="I2702" s="13"/>
      <c r="J2702" s="13"/>
      <c r="K2702" s="13" t="s">
        <v>125</v>
      </c>
    </row>
    <row r="2703" spans="8:11" ht="15.75">
      <c r="H2703" s="13"/>
      <c r="I2703" s="13"/>
      <c r="J2703" s="13"/>
      <c r="K2703" s="13" t="s">
        <v>154</v>
      </c>
    </row>
    <row r="2704" spans="8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dataValidations count="33">
    <dataValidation type="list" allowBlank="1" showInputMessage="1" showErrorMessage="1" sqref="D2:D109 C110 D111:D314" xr:uid="{AE8230AF-66D1-44F0-AD18-CC43D1B0DE1E}">
      <formula1>$D$366:$D$453</formula1>
    </dataValidation>
    <dataValidation type="list" allowBlank="1" showInputMessage="1" showErrorMessage="1" sqref="C2:C109 C111:C314" xr:uid="{E36F9619-AA71-4EA7-A2F6-4BF5536FD437}">
      <formula1>$C$366:$C$383</formula1>
    </dataValidation>
    <dataValidation type="list" allowBlank="1" showInputMessage="1" showErrorMessage="1" sqref="H2:H314 H2253:H2486" xr:uid="{B096561B-44B9-48F3-A8F8-BDE9230E8828}">
      <formula1>$H$366:$H$368</formula1>
    </dataValidation>
    <dataValidation type="list" allowBlank="1" showInputMessage="1" showErrorMessage="1" sqref="K2:K314" xr:uid="{F7ED6F20-7E9F-4D43-8079-1F2E7FA6F526}">
      <formula1>$K$366:$K$430</formula1>
    </dataValidation>
    <dataValidation type="list" allowBlank="1" showInputMessage="1" showErrorMessage="1" sqref="D315:D526" xr:uid="{2EDB90C8-FC77-4C51-91FB-5130998F7266}">
      <formula1>$D$364:$D$460</formula1>
    </dataValidation>
    <dataValidation type="list" allowBlank="1" showInputMessage="1" showErrorMessage="1" sqref="C315:C526 C1010:C1393 C1819:C1855 C2007:C2010 C1857:C2004" xr:uid="{CD089A37-DF2E-41C3-A2A5-009F6309ACC1}">
      <formula1>$C$364:$C$382</formula1>
    </dataValidation>
    <dataValidation type="list" allowBlank="1" showInputMessage="1" showErrorMessage="1" sqref="K315:K526 K790:K1393 K1819:K2010" xr:uid="{C2729FD6-8674-4F86-81FC-69D7172ACA17}">
      <formula1>$K$364:$K$428</formula1>
    </dataValidation>
    <dataValidation type="list" allowBlank="1" showInputMessage="1" showErrorMessage="1" sqref="H315:H526 H790:H1393 H1819:H2010" xr:uid="{C639F4A9-9963-4907-AC05-2889EDA8DA2C}">
      <formula1>$H$364:$H$366</formula1>
    </dataValidation>
    <dataValidation type="list" allowBlank="1" showInputMessage="1" showErrorMessage="1" sqref="D559 D553 D577:D789" xr:uid="{D6538EB3-9D9E-4AF1-A2E1-36CF57F6B2CF}">
      <formula1>$D$368:$D$469</formula1>
    </dataValidation>
    <dataValidation type="list" allowBlank="1" showInputMessage="1" showErrorMessage="1" sqref="D560:D576 D554:D558 D527:D552" xr:uid="{9D7BBE2E-D286-4480-A89A-58733608D4ED}">
      <formula1>$D$368:$D$461</formula1>
    </dataValidation>
    <dataValidation type="list" allowBlank="1" showInputMessage="1" showErrorMessage="1" sqref="C527:C545 C547:C789" xr:uid="{361B9F65-27CC-441B-8514-653670E3809B}">
      <formula1>$C$368:$C$385</formula1>
    </dataValidation>
    <dataValidation type="list" allowBlank="1" showInputMessage="1" showErrorMessage="1" sqref="H527:H789" xr:uid="{8E4752D9-B978-4621-B54C-563AE9E0698D}">
      <formula1>$H$368:$H$370</formula1>
    </dataValidation>
    <dataValidation type="list" allowBlank="1" showInputMessage="1" showErrorMessage="1" sqref="K527:K789" xr:uid="{646EF7C9-AFC5-49A4-A2DD-47273CC57E68}">
      <formula1>$K$368:$K$432</formula1>
    </dataValidation>
    <dataValidation type="list" allowBlank="1" showInputMessage="1" showErrorMessage="1" sqref="D806:D1009" xr:uid="{61A9E7E1-B998-4CA5-83FB-10739D0AB22C}">
      <formula1>$D$364:$D$467</formula1>
    </dataValidation>
    <dataValidation type="list" allowBlank="1" showInputMessage="1" showErrorMessage="1" sqref="D790:D805" xr:uid="{DDC22BFF-E1FC-48D7-A0D5-5C37E148DF6F}">
      <formula1>$D$364:$D$458</formula1>
    </dataValidation>
    <dataValidation type="list" allowBlank="1" showInputMessage="1" showErrorMessage="1" sqref="C790:C808 C810:C1009" xr:uid="{15E974EB-881F-4EB4-A43F-9DB175AFBCAD}">
      <formula1>$C$364:$C$381</formula1>
    </dataValidation>
    <dataValidation type="list" allowBlank="1" showInputMessage="1" showErrorMessage="1" sqref="D1010:D1022" xr:uid="{890C3E88-F163-498B-9BB3-3CACE4994209}">
      <formula1>$D$364:$D$459</formula1>
    </dataValidation>
    <dataValidation type="list" allowBlank="1" showInputMessage="1" showErrorMessage="1" sqref="D1023:D1181" xr:uid="{EE35D401-95BE-426F-AEF8-0EFA795552BA}">
      <formula1>$D$364:$D$468</formula1>
    </dataValidation>
    <dataValidation type="list" allowBlank="1" showInputMessage="1" showErrorMessage="1" sqref="D1192:D1393 D1819:D1855 D1857:D2010" xr:uid="{19633FB8-3E1D-4119-89AC-5B88749E67A9}">
      <formula1>$D$364:$D$471</formula1>
    </dataValidation>
    <dataValidation type="list" allowBlank="1" showInputMessage="1" showErrorMessage="1" sqref="D1182:D1191" xr:uid="{9803F066-7331-4562-8DA7-036748758F8B}">
      <formula1>$D$364:$D$462</formula1>
    </dataValidation>
    <dataValidation type="list" allowBlank="1" showInputMessage="1" showErrorMessage="1" sqref="C1394:C1430 C1583:C1639 C1432:C1580 C1641:C1789 C1792:C1818 C2487:C2523 C2526:C2670" xr:uid="{483CD6AB-A0E5-4547-9749-B2257D5DCDC8}">
      <formula1>$C$365:$C$383</formula1>
    </dataValidation>
    <dataValidation type="list" allowBlank="1" showInputMessage="1" showErrorMessage="1" sqref="H1394:H1818 H2487:H2670" xr:uid="{821C8AC0-5674-4D09-BC5C-352B666F91B1}">
      <formula1>$H$365:$H$367</formula1>
    </dataValidation>
    <dataValidation type="list" allowBlank="1" showInputMessage="1" showErrorMessage="1" sqref="K1394:K1818 K2487:K2670" xr:uid="{4EBD4DE9-672B-481A-8CA6-A9EA686DD16A}">
      <formula1>$K$365:$K$429</formula1>
    </dataValidation>
    <dataValidation type="list" allowBlank="1" showInputMessage="1" showErrorMessage="1" sqref="D1394:D1430 D1583:D1639 D1432:D1580 D1641:D1789 D1792:D1818 D2503:D2523 D2526:D2670 D2487:D2501" xr:uid="{6E37DD5D-0324-4E68-8C3C-75577D29280E}">
      <formula1>$D$365:$D$472</formula1>
    </dataValidation>
    <dataValidation type="list" allowBlank="1" showInputMessage="1" showErrorMessage="1" sqref="K2011:K2252" xr:uid="{AC8AEA38-1661-46A0-A22D-3FE033BBB559}">
      <formula1>$K$370:$K$436</formula1>
    </dataValidation>
    <dataValidation type="list" allowBlank="1" showInputMessage="1" showErrorMessage="1" sqref="D2011:D2047 D2049:D2252" xr:uid="{8F9517EA-EF2E-47AE-A897-85F8B3283199}">
      <formula1>$D$370:$D$477</formula1>
    </dataValidation>
    <dataValidation type="list" allowBlank="1" showInputMessage="1" showErrorMessage="1" sqref="H2011:H2252" xr:uid="{CFB14963-331F-4486-9C96-A82273C2B425}">
      <formula1>$H$370:$H$372</formula1>
    </dataValidation>
    <dataValidation type="list" allowBlank="1" showInputMessage="1" showErrorMessage="1" sqref="C2011:C2047 C2049:C2201 C2204:C2252" xr:uid="{236B9945-47C5-4C26-A1EB-E26B7E757534}">
      <formula1>$C$370:$C$388</formula1>
    </dataValidation>
    <dataValidation type="list" allowBlank="1" showInputMessage="1" showErrorMessage="1" sqref="K2253:K2486" xr:uid="{ED50AF08-2648-4E8F-B31F-FE13AEDA9F4D}">
      <formula1>$K$366:$K$431</formula1>
    </dataValidation>
    <dataValidation type="list" allowBlank="1" showInputMessage="1" showErrorMessage="1" sqref="C2292:C2439 C2253:C2289 C2442:C2486" xr:uid="{10766DB2-709C-4E7B-AFD5-15273A782FA4}">
      <formula1>$C$366:$C$384</formula1>
    </dataValidation>
    <dataValidation type="list" allowBlank="1" showInputMessage="1" showErrorMessage="1" sqref="D2253:D2289 D2292:D2486" xr:uid="{0A94883A-A379-4DA1-B3DC-194E80933793}">
      <formula1>$D$366:$D$473</formula1>
    </dataValidation>
    <dataValidation type="list" allowBlank="1" showInputMessage="1" showErrorMessage="1" sqref="H2672" xr:uid="{10F230AC-8424-4418-8947-B05EAD8AEAF4}">
      <formula1>$H$2674:$H$2676</formula1>
    </dataValidation>
    <dataValidation type="list" allowBlank="1" showInputMessage="1" showErrorMessage="1" sqref="K2672" xr:uid="{DB97F48C-3F17-4708-B634-51C1CA2A2AA1}">
      <formula1>$K$2674:$K$2740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845C-5F57-4744-94C7-575EA750AE45}">
  <dimension ref="A1:K2740"/>
  <sheetViews>
    <sheetView topLeftCell="A2693" workbookViewId="0">
      <selection activeCell="A2703" sqref="A2698:A2703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H2673" s="13"/>
      <c r="I2673" s="13"/>
      <c r="J2673" s="13"/>
      <c r="K2673" s="13"/>
    </row>
    <row r="2674" spans="1:11" ht="15.75">
      <c r="A2674" s="13" t="s">
        <v>21</v>
      </c>
      <c r="B2674">
        <f>COUNTIF($C$2:$C$2670,A2674)</f>
        <v>888</v>
      </c>
      <c r="C2674" s="10">
        <f>B2674/2652</f>
        <v>0.33484162895927599</v>
      </c>
      <c r="D2674">
        <f>COUNTIFS($C$2:$C$2670,A2674,$I$2:$I$2670,"&lt;&gt;"&amp;0)</f>
        <v>152</v>
      </c>
      <c r="E2674" s="10">
        <f>D2674/B2674</f>
        <v>0.17117117117117117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13" t="s">
        <v>79</v>
      </c>
      <c r="B2675">
        <f t="shared" ref="B2675:B2692" si="84">COUNTIF($C$2:$C$2670,A2675)</f>
        <v>34</v>
      </c>
      <c r="C2675" s="10">
        <f t="shared" ref="C2675:C2692" si="85">B2675/2652</f>
        <v>1.282051282051282E-2</v>
      </c>
      <c r="D2675">
        <f t="shared" ref="D2675:D2692" si="86">COUNTIFS($C$2:$C$2670,A2675,$I$2:$I$2670,"&lt;&gt;"&amp;0)</f>
        <v>2</v>
      </c>
      <c r="E2675" s="10">
        <f t="shared" ref="E2675:E2692" si="87">D2675/B2675</f>
        <v>5.8823529411764705E-2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13" t="s">
        <v>29</v>
      </c>
      <c r="B2676">
        <f t="shared" si="84"/>
        <v>180</v>
      </c>
      <c r="C2676" s="10">
        <f t="shared" si="85"/>
        <v>6.7873303167420809E-2</v>
      </c>
      <c r="D2676">
        <f t="shared" si="86"/>
        <v>7</v>
      </c>
      <c r="E2676" s="10">
        <f t="shared" si="87"/>
        <v>3.888888888888889E-2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 s="13" t="s">
        <v>67</v>
      </c>
      <c r="B2677">
        <f t="shared" si="84"/>
        <v>5</v>
      </c>
      <c r="C2677" s="10">
        <f t="shared" si="85"/>
        <v>1.885369532428356E-3</v>
      </c>
      <c r="D2677">
        <f t="shared" si="86"/>
        <v>1</v>
      </c>
      <c r="E2677" s="10">
        <f t="shared" si="87"/>
        <v>0.2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 s="13" t="s">
        <v>12</v>
      </c>
      <c r="B2678">
        <f t="shared" si="84"/>
        <v>96</v>
      </c>
      <c r="C2678" s="10">
        <f t="shared" si="85"/>
        <v>3.6199095022624438E-2</v>
      </c>
      <c r="D2678">
        <f t="shared" si="86"/>
        <v>13</v>
      </c>
      <c r="E2678" s="10">
        <f t="shared" si="87"/>
        <v>0.13541666666666666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 s="13" t="s">
        <v>210</v>
      </c>
      <c r="B2679">
        <f t="shared" si="84"/>
        <v>9</v>
      </c>
      <c r="C2679" s="10">
        <f t="shared" si="85"/>
        <v>3.3936651583710408E-3</v>
      </c>
      <c r="D2679">
        <f t="shared" si="86"/>
        <v>0</v>
      </c>
      <c r="E2679" s="10">
        <f t="shared" si="87"/>
        <v>0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A2680" s="13" t="s">
        <v>46</v>
      </c>
      <c r="B2680">
        <f t="shared" si="84"/>
        <v>96</v>
      </c>
      <c r="C2680" s="10">
        <f t="shared" si="85"/>
        <v>3.6199095022624438E-2</v>
      </c>
      <c r="D2680">
        <f t="shared" si="86"/>
        <v>12</v>
      </c>
      <c r="E2680" s="10">
        <f t="shared" si="87"/>
        <v>0.125</v>
      </c>
      <c r="H2680" s="13"/>
      <c r="I2680" s="13"/>
      <c r="J2680" s="13" t="s">
        <v>73</v>
      </c>
      <c r="K2680" s="1" t="s">
        <v>112</v>
      </c>
    </row>
    <row r="2681" spans="1:11" ht="15.75">
      <c r="A2681" s="13" t="s">
        <v>19</v>
      </c>
      <c r="B2681">
        <f t="shared" si="84"/>
        <v>124</v>
      </c>
      <c r="C2681" s="10">
        <f t="shared" si="85"/>
        <v>4.6757164404223228E-2</v>
      </c>
      <c r="D2681">
        <f t="shared" si="86"/>
        <v>13</v>
      </c>
      <c r="E2681" s="10">
        <f t="shared" si="87"/>
        <v>0.10483870967741936</v>
      </c>
      <c r="H2681" s="13"/>
      <c r="I2681" s="13"/>
      <c r="J2681" s="13" t="s">
        <v>116</v>
      </c>
      <c r="K2681" s="5" t="s">
        <v>113</v>
      </c>
    </row>
    <row r="2682" spans="1:11" ht="15.75">
      <c r="A2682" s="13" t="s">
        <v>114</v>
      </c>
      <c r="B2682">
        <f t="shared" si="84"/>
        <v>19</v>
      </c>
      <c r="C2682" s="10">
        <f t="shared" si="85"/>
        <v>7.1644042232277523E-3</v>
      </c>
      <c r="D2682">
        <f t="shared" si="86"/>
        <v>0</v>
      </c>
      <c r="E2682" s="10">
        <f t="shared" si="87"/>
        <v>0</v>
      </c>
      <c r="H2682" s="13"/>
      <c r="I2682" s="13"/>
      <c r="J2682" s="13" t="s">
        <v>119</v>
      </c>
      <c r="K2682" s="1" t="s">
        <v>252</v>
      </c>
    </row>
    <row r="2683" spans="1:11" ht="15.75">
      <c r="A2683" s="13" t="s">
        <v>84</v>
      </c>
      <c r="B2683">
        <f t="shared" si="84"/>
        <v>15</v>
      </c>
      <c r="C2683" s="10">
        <f t="shared" si="85"/>
        <v>5.6561085972850677E-3</v>
      </c>
      <c r="D2683">
        <f t="shared" si="86"/>
        <v>1</v>
      </c>
      <c r="E2683" s="10">
        <f t="shared" si="87"/>
        <v>6.6666666666666666E-2</v>
      </c>
      <c r="H2683" s="13"/>
      <c r="I2683" s="13"/>
      <c r="J2683" s="13" t="s">
        <v>121</v>
      </c>
      <c r="K2683" s="13" t="s">
        <v>117</v>
      </c>
    </row>
    <row r="2684" spans="1:11" ht="15.75">
      <c r="A2684" s="13" t="s">
        <v>90</v>
      </c>
      <c r="B2684">
        <f t="shared" si="84"/>
        <v>36</v>
      </c>
      <c r="C2684" s="10">
        <f t="shared" si="85"/>
        <v>1.3574660633484163E-2</v>
      </c>
      <c r="D2684">
        <f t="shared" si="86"/>
        <v>5</v>
      </c>
      <c r="E2684" s="10">
        <f t="shared" si="87"/>
        <v>0.1388888888888889</v>
      </c>
      <c r="H2684" s="13"/>
      <c r="I2684" s="13"/>
      <c r="J2684" s="13" t="s">
        <v>123</v>
      </c>
      <c r="K2684" s="13" t="s">
        <v>92</v>
      </c>
    </row>
    <row r="2685" spans="1:11" ht="15.75">
      <c r="A2685" s="13" t="s">
        <v>16</v>
      </c>
      <c r="B2685">
        <f t="shared" si="84"/>
        <v>324</v>
      </c>
      <c r="C2685" s="10">
        <f t="shared" si="85"/>
        <v>0.12217194570135746</v>
      </c>
      <c r="D2685">
        <f t="shared" si="86"/>
        <v>14</v>
      </c>
      <c r="E2685" s="10">
        <f t="shared" si="87"/>
        <v>4.3209876543209874E-2</v>
      </c>
      <c r="H2685" s="13"/>
      <c r="I2685" s="13"/>
      <c r="J2685" s="13" t="s">
        <v>125</v>
      </c>
      <c r="K2685" s="13" t="s">
        <v>122</v>
      </c>
    </row>
    <row r="2686" spans="1:11" ht="15.75">
      <c r="A2686" s="13" t="s">
        <v>71</v>
      </c>
      <c r="B2686">
        <f t="shared" si="84"/>
        <v>69</v>
      </c>
      <c r="C2686" s="10">
        <f t="shared" si="85"/>
        <v>2.6018099547511313E-2</v>
      </c>
      <c r="D2686">
        <f t="shared" si="86"/>
        <v>6</v>
      </c>
      <c r="E2686" s="10">
        <f t="shared" si="87"/>
        <v>8.6956521739130432E-2</v>
      </c>
      <c r="H2686" s="13"/>
      <c r="I2686" s="13"/>
      <c r="J2686" s="13" t="s">
        <v>127</v>
      </c>
      <c r="K2686" s="13" t="s">
        <v>124</v>
      </c>
    </row>
    <row r="2687" spans="1:11" ht="15.75">
      <c r="A2687" s="13" t="s">
        <v>14</v>
      </c>
      <c r="B2687">
        <f t="shared" si="84"/>
        <v>392</v>
      </c>
      <c r="C2687" s="10">
        <f t="shared" si="85"/>
        <v>0.14781297134238311</v>
      </c>
      <c r="D2687">
        <f t="shared" si="86"/>
        <v>27</v>
      </c>
      <c r="E2687" s="10">
        <f t="shared" si="87"/>
        <v>6.8877551020408156E-2</v>
      </c>
      <c r="H2687" s="13"/>
      <c r="I2687" s="13"/>
      <c r="J2687" s="13" t="s">
        <v>130</v>
      </c>
      <c r="K2687" s="13" t="s">
        <v>101</v>
      </c>
    </row>
    <row r="2688" spans="1:11" ht="15.75">
      <c r="A2688" s="13" t="s">
        <v>128</v>
      </c>
      <c r="B2688">
        <f t="shared" si="84"/>
        <v>10</v>
      </c>
      <c r="C2688" s="10">
        <f t="shared" si="85"/>
        <v>3.770739064856712E-3</v>
      </c>
      <c r="D2688">
        <f t="shared" si="86"/>
        <v>2</v>
      </c>
      <c r="E2688" s="10">
        <f t="shared" si="87"/>
        <v>0.2</v>
      </c>
      <c r="H2688" s="13"/>
      <c r="I2688" s="13"/>
      <c r="J2688" s="13" t="s">
        <v>132</v>
      </c>
      <c r="K2688" s="13" t="s">
        <v>104</v>
      </c>
    </row>
    <row r="2689" spans="1:11" ht="15.75">
      <c r="A2689" s="13" t="s">
        <v>44</v>
      </c>
      <c r="B2689">
        <f t="shared" si="84"/>
        <v>225</v>
      </c>
      <c r="C2689" s="10">
        <f t="shared" si="85"/>
        <v>8.4841628959276022E-2</v>
      </c>
      <c r="D2689">
        <f t="shared" si="86"/>
        <v>24</v>
      </c>
      <c r="E2689" s="10">
        <f t="shared" si="87"/>
        <v>0.10666666666666667</v>
      </c>
      <c r="H2689" s="13"/>
      <c r="I2689" s="13"/>
      <c r="J2689" s="13" t="s">
        <v>134</v>
      </c>
      <c r="K2689" s="13" t="s">
        <v>108</v>
      </c>
    </row>
    <row r="2690" spans="1:11" ht="15.75">
      <c r="A2690" s="13" t="s">
        <v>27</v>
      </c>
      <c r="B2690">
        <f t="shared" si="84"/>
        <v>63</v>
      </c>
      <c r="C2690" s="10">
        <f t="shared" si="85"/>
        <v>2.3755656108597284E-2</v>
      </c>
      <c r="D2690">
        <f t="shared" si="86"/>
        <v>2</v>
      </c>
      <c r="E2690" s="10">
        <f t="shared" si="87"/>
        <v>3.1746031746031744E-2</v>
      </c>
      <c r="H2690" s="13"/>
      <c r="I2690" s="13"/>
      <c r="J2690" s="13" t="s">
        <v>136</v>
      </c>
      <c r="K2690" s="13" t="s">
        <v>111</v>
      </c>
    </row>
    <row r="2691" spans="1:11" ht="15.75">
      <c r="A2691" s="13" t="s">
        <v>60</v>
      </c>
      <c r="B2691">
        <f t="shared" si="84"/>
        <v>9</v>
      </c>
      <c r="C2691" s="10">
        <f t="shared" si="85"/>
        <v>3.3936651583710408E-3</v>
      </c>
      <c r="D2691">
        <f t="shared" si="86"/>
        <v>0</v>
      </c>
      <c r="E2691" s="10">
        <f t="shared" si="87"/>
        <v>0</v>
      </c>
      <c r="H2691" s="13"/>
      <c r="I2691" s="13"/>
      <c r="J2691" s="13" t="s">
        <v>140</v>
      </c>
      <c r="K2691" s="13" t="s">
        <v>32</v>
      </c>
    </row>
    <row r="2692" spans="1:11" ht="15.75">
      <c r="A2692" s="13" t="s">
        <v>138</v>
      </c>
      <c r="B2692">
        <f t="shared" si="84"/>
        <v>26</v>
      </c>
      <c r="C2692" s="10">
        <f t="shared" si="85"/>
        <v>9.8039215686274508E-3</v>
      </c>
      <c r="D2692">
        <f t="shared" si="86"/>
        <v>10</v>
      </c>
      <c r="E2692" s="10">
        <f t="shared" si="87"/>
        <v>0.38461538461538464</v>
      </c>
      <c r="H2692" s="13"/>
      <c r="I2692" s="13"/>
      <c r="J2692" s="13" t="s">
        <v>142</v>
      </c>
      <c r="K2692" s="13" t="s">
        <v>137</v>
      </c>
    </row>
    <row r="2693" spans="1:11" ht="15.75">
      <c r="H2693" s="13"/>
      <c r="I2693" s="13"/>
      <c r="J2693" s="13" t="s">
        <v>145</v>
      </c>
      <c r="K2693" s="13" t="s">
        <v>66</v>
      </c>
    </row>
    <row r="2694" spans="1:11" ht="15.75">
      <c r="E2694" t="s">
        <v>259</v>
      </c>
      <c r="H2694" s="13"/>
      <c r="I2694" s="13"/>
      <c r="J2694" s="13" t="s">
        <v>147</v>
      </c>
      <c r="K2694" s="13" t="s">
        <v>143</v>
      </c>
    </row>
    <row r="2695" spans="1:11" ht="15.75">
      <c r="A2695" s="13" t="s">
        <v>138</v>
      </c>
      <c r="B2695">
        <f>COUNTIF($C$2:$C$2670,A2695)</f>
        <v>26</v>
      </c>
      <c r="C2695" s="10">
        <f>B2695/2652</f>
        <v>9.8039215686274508E-3</v>
      </c>
      <c r="D2695">
        <f>COUNTIFS($C$2:$C$2670,A2695,$I$2:$I$2670,"&lt;&gt;"&amp;0)</f>
        <v>10</v>
      </c>
      <c r="E2695" s="10">
        <f>D2695/B2695</f>
        <v>0.38461538461538464</v>
      </c>
      <c r="H2695" s="13"/>
      <c r="I2695" s="13"/>
      <c r="J2695" s="4" t="s">
        <v>103</v>
      </c>
      <c r="K2695" s="13" t="s">
        <v>55</v>
      </c>
    </row>
    <row r="2696" spans="1:11" ht="15.75">
      <c r="A2696" s="13" t="s">
        <v>128</v>
      </c>
      <c r="B2696">
        <f>COUNTIF($C$2:$C$2670,A2696)</f>
        <v>10</v>
      </c>
      <c r="C2696" s="10">
        <f>B2696/2652</f>
        <v>3.770739064856712E-3</v>
      </c>
      <c r="D2696">
        <f>COUNTIFS($C$2:$C$2670,A2696,$I$2:$I$2670,"&lt;&gt;"&amp;0)</f>
        <v>2</v>
      </c>
      <c r="E2696" s="10">
        <f>D2696/B2696</f>
        <v>0.2</v>
      </c>
      <c r="H2696" s="13"/>
      <c r="I2696" s="13"/>
      <c r="J2696" s="13" t="s">
        <v>149</v>
      </c>
      <c r="K2696" s="13" t="s">
        <v>73</v>
      </c>
    </row>
    <row r="2697" spans="1:11" ht="15.75">
      <c r="A2697" s="13" t="s">
        <v>67</v>
      </c>
      <c r="B2697">
        <f>COUNTIF($C$2:$C$2670,A2697)</f>
        <v>5</v>
      </c>
      <c r="C2697" s="10">
        <f>B2697/2652</f>
        <v>1.885369532428356E-3</v>
      </c>
      <c r="D2697">
        <f>COUNTIFS($C$2:$C$2670,A2697,$I$2:$I$2670,"&lt;&gt;"&amp;0)</f>
        <v>1</v>
      </c>
      <c r="E2697" s="10">
        <f>D2697/B2697</f>
        <v>0.2</v>
      </c>
      <c r="H2697" s="13"/>
      <c r="I2697" s="13"/>
      <c r="J2697" s="13"/>
      <c r="K2697" s="13" t="s">
        <v>148</v>
      </c>
    </row>
    <row r="2698" spans="1:11" ht="15.75">
      <c r="A2698" s="13" t="s">
        <v>21</v>
      </c>
      <c r="B2698">
        <f>COUNTIF($C$2:$C$2670,A2698)</f>
        <v>888</v>
      </c>
      <c r="C2698" s="10">
        <f>B2698/2652</f>
        <v>0.33484162895927599</v>
      </c>
      <c r="D2698">
        <f>COUNTIFS($C$2:$C$2670,A2698,$I$2:$I$2670,"&lt;&gt;"&amp;0)</f>
        <v>152</v>
      </c>
      <c r="E2698" s="10">
        <f>D2698/B2698</f>
        <v>0.17117117117117117</v>
      </c>
      <c r="H2698" s="13"/>
      <c r="I2698" s="13"/>
      <c r="J2698" s="13"/>
      <c r="K2698" s="13" t="s">
        <v>75</v>
      </c>
    </row>
    <row r="2699" spans="1:11" ht="15.75">
      <c r="A2699" s="13" t="s">
        <v>90</v>
      </c>
      <c r="B2699">
        <f>COUNTIF($C$2:$C$2670,A2699)</f>
        <v>36</v>
      </c>
      <c r="C2699" s="10">
        <f>B2699/2652</f>
        <v>1.3574660633484163E-2</v>
      </c>
      <c r="D2699">
        <f>COUNTIFS($C$2:$C$2670,A2699,$I$2:$I$2670,"&lt;&gt;"&amp;0)</f>
        <v>5</v>
      </c>
      <c r="E2699" s="10">
        <f>D2699/B2699</f>
        <v>0.1388888888888889</v>
      </c>
      <c r="H2699" s="13"/>
      <c r="I2699" s="13"/>
      <c r="J2699" s="13"/>
      <c r="K2699" s="13" t="s">
        <v>121</v>
      </c>
    </row>
    <row r="2700" spans="1:11" ht="15.75">
      <c r="A2700" s="13" t="s">
        <v>12</v>
      </c>
      <c r="B2700">
        <f>COUNTIF($C$2:$C$2670,A2700)</f>
        <v>96</v>
      </c>
      <c r="C2700" s="10">
        <f>B2700/2652</f>
        <v>3.6199095022624438E-2</v>
      </c>
      <c r="D2700">
        <f>COUNTIFS($C$2:$C$2670,A2700,$I$2:$I$2670,"&lt;&gt;"&amp;0)</f>
        <v>13</v>
      </c>
      <c r="E2700" s="10">
        <f>D2700/B2700</f>
        <v>0.13541666666666666</v>
      </c>
      <c r="H2700" s="13"/>
      <c r="I2700" s="13"/>
      <c r="J2700" s="13"/>
      <c r="K2700" s="1" t="s">
        <v>150</v>
      </c>
    </row>
    <row r="2701" spans="1:11" ht="15.75">
      <c r="A2701" s="13" t="s">
        <v>46</v>
      </c>
      <c r="B2701">
        <f>COUNTIF($C$2:$C$2670,A2701)</f>
        <v>96</v>
      </c>
      <c r="C2701" s="10">
        <f>B2701/2652</f>
        <v>3.6199095022624438E-2</v>
      </c>
      <c r="D2701">
        <f>COUNTIFS($C$2:$C$2670,A2701,$I$2:$I$2670,"&lt;&gt;"&amp;0)</f>
        <v>12</v>
      </c>
      <c r="E2701" s="10">
        <f>D2701/B2701</f>
        <v>0.125</v>
      </c>
      <c r="H2701" s="13"/>
      <c r="I2701" s="13"/>
      <c r="J2701" s="13"/>
      <c r="K2701" s="13" t="s">
        <v>123</v>
      </c>
    </row>
    <row r="2702" spans="1:11" ht="15.75">
      <c r="A2702" s="13" t="s">
        <v>44</v>
      </c>
      <c r="B2702">
        <f>COUNTIF($C$2:$C$2670,A2702)</f>
        <v>225</v>
      </c>
      <c r="C2702" s="10">
        <f>B2702/2652</f>
        <v>8.4841628959276022E-2</v>
      </c>
      <c r="D2702">
        <f>COUNTIFS($C$2:$C$2670,A2702,$I$2:$I$2670,"&lt;&gt;"&amp;0)</f>
        <v>24</v>
      </c>
      <c r="E2702" s="10">
        <f>D2702/B2702</f>
        <v>0.10666666666666667</v>
      </c>
      <c r="H2702" s="13"/>
      <c r="I2702" s="13"/>
      <c r="J2702" s="13"/>
      <c r="K2702" s="13" t="s">
        <v>125</v>
      </c>
    </row>
    <row r="2703" spans="1:11" ht="15.75">
      <c r="A2703" s="13" t="s">
        <v>19</v>
      </c>
      <c r="B2703">
        <f>COUNTIF($C$2:$C$2670,A2703)</f>
        <v>124</v>
      </c>
      <c r="C2703" s="10">
        <f>B2703/2652</f>
        <v>4.6757164404223228E-2</v>
      </c>
      <c r="D2703">
        <f>COUNTIFS($C$2:$C$2670,A2703,$I$2:$I$2670,"&lt;&gt;"&amp;0)</f>
        <v>13</v>
      </c>
      <c r="E2703" s="10">
        <f>D2703/B2703</f>
        <v>0.10483870967741936</v>
      </c>
      <c r="H2703" s="13"/>
      <c r="I2703" s="13"/>
      <c r="J2703" s="13"/>
      <c r="K2703" s="13" t="s">
        <v>154</v>
      </c>
    </row>
    <row r="2704" spans="1:11" ht="15.75">
      <c r="A2704" s="13" t="s">
        <v>71</v>
      </c>
      <c r="B2704">
        <f>COUNTIF($C$2:$C$2670,A2704)</f>
        <v>69</v>
      </c>
      <c r="C2704" s="10">
        <f>B2704/2652</f>
        <v>2.6018099547511313E-2</v>
      </c>
      <c r="D2704">
        <f>COUNTIFS($C$2:$C$2670,A2704,$I$2:$I$2670,"&lt;&gt;"&amp;0)</f>
        <v>6</v>
      </c>
      <c r="E2704" s="10">
        <f>D2704/B2704</f>
        <v>8.6956521739130432E-2</v>
      </c>
      <c r="H2704" s="13"/>
      <c r="I2704" s="13"/>
      <c r="J2704" s="13"/>
      <c r="K2704" s="13" t="s">
        <v>155</v>
      </c>
    </row>
    <row r="2705" spans="1:11" ht="15.75">
      <c r="A2705" s="13" t="s">
        <v>14</v>
      </c>
      <c r="B2705">
        <f>COUNTIF($C$2:$C$2670,A2705)</f>
        <v>392</v>
      </c>
      <c r="C2705" s="10">
        <f>B2705/2652</f>
        <v>0.14781297134238311</v>
      </c>
      <c r="D2705">
        <f>COUNTIFS($C$2:$C$2670,A2705,$I$2:$I$2670,"&lt;&gt;"&amp;0)</f>
        <v>27</v>
      </c>
      <c r="E2705" s="10">
        <f>D2705/B2705</f>
        <v>6.8877551020408156E-2</v>
      </c>
      <c r="H2705" s="13"/>
      <c r="I2705" s="13"/>
      <c r="J2705" s="13"/>
      <c r="K2705" s="13" t="s">
        <v>157</v>
      </c>
    </row>
    <row r="2706" spans="1:11" ht="15.75">
      <c r="A2706" s="13" t="s">
        <v>84</v>
      </c>
      <c r="B2706">
        <f>COUNTIF($C$2:$C$2670,A2706)</f>
        <v>15</v>
      </c>
      <c r="C2706" s="10">
        <f>B2706/2652</f>
        <v>5.6561085972850677E-3</v>
      </c>
      <c r="D2706">
        <f>COUNTIFS($C$2:$C$2670,A2706,$I$2:$I$2670,"&lt;&gt;"&amp;0)</f>
        <v>1</v>
      </c>
      <c r="E2706" s="10">
        <f>D2706/B2706</f>
        <v>6.6666666666666666E-2</v>
      </c>
      <c r="H2706" s="13"/>
      <c r="I2706" s="13"/>
      <c r="J2706" s="13"/>
      <c r="K2706" s="13" t="s">
        <v>158</v>
      </c>
    </row>
    <row r="2707" spans="1:11" ht="15.75">
      <c r="A2707" s="13" t="s">
        <v>79</v>
      </c>
      <c r="B2707">
        <f>COUNTIF($C$2:$C$2670,A2707)</f>
        <v>34</v>
      </c>
      <c r="C2707" s="10">
        <f>B2707/2652</f>
        <v>1.282051282051282E-2</v>
      </c>
      <c r="D2707">
        <f>COUNTIFS($C$2:$C$2670,A2707,$I$2:$I$2670,"&lt;&gt;"&amp;0)</f>
        <v>2</v>
      </c>
      <c r="E2707" s="10">
        <f>D2707/B2707</f>
        <v>5.8823529411764705E-2</v>
      </c>
      <c r="H2707" s="13"/>
      <c r="I2707" s="13"/>
      <c r="J2707" s="13"/>
      <c r="K2707" s="13" t="s">
        <v>130</v>
      </c>
    </row>
    <row r="2708" spans="1:11" ht="15.75">
      <c r="A2708" s="13" t="s">
        <v>16</v>
      </c>
      <c r="B2708">
        <f>COUNTIF($C$2:$C$2670,A2708)</f>
        <v>324</v>
      </c>
      <c r="C2708" s="10">
        <f>B2708/2652</f>
        <v>0.12217194570135746</v>
      </c>
      <c r="D2708">
        <f>COUNTIFS($C$2:$C$2670,A2708,$I$2:$I$2670,"&lt;&gt;"&amp;0)</f>
        <v>14</v>
      </c>
      <c r="E2708" s="10">
        <f>D2708/B2708</f>
        <v>4.3209876543209874E-2</v>
      </c>
      <c r="H2708" s="13"/>
      <c r="I2708" s="13"/>
      <c r="J2708" s="13"/>
      <c r="K2708" s="13" t="s">
        <v>159</v>
      </c>
    </row>
    <row r="2709" spans="1:11" ht="15.75">
      <c r="A2709" s="13" t="s">
        <v>29</v>
      </c>
      <c r="B2709">
        <f>COUNTIF($C$2:$C$2670,A2709)</f>
        <v>180</v>
      </c>
      <c r="C2709" s="10">
        <f>B2709/2652</f>
        <v>6.7873303167420809E-2</v>
      </c>
      <c r="D2709">
        <f>COUNTIFS($C$2:$C$2670,A2709,$I$2:$I$2670,"&lt;&gt;"&amp;0)</f>
        <v>7</v>
      </c>
      <c r="E2709" s="10">
        <f>D2709/B2709</f>
        <v>3.888888888888889E-2</v>
      </c>
      <c r="H2709" s="13"/>
      <c r="I2709" s="13"/>
      <c r="J2709" s="13"/>
      <c r="K2709" s="13" t="s">
        <v>161</v>
      </c>
    </row>
    <row r="2710" spans="1:11" ht="15.75">
      <c r="A2710" s="13" t="s">
        <v>27</v>
      </c>
      <c r="B2710">
        <f>COUNTIF($C$2:$C$2670,A2710)</f>
        <v>63</v>
      </c>
      <c r="C2710" s="10">
        <f>B2710/2652</f>
        <v>2.3755656108597284E-2</v>
      </c>
      <c r="D2710">
        <f>COUNTIFS($C$2:$C$2670,A2710,$I$2:$I$2670,"&lt;&gt;"&amp;0)</f>
        <v>2</v>
      </c>
      <c r="E2710" s="10">
        <f>D2710/B2710</f>
        <v>3.1746031746031744E-2</v>
      </c>
      <c r="H2710" s="13"/>
      <c r="I2710" s="13"/>
      <c r="J2710" s="13"/>
      <c r="K2710" s="13" t="s">
        <v>162</v>
      </c>
    </row>
    <row r="2711" spans="1:11" ht="15.75">
      <c r="A2711" s="13" t="s">
        <v>114</v>
      </c>
      <c r="B2711">
        <f>COUNTIF($C$2:$C$2670,A2711)</f>
        <v>19</v>
      </c>
      <c r="C2711" s="10">
        <f>B2711/2652</f>
        <v>7.1644042232277523E-3</v>
      </c>
      <c r="D2711">
        <f>COUNTIFS($C$2:$C$2670,A2711,$I$2:$I$2670,"&lt;&gt;"&amp;0)</f>
        <v>0</v>
      </c>
      <c r="E2711" s="10">
        <f>D2711/B2711</f>
        <v>0</v>
      </c>
      <c r="H2711" s="13"/>
      <c r="I2711" s="13"/>
      <c r="J2711" s="13"/>
      <c r="K2711" s="13" t="s">
        <v>59</v>
      </c>
    </row>
    <row r="2712" spans="1:11" ht="15.75">
      <c r="A2712" s="13" t="s">
        <v>210</v>
      </c>
      <c r="B2712">
        <f>COUNTIF($C$2:$C$2670,A2712)</f>
        <v>9</v>
      </c>
      <c r="C2712" s="10">
        <f>B2712/2652</f>
        <v>3.3936651583710408E-3</v>
      </c>
      <c r="D2712">
        <f>COUNTIFS($C$2:$C$2670,A2712,$I$2:$I$2670,"&lt;&gt;"&amp;0)</f>
        <v>0</v>
      </c>
      <c r="E2712" s="10">
        <f>D2712/B2712</f>
        <v>0</v>
      </c>
      <c r="H2712" s="13"/>
      <c r="I2712" s="13"/>
      <c r="J2712" s="13"/>
      <c r="K2712" s="13" t="s">
        <v>165</v>
      </c>
    </row>
    <row r="2713" spans="1:11" ht="15.75">
      <c r="A2713" s="13" t="s">
        <v>60</v>
      </c>
      <c r="B2713">
        <f>COUNTIF($C$2:$C$2670,A2713)</f>
        <v>9</v>
      </c>
      <c r="C2713" s="10">
        <f>B2713/2652</f>
        <v>3.3936651583710408E-3</v>
      </c>
      <c r="D2713">
        <f>COUNTIFS($C$2:$C$2670,A2713,$I$2:$I$2670,"&lt;&gt;"&amp;0)</f>
        <v>0</v>
      </c>
      <c r="E2713" s="10">
        <f>D2713/B2713</f>
        <v>0</v>
      </c>
      <c r="H2713" s="13"/>
      <c r="I2713" s="13"/>
      <c r="J2713" s="13"/>
      <c r="K2713" s="13" t="s">
        <v>136</v>
      </c>
    </row>
    <row r="2714" spans="1:11" ht="15.75">
      <c r="H2714" s="13"/>
      <c r="I2714" s="13"/>
      <c r="J2714" s="13"/>
      <c r="K2714" s="13" t="s">
        <v>87</v>
      </c>
    </row>
    <row r="2715" spans="1:11" ht="15.75">
      <c r="H2715" s="13"/>
      <c r="I2715" s="13"/>
      <c r="J2715" s="13"/>
      <c r="K2715" s="13" t="s">
        <v>81</v>
      </c>
    </row>
    <row r="2716" spans="1:11" ht="15.75">
      <c r="H2716" s="13"/>
      <c r="I2716" s="13"/>
      <c r="J2716" s="13"/>
      <c r="K2716" s="13" t="s">
        <v>168</v>
      </c>
    </row>
    <row r="2717" spans="1:11" ht="15.75">
      <c r="H2717" s="13"/>
      <c r="I2717" s="13"/>
      <c r="J2717" s="13"/>
      <c r="K2717" s="13" t="s">
        <v>169</v>
      </c>
    </row>
    <row r="2718" spans="1:11" ht="15.75">
      <c r="H2718" s="13"/>
      <c r="I2718" s="13"/>
      <c r="J2718" s="13"/>
      <c r="K2718" s="13" t="s">
        <v>171</v>
      </c>
    </row>
    <row r="2719" spans="1:11" ht="15.75">
      <c r="H2719" s="13"/>
      <c r="I2719" s="13"/>
      <c r="J2719" s="13"/>
      <c r="K2719" s="13" t="s">
        <v>49</v>
      </c>
    </row>
    <row r="2720" spans="1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sortState xmlns:xlrd2="http://schemas.microsoft.com/office/spreadsheetml/2017/richdata2" ref="A2694:E2714">
    <sortCondition descending="1" ref="E2694:E2714"/>
  </sortState>
  <dataValidations count="33">
    <dataValidation type="list" allowBlank="1" showInputMessage="1" showErrorMessage="1" sqref="K2672" xr:uid="{49C9CBFD-8D45-4228-A2A2-7AF31465DEC7}">
      <formula1>$K$2674:$K$2740</formula1>
    </dataValidation>
    <dataValidation type="list" allowBlank="1" showInputMessage="1" showErrorMessage="1" sqref="H2672" xr:uid="{CE732233-6168-4DF3-953F-4B7858CD0314}">
      <formula1>$H$2674:$H$2676</formula1>
    </dataValidation>
    <dataValidation type="list" allowBlank="1" showInputMessage="1" showErrorMessage="1" sqref="D2253:D2289 D2292:D2486" xr:uid="{0900AE71-F995-4088-8D59-880028F9BE78}">
      <formula1>$D$366:$D$473</formula1>
    </dataValidation>
    <dataValidation type="list" allowBlank="1" showInputMessage="1" showErrorMessage="1" sqref="C2292:C2439 C2253:C2289 C2442:C2486" xr:uid="{CF3ECF40-860C-4D59-83FF-C5E3DE680D67}">
      <formula1>$C$366:$C$384</formula1>
    </dataValidation>
    <dataValidation type="list" allowBlank="1" showInputMessage="1" showErrorMessage="1" sqref="K2253:K2486" xr:uid="{14A9F2E5-65D4-4138-A78A-69994AEBF7F9}">
      <formula1>$K$366:$K$431</formula1>
    </dataValidation>
    <dataValidation type="list" allowBlank="1" showInputMessage="1" showErrorMessage="1" sqref="C2011:C2047 C2049:C2201 C2204:C2252" xr:uid="{B10DE860-52C7-4489-BB09-6657A9B12E6B}">
      <formula1>$C$370:$C$388</formula1>
    </dataValidation>
    <dataValidation type="list" allowBlank="1" showInputMessage="1" showErrorMessage="1" sqref="H2011:H2252" xr:uid="{32F67E79-BE2B-48D4-8C2A-A271B1415401}">
      <formula1>$H$370:$H$372</formula1>
    </dataValidation>
    <dataValidation type="list" allowBlank="1" showInputMessage="1" showErrorMessage="1" sqref="D2011:D2047 D2049:D2252" xr:uid="{1F90A81E-9AA0-4256-8B53-776092BBDB9A}">
      <formula1>$D$370:$D$477</formula1>
    </dataValidation>
    <dataValidation type="list" allowBlank="1" showInputMessage="1" showErrorMessage="1" sqref="K2011:K2252" xr:uid="{6C037D49-0E8E-41C0-9041-E6A96709F3B7}">
      <formula1>$K$370:$K$436</formula1>
    </dataValidation>
    <dataValidation type="list" allowBlank="1" showInputMessage="1" showErrorMessage="1" sqref="D1394:D1430 D1583:D1639 D1432:D1580 D1641:D1789 D1792:D1818 D2503:D2523 D2526:D2670 D2487:D2501" xr:uid="{76C458E5-85DD-4A93-B207-E8015C42E51B}">
      <formula1>$D$365:$D$472</formula1>
    </dataValidation>
    <dataValidation type="list" allowBlank="1" showInputMessage="1" showErrorMessage="1" sqref="K1394:K1818 K2487:K2670" xr:uid="{D40A6677-EC83-4E5A-B8A9-2A2A59074F6D}">
      <formula1>$K$365:$K$429</formula1>
    </dataValidation>
    <dataValidation type="list" allowBlank="1" showInputMessage="1" showErrorMessage="1" sqref="H1394:H1818 H2487:H2670" xr:uid="{B6871E4D-C782-4A9C-99E7-3A110327C38B}">
      <formula1>$H$365:$H$367</formula1>
    </dataValidation>
    <dataValidation type="list" allowBlank="1" showInputMessage="1" showErrorMessage="1" sqref="C1394:C1430 C1583:C1639 C1432:C1580 C1641:C1789 C1792:C1818 C2487:C2523 C2526:C2670" xr:uid="{571FAE33-B5F4-4AA9-AA20-8C3E89BD0980}">
      <formula1>$C$365:$C$383</formula1>
    </dataValidation>
    <dataValidation type="list" allowBlank="1" showInputMessage="1" showErrorMessage="1" sqref="D1182:D1191" xr:uid="{7D2B8677-B2D0-47E3-BC86-5F10E6272A2A}">
      <formula1>$D$364:$D$462</formula1>
    </dataValidation>
    <dataValidation type="list" allowBlank="1" showInputMessage="1" showErrorMessage="1" sqref="D1192:D1393 D1819:D1855 D1857:D2010" xr:uid="{B6090CA1-3BB0-44C9-8236-0E577BBB3FB8}">
      <formula1>$D$364:$D$471</formula1>
    </dataValidation>
    <dataValidation type="list" allowBlank="1" showInputMessage="1" showErrorMessage="1" sqref="D1023:D1181" xr:uid="{1D89565E-7949-4872-847A-0BEC6FC6FE6D}">
      <formula1>$D$364:$D$468</formula1>
    </dataValidation>
    <dataValidation type="list" allowBlank="1" showInputMessage="1" showErrorMessage="1" sqref="D1010:D1022" xr:uid="{94D4829A-8C77-4A36-8875-0B2519AD6BE7}">
      <formula1>$D$364:$D$459</formula1>
    </dataValidation>
    <dataValidation type="list" allowBlank="1" showInputMessage="1" showErrorMessage="1" sqref="C790:C808 C810:C1009" xr:uid="{2536D013-C9E8-41CC-B41D-775AFDE4C8F8}">
      <formula1>$C$364:$C$381</formula1>
    </dataValidation>
    <dataValidation type="list" allowBlank="1" showInputMessage="1" showErrorMessage="1" sqref="D790:D805" xr:uid="{9AD8A177-C94C-4408-BD0B-2876DFA8F41D}">
      <formula1>$D$364:$D$458</formula1>
    </dataValidation>
    <dataValidation type="list" allowBlank="1" showInputMessage="1" showErrorMessage="1" sqref="D806:D1009" xr:uid="{4640A01A-29A0-4A0E-ABD7-DD31F9D7147A}">
      <formula1>$D$364:$D$467</formula1>
    </dataValidation>
    <dataValidation type="list" allowBlank="1" showInputMessage="1" showErrorMessage="1" sqref="K527:K789" xr:uid="{E35717C7-033B-4C73-9297-7B594B90D32D}">
      <formula1>$K$368:$K$432</formula1>
    </dataValidation>
    <dataValidation type="list" allowBlank="1" showInputMessage="1" showErrorMessage="1" sqref="H527:H789" xr:uid="{42673BA0-FF70-46F2-AF5A-F1EB50C5BAFD}">
      <formula1>$H$368:$H$370</formula1>
    </dataValidation>
    <dataValidation type="list" allowBlank="1" showInputMessage="1" showErrorMessage="1" sqref="C527:C545 C547:C789" xr:uid="{062455EC-AC4A-4A74-A9BD-067049A62292}">
      <formula1>$C$368:$C$385</formula1>
    </dataValidation>
    <dataValidation type="list" allowBlank="1" showInputMessage="1" showErrorMessage="1" sqref="D560:D576 D554:D558 D527:D552" xr:uid="{5C050C3E-8D90-4344-A23B-E04343493982}">
      <formula1>$D$368:$D$461</formula1>
    </dataValidation>
    <dataValidation type="list" allowBlank="1" showInputMessage="1" showErrorMessage="1" sqref="D559 D553 D577:D789" xr:uid="{BD6A8263-2192-4DB3-8A0D-BC562F88430E}">
      <formula1>$D$368:$D$469</formula1>
    </dataValidation>
    <dataValidation type="list" allowBlank="1" showInputMessage="1" showErrorMessage="1" sqref="H315:H526 H790:H1393 H1819:H2010" xr:uid="{24BBA33E-8443-4FA2-AEF3-17927EFA08F3}">
      <formula1>$H$364:$H$366</formula1>
    </dataValidation>
    <dataValidation type="list" allowBlank="1" showInputMessage="1" showErrorMessage="1" sqref="K315:K526 K790:K1393 K1819:K2010" xr:uid="{64691731-12F2-422D-8E75-EF5ABB4C2D6D}">
      <formula1>$K$364:$K$428</formula1>
    </dataValidation>
    <dataValidation type="list" allowBlank="1" showInputMessage="1" showErrorMessage="1" sqref="C315:C526 C1010:C1393 C1819:C1855 C2007:C2010 C1857:C2004" xr:uid="{117D8F7E-57F9-4462-B2AC-AFBA37F7358C}">
      <formula1>$C$364:$C$382</formula1>
    </dataValidation>
    <dataValidation type="list" allowBlank="1" showInputMessage="1" showErrorMessage="1" sqref="D315:D526" xr:uid="{737356F9-F9E4-40F0-8C0F-973265404916}">
      <formula1>$D$364:$D$460</formula1>
    </dataValidation>
    <dataValidation type="list" allowBlank="1" showInputMessage="1" showErrorMessage="1" sqref="K2:K314" xr:uid="{82F8B8A0-23A3-48CB-9196-7A24E37AB75C}">
      <formula1>$K$366:$K$430</formula1>
    </dataValidation>
    <dataValidation type="list" allowBlank="1" showInputMessage="1" showErrorMessage="1" sqref="H2:H314 H2253:H2486" xr:uid="{08C7FCE1-5934-48DA-9FF7-68BDCAFA6CFC}">
      <formula1>$H$366:$H$368</formula1>
    </dataValidation>
    <dataValidation type="list" allowBlank="1" showInputMessage="1" showErrorMessage="1" sqref="C2:C109 C111:C314" xr:uid="{0EF2D958-3CB5-490A-819C-DC68B4EF4196}">
      <formula1>$C$366:$C$383</formula1>
    </dataValidation>
    <dataValidation type="list" allowBlank="1" showInputMessage="1" showErrorMessage="1" sqref="D2:D109 C110 D111:D314" xr:uid="{B36A674C-F6C7-4204-B1CB-F64975241389}">
      <formula1>$D$366:$D$453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02458-80C5-42F8-9AB7-004A5F9EB67C}">
  <dimension ref="A1:K2890"/>
  <sheetViews>
    <sheetView topLeftCell="A2778" workbookViewId="0">
      <selection activeCell="L2783" sqref="L2783"/>
    </sheetView>
  </sheetViews>
  <sheetFormatPr defaultRowHeight="15"/>
  <cols>
    <col min="5" max="5" width="11.42578125" customWidth="1"/>
  </cols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H2673" s="13"/>
      <c r="I2673" s="13"/>
      <c r="J2673" s="13"/>
      <c r="K2673" s="13"/>
    </row>
    <row r="2674" spans="1:11" ht="15.75">
      <c r="A2674" s="3" t="s">
        <v>48</v>
      </c>
      <c r="B2674">
        <f>COUNTIF($D$2:$D$2670,A2674)</f>
        <v>19</v>
      </c>
      <c r="C2674" s="10">
        <f>B2674/2652</f>
        <v>7.1644042232277523E-3</v>
      </c>
      <c r="D2674">
        <f>COUNTIFS($D$2:$D$2670,A2674,$I$2:$I$2670,"&lt;&gt;"&amp;0)</f>
        <v>0</v>
      </c>
      <c r="E2674" s="10">
        <f>D2674/B2674</f>
        <v>0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3" t="s">
        <v>78</v>
      </c>
      <c r="B2675">
        <f t="shared" ref="B2675:B2738" si="84">COUNTIF($D$2:$D$2670,A2675)</f>
        <v>8</v>
      </c>
      <c r="C2675" s="10">
        <f t="shared" ref="C2675:C2738" si="85">B2675/2652</f>
        <v>3.0165912518853697E-3</v>
      </c>
      <c r="D2675">
        <f t="shared" ref="D2675:D2738" si="86">COUNTIFS($D$2:$D$2670,A2675,$I$2:$I$2670,"&lt;&gt;"&amp;0)</f>
        <v>3</v>
      </c>
      <c r="E2675" s="10">
        <f t="shared" ref="E2675:E2738" si="87">D2675/B2675</f>
        <v>0.375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3" t="s">
        <v>76</v>
      </c>
      <c r="B2676">
        <f t="shared" si="84"/>
        <v>2</v>
      </c>
      <c r="C2676" s="10">
        <f t="shared" si="85"/>
        <v>7.5414781297134241E-4</v>
      </c>
      <c r="D2676">
        <f t="shared" si="86"/>
        <v>0</v>
      </c>
      <c r="E2676" s="10">
        <f t="shared" si="87"/>
        <v>0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 s="3" t="s">
        <v>15</v>
      </c>
      <c r="B2677">
        <f t="shared" si="84"/>
        <v>1</v>
      </c>
      <c r="C2677" s="10">
        <f t="shared" si="85"/>
        <v>3.7707390648567121E-4</v>
      </c>
      <c r="D2677">
        <f t="shared" si="86"/>
        <v>0</v>
      </c>
      <c r="E2677" s="10">
        <f t="shared" si="87"/>
        <v>0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 s="1" t="s">
        <v>239</v>
      </c>
      <c r="B2678">
        <f t="shared" si="84"/>
        <v>6</v>
      </c>
      <c r="C2678" s="10">
        <f t="shared" si="85"/>
        <v>2.2624434389140274E-3</v>
      </c>
      <c r="D2678">
        <f t="shared" si="86"/>
        <v>1</v>
      </c>
      <c r="E2678" s="10">
        <f t="shared" si="87"/>
        <v>0.16666666666666666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 s="1" t="s">
        <v>230</v>
      </c>
      <c r="B2679">
        <f t="shared" si="84"/>
        <v>1</v>
      </c>
      <c r="C2679" s="10">
        <f t="shared" si="85"/>
        <v>3.7707390648567121E-4</v>
      </c>
      <c r="D2679">
        <f t="shared" si="86"/>
        <v>0</v>
      </c>
      <c r="E2679" s="10">
        <f t="shared" si="87"/>
        <v>0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A2680" s="3" t="s">
        <v>106</v>
      </c>
      <c r="B2680">
        <f t="shared" si="84"/>
        <v>0</v>
      </c>
      <c r="C2680" s="10">
        <f t="shared" si="85"/>
        <v>0</v>
      </c>
      <c r="D2680">
        <f t="shared" si="86"/>
        <v>0</v>
      </c>
      <c r="E2680" s="10" t="e">
        <f>D2680/B2680</f>
        <v>#DIV/0!</v>
      </c>
      <c r="H2680" s="13"/>
      <c r="I2680" s="13"/>
      <c r="J2680" s="13" t="s">
        <v>73</v>
      </c>
      <c r="K2680" s="1" t="s">
        <v>112</v>
      </c>
    </row>
    <row r="2681" spans="1:11" ht="15.75">
      <c r="A2681" s="3" t="s">
        <v>17</v>
      </c>
      <c r="B2681">
        <f t="shared" si="84"/>
        <v>9</v>
      </c>
      <c r="C2681" s="10">
        <f t="shared" si="85"/>
        <v>3.3936651583710408E-3</v>
      </c>
      <c r="D2681">
        <f t="shared" si="86"/>
        <v>0</v>
      </c>
      <c r="E2681" s="10">
        <f t="shared" si="87"/>
        <v>0</v>
      </c>
      <c r="H2681" s="13"/>
      <c r="I2681" s="13"/>
      <c r="J2681" s="13" t="s">
        <v>116</v>
      </c>
      <c r="K2681" s="5" t="s">
        <v>113</v>
      </c>
    </row>
    <row r="2682" spans="1:11" ht="15.75">
      <c r="A2682" s="13" t="s">
        <v>216</v>
      </c>
      <c r="B2682">
        <f t="shared" si="84"/>
        <v>10</v>
      </c>
      <c r="C2682" s="10">
        <f t="shared" si="85"/>
        <v>3.770739064856712E-3</v>
      </c>
      <c r="D2682">
        <f t="shared" si="86"/>
        <v>2</v>
      </c>
      <c r="E2682" s="10">
        <f t="shared" si="87"/>
        <v>0.2</v>
      </c>
      <c r="H2682" s="13"/>
      <c r="I2682" s="13"/>
      <c r="J2682" s="13" t="s">
        <v>119</v>
      </c>
      <c r="K2682" s="1" t="s">
        <v>252</v>
      </c>
    </row>
    <row r="2683" spans="1:11" ht="15.75">
      <c r="A2683" s="3" t="s">
        <v>57</v>
      </c>
      <c r="B2683">
        <f t="shared" si="84"/>
        <v>66</v>
      </c>
      <c r="C2683" s="10">
        <f t="shared" si="85"/>
        <v>2.4886877828054297E-2</v>
      </c>
      <c r="D2683">
        <f t="shared" si="86"/>
        <v>9</v>
      </c>
      <c r="E2683" s="10">
        <f t="shared" si="87"/>
        <v>0.13636363636363635</v>
      </c>
      <c r="H2683" s="13"/>
      <c r="I2683" s="13"/>
      <c r="J2683" s="13" t="s">
        <v>121</v>
      </c>
      <c r="K2683" s="13" t="s">
        <v>117</v>
      </c>
    </row>
    <row r="2684" spans="1:11" ht="15.75">
      <c r="A2684" s="3" t="s">
        <v>115</v>
      </c>
      <c r="B2684">
        <f t="shared" si="84"/>
        <v>8</v>
      </c>
      <c r="C2684" s="10">
        <f t="shared" si="85"/>
        <v>3.0165912518853697E-3</v>
      </c>
      <c r="D2684">
        <f t="shared" si="86"/>
        <v>0</v>
      </c>
      <c r="E2684" s="10">
        <f t="shared" si="87"/>
        <v>0</v>
      </c>
      <c r="H2684" s="13"/>
      <c r="I2684" s="13"/>
      <c r="J2684" s="13" t="s">
        <v>123</v>
      </c>
      <c r="K2684" s="13" t="s">
        <v>92</v>
      </c>
    </row>
    <row r="2685" spans="1:11" ht="15.75">
      <c r="A2685" s="3" t="s">
        <v>118</v>
      </c>
      <c r="B2685">
        <f t="shared" si="84"/>
        <v>0</v>
      </c>
      <c r="C2685" s="10">
        <f t="shared" si="85"/>
        <v>0</v>
      </c>
      <c r="D2685">
        <f t="shared" si="86"/>
        <v>0</v>
      </c>
      <c r="E2685" s="10" t="e">
        <f t="shared" si="87"/>
        <v>#DIV/0!</v>
      </c>
      <c r="H2685" s="13"/>
      <c r="I2685" s="13"/>
      <c r="J2685" s="13" t="s">
        <v>125</v>
      </c>
      <c r="K2685" s="13" t="s">
        <v>122</v>
      </c>
    </row>
    <row r="2686" spans="1:11" ht="15.75">
      <c r="A2686" s="3" t="s">
        <v>120</v>
      </c>
      <c r="B2686">
        <f t="shared" si="84"/>
        <v>0</v>
      </c>
      <c r="C2686" s="10">
        <f t="shared" si="85"/>
        <v>0</v>
      </c>
      <c r="D2686">
        <f t="shared" si="86"/>
        <v>0</v>
      </c>
      <c r="E2686" s="10" t="e">
        <f t="shared" si="87"/>
        <v>#DIV/0!</v>
      </c>
      <c r="H2686" s="13"/>
      <c r="I2686" s="13"/>
      <c r="J2686" s="13" t="s">
        <v>127</v>
      </c>
      <c r="K2686" s="13" t="s">
        <v>124</v>
      </c>
    </row>
    <row r="2687" spans="1:11" ht="15.75">
      <c r="A2687" s="3" t="s">
        <v>68</v>
      </c>
      <c r="B2687">
        <f t="shared" si="84"/>
        <v>14</v>
      </c>
      <c r="C2687" s="10">
        <f t="shared" si="85"/>
        <v>5.279034690799397E-3</v>
      </c>
      <c r="D2687">
        <f t="shared" si="86"/>
        <v>2</v>
      </c>
      <c r="E2687" s="10">
        <f t="shared" si="87"/>
        <v>0.14285714285714285</v>
      </c>
      <c r="H2687" s="13"/>
      <c r="I2687" s="13"/>
      <c r="J2687" s="13" t="s">
        <v>130</v>
      </c>
      <c r="K2687" s="13" t="s">
        <v>101</v>
      </c>
    </row>
    <row r="2688" spans="1:11" ht="15.75">
      <c r="A2688" s="1" t="s">
        <v>208</v>
      </c>
      <c r="B2688">
        <f t="shared" si="84"/>
        <v>11</v>
      </c>
      <c r="C2688" s="10">
        <f t="shared" si="85"/>
        <v>4.1478129713423831E-3</v>
      </c>
      <c r="D2688">
        <f t="shared" si="86"/>
        <v>0</v>
      </c>
      <c r="E2688" s="10">
        <f t="shared" si="87"/>
        <v>0</v>
      </c>
      <c r="H2688" s="13"/>
      <c r="I2688" s="13"/>
      <c r="J2688" s="13" t="s">
        <v>132</v>
      </c>
      <c r="K2688" s="13" t="s">
        <v>104</v>
      </c>
    </row>
    <row r="2689" spans="1:11" ht="15.75">
      <c r="A2689" s="3" t="s">
        <v>37</v>
      </c>
      <c r="B2689">
        <f t="shared" si="84"/>
        <v>4</v>
      </c>
      <c r="C2689" s="10">
        <f t="shared" si="85"/>
        <v>1.5082956259426848E-3</v>
      </c>
      <c r="D2689">
        <f t="shared" si="86"/>
        <v>0</v>
      </c>
      <c r="E2689" s="10">
        <f t="shared" si="87"/>
        <v>0</v>
      </c>
      <c r="H2689" s="13"/>
      <c r="I2689" s="13"/>
      <c r="J2689" s="13" t="s">
        <v>134</v>
      </c>
      <c r="K2689" s="13" t="s">
        <v>108</v>
      </c>
    </row>
    <row r="2690" spans="1:11" ht="15.75">
      <c r="A2690" s="3" t="s">
        <v>126</v>
      </c>
      <c r="B2690">
        <f t="shared" si="84"/>
        <v>2</v>
      </c>
      <c r="C2690" s="10">
        <f t="shared" si="85"/>
        <v>7.5414781297134241E-4</v>
      </c>
      <c r="D2690">
        <f t="shared" si="86"/>
        <v>0</v>
      </c>
      <c r="E2690" s="10">
        <f t="shared" si="87"/>
        <v>0</v>
      </c>
      <c r="H2690" s="13"/>
      <c r="I2690" s="13"/>
      <c r="J2690" s="13" t="s">
        <v>136</v>
      </c>
      <c r="K2690" s="13" t="s">
        <v>111</v>
      </c>
    </row>
    <row r="2691" spans="1:11" ht="15.75">
      <c r="A2691" s="3" t="s">
        <v>129</v>
      </c>
      <c r="B2691">
        <f t="shared" si="84"/>
        <v>12</v>
      </c>
      <c r="C2691" s="10">
        <f t="shared" si="85"/>
        <v>4.5248868778280547E-3</v>
      </c>
      <c r="D2691">
        <f t="shared" si="86"/>
        <v>0</v>
      </c>
      <c r="E2691" s="10">
        <f t="shared" si="87"/>
        <v>0</v>
      </c>
      <c r="H2691" s="13"/>
      <c r="I2691" s="13"/>
      <c r="J2691" s="13" t="s">
        <v>140</v>
      </c>
      <c r="K2691" s="13" t="s">
        <v>32</v>
      </c>
    </row>
    <row r="2692" spans="1:11" ht="15.75">
      <c r="A2692" s="3" t="s">
        <v>131</v>
      </c>
      <c r="B2692">
        <f t="shared" si="84"/>
        <v>3</v>
      </c>
      <c r="C2692" s="10">
        <f t="shared" si="85"/>
        <v>1.1312217194570137E-3</v>
      </c>
      <c r="D2692">
        <f t="shared" si="86"/>
        <v>0</v>
      </c>
      <c r="E2692" s="10">
        <f t="shared" si="87"/>
        <v>0</v>
      </c>
      <c r="H2692" s="13"/>
      <c r="I2692" s="13"/>
      <c r="J2692" s="13" t="s">
        <v>142</v>
      </c>
      <c r="K2692" s="13" t="s">
        <v>137</v>
      </c>
    </row>
    <row r="2693" spans="1:11" ht="15.75">
      <c r="A2693" s="3" t="s">
        <v>133</v>
      </c>
      <c r="B2693">
        <f t="shared" si="84"/>
        <v>0</v>
      </c>
      <c r="C2693" s="10">
        <f t="shared" si="85"/>
        <v>0</v>
      </c>
      <c r="D2693">
        <f t="shared" si="86"/>
        <v>0</v>
      </c>
      <c r="E2693" s="10" t="e">
        <f t="shared" si="87"/>
        <v>#DIV/0!</v>
      </c>
      <c r="H2693" s="13"/>
      <c r="I2693" s="13"/>
      <c r="J2693" s="13" t="s">
        <v>145</v>
      </c>
      <c r="K2693" s="13" t="s">
        <v>66</v>
      </c>
    </row>
    <row r="2694" spans="1:11" ht="15.75">
      <c r="A2694" s="3" t="s">
        <v>135</v>
      </c>
      <c r="B2694">
        <f t="shared" si="84"/>
        <v>10</v>
      </c>
      <c r="C2694" s="10">
        <f t="shared" si="85"/>
        <v>3.770739064856712E-3</v>
      </c>
      <c r="D2694">
        <f t="shared" si="86"/>
        <v>6</v>
      </c>
      <c r="E2694" s="10">
        <f t="shared" si="87"/>
        <v>0.6</v>
      </c>
      <c r="H2694" s="13"/>
      <c r="I2694" s="13"/>
      <c r="J2694" s="13" t="s">
        <v>147</v>
      </c>
      <c r="K2694" s="13" t="s">
        <v>143</v>
      </c>
    </row>
    <row r="2695" spans="1:11" ht="15.75">
      <c r="A2695" s="3" t="s">
        <v>139</v>
      </c>
      <c r="B2695">
        <f t="shared" si="84"/>
        <v>0</v>
      </c>
      <c r="C2695" s="10">
        <f t="shared" si="85"/>
        <v>0</v>
      </c>
      <c r="D2695">
        <f t="shared" si="86"/>
        <v>0</v>
      </c>
      <c r="E2695" s="10" t="e">
        <f t="shared" si="87"/>
        <v>#DIV/0!</v>
      </c>
      <c r="H2695" s="13"/>
      <c r="I2695" s="13"/>
      <c r="J2695" s="4" t="s">
        <v>103</v>
      </c>
      <c r="K2695" s="13" t="s">
        <v>55</v>
      </c>
    </row>
    <row r="2696" spans="1:11" ht="15.75">
      <c r="A2696" s="3" t="s">
        <v>141</v>
      </c>
      <c r="B2696">
        <f t="shared" si="84"/>
        <v>8</v>
      </c>
      <c r="C2696" s="10">
        <f t="shared" si="85"/>
        <v>3.0165912518853697E-3</v>
      </c>
      <c r="D2696">
        <f t="shared" si="86"/>
        <v>1</v>
      </c>
      <c r="E2696" s="10">
        <f t="shared" si="87"/>
        <v>0.125</v>
      </c>
      <c r="H2696" s="13"/>
      <c r="I2696" s="13"/>
      <c r="J2696" s="13" t="s">
        <v>149</v>
      </c>
      <c r="K2696" s="13" t="s">
        <v>73</v>
      </c>
    </row>
    <row r="2697" spans="1:11" ht="15.75">
      <c r="A2697" s="1" t="s">
        <v>227</v>
      </c>
      <c r="B2697">
        <f t="shared" si="84"/>
        <v>19</v>
      </c>
      <c r="C2697" s="10">
        <f t="shared" si="85"/>
        <v>7.1644042232277523E-3</v>
      </c>
      <c r="D2697">
        <f t="shared" si="86"/>
        <v>7</v>
      </c>
      <c r="E2697" s="10">
        <f t="shared" si="87"/>
        <v>0.36842105263157893</v>
      </c>
      <c r="H2697" s="13"/>
      <c r="I2697" s="13"/>
      <c r="J2697" s="13"/>
      <c r="K2697" s="13" t="s">
        <v>148</v>
      </c>
    </row>
    <row r="2698" spans="1:11" ht="15.75">
      <c r="A2698" s="3" t="s">
        <v>144</v>
      </c>
      <c r="B2698">
        <f t="shared" si="84"/>
        <v>0</v>
      </c>
      <c r="C2698" s="10">
        <f t="shared" si="85"/>
        <v>0</v>
      </c>
      <c r="D2698">
        <f t="shared" si="86"/>
        <v>0</v>
      </c>
      <c r="E2698" s="10" t="e">
        <f t="shared" si="87"/>
        <v>#DIV/0!</v>
      </c>
      <c r="H2698" s="13"/>
      <c r="I2698" s="13"/>
      <c r="J2698" s="13"/>
      <c r="K2698" s="13" t="s">
        <v>75</v>
      </c>
    </row>
    <row r="2699" spans="1:11" ht="15.75">
      <c r="A2699" s="3" t="s">
        <v>146</v>
      </c>
      <c r="B2699">
        <f t="shared" si="84"/>
        <v>0</v>
      </c>
      <c r="C2699" s="10">
        <f t="shared" si="85"/>
        <v>0</v>
      </c>
      <c r="D2699">
        <f t="shared" si="86"/>
        <v>0</v>
      </c>
      <c r="E2699" s="10" t="e">
        <f t="shared" si="87"/>
        <v>#DIV/0!</v>
      </c>
      <c r="H2699" s="13"/>
      <c r="I2699" s="13"/>
      <c r="J2699" s="13"/>
      <c r="K2699" s="13" t="s">
        <v>121</v>
      </c>
    </row>
    <row r="2700" spans="1:11" ht="15.75">
      <c r="A2700" s="3" t="s">
        <v>39</v>
      </c>
      <c r="B2700">
        <f t="shared" si="84"/>
        <v>30</v>
      </c>
      <c r="C2700" s="10">
        <f t="shared" si="85"/>
        <v>1.1312217194570135E-2</v>
      </c>
      <c r="D2700">
        <f t="shared" si="86"/>
        <v>6</v>
      </c>
      <c r="E2700" s="10">
        <f t="shared" si="87"/>
        <v>0.2</v>
      </c>
      <c r="H2700" s="13"/>
      <c r="I2700" s="13"/>
      <c r="J2700" s="13"/>
      <c r="K2700" s="1" t="s">
        <v>150</v>
      </c>
    </row>
    <row r="2701" spans="1:11" ht="15.75">
      <c r="A2701" s="3" t="s">
        <v>34</v>
      </c>
      <c r="B2701">
        <f t="shared" si="84"/>
        <v>13</v>
      </c>
      <c r="C2701" s="10">
        <f t="shared" si="85"/>
        <v>4.9019607843137254E-3</v>
      </c>
      <c r="D2701">
        <f t="shared" si="86"/>
        <v>0</v>
      </c>
      <c r="E2701" s="10">
        <f t="shared" si="87"/>
        <v>0</v>
      </c>
      <c r="H2701" s="13"/>
      <c r="I2701" s="13"/>
      <c r="J2701" s="13"/>
      <c r="K2701" s="13" t="s">
        <v>123</v>
      </c>
    </row>
    <row r="2702" spans="1:11" ht="15.75">
      <c r="A2702" s="3" t="s">
        <v>61</v>
      </c>
      <c r="B2702">
        <f t="shared" si="84"/>
        <v>34</v>
      </c>
      <c r="C2702" s="10">
        <f t="shared" si="85"/>
        <v>1.282051282051282E-2</v>
      </c>
      <c r="D2702">
        <f t="shared" si="86"/>
        <v>4</v>
      </c>
      <c r="E2702" s="10">
        <f t="shared" si="87"/>
        <v>0.11764705882352941</v>
      </c>
      <c r="H2702" s="13"/>
      <c r="I2702" s="13"/>
      <c r="J2702" s="13"/>
      <c r="K2702" s="13" t="s">
        <v>125</v>
      </c>
    </row>
    <row r="2703" spans="1:11" ht="15.75">
      <c r="A2703" s="3" t="s">
        <v>13</v>
      </c>
      <c r="B2703">
        <f t="shared" si="84"/>
        <v>10</v>
      </c>
      <c r="C2703" s="10">
        <f t="shared" si="85"/>
        <v>3.770739064856712E-3</v>
      </c>
      <c r="D2703">
        <f t="shared" si="86"/>
        <v>3</v>
      </c>
      <c r="E2703" s="10">
        <f t="shared" si="87"/>
        <v>0.3</v>
      </c>
      <c r="H2703" s="13"/>
      <c r="I2703" s="13"/>
      <c r="J2703" s="13"/>
      <c r="K2703" s="13" t="s">
        <v>154</v>
      </c>
    </row>
    <row r="2704" spans="1:11" ht="15.75">
      <c r="A2704" s="3" t="s">
        <v>151</v>
      </c>
      <c r="B2704">
        <f t="shared" si="84"/>
        <v>0</v>
      </c>
      <c r="C2704" s="10">
        <f t="shared" si="85"/>
        <v>0</v>
      </c>
      <c r="D2704">
        <f t="shared" si="86"/>
        <v>0</v>
      </c>
      <c r="E2704" s="10" t="e">
        <f t="shared" si="87"/>
        <v>#DIV/0!</v>
      </c>
      <c r="H2704" s="13"/>
      <c r="I2704" s="13"/>
      <c r="J2704" s="13"/>
      <c r="K2704" s="13" t="s">
        <v>155</v>
      </c>
    </row>
    <row r="2705" spans="1:11" ht="15.75">
      <c r="A2705" s="3" t="s">
        <v>152</v>
      </c>
      <c r="B2705">
        <f t="shared" si="84"/>
        <v>9</v>
      </c>
      <c r="C2705" s="10">
        <f t="shared" si="85"/>
        <v>3.3936651583710408E-3</v>
      </c>
      <c r="D2705">
        <f t="shared" si="86"/>
        <v>3</v>
      </c>
      <c r="E2705" s="10">
        <f t="shared" si="87"/>
        <v>0.33333333333333331</v>
      </c>
      <c r="H2705" s="13"/>
      <c r="I2705" s="13"/>
      <c r="J2705" s="13"/>
      <c r="K2705" s="13" t="s">
        <v>157</v>
      </c>
    </row>
    <row r="2706" spans="1:11" ht="15.75">
      <c r="A2706" s="3" t="s">
        <v>153</v>
      </c>
      <c r="B2706">
        <f t="shared" si="84"/>
        <v>5</v>
      </c>
      <c r="C2706" s="10">
        <f t="shared" si="85"/>
        <v>1.885369532428356E-3</v>
      </c>
      <c r="D2706">
        <f t="shared" si="86"/>
        <v>0</v>
      </c>
      <c r="E2706" s="10">
        <f t="shared" si="87"/>
        <v>0</v>
      </c>
      <c r="H2706" s="13"/>
      <c r="I2706" s="13"/>
      <c r="J2706" s="13"/>
      <c r="K2706" s="13" t="s">
        <v>158</v>
      </c>
    </row>
    <row r="2707" spans="1:11" ht="15.75">
      <c r="A2707" s="3" t="s">
        <v>80</v>
      </c>
      <c r="B2707">
        <f t="shared" si="84"/>
        <v>4</v>
      </c>
      <c r="C2707" s="10">
        <f t="shared" si="85"/>
        <v>1.5082956259426848E-3</v>
      </c>
      <c r="D2707">
        <f t="shared" si="86"/>
        <v>1</v>
      </c>
      <c r="E2707" s="10">
        <f t="shared" si="87"/>
        <v>0.25</v>
      </c>
      <c r="H2707" s="13"/>
      <c r="I2707" s="13"/>
      <c r="J2707" s="13"/>
      <c r="K2707" s="13" t="s">
        <v>130</v>
      </c>
    </row>
    <row r="2708" spans="1:11" ht="15.75">
      <c r="A2708" s="3" t="s">
        <v>156</v>
      </c>
      <c r="B2708">
        <f t="shared" si="84"/>
        <v>3</v>
      </c>
      <c r="C2708" s="10">
        <f t="shared" si="85"/>
        <v>1.1312217194570137E-3</v>
      </c>
      <c r="D2708">
        <f t="shared" si="86"/>
        <v>0</v>
      </c>
      <c r="E2708" s="10">
        <f t="shared" si="87"/>
        <v>0</v>
      </c>
      <c r="H2708" s="13"/>
      <c r="I2708" s="13"/>
      <c r="J2708" s="13"/>
      <c r="K2708" s="13" t="s">
        <v>159</v>
      </c>
    </row>
    <row r="2709" spans="1:11" ht="15.75">
      <c r="A2709" s="3" t="s">
        <v>40</v>
      </c>
      <c r="B2709">
        <f t="shared" si="84"/>
        <v>15</v>
      </c>
      <c r="C2709" s="10">
        <f t="shared" si="85"/>
        <v>5.6561085972850677E-3</v>
      </c>
      <c r="D2709">
        <f t="shared" si="86"/>
        <v>0</v>
      </c>
      <c r="E2709" s="10">
        <f t="shared" si="87"/>
        <v>0</v>
      </c>
      <c r="H2709" s="13"/>
      <c r="I2709" s="13"/>
      <c r="J2709" s="13"/>
      <c r="K2709" s="13" t="s">
        <v>161</v>
      </c>
    </row>
    <row r="2710" spans="1:11" ht="15.75">
      <c r="A2710" s="3" t="s">
        <v>89</v>
      </c>
      <c r="B2710">
        <f t="shared" si="84"/>
        <v>7</v>
      </c>
      <c r="C2710" s="10">
        <f t="shared" si="85"/>
        <v>2.6395173453996985E-3</v>
      </c>
      <c r="D2710">
        <f t="shared" si="86"/>
        <v>1</v>
      </c>
      <c r="E2710" s="10">
        <f t="shared" si="87"/>
        <v>0.14285714285714285</v>
      </c>
      <c r="H2710" s="13"/>
      <c r="I2710" s="13"/>
      <c r="J2710" s="13"/>
      <c r="K2710" s="13" t="s">
        <v>162</v>
      </c>
    </row>
    <row r="2711" spans="1:11" ht="15.75">
      <c r="A2711" s="3" t="s">
        <v>30</v>
      </c>
      <c r="B2711">
        <f t="shared" si="84"/>
        <v>7</v>
      </c>
      <c r="C2711" s="10">
        <f t="shared" si="85"/>
        <v>2.6395173453996985E-3</v>
      </c>
      <c r="D2711">
        <f t="shared" si="86"/>
        <v>0</v>
      </c>
      <c r="E2711" s="10">
        <f t="shared" si="87"/>
        <v>0</v>
      </c>
      <c r="H2711" s="13"/>
      <c r="I2711" s="13"/>
      <c r="J2711" s="13"/>
      <c r="K2711" s="13" t="s">
        <v>59</v>
      </c>
    </row>
    <row r="2712" spans="1:11" ht="15.75">
      <c r="A2712" s="3" t="s">
        <v>160</v>
      </c>
      <c r="B2712">
        <f t="shared" si="84"/>
        <v>9</v>
      </c>
      <c r="C2712" s="10">
        <f t="shared" si="85"/>
        <v>3.3936651583710408E-3</v>
      </c>
      <c r="D2712">
        <f t="shared" si="86"/>
        <v>0</v>
      </c>
      <c r="E2712" s="10">
        <f t="shared" si="87"/>
        <v>0</v>
      </c>
      <c r="H2712" s="13"/>
      <c r="I2712" s="13"/>
      <c r="J2712" s="13"/>
      <c r="K2712" s="13" t="s">
        <v>165</v>
      </c>
    </row>
    <row r="2713" spans="1:11" ht="15.75">
      <c r="A2713" s="13" t="s">
        <v>217</v>
      </c>
      <c r="B2713">
        <f t="shared" si="84"/>
        <v>1</v>
      </c>
      <c r="C2713" s="10">
        <f t="shared" si="85"/>
        <v>3.7707390648567121E-4</v>
      </c>
      <c r="D2713">
        <f t="shared" si="86"/>
        <v>0</v>
      </c>
      <c r="E2713" s="10">
        <f t="shared" si="87"/>
        <v>0</v>
      </c>
      <c r="H2713" s="13"/>
      <c r="I2713" s="13"/>
      <c r="J2713" s="13"/>
      <c r="K2713" s="13" t="s">
        <v>136</v>
      </c>
    </row>
    <row r="2714" spans="1:11" ht="15.75">
      <c r="A2714" s="3" t="s">
        <v>36</v>
      </c>
      <c r="B2714">
        <f t="shared" si="84"/>
        <v>366</v>
      </c>
      <c r="C2714" s="10">
        <f t="shared" si="85"/>
        <v>0.13800904977375567</v>
      </c>
      <c r="D2714">
        <f t="shared" si="86"/>
        <v>25</v>
      </c>
      <c r="E2714" s="10">
        <f t="shared" si="87"/>
        <v>6.8306010928961755E-2</v>
      </c>
      <c r="H2714" s="13"/>
      <c r="I2714" s="13"/>
      <c r="J2714" s="13"/>
      <c r="K2714" s="13" t="s">
        <v>87</v>
      </c>
    </row>
    <row r="2715" spans="1:11" ht="15.75">
      <c r="A2715" s="3" t="s">
        <v>163</v>
      </c>
      <c r="B2715">
        <f t="shared" si="84"/>
        <v>33</v>
      </c>
      <c r="C2715" s="10">
        <f t="shared" si="85"/>
        <v>1.2443438914027148E-2</v>
      </c>
      <c r="D2715">
        <f t="shared" si="86"/>
        <v>1</v>
      </c>
      <c r="E2715" s="10">
        <f t="shared" si="87"/>
        <v>3.0303030303030304E-2</v>
      </c>
      <c r="H2715" s="13"/>
      <c r="I2715" s="13"/>
      <c r="J2715" s="13"/>
      <c r="K2715" s="13" t="s">
        <v>81</v>
      </c>
    </row>
    <row r="2716" spans="1:11" ht="15.75">
      <c r="A2716" s="3" t="s">
        <v>164</v>
      </c>
      <c r="B2716">
        <f t="shared" si="84"/>
        <v>9</v>
      </c>
      <c r="C2716" s="10">
        <f t="shared" si="85"/>
        <v>3.3936651583710408E-3</v>
      </c>
      <c r="D2716">
        <f t="shared" si="86"/>
        <v>3</v>
      </c>
      <c r="E2716" s="10">
        <f t="shared" si="87"/>
        <v>0.33333333333333331</v>
      </c>
      <c r="H2716" s="13"/>
      <c r="I2716" s="13"/>
      <c r="J2716" s="13"/>
      <c r="K2716" s="13" t="s">
        <v>168</v>
      </c>
    </row>
    <row r="2717" spans="1:11" ht="15.75">
      <c r="A2717" s="1" t="s">
        <v>204</v>
      </c>
      <c r="B2717">
        <f t="shared" si="84"/>
        <v>4</v>
      </c>
      <c r="C2717" s="10">
        <f t="shared" si="85"/>
        <v>1.5082956259426848E-3</v>
      </c>
      <c r="D2717">
        <f t="shared" si="86"/>
        <v>0</v>
      </c>
      <c r="E2717" s="10">
        <f t="shared" si="87"/>
        <v>0</v>
      </c>
      <c r="H2717" s="13"/>
      <c r="I2717" s="13"/>
      <c r="J2717" s="13"/>
      <c r="K2717" s="13" t="s">
        <v>169</v>
      </c>
    </row>
    <row r="2718" spans="1:11" ht="15.75">
      <c r="A2718" s="3" t="s">
        <v>52</v>
      </c>
      <c r="B2718">
        <f t="shared" si="84"/>
        <v>14</v>
      </c>
      <c r="C2718" s="10">
        <f t="shared" si="85"/>
        <v>5.279034690799397E-3</v>
      </c>
      <c r="D2718">
        <f t="shared" si="86"/>
        <v>0</v>
      </c>
      <c r="E2718" s="10">
        <f t="shared" si="87"/>
        <v>0</v>
      </c>
      <c r="H2718" s="13"/>
      <c r="I2718" s="13"/>
      <c r="J2718" s="13"/>
      <c r="K2718" s="13" t="s">
        <v>171</v>
      </c>
    </row>
    <row r="2719" spans="1:11" ht="15.75">
      <c r="A2719" s="3" t="s">
        <v>46</v>
      </c>
      <c r="B2719">
        <f t="shared" si="84"/>
        <v>3</v>
      </c>
      <c r="C2719" s="10">
        <f t="shared" si="85"/>
        <v>1.1312217194570137E-3</v>
      </c>
      <c r="D2719">
        <f t="shared" si="86"/>
        <v>0</v>
      </c>
      <c r="E2719" s="10">
        <f t="shared" si="87"/>
        <v>0</v>
      </c>
      <c r="H2719" s="13"/>
      <c r="I2719" s="13"/>
      <c r="J2719" s="13"/>
      <c r="K2719" s="13" t="s">
        <v>49</v>
      </c>
    </row>
    <row r="2720" spans="1:11" ht="15.75">
      <c r="A2720" s="3" t="s">
        <v>166</v>
      </c>
      <c r="B2720">
        <f t="shared" si="84"/>
        <v>2</v>
      </c>
      <c r="C2720" s="10">
        <f t="shared" si="85"/>
        <v>7.5414781297134241E-4</v>
      </c>
      <c r="D2720">
        <f t="shared" si="86"/>
        <v>0</v>
      </c>
      <c r="E2720" s="10">
        <f t="shared" si="87"/>
        <v>0</v>
      </c>
      <c r="H2720" s="13"/>
      <c r="I2720" s="13"/>
      <c r="J2720" s="13"/>
      <c r="K2720" s="13" t="s">
        <v>172</v>
      </c>
    </row>
    <row r="2721" spans="1:11" ht="15.75">
      <c r="A2721" s="3" t="s">
        <v>167</v>
      </c>
      <c r="B2721">
        <f t="shared" si="84"/>
        <v>2</v>
      </c>
      <c r="C2721" s="10">
        <f t="shared" si="85"/>
        <v>7.5414781297134241E-4</v>
      </c>
      <c r="D2721">
        <f t="shared" si="86"/>
        <v>1</v>
      </c>
      <c r="E2721" s="10">
        <f t="shared" si="87"/>
        <v>0.5</v>
      </c>
      <c r="H2721" s="13"/>
      <c r="I2721" s="13"/>
      <c r="J2721" s="13"/>
      <c r="K2721" s="1" t="s">
        <v>174</v>
      </c>
    </row>
    <row r="2722" spans="1:11" ht="15.75">
      <c r="A2722" s="13" t="s">
        <v>213</v>
      </c>
      <c r="B2722">
        <f t="shared" si="84"/>
        <v>4</v>
      </c>
      <c r="C2722" s="10">
        <f t="shared" si="85"/>
        <v>1.5082956259426848E-3</v>
      </c>
      <c r="D2722">
        <f t="shared" si="86"/>
        <v>0</v>
      </c>
      <c r="E2722" s="10">
        <f t="shared" si="87"/>
        <v>0</v>
      </c>
      <c r="H2722" s="13"/>
      <c r="I2722" s="13"/>
      <c r="J2722" s="13"/>
      <c r="K2722" s="13" t="s">
        <v>175</v>
      </c>
    </row>
    <row r="2723" spans="1:11" ht="15.75">
      <c r="A2723" s="3" t="s">
        <v>84</v>
      </c>
      <c r="B2723">
        <f t="shared" si="84"/>
        <v>46</v>
      </c>
      <c r="C2723" s="10">
        <f t="shared" si="85"/>
        <v>1.7345399698340876E-2</v>
      </c>
      <c r="D2723">
        <f t="shared" si="86"/>
        <v>10</v>
      </c>
      <c r="E2723" s="10">
        <f t="shared" si="87"/>
        <v>0.21739130434782608</v>
      </c>
      <c r="H2723" s="13"/>
      <c r="I2723" s="13"/>
      <c r="J2723" s="13"/>
      <c r="K2723" s="13" t="s">
        <v>177</v>
      </c>
    </row>
    <row r="2724" spans="1:11" ht="15.75">
      <c r="A2724" s="3" t="s">
        <v>170</v>
      </c>
      <c r="B2724">
        <f t="shared" si="84"/>
        <v>14</v>
      </c>
      <c r="C2724" s="10">
        <f t="shared" si="85"/>
        <v>5.279034690799397E-3</v>
      </c>
      <c r="D2724">
        <f t="shared" si="86"/>
        <v>3</v>
      </c>
      <c r="E2724" s="10">
        <f t="shared" si="87"/>
        <v>0.21428571428571427</v>
      </c>
      <c r="H2724" s="13"/>
      <c r="I2724" s="13"/>
      <c r="J2724" s="13"/>
      <c r="K2724" s="13" t="s">
        <v>69</v>
      </c>
    </row>
    <row r="2725" spans="1:11" ht="15.75">
      <c r="A2725" s="13" t="s">
        <v>243</v>
      </c>
      <c r="B2725">
        <f t="shared" si="84"/>
        <v>3</v>
      </c>
      <c r="C2725" s="10">
        <f t="shared" si="85"/>
        <v>1.1312217194570137E-3</v>
      </c>
      <c r="D2725">
        <f t="shared" si="86"/>
        <v>0</v>
      </c>
      <c r="E2725" s="10">
        <f t="shared" si="87"/>
        <v>0</v>
      </c>
      <c r="H2725" s="13"/>
      <c r="I2725" s="13"/>
      <c r="J2725" s="13"/>
      <c r="K2725" s="13" t="s">
        <v>179</v>
      </c>
    </row>
    <row r="2726" spans="1:11" ht="15.75">
      <c r="A2726" s="3" t="s">
        <v>41</v>
      </c>
      <c r="B2726">
        <f t="shared" si="84"/>
        <v>79</v>
      </c>
      <c r="C2726" s="10">
        <f t="shared" si="85"/>
        <v>2.9788838612368026E-2</v>
      </c>
      <c r="D2726">
        <f t="shared" si="86"/>
        <v>11</v>
      </c>
      <c r="E2726" s="10">
        <f t="shared" si="87"/>
        <v>0.13924050632911392</v>
      </c>
      <c r="H2726" s="13"/>
      <c r="I2726" s="13"/>
      <c r="J2726" s="13"/>
      <c r="K2726" s="13" t="s">
        <v>180</v>
      </c>
    </row>
    <row r="2727" spans="1:11" ht="15.75">
      <c r="A2727" s="3" t="s">
        <v>25</v>
      </c>
      <c r="B2727">
        <f t="shared" si="84"/>
        <v>145</v>
      </c>
      <c r="C2727" s="10">
        <f t="shared" si="85"/>
        <v>5.4675716440422323E-2</v>
      </c>
      <c r="D2727">
        <f t="shared" si="86"/>
        <v>27</v>
      </c>
      <c r="E2727" s="10">
        <f t="shared" si="87"/>
        <v>0.18620689655172415</v>
      </c>
      <c r="H2727" s="13"/>
      <c r="I2727" s="13"/>
      <c r="J2727" s="13"/>
      <c r="K2727" s="13" t="s">
        <v>181</v>
      </c>
    </row>
    <row r="2728" spans="1:11" ht="15.75">
      <c r="A2728" s="3" t="s">
        <v>173</v>
      </c>
      <c r="B2728">
        <f t="shared" si="84"/>
        <v>0</v>
      </c>
      <c r="C2728" s="10">
        <f t="shared" si="85"/>
        <v>0</v>
      </c>
      <c r="D2728">
        <f t="shared" si="86"/>
        <v>0</v>
      </c>
      <c r="E2728" s="10" t="e">
        <f t="shared" si="87"/>
        <v>#DIV/0!</v>
      </c>
      <c r="H2728" s="13"/>
      <c r="I2728" s="13"/>
      <c r="J2728" s="13"/>
      <c r="K2728" s="13" t="s">
        <v>182</v>
      </c>
    </row>
    <row r="2729" spans="1:11" ht="15.75">
      <c r="A2729" s="3" t="s">
        <v>26</v>
      </c>
      <c r="B2729">
        <f t="shared" si="84"/>
        <v>13</v>
      </c>
      <c r="C2729" s="10">
        <f t="shared" si="85"/>
        <v>4.9019607843137254E-3</v>
      </c>
      <c r="D2729">
        <f t="shared" si="86"/>
        <v>0</v>
      </c>
      <c r="E2729" s="10">
        <f t="shared" si="87"/>
        <v>0</v>
      </c>
      <c r="H2729" s="13"/>
      <c r="I2729" s="13"/>
      <c r="J2729" s="13"/>
      <c r="K2729" s="13" t="s">
        <v>77</v>
      </c>
    </row>
    <row r="2730" spans="1:11" ht="15.75">
      <c r="A2730" s="13" t="s">
        <v>206</v>
      </c>
      <c r="B2730">
        <f t="shared" si="84"/>
        <v>9</v>
      </c>
      <c r="C2730" s="10">
        <f t="shared" si="85"/>
        <v>3.3936651583710408E-3</v>
      </c>
      <c r="D2730">
        <f t="shared" si="86"/>
        <v>1</v>
      </c>
      <c r="E2730" s="10">
        <f t="shared" si="87"/>
        <v>0.1111111111111111</v>
      </c>
      <c r="H2730" s="13"/>
      <c r="I2730" s="13"/>
      <c r="J2730" s="13"/>
      <c r="K2730" s="13" t="s">
        <v>184</v>
      </c>
    </row>
    <row r="2731" spans="1:11" ht="15.75">
      <c r="A2731" s="3" t="s">
        <v>176</v>
      </c>
      <c r="B2731">
        <f t="shared" si="84"/>
        <v>0</v>
      </c>
      <c r="C2731" s="10">
        <f t="shared" si="85"/>
        <v>0</v>
      </c>
      <c r="D2731">
        <f t="shared" si="86"/>
        <v>0</v>
      </c>
      <c r="E2731" s="10" t="e">
        <f t="shared" si="87"/>
        <v>#DIV/0!</v>
      </c>
      <c r="H2731" s="13"/>
      <c r="I2731" s="13"/>
      <c r="J2731" s="13"/>
      <c r="K2731" s="13" t="s">
        <v>185</v>
      </c>
    </row>
    <row r="2732" spans="1:11" ht="15.75">
      <c r="A2732" s="3" t="s">
        <v>24</v>
      </c>
      <c r="B2732">
        <f t="shared" si="84"/>
        <v>9</v>
      </c>
      <c r="C2732" s="10">
        <f t="shared" si="85"/>
        <v>3.3936651583710408E-3</v>
      </c>
      <c r="D2732">
        <f t="shared" si="86"/>
        <v>0</v>
      </c>
      <c r="E2732" s="10">
        <f t="shared" si="87"/>
        <v>0</v>
      </c>
      <c r="H2732" s="13"/>
      <c r="I2732" s="13"/>
      <c r="J2732" s="13"/>
      <c r="K2732" s="13" t="s">
        <v>186</v>
      </c>
    </row>
    <row r="2733" spans="1:11" ht="15.75">
      <c r="A2733" s="3" t="s">
        <v>178</v>
      </c>
      <c r="B2733">
        <f t="shared" si="84"/>
        <v>0</v>
      </c>
      <c r="C2733" s="10">
        <f t="shared" si="85"/>
        <v>0</v>
      </c>
      <c r="D2733">
        <f t="shared" si="86"/>
        <v>0</v>
      </c>
      <c r="E2733" s="10" t="e">
        <f t="shared" si="87"/>
        <v>#DIV/0!</v>
      </c>
      <c r="H2733" s="13"/>
      <c r="I2733" s="13"/>
      <c r="J2733" s="13"/>
      <c r="K2733" s="13" t="s">
        <v>188</v>
      </c>
    </row>
    <row r="2734" spans="1:11" ht="15.75">
      <c r="A2734" s="3" t="s">
        <v>50</v>
      </c>
      <c r="B2734">
        <f t="shared" si="84"/>
        <v>32</v>
      </c>
      <c r="C2734" s="10">
        <f t="shared" si="85"/>
        <v>1.2066365007541479E-2</v>
      </c>
      <c r="D2734">
        <f t="shared" si="86"/>
        <v>3</v>
      </c>
      <c r="E2734" s="10">
        <f t="shared" si="87"/>
        <v>9.375E-2</v>
      </c>
      <c r="H2734" s="13"/>
      <c r="I2734" s="13"/>
      <c r="J2734" s="13"/>
      <c r="K2734" s="13" t="s">
        <v>189</v>
      </c>
    </row>
    <row r="2735" spans="1:11" ht="15.75">
      <c r="A2735" s="3" t="s">
        <v>42</v>
      </c>
      <c r="B2735">
        <f t="shared" si="84"/>
        <v>143</v>
      </c>
      <c r="C2735" s="10">
        <f t="shared" si="85"/>
        <v>5.3921568627450983E-2</v>
      </c>
      <c r="D2735">
        <f t="shared" si="86"/>
        <v>6</v>
      </c>
      <c r="E2735" s="10">
        <f t="shared" si="87"/>
        <v>4.195804195804196E-2</v>
      </c>
      <c r="H2735" s="13"/>
      <c r="I2735" s="13"/>
      <c r="J2735" s="13"/>
      <c r="K2735" s="13" t="s">
        <v>191</v>
      </c>
    </row>
    <row r="2736" spans="1:11" ht="15.75">
      <c r="A2736" s="3" t="s">
        <v>62</v>
      </c>
      <c r="B2736">
        <f t="shared" si="84"/>
        <v>48</v>
      </c>
      <c r="C2736" s="10">
        <f t="shared" si="85"/>
        <v>1.8099547511312219E-2</v>
      </c>
      <c r="D2736">
        <f t="shared" si="86"/>
        <v>6</v>
      </c>
      <c r="E2736" s="10">
        <f t="shared" si="87"/>
        <v>0.125</v>
      </c>
      <c r="H2736" s="13"/>
      <c r="I2736" s="13"/>
      <c r="J2736" s="13"/>
      <c r="K2736" s="13" t="s">
        <v>192</v>
      </c>
    </row>
    <row r="2737" spans="1:11" ht="15.75">
      <c r="A2737" s="3" t="s">
        <v>183</v>
      </c>
      <c r="B2737">
        <f t="shared" si="84"/>
        <v>3</v>
      </c>
      <c r="C2737" s="10">
        <f t="shared" si="85"/>
        <v>1.1312217194570137E-3</v>
      </c>
      <c r="D2737">
        <f t="shared" si="86"/>
        <v>0</v>
      </c>
      <c r="E2737" s="10">
        <f t="shared" si="87"/>
        <v>0</v>
      </c>
      <c r="H2737" s="13"/>
      <c r="I2737" s="13"/>
      <c r="J2737" s="13"/>
      <c r="K2737" s="13" t="s">
        <v>85</v>
      </c>
    </row>
    <row r="2738" spans="1:11" ht="15.75">
      <c r="A2738" s="3" t="s">
        <v>64</v>
      </c>
      <c r="B2738">
        <f t="shared" si="84"/>
        <v>60</v>
      </c>
      <c r="C2738" s="10">
        <f t="shared" si="85"/>
        <v>2.2624434389140271E-2</v>
      </c>
      <c r="D2738">
        <f t="shared" si="86"/>
        <v>5</v>
      </c>
      <c r="E2738" s="10">
        <f t="shared" si="87"/>
        <v>8.3333333333333329E-2</v>
      </c>
      <c r="H2738" s="13"/>
      <c r="I2738" s="13"/>
      <c r="J2738" s="13"/>
      <c r="K2738" s="13" t="s">
        <v>193</v>
      </c>
    </row>
    <row r="2739" spans="1:11" ht="15.75">
      <c r="A2739" s="1" t="s">
        <v>207</v>
      </c>
      <c r="B2739">
        <f t="shared" ref="B2739:B2781" si="88">COUNTIF($D$2:$D$2670,A2739)</f>
        <v>3</v>
      </c>
      <c r="C2739" s="10">
        <f t="shared" ref="C2739:C2781" si="89">B2739/2652</f>
        <v>1.1312217194570137E-3</v>
      </c>
      <c r="D2739">
        <f t="shared" ref="D2739:D2781" si="90">COUNTIFS($D$2:$D$2670,A2739,$I$2:$I$2670,"&lt;&gt;"&amp;0)</f>
        <v>0</v>
      </c>
      <c r="E2739" s="10">
        <f t="shared" ref="E2739:E2781" si="91">D2739/B2739</f>
        <v>0</v>
      </c>
      <c r="H2739" s="13"/>
      <c r="I2739" s="13"/>
      <c r="J2739" s="13"/>
      <c r="K2739" s="13" t="s">
        <v>194</v>
      </c>
    </row>
    <row r="2740" spans="1:11" ht="15.75">
      <c r="A2740" s="3" t="s">
        <v>45</v>
      </c>
      <c r="B2740">
        <f t="shared" si="88"/>
        <v>140</v>
      </c>
      <c r="C2740" s="10">
        <f t="shared" si="89"/>
        <v>5.2790346907993967E-2</v>
      </c>
      <c r="D2740">
        <f t="shared" si="90"/>
        <v>14</v>
      </c>
      <c r="E2740" s="10">
        <f t="shared" si="91"/>
        <v>0.1</v>
      </c>
      <c r="H2740" s="13"/>
      <c r="I2740" s="13"/>
      <c r="J2740" s="13"/>
      <c r="K2740" s="13" t="s">
        <v>149</v>
      </c>
    </row>
    <row r="2741" spans="1:11" ht="15.75">
      <c r="A2741" s="1" t="s">
        <v>209</v>
      </c>
      <c r="B2741">
        <f t="shared" si="88"/>
        <v>6</v>
      </c>
      <c r="C2741" s="10">
        <f t="shared" si="89"/>
        <v>2.2624434389140274E-3</v>
      </c>
      <c r="D2741">
        <f t="shared" si="90"/>
        <v>3</v>
      </c>
      <c r="E2741" s="10">
        <f t="shared" si="91"/>
        <v>0.5</v>
      </c>
    </row>
    <row r="2742" spans="1:11" ht="15.75">
      <c r="A2742" s="3" t="s">
        <v>33</v>
      </c>
      <c r="B2742">
        <f t="shared" si="88"/>
        <v>350</v>
      </c>
      <c r="C2742" s="10">
        <f t="shared" si="89"/>
        <v>0.13197586726998492</v>
      </c>
      <c r="D2742">
        <f t="shared" si="90"/>
        <v>28</v>
      </c>
      <c r="E2742" s="10">
        <f t="shared" si="91"/>
        <v>0.08</v>
      </c>
    </row>
    <row r="2743" spans="1:11" ht="15.75">
      <c r="A2743" s="3" t="s">
        <v>187</v>
      </c>
      <c r="B2743">
        <f t="shared" si="88"/>
        <v>2</v>
      </c>
      <c r="C2743" s="10">
        <f t="shared" si="89"/>
        <v>7.5414781297134241E-4</v>
      </c>
      <c r="D2743">
        <f t="shared" si="90"/>
        <v>0</v>
      </c>
      <c r="E2743" s="10">
        <f t="shared" si="91"/>
        <v>0</v>
      </c>
    </row>
    <row r="2744" spans="1:11" ht="15.75">
      <c r="A2744" s="13" t="s">
        <v>205</v>
      </c>
      <c r="B2744">
        <f t="shared" si="88"/>
        <v>5</v>
      </c>
      <c r="C2744" s="10">
        <f t="shared" si="89"/>
        <v>1.885369532428356E-3</v>
      </c>
      <c r="D2744">
        <f t="shared" si="90"/>
        <v>1</v>
      </c>
      <c r="E2744" s="10">
        <f t="shared" si="91"/>
        <v>0.2</v>
      </c>
    </row>
    <row r="2745" spans="1:11" ht="15.75">
      <c r="A2745" s="3" t="s">
        <v>74</v>
      </c>
      <c r="B2745">
        <f t="shared" si="88"/>
        <v>11</v>
      </c>
      <c r="C2745" s="10">
        <f t="shared" si="89"/>
        <v>4.1478129713423831E-3</v>
      </c>
      <c r="D2745">
        <f t="shared" si="90"/>
        <v>0</v>
      </c>
      <c r="E2745" s="10">
        <f t="shared" si="91"/>
        <v>0</v>
      </c>
    </row>
    <row r="2746" spans="1:11" ht="15.75">
      <c r="A2746" s="13" t="s">
        <v>215</v>
      </c>
      <c r="B2746">
        <f t="shared" si="88"/>
        <v>9</v>
      </c>
      <c r="C2746" s="10">
        <f t="shared" si="89"/>
        <v>3.3936651583710408E-3</v>
      </c>
      <c r="D2746">
        <f t="shared" si="90"/>
        <v>0</v>
      </c>
      <c r="E2746" s="10">
        <f t="shared" si="91"/>
        <v>0</v>
      </c>
    </row>
    <row r="2747" spans="1:11" ht="15.75">
      <c r="A2747" s="3" t="s">
        <v>190</v>
      </c>
      <c r="B2747">
        <f t="shared" si="88"/>
        <v>21</v>
      </c>
      <c r="C2747" s="10">
        <f t="shared" si="89"/>
        <v>7.9185520361990946E-3</v>
      </c>
      <c r="D2747">
        <f t="shared" si="90"/>
        <v>4</v>
      </c>
      <c r="E2747" s="10">
        <f t="shared" si="91"/>
        <v>0.19047619047619047</v>
      </c>
    </row>
    <row r="2748" spans="1:11" ht="15.75">
      <c r="A2748" s="3" t="s">
        <v>16</v>
      </c>
      <c r="B2748">
        <f t="shared" si="88"/>
        <v>0</v>
      </c>
      <c r="C2748" s="10">
        <f t="shared" si="89"/>
        <v>0</v>
      </c>
      <c r="D2748">
        <f t="shared" si="90"/>
        <v>0</v>
      </c>
      <c r="E2748" s="10" t="e">
        <f t="shared" si="91"/>
        <v>#DIV/0!</v>
      </c>
    </row>
    <row r="2749" spans="1:11" ht="15.75">
      <c r="A2749" s="3" t="s">
        <v>51</v>
      </c>
      <c r="B2749">
        <f t="shared" si="88"/>
        <v>46</v>
      </c>
      <c r="C2749" s="10">
        <f t="shared" si="89"/>
        <v>1.7345399698340876E-2</v>
      </c>
      <c r="D2749">
        <f t="shared" si="90"/>
        <v>1</v>
      </c>
      <c r="E2749" s="10">
        <f t="shared" si="91"/>
        <v>2.1739130434782608E-2</v>
      </c>
    </row>
    <row r="2750" spans="1:11" ht="15.75">
      <c r="A2750" s="3" t="s">
        <v>28</v>
      </c>
      <c r="B2750">
        <f t="shared" si="88"/>
        <v>62</v>
      </c>
      <c r="C2750" s="10">
        <f t="shared" si="89"/>
        <v>2.3378582202111614E-2</v>
      </c>
      <c r="D2750">
        <f t="shared" si="90"/>
        <v>11</v>
      </c>
      <c r="E2750" s="10">
        <f t="shared" si="91"/>
        <v>0.17741935483870969</v>
      </c>
    </row>
    <row r="2751" spans="1:11" ht="15.75">
      <c r="A2751" s="3" t="s">
        <v>72</v>
      </c>
      <c r="B2751">
        <f t="shared" si="88"/>
        <v>5</v>
      </c>
      <c r="C2751" s="10">
        <f t="shared" si="89"/>
        <v>1.885369532428356E-3</v>
      </c>
      <c r="D2751">
        <f t="shared" si="90"/>
        <v>0</v>
      </c>
      <c r="E2751" s="10">
        <f t="shared" si="91"/>
        <v>0</v>
      </c>
    </row>
    <row r="2752" spans="1:11" ht="15.75">
      <c r="A2752" s="3" t="s">
        <v>21</v>
      </c>
      <c r="B2752">
        <f t="shared" si="88"/>
        <v>0</v>
      </c>
      <c r="C2752" s="10">
        <f t="shared" si="89"/>
        <v>0</v>
      </c>
      <c r="D2752">
        <f t="shared" si="90"/>
        <v>0</v>
      </c>
      <c r="E2752" s="10" t="e">
        <f t="shared" si="91"/>
        <v>#DIV/0!</v>
      </c>
    </row>
    <row r="2753" spans="1:5" ht="15.75">
      <c r="A2753" s="13" t="s">
        <v>212</v>
      </c>
      <c r="B2753">
        <f t="shared" si="88"/>
        <v>20</v>
      </c>
      <c r="C2753" s="10">
        <f t="shared" si="89"/>
        <v>7.5414781297134239E-3</v>
      </c>
      <c r="D2753">
        <f t="shared" si="90"/>
        <v>0</v>
      </c>
      <c r="E2753" s="10">
        <f t="shared" si="91"/>
        <v>0</v>
      </c>
    </row>
    <row r="2754" spans="1:5" ht="15.75">
      <c r="A2754" s="3" t="s">
        <v>56</v>
      </c>
      <c r="B2754">
        <f t="shared" si="88"/>
        <v>34</v>
      </c>
      <c r="C2754" s="10">
        <f t="shared" si="89"/>
        <v>1.282051282051282E-2</v>
      </c>
      <c r="D2754">
        <f t="shared" si="90"/>
        <v>11</v>
      </c>
      <c r="E2754" s="10">
        <f t="shared" si="91"/>
        <v>0.3235294117647059</v>
      </c>
    </row>
    <row r="2755" spans="1:5" ht="15.75">
      <c r="A2755" s="3" t="s">
        <v>70</v>
      </c>
      <c r="B2755">
        <f t="shared" si="88"/>
        <v>8</v>
      </c>
      <c r="C2755" s="10">
        <f t="shared" si="89"/>
        <v>3.0165912518853697E-3</v>
      </c>
      <c r="D2755">
        <f t="shared" si="90"/>
        <v>1</v>
      </c>
      <c r="E2755" s="10">
        <f t="shared" si="91"/>
        <v>0.125</v>
      </c>
    </row>
    <row r="2756" spans="1:5" ht="15.75">
      <c r="A2756" s="3" t="s">
        <v>35</v>
      </c>
      <c r="B2756">
        <f t="shared" si="88"/>
        <v>80</v>
      </c>
      <c r="C2756" s="10">
        <f t="shared" si="89"/>
        <v>3.0165912518853696E-2</v>
      </c>
      <c r="D2756">
        <f t="shared" si="90"/>
        <v>14</v>
      </c>
      <c r="E2756" s="10">
        <f t="shared" si="91"/>
        <v>0.17499999999999999</v>
      </c>
    </row>
    <row r="2757" spans="1:5" ht="15.75">
      <c r="A2757" s="1" t="s">
        <v>219</v>
      </c>
      <c r="B2757">
        <f t="shared" si="88"/>
        <v>3</v>
      </c>
      <c r="C2757" s="10">
        <f t="shared" si="89"/>
        <v>1.1312217194570137E-3</v>
      </c>
      <c r="D2757">
        <f t="shared" si="90"/>
        <v>0</v>
      </c>
      <c r="E2757" s="10">
        <f t="shared" si="91"/>
        <v>0</v>
      </c>
    </row>
    <row r="2758" spans="1:5" ht="15.75">
      <c r="A2758" s="3" t="s">
        <v>82</v>
      </c>
      <c r="B2758">
        <f t="shared" si="88"/>
        <v>22</v>
      </c>
      <c r="C2758" s="10">
        <f t="shared" si="89"/>
        <v>8.2956259426847662E-3</v>
      </c>
      <c r="D2758">
        <f t="shared" si="90"/>
        <v>0</v>
      </c>
      <c r="E2758" s="10">
        <f t="shared" si="91"/>
        <v>0</v>
      </c>
    </row>
    <row r="2759" spans="1:5" ht="15.75">
      <c r="A2759" s="3" t="s">
        <v>88</v>
      </c>
      <c r="B2759">
        <f t="shared" si="88"/>
        <v>11</v>
      </c>
      <c r="C2759" s="10">
        <f t="shared" si="89"/>
        <v>4.1478129713423831E-3</v>
      </c>
      <c r="D2759">
        <f t="shared" si="90"/>
        <v>4</v>
      </c>
      <c r="E2759" s="10">
        <f t="shared" si="91"/>
        <v>0.36363636363636365</v>
      </c>
    </row>
    <row r="2760" spans="1:5" ht="15.75">
      <c r="A2760" s="3" t="s">
        <v>195</v>
      </c>
      <c r="B2760">
        <f t="shared" si="88"/>
        <v>1</v>
      </c>
      <c r="C2760" s="10">
        <f t="shared" si="89"/>
        <v>3.7707390648567121E-4</v>
      </c>
      <c r="D2760">
        <f t="shared" si="90"/>
        <v>0</v>
      </c>
      <c r="E2760" s="10">
        <f t="shared" si="91"/>
        <v>0</v>
      </c>
    </row>
    <row r="2761" spans="1:5" ht="15.75">
      <c r="A2761" s="3" t="s">
        <v>38</v>
      </c>
      <c r="B2761">
        <f t="shared" si="88"/>
        <v>2</v>
      </c>
      <c r="C2761" s="10">
        <f t="shared" si="89"/>
        <v>7.5414781297134241E-4</v>
      </c>
      <c r="D2761">
        <f t="shared" si="90"/>
        <v>1</v>
      </c>
      <c r="E2761" s="10">
        <f t="shared" si="91"/>
        <v>0.5</v>
      </c>
    </row>
    <row r="2762" spans="1:5" ht="15.75">
      <c r="A2762" s="13" t="s">
        <v>220</v>
      </c>
      <c r="B2762">
        <f t="shared" si="88"/>
        <v>3</v>
      </c>
      <c r="C2762" s="10">
        <f t="shared" si="89"/>
        <v>1.1312217194570137E-3</v>
      </c>
      <c r="D2762">
        <f t="shared" si="90"/>
        <v>0</v>
      </c>
      <c r="E2762" s="10">
        <f t="shared" si="91"/>
        <v>0</v>
      </c>
    </row>
    <row r="2763" spans="1:5" ht="15.75">
      <c r="A2763" s="3" t="s">
        <v>196</v>
      </c>
      <c r="B2763">
        <f t="shared" si="88"/>
        <v>0</v>
      </c>
      <c r="C2763" s="10">
        <f t="shared" si="89"/>
        <v>0</v>
      </c>
      <c r="D2763">
        <f t="shared" si="90"/>
        <v>0</v>
      </c>
      <c r="E2763" s="10" t="e">
        <f t="shared" si="91"/>
        <v>#DIV/0!</v>
      </c>
    </row>
    <row r="2764" spans="1:5" ht="15.75">
      <c r="A2764" s="3" t="s">
        <v>22</v>
      </c>
      <c r="B2764">
        <f t="shared" si="88"/>
        <v>5</v>
      </c>
      <c r="C2764" s="10">
        <f t="shared" si="89"/>
        <v>1.885369532428356E-3</v>
      </c>
      <c r="D2764">
        <f t="shared" si="90"/>
        <v>0</v>
      </c>
      <c r="E2764" s="10">
        <f t="shared" si="91"/>
        <v>0</v>
      </c>
    </row>
    <row r="2765" spans="1:5" ht="15.75">
      <c r="A2765" s="13" t="s">
        <v>242</v>
      </c>
      <c r="B2765">
        <f t="shared" si="88"/>
        <v>8</v>
      </c>
      <c r="C2765" s="10">
        <f t="shared" si="89"/>
        <v>3.0165912518853697E-3</v>
      </c>
      <c r="D2765">
        <f t="shared" si="90"/>
        <v>0</v>
      </c>
      <c r="E2765" s="10">
        <f t="shared" si="91"/>
        <v>0</v>
      </c>
    </row>
    <row r="2766" spans="1:5" ht="15.75">
      <c r="A2766" s="3" t="s">
        <v>43</v>
      </c>
      <c r="B2766">
        <f t="shared" si="88"/>
        <v>48</v>
      </c>
      <c r="C2766" s="10">
        <f t="shared" si="89"/>
        <v>1.8099547511312219E-2</v>
      </c>
      <c r="D2766">
        <f t="shared" si="90"/>
        <v>5</v>
      </c>
      <c r="E2766" s="10">
        <f t="shared" si="91"/>
        <v>0.10416666666666667</v>
      </c>
    </row>
    <row r="2767" spans="1:5" ht="15.75">
      <c r="A2767" s="3" t="s">
        <v>91</v>
      </c>
      <c r="B2767">
        <f t="shared" si="88"/>
        <v>8</v>
      </c>
      <c r="C2767" s="10">
        <f t="shared" si="89"/>
        <v>3.0165912518853697E-3</v>
      </c>
      <c r="D2767">
        <f t="shared" si="90"/>
        <v>0</v>
      </c>
      <c r="E2767" s="10">
        <f t="shared" si="91"/>
        <v>0</v>
      </c>
    </row>
    <row r="2768" spans="1:5" ht="15.75">
      <c r="A2768" s="3" t="s">
        <v>197</v>
      </c>
      <c r="B2768">
        <f t="shared" si="88"/>
        <v>3</v>
      </c>
      <c r="C2768" s="10">
        <f t="shared" si="89"/>
        <v>1.1312217194570137E-3</v>
      </c>
      <c r="D2768">
        <f t="shared" si="90"/>
        <v>1</v>
      </c>
      <c r="E2768" s="10">
        <f t="shared" si="91"/>
        <v>0.33333333333333331</v>
      </c>
    </row>
    <row r="2769" spans="1:5" ht="15.75">
      <c r="A2769" s="3" t="s">
        <v>18</v>
      </c>
      <c r="B2769">
        <f t="shared" si="88"/>
        <v>41</v>
      </c>
      <c r="C2769" s="10">
        <f t="shared" si="89"/>
        <v>1.5460030165912519E-2</v>
      </c>
      <c r="D2769">
        <f t="shared" si="90"/>
        <v>4</v>
      </c>
      <c r="E2769" s="10">
        <f t="shared" si="91"/>
        <v>9.7560975609756101E-2</v>
      </c>
    </row>
    <row r="2770" spans="1:5" ht="15.75">
      <c r="A2770" s="3" t="s">
        <v>58</v>
      </c>
      <c r="B2770">
        <f t="shared" si="88"/>
        <v>19</v>
      </c>
      <c r="C2770" s="10">
        <f t="shared" si="89"/>
        <v>7.1644042232277523E-3</v>
      </c>
      <c r="D2770">
        <f t="shared" si="90"/>
        <v>5</v>
      </c>
      <c r="E2770" s="10">
        <f t="shared" si="91"/>
        <v>0.26315789473684209</v>
      </c>
    </row>
    <row r="2771" spans="1:5" ht="15.75">
      <c r="A2771" s="3" t="s">
        <v>20</v>
      </c>
      <c r="B2771">
        <f t="shared" si="88"/>
        <v>127</v>
      </c>
      <c r="C2771" s="10">
        <f t="shared" si="89"/>
        <v>4.7888386123680245E-2</v>
      </c>
      <c r="D2771">
        <f t="shared" si="90"/>
        <v>19</v>
      </c>
      <c r="E2771" s="10">
        <f t="shared" si="91"/>
        <v>0.14960629921259844</v>
      </c>
    </row>
    <row r="2772" spans="1:5" ht="15.75">
      <c r="A2772" s="3" t="s">
        <v>198</v>
      </c>
      <c r="B2772">
        <f t="shared" si="88"/>
        <v>0</v>
      </c>
      <c r="C2772" s="10">
        <f t="shared" si="89"/>
        <v>0</v>
      </c>
      <c r="D2772">
        <f t="shared" si="90"/>
        <v>0</v>
      </c>
      <c r="E2772" s="10" t="e">
        <f>D2772/B2772</f>
        <v>#DIV/0!</v>
      </c>
    </row>
    <row r="2773" spans="1:5" ht="15.75">
      <c r="A2773" s="3" t="s">
        <v>199</v>
      </c>
      <c r="B2773">
        <f t="shared" si="88"/>
        <v>14</v>
      </c>
      <c r="C2773" s="10">
        <f t="shared" si="89"/>
        <v>5.279034690799397E-3</v>
      </c>
      <c r="D2773">
        <f t="shared" si="90"/>
        <v>3</v>
      </c>
      <c r="E2773" s="10">
        <f t="shared" si="91"/>
        <v>0.21428571428571427</v>
      </c>
    </row>
    <row r="2774" spans="1:5" ht="15.75">
      <c r="A2774" s="3" t="s">
        <v>200</v>
      </c>
      <c r="B2774">
        <f t="shared" si="88"/>
        <v>26</v>
      </c>
      <c r="C2774" s="10">
        <f t="shared" si="89"/>
        <v>9.8039215686274508E-3</v>
      </c>
      <c r="D2774">
        <f t="shared" si="90"/>
        <v>4</v>
      </c>
      <c r="E2774" s="10">
        <f t="shared" si="91"/>
        <v>0.15384615384615385</v>
      </c>
    </row>
    <row r="2775" spans="1:5" ht="15.75">
      <c r="A2775" s="3" t="s">
        <v>201</v>
      </c>
      <c r="B2775">
        <f t="shared" si="88"/>
        <v>2</v>
      </c>
      <c r="C2775" s="10">
        <f t="shared" si="89"/>
        <v>7.5414781297134241E-4</v>
      </c>
      <c r="D2775">
        <f t="shared" si="90"/>
        <v>0</v>
      </c>
      <c r="E2775" s="10">
        <f t="shared" si="91"/>
        <v>0</v>
      </c>
    </row>
    <row r="2776" spans="1:5" ht="15.75">
      <c r="A2776" s="13" t="s">
        <v>224</v>
      </c>
      <c r="B2776">
        <f t="shared" si="88"/>
        <v>7</v>
      </c>
      <c r="C2776" s="10">
        <f t="shared" si="89"/>
        <v>2.6395173453996985E-3</v>
      </c>
      <c r="D2776">
        <f t="shared" si="90"/>
        <v>0</v>
      </c>
      <c r="E2776" s="10">
        <f t="shared" si="91"/>
        <v>0</v>
      </c>
    </row>
    <row r="2777" spans="1:5" ht="15.75">
      <c r="A2777" s="13" t="s">
        <v>211</v>
      </c>
      <c r="B2777">
        <f t="shared" si="88"/>
        <v>3</v>
      </c>
      <c r="C2777" s="10">
        <f t="shared" si="89"/>
        <v>1.1312217194570137E-3</v>
      </c>
      <c r="D2777">
        <f t="shared" si="90"/>
        <v>0</v>
      </c>
      <c r="E2777" s="10">
        <f t="shared" si="91"/>
        <v>0</v>
      </c>
    </row>
    <row r="2778" spans="1:5" ht="15.75">
      <c r="A2778" s="3" t="s">
        <v>65</v>
      </c>
      <c r="B2778">
        <f t="shared" si="88"/>
        <v>9</v>
      </c>
      <c r="C2778" s="10">
        <f t="shared" si="89"/>
        <v>3.3936651583710408E-3</v>
      </c>
      <c r="D2778">
        <f t="shared" si="90"/>
        <v>1</v>
      </c>
      <c r="E2778" s="10">
        <f t="shared" si="91"/>
        <v>0.1111111111111111</v>
      </c>
    </row>
    <row r="2779" spans="1:5" ht="15.75">
      <c r="A2779" s="3" t="s">
        <v>31</v>
      </c>
      <c r="B2779">
        <f t="shared" si="88"/>
        <v>34</v>
      </c>
      <c r="C2779" s="10">
        <f t="shared" si="89"/>
        <v>1.282051282051282E-2</v>
      </c>
      <c r="D2779">
        <f t="shared" si="90"/>
        <v>3</v>
      </c>
      <c r="E2779" s="10">
        <f t="shared" si="91"/>
        <v>8.8235294117647065E-2</v>
      </c>
    </row>
    <row r="2780" spans="1:5" ht="15.75">
      <c r="A2780" s="3" t="s">
        <v>47</v>
      </c>
      <c r="B2780">
        <f t="shared" si="88"/>
        <v>15</v>
      </c>
      <c r="C2780" s="10">
        <f t="shared" si="89"/>
        <v>5.6561085972850677E-3</v>
      </c>
      <c r="D2780">
        <f t="shared" si="90"/>
        <v>2</v>
      </c>
      <c r="E2780" s="10">
        <f t="shared" si="91"/>
        <v>0.13333333333333333</v>
      </c>
    </row>
    <row r="2781" spans="1:5" ht="15.75">
      <c r="A2781" s="3" t="s">
        <v>202</v>
      </c>
      <c r="B2781">
        <f t="shared" si="88"/>
        <v>6</v>
      </c>
      <c r="C2781" s="10">
        <f t="shared" si="89"/>
        <v>2.2624434389140274E-3</v>
      </c>
      <c r="D2781">
        <f t="shared" si="90"/>
        <v>0</v>
      </c>
      <c r="E2781" s="10">
        <f t="shared" si="91"/>
        <v>0</v>
      </c>
    </row>
    <row r="2783" spans="1:5" ht="15.75">
      <c r="A2783" s="3" t="s">
        <v>106</v>
      </c>
      <c r="B2783">
        <f>COUNTIF($D$2:$D$2670,A2783)</f>
        <v>0</v>
      </c>
      <c r="C2783" s="10">
        <f>B2783/2652</f>
        <v>0</v>
      </c>
      <c r="D2783">
        <f>COUNTIFS($D$2:$D$2670,A2783,$I$2:$I$2670,"&lt;&gt;"&amp;0)</f>
        <v>0</v>
      </c>
      <c r="E2783" s="10" t="e">
        <f>D2783/B2783</f>
        <v>#DIV/0!</v>
      </c>
    </row>
    <row r="2784" spans="1:5" ht="15.75">
      <c r="A2784" s="3" t="s">
        <v>118</v>
      </c>
      <c r="B2784">
        <f>COUNTIF($D$2:$D$2670,A2784)</f>
        <v>0</v>
      </c>
      <c r="C2784" s="10">
        <f>B2784/2652</f>
        <v>0</v>
      </c>
      <c r="D2784">
        <f>COUNTIFS($D$2:$D$2670,A2784,$I$2:$I$2670,"&lt;&gt;"&amp;0)</f>
        <v>0</v>
      </c>
      <c r="E2784" s="10" t="e">
        <f>D2784/B2784</f>
        <v>#DIV/0!</v>
      </c>
    </row>
    <row r="2785" spans="1:5" ht="15.75">
      <c r="A2785" s="3" t="s">
        <v>120</v>
      </c>
      <c r="B2785">
        <f>COUNTIF($D$2:$D$2670,A2785)</f>
        <v>0</v>
      </c>
      <c r="C2785" s="10">
        <f>B2785/2652</f>
        <v>0</v>
      </c>
      <c r="D2785">
        <f>COUNTIFS($D$2:$D$2670,A2785,$I$2:$I$2670,"&lt;&gt;"&amp;0)</f>
        <v>0</v>
      </c>
      <c r="E2785" s="10" t="e">
        <f>D2785/B2785</f>
        <v>#DIV/0!</v>
      </c>
    </row>
    <row r="2786" spans="1:5" ht="15.75">
      <c r="A2786" s="3" t="s">
        <v>133</v>
      </c>
      <c r="B2786">
        <f>COUNTIF($D$2:$D$2670,A2786)</f>
        <v>0</v>
      </c>
      <c r="C2786" s="10">
        <f>B2786/2652</f>
        <v>0</v>
      </c>
      <c r="D2786">
        <f>COUNTIFS($D$2:$D$2670,A2786,$I$2:$I$2670,"&lt;&gt;"&amp;0)</f>
        <v>0</v>
      </c>
      <c r="E2786" s="10" t="e">
        <f>D2786/B2786</f>
        <v>#DIV/0!</v>
      </c>
    </row>
    <row r="2787" spans="1:5" ht="15.75">
      <c r="A2787" s="3" t="s">
        <v>139</v>
      </c>
      <c r="B2787">
        <f>COUNTIF($D$2:$D$2670,A2787)</f>
        <v>0</v>
      </c>
      <c r="C2787" s="10">
        <f>B2787/2652</f>
        <v>0</v>
      </c>
      <c r="D2787">
        <f>COUNTIFS($D$2:$D$2670,A2787,$I$2:$I$2670,"&lt;&gt;"&amp;0)</f>
        <v>0</v>
      </c>
      <c r="E2787" s="10" t="e">
        <f>D2787/B2787</f>
        <v>#DIV/0!</v>
      </c>
    </row>
    <row r="2788" spans="1:5" ht="15.75">
      <c r="A2788" s="3" t="s">
        <v>144</v>
      </c>
      <c r="B2788">
        <f>COUNTIF($D$2:$D$2670,A2788)</f>
        <v>0</v>
      </c>
      <c r="C2788" s="10">
        <f>B2788/2652</f>
        <v>0</v>
      </c>
      <c r="D2788">
        <f>COUNTIFS($D$2:$D$2670,A2788,$I$2:$I$2670,"&lt;&gt;"&amp;0)</f>
        <v>0</v>
      </c>
      <c r="E2788" s="10" t="e">
        <f>D2788/B2788</f>
        <v>#DIV/0!</v>
      </c>
    </row>
    <row r="2789" spans="1:5" ht="15.75">
      <c r="A2789" s="3" t="s">
        <v>146</v>
      </c>
      <c r="B2789">
        <f>COUNTIF($D$2:$D$2670,A2789)</f>
        <v>0</v>
      </c>
      <c r="C2789" s="10">
        <f>B2789/2652</f>
        <v>0</v>
      </c>
      <c r="D2789">
        <f>COUNTIFS($D$2:$D$2670,A2789,$I$2:$I$2670,"&lt;&gt;"&amp;0)</f>
        <v>0</v>
      </c>
      <c r="E2789" s="10" t="e">
        <f>D2789/B2789</f>
        <v>#DIV/0!</v>
      </c>
    </row>
    <row r="2790" spans="1:5" ht="15.75">
      <c r="A2790" s="3" t="s">
        <v>151</v>
      </c>
      <c r="B2790">
        <f>COUNTIF($D$2:$D$2670,A2790)</f>
        <v>0</v>
      </c>
      <c r="C2790" s="10">
        <f>B2790/2652</f>
        <v>0</v>
      </c>
      <c r="D2790">
        <f>COUNTIFS($D$2:$D$2670,A2790,$I$2:$I$2670,"&lt;&gt;"&amp;0)</f>
        <v>0</v>
      </c>
      <c r="E2790" s="10" t="e">
        <f>D2790/B2790</f>
        <v>#DIV/0!</v>
      </c>
    </row>
    <row r="2791" spans="1:5" ht="15.75">
      <c r="A2791" s="3" t="s">
        <v>173</v>
      </c>
      <c r="B2791">
        <f>COUNTIF($D$2:$D$2670,A2791)</f>
        <v>0</v>
      </c>
      <c r="C2791" s="10">
        <f>B2791/2652</f>
        <v>0</v>
      </c>
      <c r="D2791">
        <f>COUNTIFS($D$2:$D$2670,A2791,$I$2:$I$2670,"&lt;&gt;"&amp;0)</f>
        <v>0</v>
      </c>
      <c r="E2791" s="10" t="e">
        <f>D2791/B2791</f>
        <v>#DIV/0!</v>
      </c>
    </row>
    <row r="2792" spans="1:5" ht="15.75">
      <c r="A2792" s="3" t="s">
        <v>176</v>
      </c>
      <c r="B2792">
        <f>COUNTIF($D$2:$D$2670,A2792)</f>
        <v>0</v>
      </c>
      <c r="C2792" s="10">
        <f>B2792/2652</f>
        <v>0</v>
      </c>
      <c r="D2792">
        <f>COUNTIFS($D$2:$D$2670,A2792,$I$2:$I$2670,"&lt;&gt;"&amp;0)</f>
        <v>0</v>
      </c>
      <c r="E2792" s="10" t="e">
        <f>D2792/B2792</f>
        <v>#DIV/0!</v>
      </c>
    </row>
    <row r="2793" spans="1:5" ht="15.75">
      <c r="A2793" s="3" t="s">
        <v>178</v>
      </c>
      <c r="B2793">
        <f>COUNTIF($D$2:$D$2670,A2793)</f>
        <v>0</v>
      </c>
      <c r="C2793" s="10">
        <f>B2793/2652</f>
        <v>0</v>
      </c>
      <c r="D2793">
        <f>COUNTIFS($D$2:$D$2670,A2793,$I$2:$I$2670,"&lt;&gt;"&amp;0)</f>
        <v>0</v>
      </c>
      <c r="E2793" s="10" t="e">
        <f>D2793/B2793</f>
        <v>#DIV/0!</v>
      </c>
    </row>
    <row r="2794" spans="1:5" ht="15.75">
      <c r="A2794" s="3" t="s">
        <v>16</v>
      </c>
      <c r="B2794">
        <f>COUNTIF($D$2:$D$2670,A2794)</f>
        <v>0</v>
      </c>
      <c r="C2794" s="10">
        <f>B2794/2652</f>
        <v>0</v>
      </c>
      <c r="D2794">
        <f>COUNTIFS($D$2:$D$2670,A2794,$I$2:$I$2670,"&lt;&gt;"&amp;0)</f>
        <v>0</v>
      </c>
      <c r="E2794" s="10" t="e">
        <f>D2794/B2794</f>
        <v>#DIV/0!</v>
      </c>
    </row>
    <row r="2795" spans="1:5" ht="15.75">
      <c r="A2795" s="3" t="s">
        <v>21</v>
      </c>
      <c r="B2795">
        <f>COUNTIF($D$2:$D$2670,A2795)</f>
        <v>0</v>
      </c>
      <c r="C2795" s="10">
        <f>B2795/2652</f>
        <v>0</v>
      </c>
      <c r="D2795">
        <f>COUNTIFS($D$2:$D$2670,A2795,$I$2:$I$2670,"&lt;&gt;"&amp;0)</f>
        <v>0</v>
      </c>
      <c r="E2795" s="10" t="e">
        <f>D2795/B2795</f>
        <v>#DIV/0!</v>
      </c>
    </row>
    <row r="2796" spans="1:5" ht="15.75">
      <c r="A2796" s="3" t="s">
        <v>196</v>
      </c>
      <c r="B2796">
        <f>COUNTIF($D$2:$D$2670,A2796)</f>
        <v>0</v>
      </c>
      <c r="C2796" s="10">
        <f>B2796/2652</f>
        <v>0</v>
      </c>
      <c r="D2796">
        <f>COUNTIFS($D$2:$D$2670,A2796,$I$2:$I$2670,"&lt;&gt;"&amp;0)</f>
        <v>0</v>
      </c>
      <c r="E2796" s="10" t="e">
        <f>D2796/B2796</f>
        <v>#DIV/0!</v>
      </c>
    </row>
    <row r="2797" spans="1:5" ht="15.75">
      <c r="A2797" s="3" t="s">
        <v>198</v>
      </c>
      <c r="B2797">
        <f>COUNTIF($D$2:$D$2670,A2797)</f>
        <v>0</v>
      </c>
      <c r="C2797" s="10">
        <f>B2797/2652</f>
        <v>0</v>
      </c>
      <c r="D2797">
        <f>COUNTIFS($D$2:$D$2670,A2797,$I$2:$I$2670,"&lt;&gt;"&amp;0)</f>
        <v>0</v>
      </c>
      <c r="E2797" s="10" t="e">
        <f>D2797/B2797</f>
        <v>#DIV/0!</v>
      </c>
    </row>
    <row r="2798" spans="1:5" ht="15.75">
      <c r="A2798" s="3" t="s">
        <v>15</v>
      </c>
      <c r="B2798">
        <f>COUNTIF($D$2:$D$2670,A2798)</f>
        <v>1</v>
      </c>
      <c r="C2798" s="10">
        <f>B2798/2652</f>
        <v>3.7707390648567121E-4</v>
      </c>
      <c r="D2798">
        <f>COUNTIFS($D$2:$D$2670,A2798,$I$2:$I$2670,"&lt;&gt;"&amp;0)</f>
        <v>0</v>
      </c>
      <c r="E2798" s="10">
        <f>D2798/B2798</f>
        <v>0</v>
      </c>
    </row>
    <row r="2799" spans="1:5" ht="15.75">
      <c r="A2799" s="1" t="s">
        <v>230</v>
      </c>
      <c r="B2799">
        <f>COUNTIF($D$2:$D$2670,A2799)</f>
        <v>1</v>
      </c>
      <c r="C2799" s="10">
        <f>B2799/2652</f>
        <v>3.7707390648567121E-4</v>
      </c>
      <c r="D2799">
        <f>COUNTIFS($D$2:$D$2670,A2799,$I$2:$I$2670,"&lt;&gt;"&amp;0)</f>
        <v>0</v>
      </c>
      <c r="E2799" s="10">
        <f>D2799/B2799</f>
        <v>0</v>
      </c>
    </row>
    <row r="2800" spans="1:5" ht="15.75">
      <c r="A2800" s="13" t="s">
        <v>217</v>
      </c>
      <c r="B2800">
        <f>COUNTIF($D$2:$D$2670,A2800)</f>
        <v>1</v>
      </c>
      <c r="C2800" s="10">
        <f>B2800/2652</f>
        <v>3.7707390648567121E-4</v>
      </c>
      <c r="D2800">
        <f>COUNTIFS($D$2:$D$2670,A2800,$I$2:$I$2670,"&lt;&gt;"&amp;0)</f>
        <v>0</v>
      </c>
      <c r="E2800" s="10">
        <f>D2800/B2800</f>
        <v>0</v>
      </c>
    </row>
    <row r="2801" spans="1:5" ht="15.75">
      <c r="A2801" s="3" t="s">
        <v>195</v>
      </c>
      <c r="B2801">
        <f>COUNTIF($D$2:$D$2670,A2801)</f>
        <v>1</v>
      </c>
      <c r="C2801" s="10">
        <f>B2801/2652</f>
        <v>3.7707390648567121E-4</v>
      </c>
      <c r="D2801">
        <f>COUNTIFS($D$2:$D$2670,A2801,$I$2:$I$2670,"&lt;&gt;"&amp;0)</f>
        <v>0</v>
      </c>
      <c r="E2801" s="10">
        <f>D2801/B2801</f>
        <v>0</v>
      </c>
    </row>
    <row r="2802" spans="1:5" ht="15.75">
      <c r="A2802" s="3" t="s">
        <v>76</v>
      </c>
      <c r="B2802">
        <f>COUNTIF($D$2:$D$2670,A2802)</f>
        <v>2</v>
      </c>
      <c r="C2802" s="10">
        <f>B2802/2652</f>
        <v>7.5414781297134241E-4</v>
      </c>
      <c r="D2802">
        <f>COUNTIFS($D$2:$D$2670,A2802,$I$2:$I$2670,"&lt;&gt;"&amp;0)</f>
        <v>0</v>
      </c>
      <c r="E2802" s="10">
        <f>D2802/B2802</f>
        <v>0</v>
      </c>
    </row>
    <row r="2803" spans="1:5" ht="15.75">
      <c r="A2803" s="3" t="s">
        <v>126</v>
      </c>
      <c r="B2803">
        <f>COUNTIF($D$2:$D$2670,A2803)</f>
        <v>2</v>
      </c>
      <c r="C2803" s="10">
        <f>B2803/2652</f>
        <v>7.5414781297134241E-4</v>
      </c>
      <c r="D2803">
        <f>COUNTIFS($D$2:$D$2670,A2803,$I$2:$I$2670,"&lt;&gt;"&amp;0)</f>
        <v>0</v>
      </c>
      <c r="E2803" s="10">
        <f>D2803/B2803</f>
        <v>0</v>
      </c>
    </row>
    <row r="2804" spans="1:5" ht="15.75">
      <c r="A2804" s="3" t="s">
        <v>166</v>
      </c>
      <c r="B2804">
        <f>COUNTIF($D$2:$D$2670,A2804)</f>
        <v>2</v>
      </c>
      <c r="C2804" s="10">
        <f>B2804/2652</f>
        <v>7.5414781297134241E-4</v>
      </c>
      <c r="D2804">
        <f>COUNTIFS($D$2:$D$2670,A2804,$I$2:$I$2670,"&lt;&gt;"&amp;0)</f>
        <v>0</v>
      </c>
      <c r="E2804" s="10">
        <f>D2804/B2804</f>
        <v>0</v>
      </c>
    </row>
    <row r="2805" spans="1:5" ht="15.75">
      <c r="A2805" s="3" t="s">
        <v>167</v>
      </c>
      <c r="B2805">
        <f>COUNTIF($D$2:$D$2670,A2805)</f>
        <v>2</v>
      </c>
      <c r="C2805" s="10">
        <f>B2805/2652</f>
        <v>7.5414781297134241E-4</v>
      </c>
      <c r="D2805">
        <f>COUNTIFS($D$2:$D$2670,A2805,$I$2:$I$2670,"&lt;&gt;"&amp;0)</f>
        <v>1</v>
      </c>
      <c r="E2805" s="10">
        <f>D2805/B2805</f>
        <v>0.5</v>
      </c>
    </row>
    <row r="2806" spans="1:5" ht="15.75">
      <c r="A2806" s="3" t="s">
        <v>187</v>
      </c>
      <c r="B2806">
        <f>COUNTIF($D$2:$D$2670,A2806)</f>
        <v>2</v>
      </c>
      <c r="C2806" s="10">
        <f>B2806/2652</f>
        <v>7.5414781297134241E-4</v>
      </c>
      <c r="D2806">
        <f>COUNTIFS($D$2:$D$2670,A2806,$I$2:$I$2670,"&lt;&gt;"&amp;0)</f>
        <v>0</v>
      </c>
      <c r="E2806" s="10">
        <f>D2806/B2806</f>
        <v>0</v>
      </c>
    </row>
    <row r="2807" spans="1:5" ht="15.75">
      <c r="A2807" s="3" t="s">
        <v>38</v>
      </c>
      <c r="B2807">
        <f>COUNTIF($D$2:$D$2670,A2807)</f>
        <v>2</v>
      </c>
      <c r="C2807" s="10">
        <f>B2807/2652</f>
        <v>7.5414781297134241E-4</v>
      </c>
      <c r="D2807">
        <f>COUNTIFS($D$2:$D$2670,A2807,$I$2:$I$2670,"&lt;&gt;"&amp;0)</f>
        <v>1</v>
      </c>
      <c r="E2807" s="10">
        <f>D2807/B2807</f>
        <v>0.5</v>
      </c>
    </row>
    <row r="2808" spans="1:5" ht="15.75">
      <c r="A2808" s="3" t="s">
        <v>201</v>
      </c>
      <c r="B2808">
        <f>COUNTIF($D$2:$D$2670,A2808)</f>
        <v>2</v>
      </c>
      <c r="C2808" s="10">
        <f>B2808/2652</f>
        <v>7.5414781297134241E-4</v>
      </c>
      <c r="D2808">
        <f>COUNTIFS($D$2:$D$2670,A2808,$I$2:$I$2670,"&lt;&gt;"&amp;0)</f>
        <v>0</v>
      </c>
      <c r="E2808" s="10">
        <f>D2808/B2808</f>
        <v>0</v>
      </c>
    </row>
    <row r="2809" spans="1:5" ht="15.75">
      <c r="A2809" s="3" t="s">
        <v>131</v>
      </c>
      <c r="B2809">
        <f>COUNTIF($D$2:$D$2670,A2809)</f>
        <v>3</v>
      </c>
      <c r="C2809" s="10">
        <f>B2809/2652</f>
        <v>1.1312217194570137E-3</v>
      </c>
      <c r="D2809">
        <f>COUNTIFS($D$2:$D$2670,A2809,$I$2:$I$2670,"&lt;&gt;"&amp;0)</f>
        <v>0</v>
      </c>
      <c r="E2809" s="10">
        <f>D2809/B2809</f>
        <v>0</v>
      </c>
    </row>
    <row r="2810" spans="1:5" ht="15.75">
      <c r="A2810" s="3" t="s">
        <v>156</v>
      </c>
      <c r="B2810">
        <f>COUNTIF($D$2:$D$2670,A2810)</f>
        <v>3</v>
      </c>
      <c r="C2810" s="10">
        <f>B2810/2652</f>
        <v>1.1312217194570137E-3</v>
      </c>
      <c r="D2810">
        <f>COUNTIFS($D$2:$D$2670,A2810,$I$2:$I$2670,"&lt;&gt;"&amp;0)</f>
        <v>0</v>
      </c>
      <c r="E2810" s="10">
        <f>D2810/B2810</f>
        <v>0</v>
      </c>
    </row>
    <row r="2811" spans="1:5" ht="15.75">
      <c r="A2811" s="3" t="s">
        <v>46</v>
      </c>
      <c r="B2811">
        <f>COUNTIF($D$2:$D$2670,A2811)</f>
        <v>3</v>
      </c>
      <c r="C2811" s="10">
        <f>B2811/2652</f>
        <v>1.1312217194570137E-3</v>
      </c>
      <c r="D2811">
        <f>COUNTIFS($D$2:$D$2670,A2811,$I$2:$I$2670,"&lt;&gt;"&amp;0)</f>
        <v>0</v>
      </c>
      <c r="E2811" s="10">
        <f>D2811/B2811</f>
        <v>0</v>
      </c>
    </row>
    <row r="2812" spans="1:5" ht="15.75">
      <c r="A2812" s="13" t="s">
        <v>243</v>
      </c>
      <c r="B2812">
        <f>COUNTIF($D$2:$D$2670,A2812)</f>
        <v>3</v>
      </c>
      <c r="C2812" s="10">
        <f>B2812/2652</f>
        <v>1.1312217194570137E-3</v>
      </c>
      <c r="D2812">
        <f>COUNTIFS($D$2:$D$2670,A2812,$I$2:$I$2670,"&lt;&gt;"&amp;0)</f>
        <v>0</v>
      </c>
      <c r="E2812" s="10">
        <f>D2812/B2812</f>
        <v>0</v>
      </c>
    </row>
    <row r="2813" spans="1:5" ht="15.75">
      <c r="A2813" s="3" t="s">
        <v>183</v>
      </c>
      <c r="B2813">
        <f>COUNTIF($D$2:$D$2670,A2813)</f>
        <v>3</v>
      </c>
      <c r="C2813" s="10">
        <f>B2813/2652</f>
        <v>1.1312217194570137E-3</v>
      </c>
      <c r="D2813">
        <f>COUNTIFS($D$2:$D$2670,A2813,$I$2:$I$2670,"&lt;&gt;"&amp;0)</f>
        <v>0</v>
      </c>
      <c r="E2813" s="10">
        <f>D2813/B2813</f>
        <v>0</v>
      </c>
    </row>
    <row r="2814" spans="1:5" ht="15.75">
      <c r="A2814" s="1" t="s">
        <v>207</v>
      </c>
      <c r="B2814">
        <f>COUNTIF($D$2:$D$2670,A2814)</f>
        <v>3</v>
      </c>
      <c r="C2814" s="10">
        <f>B2814/2652</f>
        <v>1.1312217194570137E-3</v>
      </c>
      <c r="D2814">
        <f>COUNTIFS($D$2:$D$2670,A2814,$I$2:$I$2670,"&lt;&gt;"&amp;0)</f>
        <v>0</v>
      </c>
      <c r="E2814" s="10">
        <f>D2814/B2814</f>
        <v>0</v>
      </c>
    </row>
    <row r="2815" spans="1:5" ht="15.75">
      <c r="A2815" s="1" t="s">
        <v>219</v>
      </c>
      <c r="B2815">
        <f>COUNTIF($D$2:$D$2670,A2815)</f>
        <v>3</v>
      </c>
      <c r="C2815" s="10">
        <f>B2815/2652</f>
        <v>1.1312217194570137E-3</v>
      </c>
      <c r="D2815">
        <f>COUNTIFS($D$2:$D$2670,A2815,$I$2:$I$2670,"&lt;&gt;"&amp;0)</f>
        <v>0</v>
      </c>
      <c r="E2815" s="10">
        <f>D2815/B2815</f>
        <v>0</v>
      </c>
    </row>
    <row r="2816" spans="1:5" ht="15.75">
      <c r="A2816" s="13" t="s">
        <v>220</v>
      </c>
      <c r="B2816">
        <f>COUNTIF($D$2:$D$2670,A2816)</f>
        <v>3</v>
      </c>
      <c r="C2816" s="10">
        <f>B2816/2652</f>
        <v>1.1312217194570137E-3</v>
      </c>
      <c r="D2816">
        <f>COUNTIFS($D$2:$D$2670,A2816,$I$2:$I$2670,"&lt;&gt;"&amp;0)</f>
        <v>0</v>
      </c>
      <c r="E2816" s="10">
        <f>D2816/B2816</f>
        <v>0</v>
      </c>
    </row>
    <row r="2817" spans="1:5" ht="15.75">
      <c r="A2817" s="3" t="s">
        <v>197</v>
      </c>
      <c r="B2817">
        <f>COUNTIF($D$2:$D$2670,A2817)</f>
        <v>3</v>
      </c>
      <c r="C2817" s="10">
        <f>B2817/2652</f>
        <v>1.1312217194570137E-3</v>
      </c>
      <c r="D2817">
        <f>COUNTIFS($D$2:$D$2670,A2817,$I$2:$I$2670,"&lt;&gt;"&amp;0)</f>
        <v>1</v>
      </c>
      <c r="E2817" s="10">
        <f>D2817/B2817</f>
        <v>0.33333333333333331</v>
      </c>
    </row>
    <row r="2818" spans="1:5" ht="15.75">
      <c r="A2818" s="13" t="s">
        <v>211</v>
      </c>
      <c r="B2818">
        <f>COUNTIF($D$2:$D$2670,A2818)</f>
        <v>3</v>
      </c>
      <c r="C2818" s="10">
        <f>B2818/2652</f>
        <v>1.1312217194570137E-3</v>
      </c>
      <c r="D2818">
        <f>COUNTIFS($D$2:$D$2670,A2818,$I$2:$I$2670,"&lt;&gt;"&amp;0)</f>
        <v>0</v>
      </c>
      <c r="E2818" s="10">
        <f>D2818/B2818</f>
        <v>0</v>
      </c>
    </row>
    <row r="2819" spans="1:5" ht="15.75">
      <c r="A2819" s="3" t="s">
        <v>37</v>
      </c>
      <c r="B2819">
        <f>COUNTIF($D$2:$D$2670,A2819)</f>
        <v>4</v>
      </c>
      <c r="C2819" s="10">
        <f>B2819/2652</f>
        <v>1.5082956259426848E-3</v>
      </c>
      <c r="D2819">
        <f>COUNTIFS($D$2:$D$2670,A2819,$I$2:$I$2670,"&lt;&gt;"&amp;0)</f>
        <v>0</v>
      </c>
      <c r="E2819" s="10">
        <f>D2819/B2819</f>
        <v>0</v>
      </c>
    </row>
    <row r="2820" spans="1:5" ht="15.75">
      <c r="A2820" s="3" t="s">
        <v>80</v>
      </c>
      <c r="B2820">
        <f>COUNTIF($D$2:$D$2670,A2820)</f>
        <v>4</v>
      </c>
      <c r="C2820" s="10">
        <f>B2820/2652</f>
        <v>1.5082956259426848E-3</v>
      </c>
      <c r="D2820">
        <f>COUNTIFS($D$2:$D$2670,A2820,$I$2:$I$2670,"&lt;&gt;"&amp;0)</f>
        <v>1</v>
      </c>
      <c r="E2820" s="10">
        <f>D2820/B2820</f>
        <v>0.25</v>
      </c>
    </row>
    <row r="2821" spans="1:5" ht="15.75">
      <c r="A2821" s="1" t="s">
        <v>204</v>
      </c>
      <c r="B2821">
        <f>COUNTIF($D$2:$D$2670,A2821)</f>
        <v>4</v>
      </c>
      <c r="C2821" s="10">
        <f>B2821/2652</f>
        <v>1.5082956259426848E-3</v>
      </c>
      <c r="D2821">
        <f>COUNTIFS($D$2:$D$2670,A2821,$I$2:$I$2670,"&lt;&gt;"&amp;0)</f>
        <v>0</v>
      </c>
      <c r="E2821" s="10">
        <f>D2821/B2821</f>
        <v>0</v>
      </c>
    </row>
    <row r="2822" spans="1:5" ht="15.75">
      <c r="A2822" s="13" t="s">
        <v>213</v>
      </c>
      <c r="B2822">
        <f>COUNTIF($D$2:$D$2670,A2822)</f>
        <v>4</v>
      </c>
      <c r="C2822" s="10">
        <f>B2822/2652</f>
        <v>1.5082956259426848E-3</v>
      </c>
      <c r="D2822">
        <f>COUNTIFS($D$2:$D$2670,A2822,$I$2:$I$2670,"&lt;&gt;"&amp;0)</f>
        <v>0</v>
      </c>
      <c r="E2822" s="10">
        <f>D2822/B2822</f>
        <v>0</v>
      </c>
    </row>
    <row r="2823" spans="1:5" ht="15.75">
      <c r="A2823" s="3" t="s">
        <v>153</v>
      </c>
      <c r="B2823">
        <f>COUNTIF($D$2:$D$2670,A2823)</f>
        <v>5</v>
      </c>
      <c r="C2823" s="10">
        <f>B2823/2652</f>
        <v>1.885369532428356E-3</v>
      </c>
      <c r="D2823">
        <f>COUNTIFS($D$2:$D$2670,A2823,$I$2:$I$2670,"&lt;&gt;"&amp;0)</f>
        <v>0</v>
      </c>
      <c r="E2823" s="10">
        <f>D2823/B2823</f>
        <v>0</v>
      </c>
    </row>
    <row r="2824" spans="1:5" ht="15.75">
      <c r="A2824" s="13" t="s">
        <v>205</v>
      </c>
      <c r="B2824">
        <f>COUNTIF($D$2:$D$2670,A2824)</f>
        <v>5</v>
      </c>
      <c r="C2824" s="10">
        <f>B2824/2652</f>
        <v>1.885369532428356E-3</v>
      </c>
      <c r="D2824">
        <f>COUNTIFS($D$2:$D$2670,A2824,$I$2:$I$2670,"&lt;&gt;"&amp;0)</f>
        <v>1</v>
      </c>
      <c r="E2824" s="10">
        <f>D2824/B2824</f>
        <v>0.2</v>
      </c>
    </row>
    <row r="2825" spans="1:5" ht="15.75">
      <c r="A2825" s="3" t="s">
        <v>72</v>
      </c>
      <c r="B2825">
        <f>COUNTIF($D$2:$D$2670,A2825)</f>
        <v>5</v>
      </c>
      <c r="C2825" s="10">
        <f>B2825/2652</f>
        <v>1.885369532428356E-3</v>
      </c>
      <c r="D2825">
        <f>COUNTIFS($D$2:$D$2670,A2825,$I$2:$I$2670,"&lt;&gt;"&amp;0)</f>
        <v>0</v>
      </c>
      <c r="E2825" s="10">
        <f>D2825/B2825</f>
        <v>0</v>
      </c>
    </row>
    <row r="2826" spans="1:5" ht="15.75">
      <c r="A2826" s="3" t="s">
        <v>22</v>
      </c>
      <c r="B2826">
        <f>COUNTIF($D$2:$D$2670,A2826)</f>
        <v>5</v>
      </c>
      <c r="C2826" s="10">
        <f>B2826/2652</f>
        <v>1.885369532428356E-3</v>
      </c>
      <c r="D2826">
        <f>COUNTIFS($D$2:$D$2670,A2826,$I$2:$I$2670,"&lt;&gt;"&amp;0)</f>
        <v>0</v>
      </c>
      <c r="E2826" s="10">
        <f>D2826/B2826</f>
        <v>0</v>
      </c>
    </row>
    <row r="2827" spans="1:5" ht="15.75">
      <c r="A2827" s="1" t="s">
        <v>239</v>
      </c>
      <c r="B2827">
        <f>COUNTIF($D$2:$D$2670,A2827)</f>
        <v>6</v>
      </c>
      <c r="C2827" s="10">
        <f>B2827/2652</f>
        <v>2.2624434389140274E-3</v>
      </c>
      <c r="D2827">
        <f>COUNTIFS($D$2:$D$2670,A2827,$I$2:$I$2670,"&lt;&gt;"&amp;0)</f>
        <v>1</v>
      </c>
      <c r="E2827" s="10">
        <f>D2827/B2827</f>
        <v>0.16666666666666666</v>
      </c>
    </row>
    <row r="2828" spans="1:5" ht="15.75">
      <c r="A2828" s="1" t="s">
        <v>209</v>
      </c>
      <c r="B2828">
        <f>COUNTIF($D$2:$D$2670,A2828)</f>
        <v>6</v>
      </c>
      <c r="C2828" s="10">
        <f>B2828/2652</f>
        <v>2.2624434389140274E-3</v>
      </c>
      <c r="D2828">
        <f>COUNTIFS($D$2:$D$2670,A2828,$I$2:$I$2670,"&lt;&gt;"&amp;0)</f>
        <v>3</v>
      </c>
      <c r="E2828" s="10">
        <f>D2828/B2828</f>
        <v>0.5</v>
      </c>
    </row>
    <row r="2829" spans="1:5" ht="15.75">
      <c r="A2829" s="3" t="s">
        <v>202</v>
      </c>
      <c r="B2829">
        <f>COUNTIF($D$2:$D$2670,A2829)</f>
        <v>6</v>
      </c>
      <c r="C2829" s="10">
        <f>B2829/2652</f>
        <v>2.2624434389140274E-3</v>
      </c>
      <c r="D2829">
        <f>COUNTIFS($D$2:$D$2670,A2829,$I$2:$I$2670,"&lt;&gt;"&amp;0)</f>
        <v>0</v>
      </c>
      <c r="E2829" s="10">
        <f>D2829/B2829</f>
        <v>0</v>
      </c>
    </row>
    <row r="2830" spans="1:5" ht="15.75">
      <c r="A2830" s="3" t="s">
        <v>89</v>
      </c>
      <c r="B2830">
        <f>COUNTIF($D$2:$D$2670,A2830)</f>
        <v>7</v>
      </c>
      <c r="C2830" s="10">
        <f>B2830/2652</f>
        <v>2.6395173453996985E-3</v>
      </c>
      <c r="D2830">
        <f>COUNTIFS($D$2:$D$2670,A2830,$I$2:$I$2670,"&lt;&gt;"&amp;0)</f>
        <v>1</v>
      </c>
      <c r="E2830" s="10">
        <f>D2830/B2830</f>
        <v>0.14285714285714285</v>
      </c>
    </row>
    <row r="2831" spans="1:5" ht="15.75">
      <c r="A2831" s="3" t="s">
        <v>30</v>
      </c>
      <c r="B2831">
        <f>COUNTIF($D$2:$D$2670,A2831)</f>
        <v>7</v>
      </c>
      <c r="C2831" s="10">
        <f>B2831/2652</f>
        <v>2.6395173453996985E-3</v>
      </c>
      <c r="D2831">
        <f>COUNTIFS($D$2:$D$2670,A2831,$I$2:$I$2670,"&lt;&gt;"&amp;0)</f>
        <v>0</v>
      </c>
      <c r="E2831" s="10">
        <f>D2831/B2831</f>
        <v>0</v>
      </c>
    </row>
    <row r="2832" spans="1:5" ht="15.75">
      <c r="A2832" s="13" t="s">
        <v>224</v>
      </c>
      <c r="B2832">
        <f>COUNTIF($D$2:$D$2670,A2832)</f>
        <v>7</v>
      </c>
      <c r="C2832" s="10">
        <f>B2832/2652</f>
        <v>2.6395173453996985E-3</v>
      </c>
      <c r="D2832">
        <f>COUNTIFS($D$2:$D$2670,A2832,$I$2:$I$2670,"&lt;&gt;"&amp;0)</f>
        <v>0</v>
      </c>
      <c r="E2832" s="10">
        <f>D2832/B2832</f>
        <v>0</v>
      </c>
    </row>
    <row r="2833" spans="1:5" ht="15.75">
      <c r="A2833" s="3" t="s">
        <v>78</v>
      </c>
      <c r="B2833">
        <f>COUNTIF($D$2:$D$2670,A2833)</f>
        <v>8</v>
      </c>
      <c r="C2833" s="10">
        <f>B2833/2652</f>
        <v>3.0165912518853697E-3</v>
      </c>
      <c r="D2833">
        <f>COUNTIFS($D$2:$D$2670,A2833,$I$2:$I$2670,"&lt;&gt;"&amp;0)</f>
        <v>3</v>
      </c>
      <c r="E2833" s="10">
        <f>D2833/B2833</f>
        <v>0.375</v>
      </c>
    </row>
    <row r="2834" spans="1:5" ht="15.75">
      <c r="A2834" s="3" t="s">
        <v>115</v>
      </c>
      <c r="B2834">
        <f>COUNTIF($D$2:$D$2670,A2834)</f>
        <v>8</v>
      </c>
      <c r="C2834" s="10">
        <f>B2834/2652</f>
        <v>3.0165912518853697E-3</v>
      </c>
      <c r="D2834">
        <f>COUNTIFS($D$2:$D$2670,A2834,$I$2:$I$2670,"&lt;&gt;"&amp;0)</f>
        <v>0</v>
      </c>
      <c r="E2834" s="10">
        <f>D2834/B2834</f>
        <v>0</v>
      </c>
    </row>
    <row r="2835" spans="1:5" ht="15.75">
      <c r="A2835" s="3" t="s">
        <v>141</v>
      </c>
      <c r="B2835">
        <f>COUNTIF($D$2:$D$2670,A2835)</f>
        <v>8</v>
      </c>
      <c r="C2835" s="10">
        <f>B2835/2652</f>
        <v>3.0165912518853697E-3</v>
      </c>
      <c r="D2835">
        <f>COUNTIFS($D$2:$D$2670,A2835,$I$2:$I$2670,"&lt;&gt;"&amp;0)</f>
        <v>1</v>
      </c>
      <c r="E2835" s="10">
        <f>D2835/B2835</f>
        <v>0.125</v>
      </c>
    </row>
    <row r="2836" spans="1:5" ht="15.75">
      <c r="A2836" s="3" t="s">
        <v>70</v>
      </c>
      <c r="B2836">
        <f>COUNTIF($D$2:$D$2670,A2836)</f>
        <v>8</v>
      </c>
      <c r="C2836" s="10">
        <f>B2836/2652</f>
        <v>3.0165912518853697E-3</v>
      </c>
      <c r="D2836">
        <f>COUNTIFS($D$2:$D$2670,A2836,$I$2:$I$2670,"&lt;&gt;"&amp;0)</f>
        <v>1</v>
      </c>
      <c r="E2836" s="10">
        <f>D2836/B2836</f>
        <v>0.125</v>
      </c>
    </row>
    <row r="2837" spans="1:5" ht="15.75">
      <c r="A2837" s="13" t="s">
        <v>242</v>
      </c>
      <c r="B2837">
        <f>COUNTIF($D$2:$D$2670,A2837)</f>
        <v>8</v>
      </c>
      <c r="C2837" s="10">
        <f>B2837/2652</f>
        <v>3.0165912518853697E-3</v>
      </c>
      <c r="D2837">
        <f>COUNTIFS($D$2:$D$2670,A2837,$I$2:$I$2670,"&lt;&gt;"&amp;0)</f>
        <v>0</v>
      </c>
      <c r="E2837" s="10">
        <f>D2837/B2837</f>
        <v>0</v>
      </c>
    </row>
    <row r="2838" spans="1:5" ht="15.75">
      <c r="A2838" s="3" t="s">
        <v>91</v>
      </c>
      <c r="B2838">
        <f>COUNTIF($D$2:$D$2670,A2838)</f>
        <v>8</v>
      </c>
      <c r="C2838" s="10">
        <f>B2838/2652</f>
        <v>3.0165912518853697E-3</v>
      </c>
      <c r="D2838">
        <f>COUNTIFS($D$2:$D$2670,A2838,$I$2:$I$2670,"&lt;&gt;"&amp;0)</f>
        <v>0</v>
      </c>
      <c r="E2838" s="10">
        <f>D2838/B2838</f>
        <v>0</v>
      </c>
    </row>
    <row r="2839" spans="1:5" ht="15.75">
      <c r="A2839" s="3" t="s">
        <v>17</v>
      </c>
      <c r="B2839">
        <f>COUNTIF($D$2:$D$2670,A2839)</f>
        <v>9</v>
      </c>
      <c r="C2839" s="10">
        <f>B2839/2652</f>
        <v>3.3936651583710408E-3</v>
      </c>
      <c r="D2839">
        <f>COUNTIFS($D$2:$D$2670,A2839,$I$2:$I$2670,"&lt;&gt;"&amp;0)</f>
        <v>0</v>
      </c>
      <c r="E2839" s="10">
        <f>D2839/B2839</f>
        <v>0</v>
      </c>
    </row>
    <row r="2840" spans="1:5" ht="15.75">
      <c r="A2840" s="3" t="s">
        <v>152</v>
      </c>
      <c r="B2840">
        <f>COUNTIF($D$2:$D$2670,A2840)</f>
        <v>9</v>
      </c>
      <c r="C2840" s="10">
        <f>B2840/2652</f>
        <v>3.3936651583710408E-3</v>
      </c>
      <c r="D2840">
        <f>COUNTIFS($D$2:$D$2670,A2840,$I$2:$I$2670,"&lt;&gt;"&amp;0)</f>
        <v>3</v>
      </c>
      <c r="E2840" s="10">
        <f>D2840/B2840</f>
        <v>0.33333333333333331</v>
      </c>
    </row>
    <row r="2841" spans="1:5" ht="15.75">
      <c r="A2841" s="3" t="s">
        <v>160</v>
      </c>
      <c r="B2841">
        <f>COUNTIF($D$2:$D$2670,A2841)</f>
        <v>9</v>
      </c>
      <c r="C2841" s="10">
        <f>B2841/2652</f>
        <v>3.3936651583710408E-3</v>
      </c>
      <c r="D2841">
        <f>COUNTIFS($D$2:$D$2670,A2841,$I$2:$I$2670,"&lt;&gt;"&amp;0)</f>
        <v>0</v>
      </c>
      <c r="E2841" s="10">
        <f>D2841/B2841</f>
        <v>0</v>
      </c>
    </row>
    <row r="2842" spans="1:5" ht="15.75">
      <c r="A2842" s="3" t="s">
        <v>164</v>
      </c>
      <c r="B2842">
        <f>COUNTIF($D$2:$D$2670,A2842)</f>
        <v>9</v>
      </c>
      <c r="C2842" s="10">
        <f>B2842/2652</f>
        <v>3.3936651583710408E-3</v>
      </c>
      <c r="D2842">
        <f>COUNTIFS($D$2:$D$2670,A2842,$I$2:$I$2670,"&lt;&gt;"&amp;0)</f>
        <v>3</v>
      </c>
      <c r="E2842" s="10">
        <f>D2842/B2842</f>
        <v>0.33333333333333331</v>
      </c>
    </row>
    <row r="2843" spans="1:5" ht="15.75">
      <c r="A2843" s="13" t="s">
        <v>206</v>
      </c>
      <c r="B2843">
        <f>COUNTIF($D$2:$D$2670,A2843)</f>
        <v>9</v>
      </c>
      <c r="C2843" s="10">
        <f>B2843/2652</f>
        <v>3.3936651583710408E-3</v>
      </c>
      <c r="D2843">
        <f>COUNTIFS($D$2:$D$2670,A2843,$I$2:$I$2670,"&lt;&gt;"&amp;0)</f>
        <v>1</v>
      </c>
      <c r="E2843" s="10">
        <f>D2843/B2843</f>
        <v>0.1111111111111111</v>
      </c>
    </row>
    <row r="2844" spans="1:5" ht="15.75">
      <c r="A2844" s="3" t="s">
        <v>24</v>
      </c>
      <c r="B2844">
        <f>COUNTIF($D$2:$D$2670,A2844)</f>
        <v>9</v>
      </c>
      <c r="C2844" s="10">
        <f>B2844/2652</f>
        <v>3.3936651583710408E-3</v>
      </c>
      <c r="D2844">
        <f>COUNTIFS($D$2:$D$2670,A2844,$I$2:$I$2670,"&lt;&gt;"&amp;0)</f>
        <v>0</v>
      </c>
      <c r="E2844" s="10">
        <f>D2844/B2844</f>
        <v>0</v>
      </c>
    </row>
    <row r="2845" spans="1:5" ht="15.75">
      <c r="A2845" s="13" t="s">
        <v>215</v>
      </c>
      <c r="B2845">
        <f>COUNTIF($D$2:$D$2670,A2845)</f>
        <v>9</v>
      </c>
      <c r="C2845" s="10">
        <f>B2845/2652</f>
        <v>3.3936651583710408E-3</v>
      </c>
      <c r="D2845">
        <f>COUNTIFS($D$2:$D$2670,A2845,$I$2:$I$2670,"&lt;&gt;"&amp;0)</f>
        <v>0</v>
      </c>
      <c r="E2845" s="10">
        <f>D2845/B2845</f>
        <v>0</v>
      </c>
    </row>
    <row r="2846" spans="1:5" ht="15.75">
      <c r="A2846" s="3" t="s">
        <v>65</v>
      </c>
      <c r="B2846">
        <f>COUNTIF($D$2:$D$2670,A2846)</f>
        <v>9</v>
      </c>
      <c r="C2846" s="10">
        <f>B2846/2652</f>
        <v>3.3936651583710408E-3</v>
      </c>
      <c r="D2846">
        <f>COUNTIFS($D$2:$D$2670,A2846,$I$2:$I$2670,"&lt;&gt;"&amp;0)</f>
        <v>1</v>
      </c>
      <c r="E2846" s="10">
        <f>D2846/B2846</f>
        <v>0.1111111111111111</v>
      </c>
    </row>
    <row r="2847" spans="1:5" ht="15.75">
      <c r="A2847" s="13" t="s">
        <v>216</v>
      </c>
      <c r="B2847">
        <f>COUNTIF($D$2:$D$2670,A2847)</f>
        <v>10</v>
      </c>
      <c r="C2847" s="10">
        <f>B2847/2652</f>
        <v>3.770739064856712E-3</v>
      </c>
      <c r="D2847">
        <f>COUNTIFS($D$2:$D$2670,A2847,$I$2:$I$2670,"&lt;&gt;"&amp;0)</f>
        <v>2</v>
      </c>
      <c r="E2847" s="10">
        <f>D2847/B2847</f>
        <v>0.2</v>
      </c>
    </row>
    <row r="2848" spans="1:5" ht="15.75">
      <c r="A2848" s="3" t="s">
        <v>135</v>
      </c>
      <c r="B2848">
        <f>COUNTIF($D$2:$D$2670,A2848)</f>
        <v>10</v>
      </c>
      <c r="C2848" s="10">
        <f>B2848/2652</f>
        <v>3.770739064856712E-3</v>
      </c>
      <c r="D2848">
        <f>COUNTIFS($D$2:$D$2670,A2848,$I$2:$I$2670,"&lt;&gt;"&amp;0)</f>
        <v>6</v>
      </c>
      <c r="E2848" s="10">
        <f>D2848/B2848</f>
        <v>0.6</v>
      </c>
    </row>
    <row r="2849" spans="1:5" ht="15.75">
      <c r="A2849" s="3" t="s">
        <v>13</v>
      </c>
      <c r="B2849">
        <f>COUNTIF($D$2:$D$2670,A2849)</f>
        <v>10</v>
      </c>
      <c r="C2849" s="10">
        <f>B2849/2652</f>
        <v>3.770739064856712E-3</v>
      </c>
      <c r="D2849">
        <f>COUNTIFS($D$2:$D$2670,A2849,$I$2:$I$2670,"&lt;&gt;"&amp;0)</f>
        <v>3</v>
      </c>
      <c r="E2849" s="10">
        <f>D2849/B2849</f>
        <v>0.3</v>
      </c>
    </row>
    <row r="2850" spans="1:5" ht="15.75">
      <c r="A2850" s="1" t="s">
        <v>208</v>
      </c>
      <c r="B2850">
        <f>COUNTIF($D$2:$D$2670,A2850)</f>
        <v>11</v>
      </c>
      <c r="C2850" s="10">
        <f>B2850/2652</f>
        <v>4.1478129713423831E-3</v>
      </c>
      <c r="D2850">
        <f>COUNTIFS($D$2:$D$2670,A2850,$I$2:$I$2670,"&lt;&gt;"&amp;0)</f>
        <v>0</v>
      </c>
      <c r="E2850" s="10">
        <f>D2850/B2850</f>
        <v>0</v>
      </c>
    </row>
    <row r="2851" spans="1:5" ht="15.75">
      <c r="A2851" s="3" t="s">
        <v>74</v>
      </c>
      <c r="B2851">
        <f>COUNTIF($D$2:$D$2670,A2851)</f>
        <v>11</v>
      </c>
      <c r="C2851" s="10">
        <f>B2851/2652</f>
        <v>4.1478129713423831E-3</v>
      </c>
      <c r="D2851">
        <f>COUNTIFS($D$2:$D$2670,A2851,$I$2:$I$2670,"&lt;&gt;"&amp;0)</f>
        <v>0</v>
      </c>
      <c r="E2851" s="10">
        <f>D2851/B2851</f>
        <v>0</v>
      </c>
    </row>
    <row r="2852" spans="1:5" ht="15.75">
      <c r="A2852" s="3" t="s">
        <v>88</v>
      </c>
      <c r="B2852">
        <f>COUNTIF($D$2:$D$2670,A2852)</f>
        <v>11</v>
      </c>
      <c r="C2852" s="10">
        <f>B2852/2652</f>
        <v>4.1478129713423831E-3</v>
      </c>
      <c r="D2852">
        <f>COUNTIFS($D$2:$D$2670,A2852,$I$2:$I$2670,"&lt;&gt;"&amp;0)</f>
        <v>4</v>
      </c>
      <c r="E2852" s="10">
        <f>D2852/B2852</f>
        <v>0.36363636363636365</v>
      </c>
    </row>
    <row r="2853" spans="1:5" ht="15.75">
      <c r="A2853" s="3" t="s">
        <v>129</v>
      </c>
      <c r="B2853">
        <f>COUNTIF($D$2:$D$2670,A2853)</f>
        <v>12</v>
      </c>
      <c r="C2853" s="10">
        <f>B2853/2652</f>
        <v>4.5248868778280547E-3</v>
      </c>
      <c r="D2853">
        <f>COUNTIFS($D$2:$D$2670,A2853,$I$2:$I$2670,"&lt;&gt;"&amp;0)</f>
        <v>0</v>
      </c>
      <c r="E2853" s="10">
        <f>D2853/B2853</f>
        <v>0</v>
      </c>
    </row>
    <row r="2854" spans="1:5" ht="15.75">
      <c r="A2854" s="3" t="s">
        <v>34</v>
      </c>
      <c r="B2854">
        <f>COUNTIF($D$2:$D$2670,A2854)</f>
        <v>13</v>
      </c>
      <c r="C2854" s="10">
        <f>B2854/2652</f>
        <v>4.9019607843137254E-3</v>
      </c>
      <c r="D2854">
        <f>COUNTIFS($D$2:$D$2670,A2854,$I$2:$I$2670,"&lt;&gt;"&amp;0)</f>
        <v>0</v>
      </c>
      <c r="E2854" s="10">
        <f>D2854/B2854</f>
        <v>0</v>
      </c>
    </row>
    <row r="2855" spans="1:5" ht="15.75">
      <c r="A2855" s="3" t="s">
        <v>26</v>
      </c>
      <c r="B2855">
        <f>COUNTIF($D$2:$D$2670,A2855)</f>
        <v>13</v>
      </c>
      <c r="C2855" s="10">
        <f>B2855/2652</f>
        <v>4.9019607843137254E-3</v>
      </c>
      <c r="D2855">
        <f>COUNTIFS($D$2:$D$2670,A2855,$I$2:$I$2670,"&lt;&gt;"&amp;0)</f>
        <v>0</v>
      </c>
      <c r="E2855" s="10">
        <f>D2855/B2855</f>
        <v>0</v>
      </c>
    </row>
    <row r="2856" spans="1:5" ht="15.75">
      <c r="A2856" s="3" t="s">
        <v>68</v>
      </c>
      <c r="B2856">
        <f>COUNTIF($D$2:$D$2670,A2856)</f>
        <v>14</v>
      </c>
      <c r="C2856" s="10">
        <f>B2856/2652</f>
        <v>5.279034690799397E-3</v>
      </c>
      <c r="D2856">
        <f>COUNTIFS($D$2:$D$2670,A2856,$I$2:$I$2670,"&lt;&gt;"&amp;0)</f>
        <v>2</v>
      </c>
      <c r="E2856" s="10">
        <f>D2856/B2856</f>
        <v>0.14285714285714285</v>
      </c>
    </row>
    <row r="2857" spans="1:5" ht="15.75">
      <c r="A2857" s="3" t="s">
        <v>52</v>
      </c>
      <c r="B2857">
        <f>COUNTIF($D$2:$D$2670,A2857)</f>
        <v>14</v>
      </c>
      <c r="C2857" s="10">
        <f>B2857/2652</f>
        <v>5.279034690799397E-3</v>
      </c>
      <c r="D2857">
        <f>COUNTIFS($D$2:$D$2670,A2857,$I$2:$I$2670,"&lt;&gt;"&amp;0)</f>
        <v>0</v>
      </c>
      <c r="E2857" s="10">
        <f>D2857/B2857</f>
        <v>0</v>
      </c>
    </row>
    <row r="2858" spans="1:5" ht="15.75">
      <c r="A2858" s="3" t="s">
        <v>170</v>
      </c>
      <c r="B2858">
        <f>COUNTIF($D$2:$D$2670,A2858)</f>
        <v>14</v>
      </c>
      <c r="C2858" s="10">
        <f>B2858/2652</f>
        <v>5.279034690799397E-3</v>
      </c>
      <c r="D2858">
        <f>COUNTIFS($D$2:$D$2670,A2858,$I$2:$I$2670,"&lt;&gt;"&amp;0)</f>
        <v>3</v>
      </c>
      <c r="E2858" s="10">
        <f>D2858/B2858</f>
        <v>0.21428571428571427</v>
      </c>
    </row>
    <row r="2859" spans="1:5" ht="15.75">
      <c r="A2859" s="3" t="s">
        <v>199</v>
      </c>
      <c r="B2859">
        <f>COUNTIF($D$2:$D$2670,A2859)</f>
        <v>14</v>
      </c>
      <c r="C2859" s="10">
        <f>B2859/2652</f>
        <v>5.279034690799397E-3</v>
      </c>
      <c r="D2859">
        <f>COUNTIFS($D$2:$D$2670,A2859,$I$2:$I$2670,"&lt;&gt;"&amp;0)</f>
        <v>3</v>
      </c>
      <c r="E2859" s="10">
        <f>D2859/B2859</f>
        <v>0.21428571428571427</v>
      </c>
    </row>
    <row r="2860" spans="1:5" ht="15.75">
      <c r="A2860" s="3" t="s">
        <v>40</v>
      </c>
      <c r="B2860">
        <f>COUNTIF($D$2:$D$2670,A2860)</f>
        <v>15</v>
      </c>
      <c r="C2860" s="10">
        <f>B2860/2652</f>
        <v>5.6561085972850677E-3</v>
      </c>
      <c r="D2860">
        <f>COUNTIFS($D$2:$D$2670,A2860,$I$2:$I$2670,"&lt;&gt;"&amp;0)</f>
        <v>0</v>
      </c>
      <c r="E2860" s="10">
        <f>D2860/B2860</f>
        <v>0</v>
      </c>
    </row>
    <row r="2861" spans="1:5" ht="15.75">
      <c r="A2861" s="3" t="s">
        <v>47</v>
      </c>
      <c r="B2861">
        <f>COUNTIF($D$2:$D$2670,A2861)</f>
        <v>15</v>
      </c>
      <c r="C2861" s="10">
        <f>B2861/2652</f>
        <v>5.6561085972850677E-3</v>
      </c>
      <c r="D2861">
        <f>COUNTIFS($D$2:$D$2670,A2861,$I$2:$I$2670,"&lt;&gt;"&amp;0)</f>
        <v>2</v>
      </c>
      <c r="E2861" s="10">
        <f>D2861/B2861</f>
        <v>0.13333333333333333</v>
      </c>
    </row>
    <row r="2862" spans="1:5" ht="15.75">
      <c r="A2862" s="3" t="s">
        <v>48</v>
      </c>
      <c r="B2862">
        <f>COUNTIF($D$2:$D$2670,A2862)</f>
        <v>19</v>
      </c>
      <c r="C2862" s="10">
        <f>B2862/2652</f>
        <v>7.1644042232277523E-3</v>
      </c>
      <c r="D2862">
        <f>COUNTIFS($D$2:$D$2670,A2862,$I$2:$I$2670,"&lt;&gt;"&amp;0)</f>
        <v>0</v>
      </c>
      <c r="E2862" s="10">
        <f>D2862/B2862</f>
        <v>0</v>
      </c>
    </row>
    <row r="2863" spans="1:5" ht="15.75">
      <c r="A2863" s="1" t="s">
        <v>227</v>
      </c>
      <c r="B2863">
        <f>COUNTIF($D$2:$D$2670,A2863)</f>
        <v>19</v>
      </c>
      <c r="C2863" s="10">
        <f>B2863/2652</f>
        <v>7.1644042232277523E-3</v>
      </c>
      <c r="D2863">
        <f>COUNTIFS($D$2:$D$2670,A2863,$I$2:$I$2670,"&lt;&gt;"&amp;0)</f>
        <v>7</v>
      </c>
      <c r="E2863" s="10">
        <f>D2863/B2863</f>
        <v>0.36842105263157893</v>
      </c>
    </row>
    <row r="2864" spans="1:5" ht="15.75">
      <c r="A2864" s="3" t="s">
        <v>58</v>
      </c>
      <c r="B2864">
        <f>COUNTIF($D$2:$D$2670,A2864)</f>
        <v>19</v>
      </c>
      <c r="C2864" s="10">
        <f>B2864/2652</f>
        <v>7.1644042232277523E-3</v>
      </c>
      <c r="D2864">
        <f>COUNTIFS($D$2:$D$2670,A2864,$I$2:$I$2670,"&lt;&gt;"&amp;0)</f>
        <v>5</v>
      </c>
      <c r="E2864" s="10">
        <f>D2864/B2864</f>
        <v>0.26315789473684209</v>
      </c>
    </row>
    <row r="2865" spans="1:5" ht="15.75">
      <c r="A2865" s="13" t="s">
        <v>212</v>
      </c>
      <c r="B2865">
        <f>COUNTIF($D$2:$D$2670,A2865)</f>
        <v>20</v>
      </c>
      <c r="C2865" s="10">
        <f>B2865/2652</f>
        <v>7.5414781297134239E-3</v>
      </c>
      <c r="D2865">
        <f>COUNTIFS($D$2:$D$2670,A2865,$I$2:$I$2670,"&lt;&gt;"&amp;0)</f>
        <v>0</v>
      </c>
      <c r="E2865" s="10">
        <f>D2865/B2865</f>
        <v>0</v>
      </c>
    </row>
    <row r="2866" spans="1:5" ht="15.75">
      <c r="A2866" s="3" t="s">
        <v>190</v>
      </c>
      <c r="B2866">
        <f>COUNTIF($D$2:$D$2670,A2866)</f>
        <v>21</v>
      </c>
      <c r="C2866" s="10">
        <f>B2866/2652</f>
        <v>7.9185520361990946E-3</v>
      </c>
      <c r="D2866">
        <f>COUNTIFS($D$2:$D$2670,A2866,$I$2:$I$2670,"&lt;&gt;"&amp;0)</f>
        <v>4</v>
      </c>
      <c r="E2866" s="10">
        <f>D2866/B2866</f>
        <v>0.19047619047619047</v>
      </c>
    </row>
    <row r="2867" spans="1:5" ht="15.75">
      <c r="A2867" s="3" t="s">
        <v>82</v>
      </c>
      <c r="B2867">
        <f>COUNTIF($D$2:$D$2670,A2867)</f>
        <v>22</v>
      </c>
      <c r="C2867" s="10">
        <f>B2867/2652</f>
        <v>8.2956259426847662E-3</v>
      </c>
      <c r="D2867">
        <f>COUNTIFS($D$2:$D$2670,A2867,$I$2:$I$2670,"&lt;&gt;"&amp;0)</f>
        <v>0</v>
      </c>
      <c r="E2867" s="10">
        <f>D2867/B2867</f>
        <v>0</v>
      </c>
    </row>
    <row r="2868" spans="1:5" ht="15.75">
      <c r="A2868" s="3" t="s">
        <v>200</v>
      </c>
      <c r="B2868">
        <f>COUNTIF($D$2:$D$2670,A2868)</f>
        <v>26</v>
      </c>
      <c r="C2868" s="10">
        <f>B2868/2652</f>
        <v>9.8039215686274508E-3</v>
      </c>
      <c r="D2868">
        <f>COUNTIFS($D$2:$D$2670,A2868,$I$2:$I$2670,"&lt;&gt;"&amp;0)</f>
        <v>4</v>
      </c>
      <c r="E2868" s="10">
        <f>D2868/B2868</f>
        <v>0.15384615384615385</v>
      </c>
    </row>
    <row r="2869" spans="1:5" ht="15.75">
      <c r="A2869" s="3" t="s">
        <v>39</v>
      </c>
      <c r="B2869">
        <f>COUNTIF($D$2:$D$2670,A2869)</f>
        <v>30</v>
      </c>
      <c r="C2869" s="10">
        <f>B2869/2652</f>
        <v>1.1312217194570135E-2</v>
      </c>
      <c r="D2869">
        <f>COUNTIFS($D$2:$D$2670,A2869,$I$2:$I$2670,"&lt;&gt;"&amp;0)</f>
        <v>6</v>
      </c>
      <c r="E2869" s="10">
        <f>D2869/B2869</f>
        <v>0.2</v>
      </c>
    </row>
    <row r="2870" spans="1:5" ht="15.75">
      <c r="A2870" s="3" t="s">
        <v>50</v>
      </c>
      <c r="B2870">
        <f>COUNTIF($D$2:$D$2670,A2870)</f>
        <v>32</v>
      </c>
      <c r="C2870" s="10">
        <f>B2870/2652</f>
        <v>1.2066365007541479E-2</v>
      </c>
      <c r="D2870">
        <f>COUNTIFS($D$2:$D$2670,A2870,$I$2:$I$2670,"&lt;&gt;"&amp;0)</f>
        <v>3</v>
      </c>
      <c r="E2870" s="10">
        <f>D2870/B2870</f>
        <v>9.375E-2</v>
      </c>
    </row>
    <row r="2871" spans="1:5" ht="15.75">
      <c r="A2871" s="3" t="s">
        <v>163</v>
      </c>
      <c r="B2871">
        <f>COUNTIF($D$2:$D$2670,A2871)</f>
        <v>33</v>
      </c>
      <c r="C2871" s="10">
        <f>B2871/2652</f>
        <v>1.2443438914027148E-2</v>
      </c>
      <c r="D2871">
        <f>COUNTIFS($D$2:$D$2670,A2871,$I$2:$I$2670,"&lt;&gt;"&amp;0)</f>
        <v>1</v>
      </c>
      <c r="E2871" s="10">
        <f>D2871/B2871</f>
        <v>3.0303030303030304E-2</v>
      </c>
    </row>
    <row r="2872" spans="1:5" ht="15.75">
      <c r="A2872" s="3" t="s">
        <v>61</v>
      </c>
      <c r="B2872">
        <f>COUNTIF($D$2:$D$2670,A2872)</f>
        <v>34</v>
      </c>
      <c r="C2872" s="10">
        <f>B2872/2652</f>
        <v>1.282051282051282E-2</v>
      </c>
      <c r="D2872">
        <f>COUNTIFS($D$2:$D$2670,A2872,$I$2:$I$2670,"&lt;&gt;"&amp;0)</f>
        <v>4</v>
      </c>
      <c r="E2872" s="10">
        <f>D2872/B2872</f>
        <v>0.11764705882352941</v>
      </c>
    </row>
    <row r="2873" spans="1:5" ht="15.75">
      <c r="A2873" s="3" t="s">
        <v>56</v>
      </c>
      <c r="B2873">
        <f>COUNTIF($D$2:$D$2670,A2873)</f>
        <v>34</v>
      </c>
      <c r="C2873" s="10">
        <f>B2873/2652</f>
        <v>1.282051282051282E-2</v>
      </c>
      <c r="D2873">
        <f>COUNTIFS($D$2:$D$2670,A2873,$I$2:$I$2670,"&lt;&gt;"&amp;0)</f>
        <v>11</v>
      </c>
      <c r="E2873" s="10">
        <f>D2873/B2873</f>
        <v>0.3235294117647059</v>
      </c>
    </row>
    <row r="2874" spans="1:5" ht="15.75">
      <c r="A2874" s="3" t="s">
        <v>31</v>
      </c>
      <c r="B2874">
        <f>COUNTIF($D$2:$D$2670,A2874)</f>
        <v>34</v>
      </c>
      <c r="C2874" s="10">
        <f>B2874/2652</f>
        <v>1.282051282051282E-2</v>
      </c>
      <c r="D2874">
        <f>COUNTIFS($D$2:$D$2670,A2874,$I$2:$I$2670,"&lt;&gt;"&amp;0)</f>
        <v>3</v>
      </c>
      <c r="E2874" s="10">
        <f>D2874/B2874</f>
        <v>8.8235294117647065E-2</v>
      </c>
    </row>
    <row r="2875" spans="1:5" ht="15.75">
      <c r="A2875" s="3" t="s">
        <v>18</v>
      </c>
      <c r="B2875">
        <f>COUNTIF($D$2:$D$2670,A2875)</f>
        <v>41</v>
      </c>
      <c r="C2875" s="10">
        <f>B2875/2652</f>
        <v>1.5460030165912519E-2</v>
      </c>
      <c r="D2875">
        <f>COUNTIFS($D$2:$D$2670,A2875,$I$2:$I$2670,"&lt;&gt;"&amp;0)</f>
        <v>4</v>
      </c>
      <c r="E2875" s="10">
        <f>D2875/B2875</f>
        <v>9.7560975609756101E-2</v>
      </c>
    </row>
    <row r="2876" spans="1:5" ht="15.75">
      <c r="A2876" s="3" t="s">
        <v>84</v>
      </c>
      <c r="B2876">
        <f>COUNTIF($D$2:$D$2670,A2876)</f>
        <v>46</v>
      </c>
      <c r="C2876" s="10">
        <f>B2876/2652</f>
        <v>1.7345399698340876E-2</v>
      </c>
      <c r="D2876">
        <f>COUNTIFS($D$2:$D$2670,A2876,$I$2:$I$2670,"&lt;&gt;"&amp;0)</f>
        <v>10</v>
      </c>
      <c r="E2876" s="10">
        <f>D2876/B2876</f>
        <v>0.21739130434782608</v>
      </c>
    </row>
    <row r="2877" spans="1:5" ht="15.75">
      <c r="A2877" s="3" t="s">
        <v>51</v>
      </c>
      <c r="B2877">
        <f>COUNTIF($D$2:$D$2670,A2877)</f>
        <v>46</v>
      </c>
      <c r="C2877" s="10">
        <f>B2877/2652</f>
        <v>1.7345399698340876E-2</v>
      </c>
      <c r="D2877">
        <f>COUNTIFS($D$2:$D$2670,A2877,$I$2:$I$2670,"&lt;&gt;"&amp;0)</f>
        <v>1</v>
      </c>
      <c r="E2877" s="10">
        <f>D2877/B2877</f>
        <v>2.1739130434782608E-2</v>
      </c>
    </row>
    <row r="2878" spans="1:5" ht="15.75">
      <c r="A2878" s="3" t="s">
        <v>62</v>
      </c>
      <c r="B2878">
        <f>COUNTIF($D$2:$D$2670,A2878)</f>
        <v>48</v>
      </c>
      <c r="C2878" s="10">
        <f>B2878/2652</f>
        <v>1.8099547511312219E-2</v>
      </c>
      <c r="D2878">
        <f>COUNTIFS($D$2:$D$2670,A2878,$I$2:$I$2670,"&lt;&gt;"&amp;0)</f>
        <v>6</v>
      </c>
      <c r="E2878" s="10">
        <f>D2878/B2878</f>
        <v>0.125</v>
      </c>
    </row>
    <row r="2879" spans="1:5" ht="15.75">
      <c r="A2879" s="3" t="s">
        <v>43</v>
      </c>
      <c r="B2879">
        <f>COUNTIF($D$2:$D$2670,A2879)</f>
        <v>48</v>
      </c>
      <c r="C2879" s="10">
        <f>B2879/2652</f>
        <v>1.8099547511312219E-2</v>
      </c>
      <c r="D2879">
        <f>COUNTIFS($D$2:$D$2670,A2879,$I$2:$I$2670,"&lt;&gt;"&amp;0)</f>
        <v>5</v>
      </c>
      <c r="E2879" s="10">
        <f>D2879/B2879</f>
        <v>0.10416666666666667</v>
      </c>
    </row>
    <row r="2880" spans="1:5" ht="15.75">
      <c r="A2880" s="3" t="s">
        <v>64</v>
      </c>
      <c r="B2880">
        <f>COUNTIF($D$2:$D$2670,A2880)</f>
        <v>60</v>
      </c>
      <c r="C2880" s="10">
        <f>B2880/2652</f>
        <v>2.2624434389140271E-2</v>
      </c>
      <c r="D2880">
        <f>COUNTIFS($D$2:$D$2670,A2880,$I$2:$I$2670,"&lt;&gt;"&amp;0)</f>
        <v>5</v>
      </c>
      <c r="E2880" s="10">
        <f>D2880/B2880</f>
        <v>8.3333333333333329E-2</v>
      </c>
    </row>
    <row r="2881" spans="1:5" ht="15.75">
      <c r="A2881" s="3" t="s">
        <v>28</v>
      </c>
      <c r="B2881">
        <f>COUNTIF($D$2:$D$2670,A2881)</f>
        <v>62</v>
      </c>
      <c r="C2881" s="10">
        <f>B2881/2652</f>
        <v>2.3378582202111614E-2</v>
      </c>
      <c r="D2881">
        <f>COUNTIFS($D$2:$D$2670,A2881,$I$2:$I$2670,"&lt;&gt;"&amp;0)</f>
        <v>11</v>
      </c>
      <c r="E2881" s="10">
        <f>D2881/B2881</f>
        <v>0.17741935483870969</v>
      </c>
    </row>
    <row r="2882" spans="1:5" ht="15.75">
      <c r="A2882" s="3" t="s">
        <v>57</v>
      </c>
      <c r="B2882">
        <f>COUNTIF($D$2:$D$2670,A2882)</f>
        <v>66</v>
      </c>
      <c r="C2882" s="10">
        <f>B2882/2652</f>
        <v>2.4886877828054297E-2</v>
      </c>
      <c r="D2882">
        <f>COUNTIFS($D$2:$D$2670,A2882,$I$2:$I$2670,"&lt;&gt;"&amp;0)</f>
        <v>9</v>
      </c>
      <c r="E2882" s="10">
        <f>D2882/B2882</f>
        <v>0.13636363636363635</v>
      </c>
    </row>
    <row r="2883" spans="1:5" ht="15.75">
      <c r="A2883" s="3" t="s">
        <v>41</v>
      </c>
      <c r="B2883">
        <f>COUNTIF($D$2:$D$2670,A2883)</f>
        <v>79</v>
      </c>
      <c r="C2883" s="10">
        <f>B2883/2652</f>
        <v>2.9788838612368026E-2</v>
      </c>
      <c r="D2883">
        <f>COUNTIFS($D$2:$D$2670,A2883,$I$2:$I$2670,"&lt;&gt;"&amp;0)</f>
        <v>11</v>
      </c>
      <c r="E2883" s="10">
        <f>D2883/B2883</f>
        <v>0.13924050632911392</v>
      </c>
    </row>
    <row r="2884" spans="1:5" ht="15.75">
      <c r="A2884" s="3" t="s">
        <v>35</v>
      </c>
      <c r="B2884">
        <f>COUNTIF($D$2:$D$2670,A2884)</f>
        <v>80</v>
      </c>
      <c r="C2884" s="10">
        <f>B2884/2652</f>
        <v>3.0165912518853696E-2</v>
      </c>
      <c r="D2884">
        <f>COUNTIFS($D$2:$D$2670,A2884,$I$2:$I$2670,"&lt;&gt;"&amp;0)</f>
        <v>14</v>
      </c>
      <c r="E2884" s="10">
        <f>D2884/B2884</f>
        <v>0.17499999999999999</v>
      </c>
    </row>
    <row r="2885" spans="1:5" ht="15.75">
      <c r="A2885" s="3" t="s">
        <v>20</v>
      </c>
      <c r="B2885">
        <f>COUNTIF($D$2:$D$2670,A2885)</f>
        <v>127</v>
      </c>
      <c r="C2885" s="10">
        <f>B2885/2652</f>
        <v>4.7888386123680245E-2</v>
      </c>
      <c r="D2885">
        <f>COUNTIFS($D$2:$D$2670,A2885,$I$2:$I$2670,"&lt;&gt;"&amp;0)</f>
        <v>19</v>
      </c>
      <c r="E2885" s="10">
        <f>D2885/B2885</f>
        <v>0.14960629921259844</v>
      </c>
    </row>
    <row r="2886" spans="1:5" ht="15.75">
      <c r="A2886" s="3" t="s">
        <v>45</v>
      </c>
      <c r="B2886">
        <f>COUNTIF($D$2:$D$2670,A2886)</f>
        <v>140</v>
      </c>
      <c r="C2886" s="10">
        <f>B2886/2652</f>
        <v>5.2790346907993967E-2</v>
      </c>
      <c r="D2886">
        <f>COUNTIFS($D$2:$D$2670,A2886,$I$2:$I$2670,"&lt;&gt;"&amp;0)</f>
        <v>14</v>
      </c>
      <c r="E2886" s="10">
        <f>D2886/B2886</f>
        <v>0.1</v>
      </c>
    </row>
    <row r="2887" spans="1:5" ht="15.75">
      <c r="A2887" s="3" t="s">
        <v>42</v>
      </c>
      <c r="B2887">
        <f>COUNTIF($D$2:$D$2670,A2887)</f>
        <v>143</v>
      </c>
      <c r="C2887" s="10">
        <f>B2887/2652</f>
        <v>5.3921568627450983E-2</v>
      </c>
      <c r="D2887">
        <f>COUNTIFS($D$2:$D$2670,A2887,$I$2:$I$2670,"&lt;&gt;"&amp;0)</f>
        <v>6</v>
      </c>
      <c r="E2887" s="10">
        <f>D2887/B2887</f>
        <v>4.195804195804196E-2</v>
      </c>
    </row>
    <row r="2888" spans="1:5" ht="15.75">
      <c r="A2888" s="3" t="s">
        <v>25</v>
      </c>
      <c r="B2888">
        <f>COUNTIF($D$2:$D$2670,A2888)</f>
        <v>145</v>
      </c>
      <c r="C2888" s="10">
        <f>B2888/2652</f>
        <v>5.4675716440422323E-2</v>
      </c>
      <c r="D2888">
        <f>COUNTIFS($D$2:$D$2670,A2888,$I$2:$I$2670,"&lt;&gt;"&amp;0)</f>
        <v>27</v>
      </c>
      <c r="E2888" s="10">
        <f>D2888/B2888</f>
        <v>0.18620689655172415</v>
      </c>
    </row>
    <row r="2889" spans="1:5" ht="15.75">
      <c r="A2889" s="3" t="s">
        <v>33</v>
      </c>
      <c r="B2889">
        <f>COUNTIF($D$2:$D$2670,A2889)</f>
        <v>350</v>
      </c>
      <c r="C2889" s="10">
        <f>B2889/2652</f>
        <v>0.13197586726998492</v>
      </c>
      <c r="D2889">
        <f>COUNTIFS($D$2:$D$2670,A2889,$I$2:$I$2670,"&lt;&gt;"&amp;0)</f>
        <v>28</v>
      </c>
      <c r="E2889" s="10">
        <f>D2889/B2889</f>
        <v>0.08</v>
      </c>
    </row>
    <row r="2890" spans="1:5" ht="15.75">
      <c r="A2890" s="3" t="s">
        <v>36</v>
      </c>
      <c r="B2890">
        <f>COUNTIF($D$2:$D$2670,A2890)</f>
        <v>366</v>
      </c>
      <c r="C2890" s="10">
        <f>B2890/2652</f>
        <v>0.13800904977375567</v>
      </c>
      <c r="D2890">
        <f>COUNTIFS($D$2:$D$2670,A2890,$I$2:$I$2670,"&lt;&gt;"&amp;0)</f>
        <v>25</v>
      </c>
      <c r="E2890" s="10">
        <f>D2890/B2890</f>
        <v>6.8306010928961755E-2</v>
      </c>
    </row>
  </sheetData>
  <sortState xmlns:xlrd2="http://schemas.microsoft.com/office/spreadsheetml/2017/richdata2" ref="A2783:E2891">
    <sortCondition ref="C2783:C2891"/>
  </sortState>
  <dataValidations count="33">
    <dataValidation type="list" allowBlank="1" showInputMessage="1" showErrorMessage="1" sqref="D2:D109 C110 D111:D314" xr:uid="{D27DD576-8397-4386-931B-1EC963096C64}">
      <formula1>$D$366:$D$453</formula1>
    </dataValidation>
    <dataValidation type="list" allowBlank="1" showInputMessage="1" showErrorMessage="1" sqref="C2:C109 C111:C314" xr:uid="{3568C33B-402D-4854-8C93-BB034E75AF6D}">
      <formula1>$C$366:$C$383</formula1>
    </dataValidation>
    <dataValidation type="list" allowBlank="1" showInputMessage="1" showErrorMessage="1" sqref="H2:H314 H2253:H2486" xr:uid="{D06B9C12-41AD-4C85-96EA-EE2C1D7348CC}">
      <formula1>$H$366:$H$368</formula1>
    </dataValidation>
    <dataValidation type="list" allowBlank="1" showInputMessage="1" showErrorMessage="1" sqref="K2:K314" xr:uid="{ADB715BA-1B8A-4816-82FA-4FBDFEB7C222}">
      <formula1>$K$366:$K$430</formula1>
    </dataValidation>
    <dataValidation type="list" allowBlank="1" showInputMessage="1" showErrorMessage="1" sqref="D315:D526" xr:uid="{226FE6DD-CFD0-4A29-8912-BD8C9CCFD45A}">
      <formula1>$D$364:$D$460</formula1>
    </dataValidation>
    <dataValidation type="list" allowBlank="1" showInputMessage="1" showErrorMessage="1" sqref="C315:C526 C1010:C1393 C1819:C1855 C2007:C2010 C1857:C2004" xr:uid="{1F9C0F44-44DF-4B13-BCE0-E85C404256FF}">
      <formula1>$C$364:$C$382</formula1>
    </dataValidation>
    <dataValidation type="list" allowBlank="1" showInputMessage="1" showErrorMessage="1" sqref="K315:K526 K790:K1393 K1819:K2010" xr:uid="{50F82F9A-FB20-4288-A79A-5867776F05FD}">
      <formula1>$K$364:$K$428</formula1>
    </dataValidation>
    <dataValidation type="list" allowBlank="1" showInputMessage="1" showErrorMessage="1" sqref="H315:H526 H790:H1393 H1819:H2010" xr:uid="{C0FD541F-5BDB-4BCD-8AB2-9A0246D1BDCC}">
      <formula1>$H$364:$H$366</formula1>
    </dataValidation>
    <dataValidation type="list" allowBlank="1" showInputMessage="1" showErrorMessage="1" sqref="D559 D553 D577:D789" xr:uid="{1F0F6AAA-8987-4C2D-B931-C2BB66431DFA}">
      <formula1>$D$368:$D$469</formula1>
    </dataValidation>
    <dataValidation type="list" allowBlank="1" showInputMessage="1" showErrorMessage="1" sqref="D560:D576 D554:D558 D527:D552" xr:uid="{2FF14570-EBE1-4EB3-AEBC-61CE253DD058}">
      <formula1>$D$368:$D$461</formula1>
    </dataValidation>
    <dataValidation type="list" allowBlank="1" showInputMessage="1" showErrorMessage="1" sqref="C527:C545 C547:C789" xr:uid="{2D820052-16D9-42E9-8DD5-F79A4918E3D4}">
      <formula1>$C$368:$C$385</formula1>
    </dataValidation>
    <dataValidation type="list" allowBlank="1" showInputMessage="1" showErrorMessage="1" sqref="H527:H789" xr:uid="{4026516B-21D1-48B5-B4B4-5F9892310535}">
      <formula1>$H$368:$H$370</formula1>
    </dataValidation>
    <dataValidation type="list" allowBlank="1" showInputMessage="1" showErrorMessage="1" sqref="K527:K789" xr:uid="{C75E8EF2-20F1-4770-B977-F777A0040260}">
      <formula1>$K$368:$K$432</formula1>
    </dataValidation>
    <dataValidation type="list" allowBlank="1" showInputMessage="1" showErrorMessage="1" sqref="D806:D1009" xr:uid="{C3604864-8474-4379-BDB2-EE62B160D9FB}">
      <formula1>$D$364:$D$467</formula1>
    </dataValidation>
    <dataValidation type="list" allowBlank="1" showInputMessage="1" showErrorMessage="1" sqref="D790:D805" xr:uid="{7B22B23A-1EE5-4D15-B8B5-8F9130F4618D}">
      <formula1>$D$364:$D$458</formula1>
    </dataValidation>
    <dataValidation type="list" allowBlank="1" showInputMessage="1" showErrorMessage="1" sqref="C790:C808 C810:C1009" xr:uid="{5D39430E-51E0-4332-80B8-D8E18E04D780}">
      <formula1>$C$364:$C$381</formula1>
    </dataValidation>
    <dataValidation type="list" allowBlank="1" showInputMessage="1" showErrorMessage="1" sqref="D1010:D1022" xr:uid="{F6E62BCC-00A9-4C90-9AE5-157D7DFA7879}">
      <formula1>$D$364:$D$459</formula1>
    </dataValidation>
    <dataValidation type="list" allowBlank="1" showInputMessage="1" showErrorMessage="1" sqref="D1023:D1181" xr:uid="{82F5F21F-B2B6-4104-B22F-ABB43653232F}">
      <formula1>$D$364:$D$468</formula1>
    </dataValidation>
    <dataValidation type="list" allowBlank="1" showInputMessage="1" showErrorMessage="1" sqref="D1192:D1393 D1819:D1855 D1857:D2010" xr:uid="{012B20CD-C200-4041-9D12-1AFA58B74235}">
      <formula1>$D$364:$D$471</formula1>
    </dataValidation>
    <dataValidation type="list" allowBlank="1" showInputMessage="1" showErrorMessage="1" sqref="D1182:D1191" xr:uid="{9485130E-8ED2-415B-B8BA-8C1B39A2339B}">
      <formula1>$D$364:$D$462</formula1>
    </dataValidation>
    <dataValidation type="list" allowBlank="1" showInputMessage="1" showErrorMessage="1" sqref="C1394:C1430 C1583:C1639 C1432:C1580 C1641:C1789 C1792:C1818 C2487:C2523 C2526:C2670" xr:uid="{847D9F43-986D-460B-9CAA-C62772EDFB27}">
      <formula1>$C$365:$C$383</formula1>
    </dataValidation>
    <dataValidation type="list" allowBlank="1" showInputMessage="1" showErrorMessage="1" sqref="H1394:H1818 H2487:H2670" xr:uid="{3ED781A1-1088-4E64-B6DB-7E1E7B5B1284}">
      <formula1>$H$365:$H$367</formula1>
    </dataValidation>
    <dataValidation type="list" allowBlank="1" showInputMessage="1" showErrorMessage="1" sqref="K1394:K1818 K2487:K2670" xr:uid="{5394859A-A595-4E73-B1A2-907334245318}">
      <formula1>$K$365:$K$429</formula1>
    </dataValidation>
    <dataValidation type="list" allowBlank="1" showInputMessage="1" showErrorMessage="1" sqref="D1394:D1430 D1583:D1639 D1432:D1580 D1641:D1789 D1792:D1818 D2503:D2523 D2526:D2670 D2487:D2501" xr:uid="{02CD4C33-18AF-40F3-BFAE-879C80520C9D}">
      <formula1>$D$365:$D$472</formula1>
    </dataValidation>
    <dataValidation type="list" allowBlank="1" showInputMessage="1" showErrorMessage="1" sqref="K2011:K2252" xr:uid="{F59F2D38-7468-4209-BC0F-7B4A85726810}">
      <formula1>$K$370:$K$436</formula1>
    </dataValidation>
    <dataValidation type="list" allowBlank="1" showInputMessage="1" showErrorMessage="1" sqref="D2011:D2047 D2049:D2252" xr:uid="{DDD846BF-C332-4847-AA3B-3420948DDBFC}">
      <formula1>$D$370:$D$477</formula1>
    </dataValidation>
    <dataValidation type="list" allowBlank="1" showInputMessage="1" showErrorMessage="1" sqref="H2011:H2252" xr:uid="{927360B4-850A-423C-8DB3-387FEF94E393}">
      <formula1>$H$370:$H$372</formula1>
    </dataValidation>
    <dataValidation type="list" allowBlank="1" showInputMessage="1" showErrorMessage="1" sqref="C2011:C2047 C2049:C2201 C2204:C2252" xr:uid="{52BA1203-AA92-41DB-B3BE-48B6060A37F4}">
      <formula1>$C$370:$C$388</formula1>
    </dataValidation>
    <dataValidation type="list" allowBlank="1" showInputMessage="1" showErrorMessage="1" sqref="K2253:K2486" xr:uid="{67F37D34-47FC-4F98-8F87-6657950CBBFD}">
      <formula1>$K$366:$K$431</formula1>
    </dataValidation>
    <dataValidation type="list" allowBlank="1" showInputMessage="1" showErrorMessage="1" sqref="C2292:C2439 C2253:C2289 C2442:C2486" xr:uid="{7106ED33-A8CA-47DB-9583-90F7B1767D96}">
      <formula1>$C$366:$C$384</formula1>
    </dataValidation>
    <dataValidation type="list" allowBlank="1" showInputMessage="1" showErrorMessage="1" sqref="D2253:D2289 D2292:D2486" xr:uid="{0D15A13E-1B64-445F-AFF6-89D206F03109}">
      <formula1>$D$366:$D$473</formula1>
    </dataValidation>
    <dataValidation type="list" allowBlank="1" showInputMessage="1" showErrorMessage="1" sqref="H2672" xr:uid="{C0E47D23-9085-4A41-A5D8-9611B4A85C83}">
      <formula1>$H$2674:$H$2676</formula1>
    </dataValidation>
    <dataValidation type="list" allowBlank="1" showInputMessage="1" showErrorMessage="1" sqref="K2672" xr:uid="{D6358780-DD6D-4B98-A0D3-FF70FAF3675C}">
      <formula1>$K$2674:$K$2740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D401-61B4-4EB4-BC10-BD897FFDAF2A}">
  <dimension ref="A1:K2740"/>
  <sheetViews>
    <sheetView topLeftCell="A2668" workbookViewId="0">
      <selection activeCell="A2674" sqref="A2674:C2679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H2673" s="13"/>
      <c r="I2673" s="13"/>
      <c r="J2673" s="13"/>
      <c r="K2673" s="13"/>
    </row>
    <row r="2674" spans="1:11" ht="15.75">
      <c r="A2674">
        <v>0</v>
      </c>
      <c r="B2674">
        <f>COUNTIF($E$2:$E$2670,A2674)</f>
        <v>2057</v>
      </c>
      <c r="C2674" s="10">
        <f>B2674/2652</f>
        <v>0.77564102564102566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>
        <v>1</v>
      </c>
      <c r="B2675">
        <f t="shared" ref="B2675:B2679" si="84">COUNTIF($E$2:$E$2670,A2675)</f>
        <v>488</v>
      </c>
      <c r="C2675" s="10">
        <f t="shared" ref="C2675:C2679" si="85">B2675/2652</f>
        <v>0.18401206636500755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>
        <v>2</v>
      </c>
      <c r="B2676">
        <f t="shared" si="84"/>
        <v>61</v>
      </c>
      <c r="C2676" s="10">
        <f t="shared" si="85"/>
        <v>2.3001508295625944E-2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>
        <v>3</v>
      </c>
      <c r="B2677">
        <f t="shared" si="84"/>
        <v>12</v>
      </c>
      <c r="C2677" s="10">
        <f t="shared" si="85"/>
        <v>4.5248868778280547E-3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>
        <v>4</v>
      </c>
      <c r="B2678">
        <f t="shared" si="84"/>
        <v>2</v>
      </c>
      <c r="C2678" s="10">
        <f t="shared" si="85"/>
        <v>7.5414781297134241E-4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>
        <v>5</v>
      </c>
      <c r="B2679">
        <f t="shared" si="84"/>
        <v>0</v>
      </c>
      <c r="C2679" s="10">
        <f t="shared" si="85"/>
        <v>0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H2680" s="13"/>
      <c r="I2680" s="13"/>
      <c r="J2680" s="13" t="s">
        <v>73</v>
      </c>
      <c r="K2680" s="1" t="s">
        <v>112</v>
      </c>
    </row>
    <row r="2681" spans="1:11" ht="15.75">
      <c r="H2681" s="13"/>
      <c r="I2681" s="13"/>
      <c r="J2681" s="13" t="s">
        <v>116</v>
      </c>
      <c r="K2681" s="5" t="s">
        <v>113</v>
      </c>
    </row>
    <row r="2682" spans="1:11" ht="15.75">
      <c r="H2682" s="13"/>
      <c r="I2682" s="13"/>
      <c r="J2682" s="13" t="s">
        <v>119</v>
      </c>
      <c r="K2682" s="1" t="s">
        <v>252</v>
      </c>
    </row>
    <row r="2683" spans="1:11" ht="15.75">
      <c r="H2683" s="13"/>
      <c r="I2683" s="13"/>
      <c r="J2683" s="13" t="s">
        <v>121</v>
      </c>
      <c r="K2683" s="13" t="s">
        <v>117</v>
      </c>
    </row>
    <row r="2684" spans="1:11" ht="15.75">
      <c r="H2684" s="13"/>
      <c r="I2684" s="13"/>
      <c r="J2684" s="13" t="s">
        <v>123</v>
      </c>
      <c r="K2684" s="13" t="s">
        <v>92</v>
      </c>
    </row>
    <row r="2685" spans="1:11" ht="15.75">
      <c r="H2685" s="13"/>
      <c r="I2685" s="13"/>
      <c r="J2685" s="13" t="s">
        <v>125</v>
      </c>
      <c r="K2685" s="13" t="s">
        <v>122</v>
      </c>
    </row>
    <row r="2686" spans="1:11" ht="15.75">
      <c r="H2686" s="13"/>
      <c r="I2686" s="13"/>
      <c r="J2686" s="13" t="s">
        <v>127</v>
      </c>
      <c r="K2686" s="13" t="s">
        <v>124</v>
      </c>
    </row>
    <row r="2687" spans="1:11" ht="15.75">
      <c r="H2687" s="13"/>
      <c r="I2687" s="13"/>
      <c r="J2687" s="13" t="s">
        <v>130</v>
      </c>
      <c r="K2687" s="13" t="s">
        <v>101</v>
      </c>
    </row>
    <row r="2688" spans="1:11" ht="15.75">
      <c r="H2688" s="13"/>
      <c r="I2688" s="13"/>
      <c r="J2688" s="13" t="s">
        <v>132</v>
      </c>
      <c r="K2688" s="13" t="s">
        <v>104</v>
      </c>
    </row>
    <row r="2689" spans="8:11" ht="15.75">
      <c r="H2689" s="13"/>
      <c r="I2689" s="13"/>
      <c r="J2689" s="13" t="s">
        <v>134</v>
      </c>
      <c r="K2689" s="13" t="s">
        <v>108</v>
      </c>
    </row>
    <row r="2690" spans="8:11" ht="15.75">
      <c r="H2690" s="13"/>
      <c r="I2690" s="13"/>
      <c r="J2690" s="13" t="s">
        <v>136</v>
      </c>
      <c r="K2690" s="13" t="s">
        <v>111</v>
      </c>
    </row>
    <row r="2691" spans="8:11" ht="15.75">
      <c r="H2691" s="13"/>
      <c r="I2691" s="13"/>
      <c r="J2691" s="13" t="s">
        <v>140</v>
      </c>
      <c r="K2691" s="13" t="s">
        <v>32</v>
      </c>
    </row>
    <row r="2692" spans="8:11" ht="15.75">
      <c r="H2692" s="13"/>
      <c r="I2692" s="13"/>
      <c r="J2692" s="13" t="s">
        <v>142</v>
      </c>
      <c r="K2692" s="13" t="s">
        <v>137</v>
      </c>
    </row>
    <row r="2693" spans="8:11" ht="15.75">
      <c r="H2693" s="13"/>
      <c r="I2693" s="13"/>
      <c r="J2693" s="13" t="s">
        <v>145</v>
      </c>
      <c r="K2693" s="13" t="s">
        <v>66</v>
      </c>
    </row>
    <row r="2694" spans="8:11" ht="15.75">
      <c r="H2694" s="13"/>
      <c r="I2694" s="13"/>
      <c r="J2694" s="13" t="s">
        <v>147</v>
      </c>
      <c r="K2694" s="13" t="s">
        <v>143</v>
      </c>
    </row>
    <row r="2695" spans="8:11" ht="15.75">
      <c r="H2695" s="13"/>
      <c r="I2695" s="13"/>
      <c r="J2695" s="4" t="s">
        <v>103</v>
      </c>
      <c r="K2695" s="13" t="s">
        <v>55</v>
      </c>
    </row>
    <row r="2696" spans="8:11" ht="15.75">
      <c r="H2696" s="13"/>
      <c r="I2696" s="13"/>
      <c r="J2696" s="13" t="s">
        <v>149</v>
      </c>
      <c r="K2696" s="13" t="s">
        <v>73</v>
      </c>
    </row>
    <row r="2697" spans="8:11" ht="15.75">
      <c r="H2697" s="13"/>
      <c r="I2697" s="13"/>
      <c r="J2697" s="13"/>
      <c r="K2697" s="13" t="s">
        <v>148</v>
      </c>
    </row>
    <row r="2698" spans="8:11" ht="15.75">
      <c r="H2698" s="13"/>
      <c r="I2698" s="13"/>
      <c r="J2698" s="13"/>
      <c r="K2698" s="13" t="s">
        <v>75</v>
      </c>
    </row>
    <row r="2699" spans="8:11" ht="15.75">
      <c r="H2699" s="13"/>
      <c r="I2699" s="13"/>
      <c r="J2699" s="13"/>
      <c r="K2699" s="13" t="s">
        <v>121</v>
      </c>
    </row>
    <row r="2700" spans="8:11" ht="15.75">
      <c r="H2700" s="13"/>
      <c r="I2700" s="13"/>
      <c r="J2700" s="13"/>
      <c r="K2700" s="1" t="s">
        <v>150</v>
      </c>
    </row>
    <row r="2701" spans="8:11" ht="15.75">
      <c r="H2701" s="13"/>
      <c r="I2701" s="13"/>
      <c r="J2701" s="13"/>
      <c r="K2701" s="13" t="s">
        <v>123</v>
      </c>
    </row>
    <row r="2702" spans="8:11" ht="15.75">
      <c r="H2702" s="13"/>
      <c r="I2702" s="13"/>
      <c r="J2702" s="13"/>
      <c r="K2702" s="13" t="s">
        <v>125</v>
      </c>
    </row>
    <row r="2703" spans="8:11" ht="15.75">
      <c r="H2703" s="13"/>
      <c r="I2703" s="13"/>
      <c r="J2703" s="13"/>
      <c r="K2703" s="13" t="s">
        <v>154</v>
      </c>
    </row>
    <row r="2704" spans="8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dataValidations count="33">
    <dataValidation type="list" allowBlank="1" showInputMessage="1" showErrorMessage="1" sqref="K2672" xr:uid="{71511D44-94EB-4C2F-B455-4ADF423F60D2}">
      <formula1>$K$2674:$K$2740</formula1>
    </dataValidation>
    <dataValidation type="list" allowBlank="1" showInputMessage="1" showErrorMessage="1" sqref="H2672" xr:uid="{C7705E60-1993-40DA-8540-BC74DF180375}">
      <formula1>$H$2674:$H$2676</formula1>
    </dataValidation>
    <dataValidation type="list" allowBlank="1" showInputMessage="1" showErrorMessage="1" sqref="D2253:D2289 D2292:D2486" xr:uid="{EC9BDF4D-2471-42CE-8AC7-8C774B23E9A1}">
      <formula1>$D$366:$D$473</formula1>
    </dataValidation>
    <dataValidation type="list" allowBlank="1" showInputMessage="1" showErrorMessage="1" sqref="C2292:C2439 C2253:C2289 C2442:C2486" xr:uid="{0432CB20-25C1-4A07-B8C3-B5E2229FAD11}">
      <formula1>$C$366:$C$384</formula1>
    </dataValidation>
    <dataValidation type="list" allowBlank="1" showInputMessage="1" showErrorMessage="1" sqref="K2253:K2486" xr:uid="{D7654BC6-664A-40AE-B6AC-932F0E02A005}">
      <formula1>$K$366:$K$431</formula1>
    </dataValidation>
    <dataValidation type="list" allowBlank="1" showInputMessage="1" showErrorMessage="1" sqref="C2011:C2047 C2049:C2201 C2204:C2252" xr:uid="{5D45B058-9E7A-489D-B134-7AC39A7017FE}">
      <formula1>$C$370:$C$388</formula1>
    </dataValidation>
    <dataValidation type="list" allowBlank="1" showInputMessage="1" showErrorMessage="1" sqref="H2011:H2252" xr:uid="{68724719-19A3-466E-84C1-51E7178377DE}">
      <formula1>$H$370:$H$372</formula1>
    </dataValidation>
    <dataValidation type="list" allowBlank="1" showInputMessage="1" showErrorMessage="1" sqref="D2011:D2047 D2049:D2252" xr:uid="{9F76990B-7C96-4C4C-A75F-B7727C36BB4C}">
      <formula1>$D$370:$D$477</formula1>
    </dataValidation>
    <dataValidation type="list" allowBlank="1" showInputMessage="1" showErrorMessage="1" sqref="K2011:K2252" xr:uid="{59239129-B49D-4396-A0AD-9E79D6B4EC1D}">
      <formula1>$K$370:$K$436</formula1>
    </dataValidation>
    <dataValidation type="list" allowBlank="1" showInputMessage="1" showErrorMessage="1" sqref="D1394:D1430 D1583:D1639 D1432:D1580 D1641:D1789 D1792:D1818 D2503:D2523 D2526:D2670 D2487:D2501" xr:uid="{F7601666-439D-4213-AC32-5A4185B4F775}">
      <formula1>$D$365:$D$472</formula1>
    </dataValidation>
    <dataValidation type="list" allowBlank="1" showInputMessage="1" showErrorMessage="1" sqref="K1394:K1818 K2487:K2670" xr:uid="{4DE4BE38-00C2-472F-9604-BA08AD194392}">
      <formula1>$K$365:$K$429</formula1>
    </dataValidation>
    <dataValidation type="list" allowBlank="1" showInputMessage="1" showErrorMessage="1" sqref="H1394:H1818 H2487:H2670" xr:uid="{61B810B7-F426-4204-AAC2-B03E49125905}">
      <formula1>$H$365:$H$367</formula1>
    </dataValidation>
    <dataValidation type="list" allowBlank="1" showInputMessage="1" showErrorMessage="1" sqref="C1394:C1430 C1583:C1639 C1432:C1580 C1641:C1789 C1792:C1818 C2487:C2523 C2526:C2670" xr:uid="{88EFCBF9-9E4E-477A-9C2E-97A686516935}">
      <formula1>$C$365:$C$383</formula1>
    </dataValidation>
    <dataValidation type="list" allowBlank="1" showInputMessage="1" showErrorMessage="1" sqref="D1182:D1191" xr:uid="{654738B5-F733-48CC-B53F-0A92D68388B3}">
      <formula1>$D$364:$D$462</formula1>
    </dataValidation>
    <dataValidation type="list" allowBlank="1" showInputMessage="1" showErrorMessage="1" sqref="D1192:D1393 D1819:D1855 D1857:D2010" xr:uid="{C1E50E96-EC76-4AD3-9854-EB4248DD522E}">
      <formula1>$D$364:$D$471</formula1>
    </dataValidation>
    <dataValidation type="list" allowBlank="1" showInputMessage="1" showErrorMessage="1" sqref="D1023:D1181" xr:uid="{1268C030-2335-4CCF-89A8-D84F606ECB9A}">
      <formula1>$D$364:$D$468</formula1>
    </dataValidation>
    <dataValidation type="list" allowBlank="1" showInputMessage="1" showErrorMessage="1" sqref="D1010:D1022" xr:uid="{D9C7141C-A4D2-4434-925D-E25B852E8C5C}">
      <formula1>$D$364:$D$459</formula1>
    </dataValidation>
    <dataValidation type="list" allowBlank="1" showInputMessage="1" showErrorMessage="1" sqref="C790:C808 C810:C1009" xr:uid="{F1856692-8FEC-4BA9-9E01-BD338ABF0D9B}">
      <formula1>$C$364:$C$381</formula1>
    </dataValidation>
    <dataValidation type="list" allowBlank="1" showInputMessage="1" showErrorMessage="1" sqref="D790:D805" xr:uid="{268CBF32-8DE1-4636-8258-D63AD929EF00}">
      <formula1>$D$364:$D$458</formula1>
    </dataValidation>
    <dataValidation type="list" allowBlank="1" showInputMessage="1" showErrorMessage="1" sqref="D806:D1009" xr:uid="{48682DB1-5430-44B7-931C-A70100888685}">
      <formula1>$D$364:$D$467</formula1>
    </dataValidation>
    <dataValidation type="list" allowBlank="1" showInputMessage="1" showErrorMessage="1" sqref="K527:K789" xr:uid="{D99077E5-C8D7-4B2D-A4FA-5FFBF3273A66}">
      <formula1>$K$368:$K$432</formula1>
    </dataValidation>
    <dataValidation type="list" allowBlank="1" showInputMessage="1" showErrorMessage="1" sqref="H527:H789" xr:uid="{8308854C-EC60-4784-97A8-EA83266ED5E1}">
      <formula1>$H$368:$H$370</formula1>
    </dataValidation>
    <dataValidation type="list" allowBlank="1" showInputMessage="1" showErrorMessage="1" sqref="C527:C545 C547:C789" xr:uid="{722126AA-25A6-45E4-9493-D663AA4F3489}">
      <formula1>$C$368:$C$385</formula1>
    </dataValidation>
    <dataValidation type="list" allowBlank="1" showInputMessage="1" showErrorMessage="1" sqref="D560:D576 D554:D558 D527:D552" xr:uid="{7B248504-C563-47AA-83D1-D345C423F37C}">
      <formula1>$D$368:$D$461</formula1>
    </dataValidation>
    <dataValidation type="list" allowBlank="1" showInputMessage="1" showErrorMessage="1" sqref="D559 D553 D577:D789" xr:uid="{E4DE6E1D-CE62-441A-A753-A4E3DDBD2F4C}">
      <formula1>$D$368:$D$469</formula1>
    </dataValidation>
    <dataValidation type="list" allowBlank="1" showInputMessage="1" showErrorMessage="1" sqref="H315:H526 H790:H1393 H1819:H2010" xr:uid="{1A5D7D2E-3CDC-4B64-B8A2-48E32539BEE5}">
      <formula1>$H$364:$H$366</formula1>
    </dataValidation>
    <dataValidation type="list" allowBlank="1" showInputMessage="1" showErrorMessage="1" sqref="K315:K526 K790:K1393 K1819:K2010" xr:uid="{47F1930D-9C55-480C-98B7-819621E66971}">
      <formula1>$K$364:$K$428</formula1>
    </dataValidation>
    <dataValidation type="list" allowBlank="1" showInputMessage="1" showErrorMessage="1" sqref="C315:C526 C1010:C1393 C1819:C1855 C2007:C2010 C1857:C2004" xr:uid="{82D39EF1-4E83-43F2-B5DA-6A05D200FFBD}">
      <formula1>$C$364:$C$382</formula1>
    </dataValidation>
    <dataValidation type="list" allowBlank="1" showInputMessage="1" showErrorMessage="1" sqref="D315:D526" xr:uid="{F46372D8-C291-48E9-AC6A-59A136943B12}">
      <formula1>$D$364:$D$460</formula1>
    </dataValidation>
    <dataValidation type="list" allowBlank="1" showInputMessage="1" showErrorMessage="1" sqref="K2:K314" xr:uid="{F37032C6-87E6-424C-AD07-2E52882DA32D}">
      <formula1>$K$366:$K$430</formula1>
    </dataValidation>
    <dataValidation type="list" allowBlank="1" showInputMessage="1" showErrorMessage="1" sqref="H2:H314 H2253:H2486" xr:uid="{BD72531A-A9FA-4698-AE59-FE9FE3B087D9}">
      <formula1>$H$366:$H$368</formula1>
    </dataValidation>
    <dataValidation type="list" allowBlank="1" showInputMessage="1" showErrorMessage="1" sqref="C2:C109 C111:C314" xr:uid="{EE42AA2E-9171-4C85-B584-6D5BAD6C99BD}">
      <formula1>$C$366:$C$383</formula1>
    </dataValidation>
    <dataValidation type="list" allowBlank="1" showInputMessage="1" showErrorMessage="1" sqref="D2:D109 C110 D111:D314" xr:uid="{D26037B4-7626-48DC-961B-E84D7C773F93}">
      <formula1>$D$366:$D$453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4B356-294A-4928-8BD6-AE213FB57362}">
  <dimension ref="A1:K2740"/>
  <sheetViews>
    <sheetView topLeftCell="A2674" workbookViewId="0">
      <selection activeCell="N2674" sqref="N2674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D2673" s="16" t="s">
        <v>260</v>
      </c>
      <c r="E2673" s="16"/>
      <c r="F2673" s="16" t="s">
        <v>261</v>
      </c>
      <c r="G2673" s="16"/>
      <c r="H2673" s="13"/>
      <c r="I2673" s="13"/>
      <c r="J2673" s="13"/>
      <c r="K2673" s="13"/>
    </row>
    <row r="2674" spans="1:11" ht="15.75">
      <c r="A2674" s="14">
        <v>0</v>
      </c>
      <c r="B2674">
        <f>COUNTIF($F$2:$F$2670,A2674)</f>
        <v>0</v>
      </c>
      <c r="C2674" s="10">
        <f>B2674/2652</f>
        <v>0</v>
      </c>
      <c r="D2674">
        <f>COUNTIFS($F$2:$F$2670,A2674,$I$2:$I$2670,0)</f>
        <v>0</v>
      </c>
      <c r="E2674" s="10">
        <f>D2674/2652</f>
        <v>0</v>
      </c>
      <c r="F2674">
        <f>COUNTIFS($F$2:$F$2670,A2674,$I$2:$I$2670,"&lt;&gt;"&amp;0)</f>
        <v>0</v>
      </c>
      <c r="G2674" s="10">
        <f>F2674/2652</f>
        <v>0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14">
        <v>1</v>
      </c>
      <c r="B2675">
        <f t="shared" ref="B2675:B2694" si="84">COUNTIF($F$2:$F$2670,A2675)</f>
        <v>0</v>
      </c>
      <c r="C2675" s="10">
        <f t="shared" ref="C2675:C2694" si="85">B2675/2652</f>
        <v>0</v>
      </c>
      <c r="D2675">
        <f t="shared" ref="D2675:D2694" si="86">COUNTIFS($F$2:$F$2670,A2675,$I$2:$I$2670,0)</f>
        <v>0</v>
      </c>
      <c r="E2675" s="10">
        <f t="shared" ref="E2675:E2694" si="87">D2675/2652</f>
        <v>0</v>
      </c>
      <c r="F2675">
        <f t="shared" ref="F2675:F2694" si="88">COUNTIFS($F$2:$F$2670,A2675,$I$2:$I$2670,"&lt;&gt;"&amp;0)</f>
        <v>0</v>
      </c>
      <c r="G2675" s="10">
        <f t="shared" ref="G2675:G2694" si="89">F2675/2652</f>
        <v>0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14">
        <v>2</v>
      </c>
      <c r="B2676">
        <f t="shared" si="84"/>
        <v>305</v>
      </c>
      <c r="C2676" s="10">
        <f t="shared" si="85"/>
        <v>0.11500754147812971</v>
      </c>
      <c r="D2676">
        <f t="shared" si="86"/>
        <v>280</v>
      </c>
      <c r="E2676" s="10">
        <f t="shared" si="87"/>
        <v>0.10558069381598793</v>
      </c>
      <c r="F2676">
        <f t="shared" si="88"/>
        <v>25</v>
      </c>
      <c r="G2676" s="10">
        <f t="shared" si="89"/>
        <v>9.4268476621417793E-3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 s="14">
        <v>3</v>
      </c>
      <c r="B2677">
        <f t="shared" si="84"/>
        <v>494</v>
      </c>
      <c r="C2677" s="10">
        <f t="shared" si="85"/>
        <v>0.18627450980392157</v>
      </c>
      <c r="D2677">
        <f t="shared" si="86"/>
        <v>425</v>
      </c>
      <c r="E2677" s="10">
        <f t="shared" si="87"/>
        <v>0.16025641025641027</v>
      </c>
      <c r="F2677">
        <f t="shared" si="88"/>
        <v>69</v>
      </c>
      <c r="G2677" s="10">
        <f t="shared" si="89"/>
        <v>2.6018099547511313E-2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 s="14">
        <v>4</v>
      </c>
      <c r="B2678">
        <f t="shared" si="84"/>
        <v>522</v>
      </c>
      <c r="C2678" s="10">
        <f t="shared" si="85"/>
        <v>0.19683257918552036</v>
      </c>
      <c r="D2678">
        <f t="shared" si="86"/>
        <v>454</v>
      </c>
      <c r="E2678" s="10">
        <f t="shared" si="87"/>
        <v>0.17119155354449472</v>
      </c>
      <c r="F2678">
        <f t="shared" si="88"/>
        <v>68</v>
      </c>
      <c r="G2678" s="10">
        <f t="shared" si="89"/>
        <v>2.564102564102564E-2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 s="14">
        <v>5</v>
      </c>
      <c r="B2679">
        <f t="shared" si="84"/>
        <v>633</v>
      </c>
      <c r="C2679" s="10">
        <f t="shared" si="85"/>
        <v>0.23868778280542988</v>
      </c>
      <c r="D2679">
        <f t="shared" si="86"/>
        <v>556</v>
      </c>
      <c r="E2679" s="10">
        <f t="shared" si="87"/>
        <v>0.20965309200603319</v>
      </c>
      <c r="F2679">
        <f t="shared" si="88"/>
        <v>77</v>
      </c>
      <c r="G2679" s="10">
        <f t="shared" si="89"/>
        <v>2.9034690799396683E-2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A2680" s="14">
        <v>6</v>
      </c>
      <c r="B2680">
        <f t="shared" si="84"/>
        <v>309</v>
      </c>
      <c r="C2680" s="10">
        <f t="shared" si="85"/>
        <v>0.1165158371040724</v>
      </c>
      <c r="D2680">
        <f t="shared" si="86"/>
        <v>274</v>
      </c>
      <c r="E2680" s="10">
        <f t="shared" si="87"/>
        <v>0.1033182503770739</v>
      </c>
      <c r="F2680">
        <f t="shared" si="88"/>
        <v>35</v>
      </c>
      <c r="G2680" s="10">
        <f t="shared" si="89"/>
        <v>1.3197586726998492E-2</v>
      </c>
      <c r="H2680" s="13"/>
      <c r="I2680" s="13"/>
      <c r="J2680" s="13" t="s">
        <v>73</v>
      </c>
      <c r="K2680" s="1" t="s">
        <v>112</v>
      </c>
    </row>
    <row r="2681" spans="1:11" ht="15.75">
      <c r="A2681" s="14">
        <v>7</v>
      </c>
      <c r="B2681">
        <f t="shared" si="84"/>
        <v>273</v>
      </c>
      <c r="C2681" s="10">
        <f t="shared" si="85"/>
        <v>0.10294117647058823</v>
      </c>
      <c r="D2681">
        <f t="shared" si="86"/>
        <v>262</v>
      </c>
      <c r="E2681" s="10">
        <f t="shared" si="87"/>
        <v>9.8793363499245848E-2</v>
      </c>
      <c r="F2681">
        <f t="shared" si="88"/>
        <v>11</v>
      </c>
      <c r="G2681" s="10">
        <f t="shared" si="89"/>
        <v>4.1478129713423831E-3</v>
      </c>
      <c r="H2681" s="13"/>
      <c r="I2681" s="13"/>
      <c r="J2681" s="13" t="s">
        <v>116</v>
      </c>
      <c r="K2681" s="5" t="s">
        <v>113</v>
      </c>
    </row>
    <row r="2682" spans="1:11" ht="15.75">
      <c r="A2682" s="14">
        <v>8</v>
      </c>
      <c r="B2682">
        <f t="shared" si="84"/>
        <v>33</v>
      </c>
      <c r="C2682" s="10">
        <f t="shared" si="85"/>
        <v>1.2443438914027148E-2</v>
      </c>
      <c r="D2682">
        <f t="shared" si="86"/>
        <v>29</v>
      </c>
      <c r="E2682" s="10">
        <f t="shared" si="87"/>
        <v>1.0935143288084464E-2</v>
      </c>
      <c r="F2682">
        <f t="shared" si="88"/>
        <v>4</v>
      </c>
      <c r="G2682" s="10">
        <f t="shared" si="89"/>
        <v>1.5082956259426848E-3</v>
      </c>
      <c r="H2682" s="13"/>
      <c r="I2682" s="13"/>
      <c r="J2682" s="13" t="s">
        <v>119</v>
      </c>
      <c r="K2682" s="1" t="s">
        <v>252</v>
      </c>
    </row>
    <row r="2683" spans="1:11" ht="15.75">
      <c r="A2683" s="14">
        <v>9</v>
      </c>
      <c r="B2683">
        <f t="shared" si="84"/>
        <v>4</v>
      </c>
      <c r="C2683" s="10">
        <f t="shared" si="85"/>
        <v>1.5082956259426848E-3</v>
      </c>
      <c r="D2683">
        <f t="shared" si="86"/>
        <v>3</v>
      </c>
      <c r="E2683" s="10">
        <f t="shared" si="87"/>
        <v>1.1312217194570137E-3</v>
      </c>
      <c r="F2683">
        <f t="shared" si="88"/>
        <v>1</v>
      </c>
      <c r="G2683" s="10">
        <f t="shared" si="89"/>
        <v>3.7707390648567121E-4</v>
      </c>
      <c r="H2683" s="13"/>
      <c r="I2683" s="13"/>
      <c r="J2683" s="13" t="s">
        <v>121</v>
      </c>
      <c r="K2683" s="13" t="s">
        <v>117</v>
      </c>
    </row>
    <row r="2684" spans="1:11" ht="15.75">
      <c r="A2684" s="14">
        <v>10</v>
      </c>
      <c r="B2684">
        <f t="shared" si="84"/>
        <v>4</v>
      </c>
      <c r="C2684" s="10">
        <f t="shared" si="85"/>
        <v>1.5082956259426848E-3</v>
      </c>
      <c r="D2684">
        <f t="shared" si="86"/>
        <v>4</v>
      </c>
      <c r="E2684" s="10">
        <f t="shared" si="87"/>
        <v>1.5082956259426848E-3</v>
      </c>
      <c r="F2684">
        <f t="shared" si="88"/>
        <v>0</v>
      </c>
      <c r="G2684" s="10">
        <f t="shared" si="89"/>
        <v>0</v>
      </c>
      <c r="H2684" s="13"/>
      <c r="I2684" s="13"/>
      <c r="J2684" s="13" t="s">
        <v>123</v>
      </c>
      <c r="K2684" s="13" t="s">
        <v>92</v>
      </c>
    </row>
    <row r="2685" spans="1:11" ht="15.75">
      <c r="A2685" s="14">
        <v>11</v>
      </c>
      <c r="B2685">
        <f t="shared" si="84"/>
        <v>1</v>
      </c>
      <c r="C2685" s="10">
        <f t="shared" si="85"/>
        <v>3.7707390648567121E-4</v>
      </c>
      <c r="D2685">
        <f t="shared" si="86"/>
        <v>0</v>
      </c>
      <c r="E2685" s="10">
        <f t="shared" si="87"/>
        <v>0</v>
      </c>
      <c r="F2685">
        <f t="shared" si="88"/>
        <v>1</v>
      </c>
      <c r="G2685" s="10">
        <f t="shared" si="89"/>
        <v>3.7707390648567121E-4</v>
      </c>
      <c r="H2685" s="13"/>
      <c r="I2685" s="13"/>
      <c r="J2685" s="13" t="s">
        <v>125</v>
      </c>
      <c r="K2685" s="13" t="s">
        <v>122</v>
      </c>
    </row>
    <row r="2686" spans="1:11" ht="15.75">
      <c r="A2686" s="14">
        <v>12</v>
      </c>
      <c r="B2686">
        <f t="shared" si="84"/>
        <v>2</v>
      </c>
      <c r="C2686" s="10">
        <f t="shared" si="85"/>
        <v>7.5414781297134241E-4</v>
      </c>
      <c r="D2686">
        <f t="shared" si="86"/>
        <v>2</v>
      </c>
      <c r="E2686" s="10">
        <f t="shared" si="87"/>
        <v>7.5414781297134241E-4</v>
      </c>
      <c r="F2686">
        <f t="shared" si="88"/>
        <v>0</v>
      </c>
      <c r="G2686" s="10">
        <f t="shared" si="89"/>
        <v>0</v>
      </c>
      <c r="H2686" s="13"/>
      <c r="I2686" s="13"/>
      <c r="J2686" s="13" t="s">
        <v>127</v>
      </c>
      <c r="K2686" s="13" t="s">
        <v>124</v>
      </c>
    </row>
    <row r="2687" spans="1:11" ht="15.75">
      <c r="A2687" s="14">
        <v>13</v>
      </c>
      <c r="B2687">
        <f t="shared" si="84"/>
        <v>4</v>
      </c>
      <c r="C2687" s="10">
        <f t="shared" si="85"/>
        <v>1.5082956259426848E-3</v>
      </c>
      <c r="D2687">
        <f t="shared" si="86"/>
        <v>4</v>
      </c>
      <c r="E2687" s="10">
        <f t="shared" si="87"/>
        <v>1.5082956259426848E-3</v>
      </c>
      <c r="F2687">
        <f t="shared" si="88"/>
        <v>0</v>
      </c>
      <c r="G2687" s="10">
        <f t="shared" si="89"/>
        <v>0</v>
      </c>
      <c r="H2687" s="13"/>
      <c r="I2687" s="13"/>
      <c r="J2687" s="13" t="s">
        <v>130</v>
      </c>
      <c r="K2687" s="13" t="s">
        <v>101</v>
      </c>
    </row>
    <row r="2688" spans="1:11" ht="15.75">
      <c r="A2688" s="14">
        <v>14</v>
      </c>
      <c r="B2688">
        <f t="shared" si="84"/>
        <v>27</v>
      </c>
      <c r="C2688" s="10">
        <f t="shared" si="85"/>
        <v>1.0180995475113122E-2</v>
      </c>
      <c r="D2688">
        <f t="shared" si="86"/>
        <v>27</v>
      </c>
      <c r="E2688" s="10">
        <f t="shared" si="87"/>
        <v>1.0180995475113122E-2</v>
      </c>
      <c r="F2688">
        <f t="shared" si="88"/>
        <v>0</v>
      </c>
      <c r="G2688" s="10">
        <f t="shared" si="89"/>
        <v>0</v>
      </c>
      <c r="H2688" s="13"/>
      <c r="I2688" s="13"/>
      <c r="J2688" s="13" t="s">
        <v>132</v>
      </c>
      <c r="K2688" s="13" t="s">
        <v>104</v>
      </c>
    </row>
    <row r="2689" spans="1:11" ht="15.75">
      <c r="A2689" s="14">
        <v>15</v>
      </c>
      <c r="B2689">
        <f t="shared" si="84"/>
        <v>5</v>
      </c>
      <c r="C2689" s="10">
        <f t="shared" si="85"/>
        <v>1.885369532428356E-3</v>
      </c>
      <c r="D2689">
        <f t="shared" si="86"/>
        <v>5</v>
      </c>
      <c r="E2689" s="10">
        <f t="shared" si="87"/>
        <v>1.885369532428356E-3</v>
      </c>
      <c r="F2689">
        <f t="shared" si="88"/>
        <v>0</v>
      </c>
      <c r="G2689" s="10">
        <f t="shared" si="89"/>
        <v>0</v>
      </c>
      <c r="H2689" s="13"/>
      <c r="I2689" s="13"/>
      <c r="J2689" s="13" t="s">
        <v>134</v>
      </c>
      <c r="K2689" s="13" t="s">
        <v>108</v>
      </c>
    </row>
    <row r="2690" spans="1:11" ht="15.75">
      <c r="A2690" s="14">
        <v>16</v>
      </c>
      <c r="B2690">
        <f t="shared" si="84"/>
        <v>0</v>
      </c>
      <c r="C2690" s="10">
        <f t="shared" si="85"/>
        <v>0</v>
      </c>
      <c r="D2690">
        <f t="shared" si="86"/>
        <v>0</v>
      </c>
      <c r="E2690" s="10">
        <f t="shared" si="87"/>
        <v>0</v>
      </c>
      <c r="F2690">
        <f t="shared" si="88"/>
        <v>0</v>
      </c>
      <c r="G2690" s="10">
        <f t="shared" si="89"/>
        <v>0</v>
      </c>
      <c r="H2690" s="13"/>
      <c r="I2690" s="13"/>
      <c r="J2690" s="13" t="s">
        <v>136</v>
      </c>
      <c r="K2690" s="13" t="s">
        <v>111</v>
      </c>
    </row>
    <row r="2691" spans="1:11" ht="15.75">
      <c r="A2691" s="14">
        <v>17</v>
      </c>
      <c r="B2691">
        <f t="shared" si="84"/>
        <v>2</v>
      </c>
      <c r="C2691" s="10">
        <f t="shared" si="85"/>
        <v>7.5414781297134241E-4</v>
      </c>
      <c r="D2691">
        <f t="shared" si="86"/>
        <v>2</v>
      </c>
      <c r="E2691" s="10">
        <f t="shared" si="87"/>
        <v>7.5414781297134241E-4</v>
      </c>
      <c r="F2691">
        <f t="shared" si="88"/>
        <v>0</v>
      </c>
      <c r="G2691" s="10">
        <f t="shared" si="89"/>
        <v>0</v>
      </c>
      <c r="H2691" s="13"/>
      <c r="I2691" s="13"/>
      <c r="J2691" s="13" t="s">
        <v>140</v>
      </c>
      <c r="K2691" s="13" t="s">
        <v>32</v>
      </c>
    </row>
    <row r="2692" spans="1:11" ht="15.75">
      <c r="A2692" s="14">
        <v>18</v>
      </c>
      <c r="B2692">
        <f t="shared" si="84"/>
        <v>2</v>
      </c>
      <c r="C2692" s="10">
        <f t="shared" si="85"/>
        <v>7.5414781297134241E-4</v>
      </c>
      <c r="D2692">
        <f t="shared" si="86"/>
        <v>2</v>
      </c>
      <c r="E2692" s="10">
        <f t="shared" si="87"/>
        <v>7.5414781297134241E-4</v>
      </c>
      <c r="F2692">
        <f t="shared" si="88"/>
        <v>0</v>
      </c>
      <c r="G2692" s="10">
        <f t="shared" si="89"/>
        <v>0</v>
      </c>
      <c r="H2692" s="13"/>
      <c r="I2692" s="13"/>
      <c r="J2692" s="13" t="s">
        <v>142</v>
      </c>
      <c r="K2692" s="13" t="s">
        <v>137</v>
      </c>
    </row>
    <row r="2693" spans="1:11" ht="15.75">
      <c r="A2693" s="14">
        <v>19</v>
      </c>
      <c r="B2693">
        <f t="shared" si="84"/>
        <v>0</v>
      </c>
      <c r="C2693" s="10">
        <f>B2693/2652</f>
        <v>0</v>
      </c>
      <c r="D2693">
        <f t="shared" si="86"/>
        <v>0</v>
      </c>
      <c r="E2693" s="10">
        <f t="shared" si="87"/>
        <v>0</v>
      </c>
      <c r="F2693">
        <f t="shared" si="88"/>
        <v>0</v>
      </c>
      <c r="G2693" s="10">
        <f t="shared" si="89"/>
        <v>0</v>
      </c>
      <c r="H2693" s="13"/>
      <c r="I2693" s="13"/>
      <c r="J2693" s="13" t="s">
        <v>145</v>
      </c>
      <c r="K2693" s="13" t="s">
        <v>66</v>
      </c>
    </row>
    <row r="2694" spans="1:11" ht="15.75">
      <c r="A2694" s="14">
        <v>20</v>
      </c>
      <c r="B2694">
        <f t="shared" si="84"/>
        <v>0</v>
      </c>
      <c r="C2694" s="10">
        <f t="shared" si="85"/>
        <v>0</v>
      </c>
      <c r="D2694">
        <f t="shared" si="86"/>
        <v>0</v>
      </c>
      <c r="E2694" s="10">
        <f t="shared" si="87"/>
        <v>0</v>
      </c>
      <c r="F2694">
        <f t="shared" si="88"/>
        <v>0</v>
      </c>
      <c r="G2694" s="10">
        <f t="shared" si="89"/>
        <v>0</v>
      </c>
      <c r="H2694" s="13"/>
      <c r="I2694" s="13"/>
      <c r="J2694" s="13" t="s">
        <v>147</v>
      </c>
      <c r="K2694" s="13" t="s">
        <v>143</v>
      </c>
    </row>
    <row r="2695" spans="1:11" ht="15.75">
      <c r="H2695" s="13"/>
      <c r="I2695" s="13"/>
      <c r="J2695" s="4" t="s">
        <v>103</v>
      </c>
      <c r="K2695" s="13" t="s">
        <v>55</v>
      </c>
    </row>
    <row r="2696" spans="1:11" ht="15.75">
      <c r="H2696" s="13"/>
      <c r="I2696" s="13"/>
      <c r="J2696" s="13" t="s">
        <v>149</v>
      </c>
      <c r="K2696" s="13" t="s">
        <v>73</v>
      </c>
    </row>
    <row r="2697" spans="1:11" ht="15.75">
      <c r="H2697" s="13"/>
      <c r="I2697" s="13"/>
      <c r="J2697" s="13"/>
      <c r="K2697" s="13" t="s">
        <v>148</v>
      </c>
    </row>
    <row r="2698" spans="1:11" ht="15.75">
      <c r="H2698" s="13"/>
      <c r="I2698" s="13"/>
      <c r="J2698" s="13"/>
      <c r="K2698" s="13" t="s">
        <v>75</v>
      </c>
    </row>
    <row r="2699" spans="1:11" ht="15.75">
      <c r="H2699" s="13"/>
      <c r="I2699" s="13"/>
      <c r="J2699" s="13"/>
      <c r="K2699" s="13" t="s">
        <v>121</v>
      </c>
    </row>
    <row r="2700" spans="1:11" ht="15.75">
      <c r="H2700" s="13"/>
      <c r="I2700" s="13"/>
      <c r="J2700" s="13"/>
      <c r="K2700" s="1" t="s">
        <v>150</v>
      </c>
    </row>
    <row r="2701" spans="1:11" ht="15.75">
      <c r="H2701" s="13"/>
      <c r="I2701" s="13"/>
      <c r="J2701" s="13"/>
      <c r="K2701" s="13" t="s">
        <v>123</v>
      </c>
    </row>
    <row r="2702" spans="1:11" ht="15.75">
      <c r="H2702" s="13"/>
      <c r="I2702" s="13"/>
      <c r="J2702" s="13"/>
      <c r="K2702" s="13" t="s">
        <v>125</v>
      </c>
    </row>
    <row r="2703" spans="1:11" ht="15.75">
      <c r="H2703" s="13"/>
      <c r="I2703" s="13"/>
      <c r="J2703" s="13"/>
      <c r="K2703" s="13" t="s">
        <v>154</v>
      </c>
    </row>
    <row r="2704" spans="1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mergeCells count="2">
    <mergeCell ref="F2673:G2673"/>
    <mergeCell ref="D2673:E2673"/>
  </mergeCells>
  <dataValidations count="33">
    <dataValidation type="list" allowBlank="1" showInputMessage="1" showErrorMessage="1" sqref="K2672" xr:uid="{5A1B1773-9388-4278-8675-B6D7BCC8D9B8}">
      <formula1>$K$2674:$K$2740</formula1>
    </dataValidation>
    <dataValidation type="list" allowBlank="1" showInputMessage="1" showErrorMessage="1" sqref="H2672" xr:uid="{902AE042-72AD-4657-BC8B-0212E4C6F416}">
      <formula1>$H$2674:$H$2676</formula1>
    </dataValidation>
    <dataValidation type="list" allowBlank="1" showInputMessage="1" showErrorMessage="1" sqref="D2253:D2289 D2292:D2486" xr:uid="{1B40F472-4B1C-46BE-A8A6-17C03749325D}">
      <formula1>$D$366:$D$473</formula1>
    </dataValidation>
    <dataValidation type="list" allowBlank="1" showInputMessage="1" showErrorMessage="1" sqref="C2292:C2439 C2253:C2289 C2442:C2486" xr:uid="{98169774-48B3-4E96-A96C-2D5BD33F09B3}">
      <formula1>$C$366:$C$384</formula1>
    </dataValidation>
    <dataValidation type="list" allowBlank="1" showInputMessage="1" showErrorMessage="1" sqref="K2253:K2486" xr:uid="{BD69C462-47CC-45EF-9D35-A099C44A4847}">
      <formula1>$K$366:$K$431</formula1>
    </dataValidation>
    <dataValidation type="list" allowBlank="1" showInputMessage="1" showErrorMessage="1" sqref="C2011:C2047 C2049:C2201 C2204:C2252" xr:uid="{EA994739-FBB6-45F7-B980-669298E2DC6B}">
      <formula1>$C$370:$C$388</formula1>
    </dataValidation>
    <dataValidation type="list" allowBlank="1" showInputMessage="1" showErrorMessage="1" sqref="H2011:H2252" xr:uid="{902D37D0-2229-413C-AF77-AD47D90798AE}">
      <formula1>$H$370:$H$372</formula1>
    </dataValidation>
    <dataValidation type="list" allowBlank="1" showInputMessage="1" showErrorMessage="1" sqref="D2011:D2047 D2049:D2252" xr:uid="{EDAFA6FA-C5F6-4889-BE1A-F3CB947049DF}">
      <formula1>$D$370:$D$477</formula1>
    </dataValidation>
    <dataValidation type="list" allowBlank="1" showInputMessage="1" showErrorMessage="1" sqref="K2011:K2252" xr:uid="{4DE141A4-F16D-408F-AB4C-A4B029563E0D}">
      <formula1>$K$370:$K$436</formula1>
    </dataValidation>
    <dataValidation type="list" allowBlank="1" showInputMessage="1" showErrorMessage="1" sqref="D1394:D1430 D1583:D1639 D1432:D1580 D1641:D1789 D1792:D1818 D2503:D2523 D2526:D2670 D2487:D2501" xr:uid="{3985F6BE-E7E7-401A-8418-ADC993E0F6E2}">
      <formula1>$D$365:$D$472</formula1>
    </dataValidation>
    <dataValidation type="list" allowBlank="1" showInputMessage="1" showErrorMessage="1" sqref="K1394:K1818 K2487:K2670" xr:uid="{1FC1C8F5-8438-46E0-8073-74E61F196917}">
      <formula1>$K$365:$K$429</formula1>
    </dataValidation>
    <dataValidation type="list" allowBlank="1" showInputMessage="1" showErrorMessage="1" sqref="H1394:H1818 H2487:H2670" xr:uid="{7DA51A10-3358-4780-BBA4-7EB9E0BF22F1}">
      <formula1>$H$365:$H$367</formula1>
    </dataValidation>
    <dataValidation type="list" allowBlank="1" showInputMessage="1" showErrorMessage="1" sqref="C1394:C1430 C1583:C1639 C1432:C1580 C1641:C1789 C1792:C1818 C2487:C2523 C2526:C2670" xr:uid="{4C277E44-5B46-4270-A98E-42B1FB56DC3E}">
      <formula1>$C$365:$C$383</formula1>
    </dataValidation>
    <dataValidation type="list" allowBlank="1" showInputMessage="1" showErrorMessage="1" sqref="D1182:D1191" xr:uid="{6BA18007-5D6D-4318-A075-507FDDE3696C}">
      <formula1>$D$364:$D$462</formula1>
    </dataValidation>
    <dataValidation type="list" allowBlank="1" showInputMessage="1" showErrorMessage="1" sqref="D1192:D1393 D1819:D1855 D1857:D2010" xr:uid="{B9906EFC-55DA-4F9D-B994-CDFBA9DB3314}">
      <formula1>$D$364:$D$471</formula1>
    </dataValidation>
    <dataValidation type="list" allowBlank="1" showInputMessage="1" showErrorMessage="1" sqref="D1023:D1181" xr:uid="{E0F52018-1654-4EA2-9E79-F344543144A1}">
      <formula1>$D$364:$D$468</formula1>
    </dataValidation>
    <dataValidation type="list" allowBlank="1" showInputMessage="1" showErrorMessage="1" sqref="D1010:D1022" xr:uid="{72F2604D-4B8A-43EC-8400-EDAD3F1CF238}">
      <formula1>$D$364:$D$459</formula1>
    </dataValidation>
    <dataValidation type="list" allowBlank="1" showInputMessage="1" showErrorMessage="1" sqref="C790:C808 C810:C1009" xr:uid="{74284890-B2AB-4B26-B21B-ABB3C4EDE9BF}">
      <formula1>$C$364:$C$381</formula1>
    </dataValidation>
    <dataValidation type="list" allowBlank="1" showInputMessage="1" showErrorMessage="1" sqref="D790:D805" xr:uid="{59132F72-9DC3-407E-90A7-6C1A6A1383F6}">
      <formula1>$D$364:$D$458</formula1>
    </dataValidation>
    <dataValidation type="list" allowBlank="1" showInputMessage="1" showErrorMessage="1" sqref="D806:D1009" xr:uid="{9FE28F20-A148-451D-9683-33B641A6C46E}">
      <formula1>$D$364:$D$467</formula1>
    </dataValidation>
    <dataValidation type="list" allowBlank="1" showInputMessage="1" showErrorMessage="1" sqref="K527:K789" xr:uid="{5EECF008-CC3B-4953-A3F2-70F0B452E5D8}">
      <formula1>$K$368:$K$432</formula1>
    </dataValidation>
    <dataValidation type="list" allowBlank="1" showInputMessage="1" showErrorMessage="1" sqref="H527:H789" xr:uid="{B7D9AA76-50B5-47D0-A96D-3E8CD23BB6C5}">
      <formula1>$H$368:$H$370</formula1>
    </dataValidation>
    <dataValidation type="list" allowBlank="1" showInputMessage="1" showErrorMessage="1" sqref="C527:C545 C547:C789" xr:uid="{E4170CD9-6460-4687-BFA2-B354D9A8C270}">
      <formula1>$C$368:$C$385</formula1>
    </dataValidation>
    <dataValidation type="list" allowBlank="1" showInputMessage="1" showErrorMessage="1" sqref="D560:D576 D554:D558 D527:D552" xr:uid="{280536FA-2684-45AC-ACBF-A2624D7EA464}">
      <formula1>$D$368:$D$461</formula1>
    </dataValidation>
    <dataValidation type="list" allowBlank="1" showInputMessage="1" showErrorMessage="1" sqref="D559 D553 D577:D789" xr:uid="{FE02858A-191E-4968-8996-ACC35807E4A8}">
      <formula1>$D$368:$D$469</formula1>
    </dataValidation>
    <dataValidation type="list" allowBlank="1" showInputMessage="1" showErrorMessage="1" sqref="H315:H526 H790:H1393 H1819:H2010" xr:uid="{4011BF66-0DF5-43DF-839F-50A7B6059EF7}">
      <formula1>$H$364:$H$366</formula1>
    </dataValidation>
    <dataValidation type="list" allowBlank="1" showInputMessage="1" showErrorMessage="1" sqref="K315:K526 K790:K1393 K1819:K2010" xr:uid="{2C2B341B-6879-4B29-A294-91D900F2FBE4}">
      <formula1>$K$364:$K$428</formula1>
    </dataValidation>
    <dataValidation type="list" allowBlank="1" showInputMessage="1" showErrorMessage="1" sqref="C315:C526 C1010:C1393 C1819:C1855 C2007:C2010 C1857:C2004" xr:uid="{AFD4E41C-148C-4DC3-91F0-669B65CA6224}">
      <formula1>$C$364:$C$382</formula1>
    </dataValidation>
    <dataValidation type="list" allowBlank="1" showInputMessage="1" showErrorMessage="1" sqref="D315:D526" xr:uid="{A37F591D-CB3E-4D96-8309-6F9ED3469758}">
      <formula1>$D$364:$D$460</formula1>
    </dataValidation>
    <dataValidation type="list" allowBlank="1" showInputMessage="1" showErrorMessage="1" sqref="K2:K314" xr:uid="{E1228DB7-24D4-4D94-B0DA-C09637AA64BC}">
      <formula1>$K$366:$K$430</formula1>
    </dataValidation>
    <dataValidation type="list" allowBlank="1" showInputMessage="1" showErrorMessage="1" sqref="H2:H314 H2253:H2486" xr:uid="{6DE8AF0A-82A6-4E41-9984-F43752DCCCFE}">
      <formula1>$H$366:$H$368</formula1>
    </dataValidation>
    <dataValidation type="list" allowBlank="1" showInputMessage="1" showErrorMessage="1" sqref="C2:C109 C111:C314" xr:uid="{66B33A40-17F8-47B4-B4F6-3E9E7D7FC919}">
      <formula1>$C$366:$C$383</formula1>
    </dataValidation>
    <dataValidation type="list" allowBlank="1" showInputMessage="1" showErrorMessage="1" sqref="D2:D109 C110 D111:D314" xr:uid="{E8D02299-CBC0-46A9-8D53-378FD0279D9B}">
      <formula1>$D$366:$D$453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675BA-B9E5-43D3-82F5-D0796F9BF3A0}">
  <dimension ref="A1:K2740"/>
  <sheetViews>
    <sheetView tabSelected="1" topLeftCell="A2671" workbookViewId="0">
      <selection activeCell="E2674" sqref="E2674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D2673" s="16" t="s">
        <v>23</v>
      </c>
      <c r="E2673" s="16"/>
      <c r="F2673" s="16" t="s">
        <v>262</v>
      </c>
      <c r="G2673" s="16"/>
      <c r="H2673" s="13"/>
      <c r="I2673" s="13"/>
      <c r="J2673" s="13"/>
      <c r="K2673" s="13"/>
    </row>
    <row r="2674" spans="1:11" ht="15.75">
      <c r="A2674" s="14">
        <v>2</v>
      </c>
      <c r="B2674">
        <f>COUNTIFS($F$2:$F$2670,A2674,$I$2:$I$2670,"&lt;&gt;"&amp;0)</f>
        <v>25</v>
      </c>
      <c r="C2674" s="10">
        <f>B2674/$B$2684</f>
        <v>8.5910652920962199E-2</v>
      </c>
      <c r="D2674">
        <f>COUNTIFS($F$2:$F$2670,A2674,$I$2:$I$2670,"&lt;&gt;"&amp;0,$G$2:$G$2670,"б")</f>
        <v>14</v>
      </c>
      <c r="E2674" s="10">
        <f>D2674/$D$2684</f>
        <v>8.6956521739130432E-2</v>
      </c>
      <c r="F2674">
        <f>COUNTIFS($F$2:$F$2670,A2674,$I$2:$I$2670,"&lt;&gt;"&amp;0,$G$2:$G$2670,"")</f>
        <v>11</v>
      </c>
      <c r="G2674" s="10">
        <f>F2674/$F$2684</f>
        <v>8.461538461538462E-2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14">
        <v>3</v>
      </c>
      <c r="B2675">
        <f t="shared" ref="B2675:B2683" si="84">COUNTIFS($F$2:$F$2670,A2675,$I$2:$I$2670,"&lt;&gt;"&amp;0)</f>
        <v>69</v>
      </c>
      <c r="C2675" s="10">
        <f t="shared" ref="C2675:C2683" si="85">B2675/$B$2684</f>
        <v>0.23711340206185566</v>
      </c>
      <c r="D2675">
        <f t="shared" ref="D2675:D2683" si="86">COUNTIFS($F$2:$F$2670,A2675,$I$2:$I$2670,"&lt;&gt;"&amp;0,$G$2:$G$2670,"б")</f>
        <v>48</v>
      </c>
      <c r="E2675" s="10">
        <f t="shared" ref="E2675:E2683" si="87">D2675/$D$2684</f>
        <v>0.29813664596273293</v>
      </c>
      <c r="F2675">
        <f t="shared" ref="F2675:F2683" si="88">COUNTIFS($F$2:$F$2670,A2675,$I$2:$I$2670,"&lt;&gt;"&amp;0,$G$2:$G$2670,"")</f>
        <v>21</v>
      </c>
      <c r="G2675" s="10">
        <f t="shared" ref="G2675:G2683" si="89">F2675/$F$2684</f>
        <v>0.16153846153846155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14">
        <v>4</v>
      </c>
      <c r="B2676">
        <f t="shared" si="84"/>
        <v>68</v>
      </c>
      <c r="C2676" s="10">
        <f t="shared" si="85"/>
        <v>0.23367697594501718</v>
      </c>
      <c r="D2676">
        <f t="shared" si="86"/>
        <v>33</v>
      </c>
      <c r="E2676" s="10">
        <f t="shared" si="87"/>
        <v>0.20496894409937888</v>
      </c>
      <c r="F2676">
        <f t="shared" si="88"/>
        <v>35</v>
      </c>
      <c r="G2676" s="10">
        <f t="shared" si="89"/>
        <v>0.26923076923076922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 s="14">
        <v>5</v>
      </c>
      <c r="B2677">
        <f t="shared" si="84"/>
        <v>77</v>
      </c>
      <c r="C2677" s="10">
        <f t="shared" si="85"/>
        <v>0.26460481099656358</v>
      </c>
      <c r="D2677">
        <f t="shared" si="86"/>
        <v>36</v>
      </c>
      <c r="E2677" s="10">
        <f t="shared" si="87"/>
        <v>0.2236024844720497</v>
      </c>
      <c r="F2677">
        <f t="shared" si="88"/>
        <v>41</v>
      </c>
      <c r="G2677" s="10">
        <f t="shared" si="89"/>
        <v>0.31538461538461537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 s="14">
        <v>6</v>
      </c>
      <c r="B2678">
        <f t="shared" si="84"/>
        <v>35</v>
      </c>
      <c r="C2678" s="10">
        <f t="shared" si="85"/>
        <v>0.12027491408934708</v>
      </c>
      <c r="D2678">
        <f t="shared" si="86"/>
        <v>19</v>
      </c>
      <c r="E2678" s="10">
        <f t="shared" si="87"/>
        <v>0.11801242236024845</v>
      </c>
      <c r="F2678">
        <f t="shared" si="88"/>
        <v>16</v>
      </c>
      <c r="G2678" s="10">
        <f t="shared" si="89"/>
        <v>0.12307692307692308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 s="14">
        <v>7</v>
      </c>
      <c r="B2679">
        <f t="shared" si="84"/>
        <v>11</v>
      </c>
      <c r="C2679" s="10">
        <f t="shared" si="85"/>
        <v>3.7800687285223365E-2</v>
      </c>
      <c r="D2679">
        <f t="shared" si="86"/>
        <v>7</v>
      </c>
      <c r="E2679" s="10">
        <f t="shared" si="87"/>
        <v>4.3478260869565216E-2</v>
      </c>
      <c r="F2679">
        <f t="shared" si="88"/>
        <v>4</v>
      </c>
      <c r="G2679" s="10">
        <f t="shared" si="89"/>
        <v>3.0769230769230771E-2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A2680" s="14">
        <v>8</v>
      </c>
      <c r="B2680">
        <f t="shared" si="84"/>
        <v>4</v>
      </c>
      <c r="C2680" s="10">
        <f t="shared" si="85"/>
        <v>1.3745704467353952E-2</v>
      </c>
      <c r="D2680">
        <f t="shared" si="86"/>
        <v>3</v>
      </c>
      <c r="E2680" s="10">
        <f t="shared" si="87"/>
        <v>1.8633540372670808E-2</v>
      </c>
      <c r="F2680">
        <f t="shared" si="88"/>
        <v>1</v>
      </c>
      <c r="G2680" s="10">
        <f t="shared" si="89"/>
        <v>7.6923076923076927E-3</v>
      </c>
      <c r="H2680" s="13"/>
      <c r="I2680" s="13"/>
      <c r="J2680" s="13" t="s">
        <v>73</v>
      </c>
      <c r="K2680" s="1" t="s">
        <v>112</v>
      </c>
    </row>
    <row r="2681" spans="1:11" ht="15.75">
      <c r="A2681" s="14">
        <v>9</v>
      </c>
      <c r="B2681">
        <f t="shared" si="84"/>
        <v>1</v>
      </c>
      <c r="C2681" s="10">
        <f t="shared" si="85"/>
        <v>3.4364261168384879E-3</v>
      </c>
      <c r="D2681">
        <f t="shared" si="86"/>
        <v>1</v>
      </c>
      <c r="E2681" s="10">
        <f t="shared" si="87"/>
        <v>6.2111801242236021E-3</v>
      </c>
      <c r="F2681">
        <f t="shared" si="88"/>
        <v>0</v>
      </c>
      <c r="G2681" s="10">
        <f t="shared" si="89"/>
        <v>0</v>
      </c>
      <c r="H2681" s="13"/>
      <c r="I2681" s="13"/>
      <c r="J2681" s="13" t="s">
        <v>116</v>
      </c>
      <c r="K2681" s="5" t="s">
        <v>113</v>
      </c>
    </row>
    <row r="2682" spans="1:11" ht="15.75">
      <c r="A2682" s="14">
        <v>10</v>
      </c>
      <c r="B2682">
        <f t="shared" si="84"/>
        <v>0</v>
      </c>
      <c r="C2682" s="10">
        <f t="shared" si="85"/>
        <v>0</v>
      </c>
      <c r="D2682">
        <f t="shared" si="86"/>
        <v>0</v>
      </c>
      <c r="E2682" s="10">
        <f t="shared" si="87"/>
        <v>0</v>
      </c>
      <c r="F2682">
        <f t="shared" si="88"/>
        <v>0</v>
      </c>
      <c r="G2682" s="10">
        <f t="shared" si="89"/>
        <v>0</v>
      </c>
      <c r="H2682" s="13"/>
      <c r="I2682" s="13"/>
      <c r="J2682" s="13" t="s">
        <v>119</v>
      </c>
      <c r="K2682" s="1" t="s">
        <v>252</v>
      </c>
    </row>
    <row r="2683" spans="1:11" ht="15.75">
      <c r="A2683" s="14">
        <v>11</v>
      </c>
      <c r="B2683">
        <f t="shared" si="84"/>
        <v>1</v>
      </c>
      <c r="C2683" s="10">
        <f t="shared" si="85"/>
        <v>3.4364261168384879E-3</v>
      </c>
      <c r="D2683">
        <f t="shared" si="86"/>
        <v>0</v>
      </c>
      <c r="E2683" s="10">
        <f t="shared" si="87"/>
        <v>0</v>
      </c>
      <c r="F2683">
        <f t="shared" si="88"/>
        <v>1</v>
      </c>
      <c r="G2683" s="10">
        <f t="shared" si="89"/>
        <v>7.6923076923076927E-3</v>
      </c>
      <c r="H2683" s="13"/>
      <c r="I2683" s="13"/>
      <c r="J2683" s="13" t="s">
        <v>121</v>
      </c>
      <c r="K2683" s="13" t="s">
        <v>117</v>
      </c>
    </row>
    <row r="2684" spans="1:11" ht="15.75">
      <c r="B2684">
        <f>SUM(B2674:B2683)</f>
        <v>291</v>
      </c>
      <c r="D2684">
        <f>SUM(D2674:D2683)</f>
        <v>161</v>
      </c>
      <c r="F2684">
        <f>SUM(F2674:F2683)</f>
        <v>130</v>
      </c>
      <c r="H2684" s="13"/>
      <c r="I2684" s="13"/>
      <c r="J2684" s="13" t="s">
        <v>123</v>
      </c>
      <c r="K2684" s="13" t="s">
        <v>92</v>
      </c>
    </row>
    <row r="2685" spans="1:11" ht="15.75">
      <c r="H2685" s="13"/>
      <c r="I2685" s="13"/>
      <c r="J2685" s="13" t="s">
        <v>125</v>
      </c>
      <c r="K2685" s="13" t="s">
        <v>122</v>
      </c>
    </row>
    <row r="2686" spans="1:11" ht="15.75">
      <c r="H2686" s="13"/>
      <c r="I2686" s="13"/>
      <c r="J2686" s="13" t="s">
        <v>127</v>
      </c>
      <c r="K2686" s="13" t="s">
        <v>124</v>
      </c>
    </row>
    <row r="2687" spans="1:11" ht="15.75">
      <c r="H2687" s="13"/>
      <c r="I2687" s="13"/>
      <c r="J2687" s="13" t="s">
        <v>130</v>
      </c>
      <c r="K2687" s="13" t="s">
        <v>101</v>
      </c>
    </row>
    <row r="2688" spans="1:11" ht="15.75">
      <c r="H2688" s="13"/>
      <c r="I2688" s="13"/>
      <c r="J2688" s="13" t="s">
        <v>132</v>
      </c>
      <c r="K2688" s="13" t="s">
        <v>104</v>
      </c>
    </row>
    <row r="2689" spans="8:11" ht="15.75">
      <c r="H2689" s="13"/>
      <c r="I2689" s="13"/>
      <c r="J2689" s="13" t="s">
        <v>134</v>
      </c>
      <c r="K2689" s="13" t="s">
        <v>108</v>
      </c>
    </row>
    <row r="2690" spans="8:11" ht="15.75">
      <c r="H2690" s="13"/>
      <c r="I2690" s="13"/>
      <c r="J2690" s="13" t="s">
        <v>136</v>
      </c>
      <c r="K2690" s="13" t="s">
        <v>111</v>
      </c>
    </row>
    <row r="2691" spans="8:11" ht="15.75">
      <c r="H2691" s="13"/>
      <c r="I2691" s="13"/>
      <c r="J2691" s="13" t="s">
        <v>140</v>
      </c>
      <c r="K2691" s="13" t="s">
        <v>32</v>
      </c>
    </row>
    <row r="2692" spans="8:11" ht="15.75">
      <c r="H2692" s="13"/>
      <c r="I2692" s="13"/>
      <c r="J2692" s="13" t="s">
        <v>142</v>
      </c>
      <c r="K2692" s="13" t="s">
        <v>137</v>
      </c>
    </row>
    <row r="2693" spans="8:11" ht="15.75">
      <c r="H2693" s="13"/>
      <c r="I2693" s="13"/>
      <c r="J2693" s="13" t="s">
        <v>145</v>
      </c>
      <c r="K2693" s="13" t="s">
        <v>66</v>
      </c>
    </row>
    <row r="2694" spans="8:11" ht="15.75">
      <c r="H2694" s="13"/>
      <c r="I2694" s="13"/>
      <c r="J2694" s="13" t="s">
        <v>147</v>
      </c>
      <c r="K2694" s="13" t="s">
        <v>143</v>
      </c>
    </row>
    <row r="2695" spans="8:11" ht="15.75">
      <c r="H2695" s="13"/>
      <c r="I2695" s="13"/>
      <c r="J2695" s="4" t="s">
        <v>103</v>
      </c>
      <c r="K2695" s="13" t="s">
        <v>55</v>
      </c>
    </row>
    <row r="2696" spans="8:11" ht="15.75">
      <c r="H2696" s="13"/>
      <c r="I2696" s="13"/>
      <c r="J2696" s="13" t="s">
        <v>149</v>
      </c>
      <c r="K2696" s="13" t="s">
        <v>73</v>
      </c>
    </row>
    <row r="2697" spans="8:11" ht="15.75">
      <c r="H2697" s="13"/>
      <c r="I2697" s="13"/>
      <c r="J2697" s="13"/>
      <c r="K2697" s="13" t="s">
        <v>148</v>
      </c>
    </row>
    <row r="2698" spans="8:11" ht="15.75">
      <c r="H2698" s="13"/>
      <c r="I2698" s="13"/>
      <c r="J2698" s="13"/>
      <c r="K2698" s="13" t="s">
        <v>75</v>
      </c>
    </row>
    <row r="2699" spans="8:11" ht="15.75">
      <c r="H2699" s="13"/>
      <c r="I2699" s="13"/>
      <c r="J2699" s="13"/>
      <c r="K2699" s="13" t="s">
        <v>121</v>
      </c>
    </row>
    <row r="2700" spans="8:11" ht="15.75">
      <c r="H2700" s="13"/>
      <c r="I2700" s="13"/>
      <c r="J2700" s="13"/>
      <c r="K2700" s="1" t="s">
        <v>150</v>
      </c>
    </row>
    <row r="2701" spans="8:11" ht="15.75">
      <c r="H2701" s="13"/>
      <c r="I2701" s="13"/>
      <c r="J2701" s="13"/>
      <c r="K2701" s="13" t="s">
        <v>123</v>
      </c>
    </row>
    <row r="2702" spans="8:11" ht="15.75">
      <c r="H2702" s="13"/>
      <c r="I2702" s="13"/>
      <c r="J2702" s="13"/>
      <c r="K2702" s="13" t="s">
        <v>125</v>
      </c>
    </row>
    <row r="2703" spans="8:11" ht="15.75">
      <c r="H2703" s="13"/>
      <c r="I2703" s="13"/>
      <c r="J2703" s="13"/>
      <c r="K2703" s="13" t="s">
        <v>154</v>
      </c>
    </row>
    <row r="2704" spans="8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mergeCells count="2">
    <mergeCell ref="D2673:E2673"/>
    <mergeCell ref="F2673:G2673"/>
  </mergeCells>
  <dataValidations count="33">
    <dataValidation type="list" allowBlank="1" showInputMessage="1" showErrorMessage="1" sqref="K2672" xr:uid="{4958AD4C-75B0-46A4-8D57-C3A1126ABDEB}">
      <formula1>$K$2674:$K$2740</formula1>
    </dataValidation>
    <dataValidation type="list" allowBlank="1" showInputMessage="1" showErrorMessage="1" sqref="H2672" xr:uid="{0E04C390-6A44-40A0-BD68-2BCA799C710E}">
      <formula1>$H$2674:$H$2676</formula1>
    </dataValidation>
    <dataValidation type="list" allowBlank="1" showInputMessage="1" showErrorMessage="1" sqref="D2253:D2289 D2292:D2486" xr:uid="{71177A45-70C7-4E5B-8180-70E27B2EE7F3}">
      <formula1>$D$366:$D$473</formula1>
    </dataValidation>
    <dataValidation type="list" allowBlank="1" showInputMessage="1" showErrorMessage="1" sqref="C2292:C2439 C2253:C2289 C2442:C2486" xr:uid="{4BF9F5A3-1A71-4C83-B24B-5E309B33D104}">
      <formula1>$C$366:$C$384</formula1>
    </dataValidation>
    <dataValidation type="list" allowBlank="1" showInputMessage="1" showErrorMessage="1" sqref="K2253:K2486" xr:uid="{4A5B7182-9C68-4BB4-AA02-FE7E2C901E60}">
      <formula1>$K$366:$K$431</formula1>
    </dataValidation>
    <dataValidation type="list" allowBlank="1" showInputMessage="1" showErrorMessage="1" sqref="C2011:C2047 C2049:C2201 C2204:C2252" xr:uid="{2AE24402-DC4A-44C8-B043-14DB0378A1E7}">
      <formula1>$C$370:$C$388</formula1>
    </dataValidation>
    <dataValidation type="list" allowBlank="1" showInputMessage="1" showErrorMessage="1" sqref="H2011:H2252" xr:uid="{A117EAA8-2587-4A69-911F-E9518F01898C}">
      <formula1>$H$370:$H$372</formula1>
    </dataValidation>
    <dataValidation type="list" allowBlank="1" showInputMessage="1" showErrorMessage="1" sqref="D2011:D2047 D2049:D2252" xr:uid="{40D1C102-EEC6-40B4-9EC8-BD9485FDDC7D}">
      <formula1>$D$370:$D$477</formula1>
    </dataValidation>
    <dataValidation type="list" allowBlank="1" showInputMessage="1" showErrorMessage="1" sqref="K2011:K2252" xr:uid="{8280FC9D-52EB-46BD-A98B-88E8E7B6B5C6}">
      <formula1>$K$370:$K$436</formula1>
    </dataValidation>
    <dataValidation type="list" allowBlank="1" showInputMessage="1" showErrorMessage="1" sqref="D1394:D1430 D1583:D1639 D1432:D1580 D1641:D1789 D1792:D1818 D2503:D2523 D2526:D2670 D2487:D2501" xr:uid="{67B2C8AB-C499-4C1D-A709-8B4F7CBD4774}">
      <formula1>$D$365:$D$472</formula1>
    </dataValidation>
    <dataValidation type="list" allowBlank="1" showInputMessage="1" showErrorMessage="1" sqref="K1394:K1818 K2487:K2670" xr:uid="{423F8DD4-730D-484B-A8CC-62592279A3BE}">
      <formula1>$K$365:$K$429</formula1>
    </dataValidation>
    <dataValidation type="list" allowBlank="1" showInputMessage="1" showErrorMessage="1" sqref="H1394:H1818 H2487:H2670" xr:uid="{8B854465-53B2-42E6-8694-3EE2BE407CC8}">
      <formula1>$H$365:$H$367</formula1>
    </dataValidation>
    <dataValidation type="list" allowBlank="1" showInputMessage="1" showErrorMessage="1" sqref="C1394:C1430 C1583:C1639 C1432:C1580 C1641:C1789 C1792:C1818 C2487:C2523 C2526:C2670" xr:uid="{BD886B7C-11C9-4489-976F-BFCA56D3C02F}">
      <formula1>$C$365:$C$383</formula1>
    </dataValidation>
    <dataValidation type="list" allowBlank="1" showInputMessage="1" showErrorMessage="1" sqref="D1182:D1191" xr:uid="{61ED5368-882E-4DF3-9FD5-8B26C709E285}">
      <formula1>$D$364:$D$462</formula1>
    </dataValidation>
    <dataValidation type="list" allowBlank="1" showInputMessage="1" showErrorMessage="1" sqref="D1192:D1393 D1819:D1855 D1857:D2010" xr:uid="{7EDE7CAC-4EFA-4A6E-B5E1-D3DFE75C6C05}">
      <formula1>$D$364:$D$471</formula1>
    </dataValidation>
    <dataValidation type="list" allowBlank="1" showInputMessage="1" showErrorMessage="1" sqref="D1023:D1181" xr:uid="{43A475A9-3102-4F2B-9A54-D4416035BD65}">
      <formula1>$D$364:$D$468</formula1>
    </dataValidation>
    <dataValidation type="list" allowBlank="1" showInputMessage="1" showErrorMessage="1" sqref="D1010:D1022" xr:uid="{6075BB04-B0D4-4EA3-A168-DAAB6DF38044}">
      <formula1>$D$364:$D$459</formula1>
    </dataValidation>
    <dataValidation type="list" allowBlank="1" showInputMessage="1" showErrorMessage="1" sqref="C790:C808 C810:C1009" xr:uid="{3E4D0F27-0418-478F-82E6-C491371F3E60}">
      <formula1>$C$364:$C$381</formula1>
    </dataValidation>
    <dataValidation type="list" allowBlank="1" showInputMessage="1" showErrorMessage="1" sqref="D790:D805" xr:uid="{F69F1625-0B29-4254-AAB8-43A11403C1BF}">
      <formula1>$D$364:$D$458</formula1>
    </dataValidation>
    <dataValidation type="list" allowBlank="1" showInputMessage="1" showErrorMessage="1" sqref="D806:D1009" xr:uid="{C2F660C2-EE05-440A-A4EE-D1BB5A2C04B6}">
      <formula1>$D$364:$D$467</formula1>
    </dataValidation>
    <dataValidation type="list" allowBlank="1" showInputMessage="1" showErrorMessage="1" sqref="K527:K789" xr:uid="{C740F065-7CE2-481C-99EB-28EFE8AC6E9D}">
      <formula1>$K$368:$K$432</formula1>
    </dataValidation>
    <dataValidation type="list" allowBlank="1" showInputMessage="1" showErrorMessage="1" sqref="H527:H789" xr:uid="{7554D7D5-770F-4551-9333-10AB7F832876}">
      <formula1>$H$368:$H$370</formula1>
    </dataValidation>
    <dataValidation type="list" allowBlank="1" showInputMessage="1" showErrorMessage="1" sqref="C527:C545 C547:C789" xr:uid="{9FEA6B5D-B6A0-4CCA-B4A8-4DF123034B52}">
      <formula1>$C$368:$C$385</formula1>
    </dataValidation>
    <dataValidation type="list" allowBlank="1" showInputMessage="1" showErrorMessage="1" sqref="D560:D576 D554:D558 D527:D552" xr:uid="{1F9681BD-B8C9-44EE-9CAF-198A2F614D76}">
      <formula1>$D$368:$D$461</formula1>
    </dataValidation>
    <dataValidation type="list" allowBlank="1" showInputMessage="1" showErrorMessage="1" sqref="D559 D553 D577:D789" xr:uid="{61D0ABEB-C9D0-40E8-80CF-FB7F5FFE1453}">
      <formula1>$D$368:$D$469</formula1>
    </dataValidation>
    <dataValidation type="list" allowBlank="1" showInputMessage="1" showErrorMessage="1" sqref="H315:H526 H790:H1393 H1819:H2010" xr:uid="{BB29A6AB-6110-41CA-92D0-29FD3F970179}">
      <formula1>$H$364:$H$366</formula1>
    </dataValidation>
    <dataValidation type="list" allowBlank="1" showInputMessage="1" showErrorMessage="1" sqref="K315:K526 K790:K1393 K1819:K2010" xr:uid="{599278D0-2003-45B6-B2E6-A7FBA4F75012}">
      <formula1>$K$364:$K$428</formula1>
    </dataValidation>
    <dataValidation type="list" allowBlank="1" showInputMessage="1" showErrorMessage="1" sqref="C315:C526 C1010:C1393 C1819:C1855 C2007:C2010 C1857:C2004" xr:uid="{B01797E2-7463-467F-B380-0C319D8B857F}">
      <formula1>$C$364:$C$382</formula1>
    </dataValidation>
    <dataValidation type="list" allowBlank="1" showInputMessage="1" showErrorMessage="1" sqref="D315:D526" xr:uid="{DBB406F5-399C-4B4B-809F-96639155CFC4}">
      <formula1>$D$364:$D$460</formula1>
    </dataValidation>
    <dataValidation type="list" allowBlank="1" showInputMessage="1" showErrorMessage="1" sqref="K2:K314" xr:uid="{69CED0EB-2CAF-4FCC-8844-1592DEFA8E6F}">
      <formula1>$K$366:$K$430</formula1>
    </dataValidation>
    <dataValidation type="list" allowBlank="1" showInputMessage="1" showErrorMessage="1" sqref="H2:H314 H2253:H2486" xr:uid="{3E2AA0B6-3E61-476F-B229-015B4F430894}">
      <formula1>$H$366:$H$368</formula1>
    </dataValidation>
    <dataValidation type="list" allowBlank="1" showInputMessage="1" showErrorMessage="1" sqref="C2:C109 C111:C314" xr:uid="{533EA8F8-FA1C-42C9-877E-5A0EC4DD7231}">
      <formula1>$C$366:$C$383</formula1>
    </dataValidation>
    <dataValidation type="list" allowBlank="1" showInputMessage="1" showErrorMessage="1" sqref="D2:D109 C110 D111:D314" xr:uid="{CDE6BDB7-725C-41E8-917A-9B8FCD3C8588}">
      <formula1>$D$366:$D$453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34B9F-3F26-483E-A23D-AB3815184CD5}">
  <dimension ref="A1:K2740"/>
  <sheetViews>
    <sheetView topLeftCell="A2670" workbookViewId="0">
      <selection activeCell="E2674" sqref="E2674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C2673" s="14" t="s">
        <v>263</v>
      </c>
      <c r="D2673" s="14" t="s">
        <v>261</v>
      </c>
      <c r="E2673" s="14" t="s">
        <v>23</v>
      </c>
      <c r="F2673" s="14" t="s">
        <v>262</v>
      </c>
      <c r="H2673" s="13"/>
      <c r="I2673" s="13"/>
      <c r="J2673" s="13"/>
      <c r="K2673" s="13"/>
    </row>
    <row r="2674" spans="1:11" ht="15.75">
      <c r="A2674" s="13">
        <v>444</v>
      </c>
      <c r="B2674">
        <f>COUNTIF($H$2:$H$2670,A2674)</f>
        <v>77</v>
      </c>
      <c r="C2674" s="10">
        <f>B2674/2652</f>
        <v>2.9034690799396683E-2</v>
      </c>
      <c r="D2674" s="10">
        <f>B2674/291</f>
        <v>0.26460481099656358</v>
      </c>
      <c r="E2674">
        <f>COUNTIFS($H$2:$H$2670,A2674,$G$2:$G$2670,"б")</f>
        <v>3</v>
      </c>
      <c r="F2674">
        <f>B2674-E2674</f>
        <v>74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13" t="s">
        <v>63</v>
      </c>
      <c r="B2675">
        <f t="shared" ref="B2675:B2676" si="84">COUNTIF($H$2:$H$2670,A2675)</f>
        <v>57</v>
      </c>
      <c r="C2675" s="10">
        <f t="shared" ref="C2675:C2676" si="85">B2675/2652</f>
        <v>2.1493212669683258E-2</v>
      </c>
      <c r="D2675" s="10">
        <f t="shared" ref="D2675:D2676" si="86">B2675/291</f>
        <v>0.19587628865979381</v>
      </c>
      <c r="E2675">
        <f t="shared" ref="E2675:E2676" si="87">COUNTIFS($H$2:$H$2670,A2675,$G$2:$G$2670,"б")</f>
        <v>50</v>
      </c>
      <c r="F2675">
        <f t="shared" ref="F2675:F2676" si="88">B2675-E2675</f>
        <v>7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13" t="s">
        <v>99</v>
      </c>
      <c r="B2676">
        <f t="shared" si="84"/>
        <v>7</v>
      </c>
      <c r="C2676" s="10">
        <f t="shared" si="85"/>
        <v>2.6395173453996985E-3</v>
      </c>
      <c r="D2676" s="10">
        <f t="shared" si="86"/>
        <v>2.4054982817869417E-2</v>
      </c>
      <c r="E2676">
        <f t="shared" si="87"/>
        <v>0</v>
      </c>
      <c r="F2676">
        <f t="shared" si="88"/>
        <v>7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B2677">
        <f>SUM(B2674:B2676)</f>
        <v>141</v>
      </c>
      <c r="C2677" s="10">
        <f>SUM(C2674:C2676)</f>
        <v>5.3167420814479636E-2</v>
      </c>
      <c r="D2677" s="10">
        <f>SUM(D2674:D2676)</f>
        <v>0.48453608247422686</v>
      </c>
      <c r="E2677">
        <f>SUM(E2674:E2676)</f>
        <v>53</v>
      </c>
      <c r="F2677">
        <f>SUM(F2674:F2676)</f>
        <v>88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E2678" s="10">
        <f>E2677/161</f>
        <v>0.32919254658385094</v>
      </c>
      <c r="F2678" s="10">
        <f>F2677/130</f>
        <v>0.67692307692307696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H2680" s="13"/>
      <c r="I2680" s="13"/>
      <c r="J2680" s="13" t="s">
        <v>73</v>
      </c>
      <c r="K2680" s="1" t="s">
        <v>112</v>
      </c>
    </row>
    <row r="2681" spans="1:11" ht="15.75">
      <c r="H2681" s="13"/>
      <c r="I2681" s="13"/>
      <c r="J2681" s="13" t="s">
        <v>116</v>
      </c>
      <c r="K2681" s="5" t="s">
        <v>113</v>
      </c>
    </row>
    <row r="2682" spans="1:11" ht="15.75">
      <c r="H2682" s="13"/>
      <c r="I2682" s="13"/>
      <c r="J2682" s="13" t="s">
        <v>119</v>
      </c>
      <c r="K2682" s="1" t="s">
        <v>252</v>
      </c>
    </row>
    <row r="2683" spans="1:11" ht="15.75">
      <c r="H2683" s="13"/>
      <c r="I2683" s="13"/>
      <c r="J2683" s="13" t="s">
        <v>121</v>
      </c>
      <c r="K2683" s="13" t="s">
        <v>117</v>
      </c>
    </row>
    <row r="2684" spans="1:11" ht="15.75">
      <c r="H2684" s="13"/>
      <c r="I2684" s="13"/>
      <c r="J2684" s="13" t="s">
        <v>123</v>
      </c>
      <c r="K2684" s="13" t="s">
        <v>92</v>
      </c>
    </row>
    <row r="2685" spans="1:11" ht="15.75">
      <c r="H2685" s="13"/>
      <c r="I2685" s="13"/>
      <c r="J2685" s="13" t="s">
        <v>125</v>
      </c>
      <c r="K2685" s="13" t="s">
        <v>122</v>
      </c>
    </row>
    <row r="2686" spans="1:11" ht="15.75">
      <c r="H2686" s="13"/>
      <c r="I2686" s="13"/>
      <c r="J2686" s="13" t="s">
        <v>127</v>
      </c>
      <c r="K2686" s="13" t="s">
        <v>124</v>
      </c>
    </row>
    <row r="2687" spans="1:11" ht="15.75">
      <c r="H2687" s="13"/>
      <c r="I2687" s="13"/>
      <c r="J2687" s="13" t="s">
        <v>130</v>
      </c>
      <c r="K2687" s="13" t="s">
        <v>101</v>
      </c>
    </row>
    <row r="2688" spans="1:11" ht="15.75">
      <c r="H2688" s="13"/>
      <c r="I2688" s="13"/>
      <c r="J2688" s="13" t="s">
        <v>132</v>
      </c>
      <c r="K2688" s="13" t="s">
        <v>104</v>
      </c>
    </row>
    <row r="2689" spans="8:11" ht="15.75">
      <c r="H2689" s="13"/>
      <c r="I2689" s="13"/>
      <c r="J2689" s="13" t="s">
        <v>134</v>
      </c>
      <c r="K2689" s="13" t="s">
        <v>108</v>
      </c>
    </row>
    <row r="2690" spans="8:11" ht="15.75">
      <c r="H2690" s="13"/>
      <c r="I2690" s="13"/>
      <c r="J2690" s="13" t="s">
        <v>136</v>
      </c>
      <c r="K2690" s="13" t="s">
        <v>111</v>
      </c>
    </row>
    <row r="2691" spans="8:11" ht="15.75">
      <c r="H2691" s="13"/>
      <c r="I2691" s="13"/>
      <c r="J2691" s="13" t="s">
        <v>140</v>
      </c>
      <c r="K2691" s="13" t="s">
        <v>32</v>
      </c>
    </row>
    <row r="2692" spans="8:11" ht="15.75">
      <c r="H2692" s="13"/>
      <c r="I2692" s="13"/>
      <c r="J2692" s="13" t="s">
        <v>142</v>
      </c>
      <c r="K2692" s="13" t="s">
        <v>137</v>
      </c>
    </row>
    <row r="2693" spans="8:11" ht="15.75">
      <c r="H2693" s="13"/>
      <c r="I2693" s="13"/>
      <c r="J2693" s="13" t="s">
        <v>145</v>
      </c>
      <c r="K2693" s="13" t="s">
        <v>66</v>
      </c>
    </row>
    <row r="2694" spans="8:11" ht="15.75">
      <c r="H2694" s="13"/>
      <c r="I2694" s="13"/>
      <c r="J2694" s="13" t="s">
        <v>147</v>
      </c>
      <c r="K2694" s="13" t="s">
        <v>143</v>
      </c>
    </row>
    <row r="2695" spans="8:11" ht="15.75">
      <c r="H2695" s="13"/>
      <c r="I2695" s="13"/>
      <c r="J2695" s="4" t="s">
        <v>103</v>
      </c>
      <c r="K2695" s="13" t="s">
        <v>55</v>
      </c>
    </row>
    <row r="2696" spans="8:11" ht="15.75">
      <c r="H2696" s="13"/>
      <c r="I2696" s="13"/>
      <c r="J2696" s="13" t="s">
        <v>149</v>
      </c>
      <c r="K2696" s="13" t="s">
        <v>73</v>
      </c>
    </row>
    <row r="2697" spans="8:11" ht="15.75">
      <c r="H2697" s="13"/>
      <c r="I2697" s="13"/>
      <c r="J2697" s="13"/>
      <c r="K2697" s="13" t="s">
        <v>148</v>
      </c>
    </row>
    <row r="2698" spans="8:11" ht="15.75">
      <c r="H2698" s="13"/>
      <c r="I2698" s="13"/>
      <c r="J2698" s="13"/>
      <c r="K2698" s="13" t="s">
        <v>75</v>
      </c>
    </row>
    <row r="2699" spans="8:11" ht="15.75">
      <c r="H2699" s="13"/>
      <c r="I2699" s="13"/>
      <c r="J2699" s="13"/>
      <c r="K2699" s="13" t="s">
        <v>121</v>
      </c>
    </row>
    <row r="2700" spans="8:11" ht="15.75">
      <c r="H2700" s="13"/>
      <c r="I2700" s="13"/>
      <c r="J2700" s="13"/>
      <c r="K2700" s="1" t="s">
        <v>150</v>
      </c>
    </row>
    <row r="2701" spans="8:11" ht="15.75">
      <c r="H2701" s="13"/>
      <c r="I2701" s="13"/>
      <c r="J2701" s="13"/>
      <c r="K2701" s="13" t="s">
        <v>123</v>
      </c>
    </row>
    <row r="2702" spans="8:11" ht="15.75">
      <c r="H2702" s="13"/>
      <c r="I2702" s="13"/>
      <c r="J2702" s="13"/>
      <c r="K2702" s="13" t="s">
        <v>125</v>
      </c>
    </row>
    <row r="2703" spans="8:11" ht="15.75">
      <c r="H2703" s="13"/>
      <c r="I2703" s="13"/>
      <c r="J2703" s="13"/>
      <c r="K2703" s="13" t="s">
        <v>154</v>
      </c>
    </row>
    <row r="2704" spans="8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dataValidations count="33">
    <dataValidation type="list" allowBlank="1" showInputMessage="1" showErrorMessage="1" sqref="K2672" xr:uid="{370EB9AE-0EA3-4FFA-8EE8-5DCF846F8025}">
      <formula1>$K$2674:$K$2740</formula1>
    </dataValidation>
    <dataValidation type="list" allowBlank="1" showInputMessage="1" showErrorMessage="1" sqref="H2672" xr:uid="{291483A7-0777-43C8-A332-E961BEC1E1FB}">
      <formula1>$H$2674:$H$2676</formula1>
    </dataValidation>
    <dataValidation type="list" allowBlank="1" showInputMessage="1" showErrorMessage="1" sqref="D2253:D2289 D2292:D2486" xr:uid="{E82809EC-12F3-4B20-A21D-0BF4D4E26128}">
      <formula1>$D$366:$D$473</formula1>
    </dataValidation>
    <dataValidation type="list" allowBlank="1" showInputMessage="1" showErrorMessage="1" sqref="C2292:C2439 C2253:C2289 C2442:C2486" xr:uid="{042A0F92-B8EB-422E-A2E5-78B54ED184EF}">
      <formula1>$C$366:$C$384</formula1>
    </dataValidation>
    <dataValidation type="list" allowBlank="1" showInputMessage="1" showErrorMessage="1" sqref="K2253:K2486" xr:uid="{60446C46-978F-4D34-ABDE-E1C2FFC68C31}">
      <formula1>$K$366:$K$431</formula1>
    </dataValidation>
    <dataValidation type="list" allowBlank="1" showInputMessage="1" showErrorMessage="1" sqref="C2011:C2047 C2049:C2201 C2204:C2252" xr:uid="{F59C8A61-9632-46DC-8E4C-F16683B5D46A}">
      <formula1>$C$370:$C$388</formula1>
    </dataValidation>
    <dataValidation type="list" allowBlank="1" showInputMessage="1" showErrorMessage="1" sqref="H2011:H2252" xr:uid="{64F762FB-17F0-4130-9F65-B7A84B0FC56E}">
      <formula1>$H$370:$H$372</formula1>
    </dataValidation>
    <dataValidation type="list" allowBlank="1" showInputMessage="1" showErrorMessage="1" sqref="D2011:D2047 D2049:D2252" xr:uid="{B0F62988-074A-4498-8FBB-5BFD513A610F}">
      <formula1>$D$370:$D$477</formula1>
    </dataValidation>
    <dataValidation type="list" allowBlank="1" showInputMessage="1" showErrorMessage="1" sqref="K2011:K2252" xr:uid="{88972FBB-B8B5-49B5-94F0-251FA3500646}">
      <formula1>$K$370:$K$436</formula1>
    </dataValidation>
    <dataValidation type="list" allowBlank="1" showInputMessage="1" showErrorMessage="1" sqref="D1394:D1430 D1583:D1639 D1432:D1580 D1641:D1789 D1792:D1818 D2503:D2523 D2526:D2670 D2487:D2501" xr:uid="{BBFE2785-CFE5-4612-94FC-F4E3AC50D2BE}">
      <formula1>$D$365:$D$472</formula1>
    </dataValidation>
    <dataValidation type="list" allowBlank="1" showInputMessage="1" showErrorMessage="1" sqref="K1394:K1818 K2487:K2670" xr:uid="{784B85B4-16F8-4BC8-BB1E-C9C88176E230}">
      <formula1>$K$365:$K$429</formula1>
    </dataValidation>
    <dataValidation type="list" allowBlank="1" showInputMessage="1" showErrorMessage="1" sqref="H1394:H1818 H2487:H2670" xr:uid="{876A506B-DF73-4DB5-8B74-70392FE2B336}">
      <formula1>$H$365:$H$367</formula1>
    </dataValidation>
    <dataValidation type="list" allowBlank="1" showInputMessage="1" showErrorMessage="1" sqref="C1394:C1430 C1583:C1639 C1432:C1580 C1641:C1789 C1792:C1818 C2487:C2523 C2526:C2670" xr:uid="{1B8B91F0-5597-4FFD-971F-7A5F15E04BB9}">
      <formula1>$C$365:$C$383</formula1>
    </dataValidation>
    <dataValidation type="list" allowBlank="1" showInputMessage="1" showErrorMessage="1" sqref="D1182:D1191" xr:uid="{771891DB-B614-4B0E-88AD-78E4C3892BB7}">
      <formula1>$D$364:$D$462</formula1>
    </dataValidation>
    <dataValidation type="list" allowBlank="1" showInputMessage="1" showErrorMessage="1" sqref="D1192:D1393 D1819:D1855 D1857:D2010" xr:uid="{DFBD2E5C-E006-4185-805E-18C8144FA929}">
      <formula1>$D$364:$D$471</formula1>
    </dataValidation>
    <dataValidation type="list" allowBlank="1" showInputMessage="1" showErrorMessage="1" sqref="D1023:D1181" xr:uid="{5ABCCC29-802C-4C3F-997C-8C6C3BC7A415}">
      <formula1>$D$364:$D$468</formula1>
    </dataValidation>
    <dataValidation type="list" allowBlank="1" showInputMessage="1" showErrorMessage="1" sqref="D1010:D1022" xr:uid="{D71DC5DC-913D-4D9F-B9AC-CB0B7430F42C}">
      <formula1>$D$364:$D$459</formula1>
    </dataValidation>
    <dataValidation type="list" allowBlank="1" showInputMessage="1" showErrorMessage="1" sqref="C790:C808 C810:C1009" xr:uid="{6E65C916-CC26-4428-8326-05B489B568DC}">
      <formula1>$C$364:$C$381</formula1>
    </dataValidation>
    <dataValidation type="list" allowBlank="1" showInputMessage="1" showErrorMessage="1" sqref="D790:D805" xr:uid="{421B540C-9016-4234-AEC2-3B72AC876B65}">
      <formula1>$D$364:$D$458</formula1>
    </dataValidation>
    <dataValidation type="list" allowBlank="1" showInputMessage="1" showErrorMessage="1" sqref="D806:D1009" xr:uid="{B826E0B6-C33D-495B-8B23-6F9EA6B8F662}">
      <formula1>$D$364:$D$467</formula1>
    </dataValidation>
    <dataValidation type="list" allowBlank="1" showInputMessage="1" showErrorMessage="1" sqref="K527:K789" xr:uid="{35FAC538-B2B4-4CAC-BECB-0AB98D7C2B9D}">
      <formula1>$K$368:$K$432</formula1>
    </dataValidation>
    <dataValidation type="list" allowBlank="1" showInputMessage="1" showErrorMessage="1" sqref="H527:H789" xr:uid="{9E26019D-24BC-49C9-B7B6-3820998A8AED}">
      <formula1>$H$368:$H$370</formula1>
    </dataValidation>
    <dataValidation type="list" allowBlank="1" showInputMessage="1" showErrorMessage="1" sqref="C527:C545 C547:C789" xr:uid="{5A2BDEC4-0B33-4599-87F0-3A18D1A96881}">
      <formula1>$C$368:$C$385</formula1>
    </dataValidation>
    <dataValidation type="list" allowBlank="1" showInputMessage="1" showErrorMessage="1" sqref="D560:D576 D554:D558 D527:D552" xr:uid="{E2430621-5387-40F8-B93D-32E619DC6404}">
      <formula1>$D$368:$D$461</formula1>
    </dataValidation>
    <dataValidation type="list" allowBlank="1" showInputMessage="1" showErrorMessage="1" sqref="D559 D553 D577:D789" xr:uid="{03C28CF9-1F4F-4342-9BCD-FCE4FAF199F5}">
      <formula1>$D$368:$D$469</formula1>
    </dataValidation>
    <dataValidation type="list" allowBlank="1" showInputMessage="1" showErrorMessage="1" sqref="H315:H526 H790:H1393 H1819:H2010" xr:uid="{F9094DC8-27A0-4917-A288-E15684106579}">
      <formula1>$H$364:$H$366</formula1>
    </dataValidation>
    <dataValidation type="list" allowBlank="1" showInputMessage="1" showErrorMessage="1" sqref="K315:K526 K790:K1393 K1819:K2010" xr:uid="{361C4D9B-2396-4BBD-A2A2-D505C9F92B7C}">
      <formula1>$K$364:$K$428</formula1>
    </dataValidation>
    <dataValidation type="list" allowBlank="1" showInputMessage="1" showErrorMessage="1" sqref="C315:C526 C1010:C1393 C1819:C1855 C2007:C2010 C1857:C2004" xr:uid="{1D9A5B72-36DE-4290-A310-79AD3349AF32}">
      <formula1>$C$364:$C$382</formula1>
    </dataValidation>
    <dataValidation type="list" allowBlank="1" showInputMessage="1" showErrorMessage="1" sqref="D315:D526" xr:uid="{42EC0296-59E0-4FA3-B62F-3F3B7DBC4EAC}">
      <formula1>$D$364:$D$460</formula1>
    </dataValidation>
    <dataValidation type="list" allowBlank="1" showInputMessage="1" showErrorMessage="1" sqref="K2:K314" xr:uid="{54258B01-BBB5-45E5-8FD0-D71FBB1EFA9F}">
      <formula1>$K$366:$K$430</formula1>
    </dataValidation>
    <dataValidation type="list" allowBlank="1" showInputMessage="1" showErrorMessage="1" sqref="H2:H314 H2253:H2486" xr:uid="{CD8CC410-1175-4546-B18B-6D1B04A88D1E}">
      <formula1>$H$366:$H$368</formula1>
    </dataValidation>
    <dataValidation type="list" allowBlank="1" showInputMessage="1" showErrorMessage="1" sqref="C2:C109 C111:C314" xr:uid="{B21ECE2F-9158-4D36-AC40-C7400AD1FB12}">
      <formula1>$C$366:$C$383</formula1>
    </dataValidation>
    <dataValidation type="list" allowBlank="1" showInputMessage="1" showErrorMessage="1" sqref="D2:D109 C110 D111:D314" xr:uid="{7574DD16-5813-45FC-BFCE-2F43F59CBBA8}">
      <formula1>$D$366:$D$453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E7B2-F843-4A8E-A31C-3E9EBA68E6F9}">
  <dimension ref="A1:K2740"/>
  <sheetViews>
    <sheetView topLeftCell="A2668" workbookViewId="0">
      <selection activeCell="B2674" sqref="B2674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H2673" s="13"/>
      <c r="I2673" s="13"/>
      <c r="J2673" s="13"/>
      <c r="K2673" s="13"/>
    </row>
    <row r="2674" spans="1:11" ht="15.75">
      <c r="A2674" t="s">
        <v>23</v>
      </c>
      <c r="B2674">
        <f>COUNTIF($G$2:$G$2670,A2674)</f>
        <v>1099</v>
      </c>
      <c r="C2674" s="10">
        <f>B2674/2652</f>
        <v>0.41440422322775267</v>
      </c>
      <c r="D2674">
        <f>COUNTIFS($G$2:$G$2670,A2674,$I$2:$I$2670,"&lt;&gt;"&amp;0)</f>
        <v>161</v>
      </c>
      <c r="E2674" s="10">
        <f>D2674/B2674</f>
        <v>0.1464968152866242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t="s">
        <v>262</v>
      </c>
      <c r="B2675">
        <v>1553</v>
      </c>
      <c r="C2675" s="10">
        <f>B2675/2652</f>
        <v>0.58559577677224739</v>
      </c>
      <c r="D2675">
        <v>130</v>
      </c>
      <c r="E2675" s="10">
        <f>D2675/B2675</f>
        <v>8.3708950418544759E-2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H2680" s="13"/>
      <c r="I2680" s="13"/>
      <c r="J2680" s="13" t="s">
        <v>73</v>
      </c>
      <c r="K2680" s="1" t="s">
        <v>112</v>
      </c>
    </row>
    <row r="2681" spans="1:11" ht="15.75">
      <c r="H2681" s="13"/>
      <c r="I2681" s="13"/>
      <c r="J2681" s="13" t="s">
        <v>116</v>
      </c>
      <c r="K2681" s="5" t="s">
        <v>113</v>
      </c>
    </row>
    <row r="2682" spans="1:11" ht="15.75">
      <c r="H2682" s="13"/>
      <c r="I2682" s="13"/>
      <c r="J2682" s="13" t="s">
        <v>119</v>
      </c>
      <c r="K2682" s="1" t="s">
        <v>252</v>
      </c>
    </row>
    <row r="2683" spans="1:11" ht="15.75">
      <c r="H2683" s="13"/>
      <c r="I2683" s="13"/>
      <c r="J2683" s="13" t="s">
        <v>121</v>
      </c>
      <c r="K2683" s="13" t="s">
        <v>117</v>
      </c>
    </row>
    <row r="2684" spans="1:11" ht="15.75">
      <c r="H2684" s="13"/>
      <c r="I2684" s="13"/>
      <c r="J2684" s="13" t="s">
        <v>123</v>
      </c>
      <c r="K2684" s="13" t="s">
        <v>92</v>
      </c>
    </row>
    <row r="2685" spans="1:11" ht="15.75">
      <c r="H2685" s="13"/>
      <c r="I2685" s="13"/>
      <c r="J2685" s="13" t="s">
        <v>125</v>
      </c>
      <c r="K2685" s="13" t="s">
        <v>122</v>
      </c>
    </row>
    <row r="2686" spans="1:11" ht="15.75">
      <c r="H2686" s="13"/>
      <c r="I2686" s="13"/>
      <c r="J2686" s="13" t="s">
        <v>127</v>
      </c>
      <c r="K2686" s="13" t="s">
        <v>124</v>
      </c>
    </row>
    <row r="2687" spans="1:11" ht="15.75">
      <c r="H2687" s="13"/>
      <c r="I2687" s="13"/>
      <c r="J2687" s="13" t="s">
        <v>130</v>
      </c>
      <c r="K2687" s="13" t="s">
        <v>101</v>
      </c>
    </row>
    <row r="2688" spans="1:11" ht="15.75">
      <c r="H2688" s="13"/>
      <c r="I2688" s="13"/>
      <c r="J2688" s="13" t="s">
        <v>132</v>
      </c>
      <c r="K2688" s="13" t="s">
        <v>104</v>
      </c>
    </row>
    <row r="2689" spans="8:11" ht="15.75">
      <c r="H2689" s="13"/>
      <c r="I2689" s="13"/>
      <c r="J2689" s="13" t="s">
        <v>134</v>
      </c>
      <c r="K2689" s="13" t="s">
        <v>108</v>
      </c>
    </row>
    <row r="2690" spans="8:11" ht="15.75">
      <c r="H2690" s="13"/>
      <c r="I2690" s="13"/>
      <c r="J2690" s="13" t="s">
        <v>136</v>
      </c>
      <c r="K2690" s="13" t="s">
        <v>111</v>
      </c>
    </row>
    <row r="2691" spans="8:11" ht="15.75">
      <c r="H2691" s="13"/>
      <c r="I2691" s="13"/>
      <c r="J2691" s="13" t="s">
        <v>140</v>
      </c>
      <c r="K2691" s="13" t="s">
        <v>32</v>
      </c>
    </row>
    <row r="2692" spans="8:11" ht="15.75">
      <c r="H2692" s="13"/>
      <c r="I2692" s="13"/>
      <c r="J2692" s="13" t="s">
        <v>142</v>
      </c>
      <c r="K2692" s="13" t="s">
        <v>137</v>
      </c>
    </row>
    <row r="2693" spans="8:11" ht="15.75">
      <c r="H2693" s="13"/>
      <c r="I2693" s="13"/>
      <c r="J2693" s="13" t="s">
        <v>145</v>
      </c>
      <c r="K2693" s="13" t="s">
        <v>66</v>
      </c>
    </row>
    <row r="2694" spans="8:11" ht="15.75">
      <c r="H2694" s="13"/>
      <c r="I2694" s="13"/>
      <c r="J2694" s="13" t="s">
        <v>147</v>
      </c>
      <c r="K2694" s="13" t="s">
        <v>143</v>
      </c>
    </row>
    <row r="2695" spans="8:11" ht="15.75">
      <c r="H2695" s="13"/>
      <c r="I2695" s="13"/>
      <c r="J2695" s="4" t="s">
        <v>103</v>
      </c>
      <c r="K2695" s="13" t="s">
        <v>55</v>
      </c>
    </row>
    <row r="2696" spans="8:11" ht="15.75">
      <c r="H2696" s="13"/>
      <c r="I2696" s="13"/>
      <c r="J2696" s="13" t="s">
        <v>149</v>
      </c>
      <c r="K2696" s="13" t="s">
        <v>73</v>
      </c>
    </row>
    <row r="2697" spans="8:11" ht="15.75">
      <c r="H2697" s="13"/>
      <c r="I2697" s="13"/>
      <c r="J2697" s="13"/>
      <c r="K2697" s="13" t="s">
        <v>148</v>
      </c>
    </row>
    <row r="2698" spans="8:11" ht="15.75">
      <c r="H2698" s="13"/>
      <c r="I2698" s="13"/>
      <c r="J2698" s="13"/>
      <c r="K2698" s="13" t="s">
        <v>75</v>
      </c>
    </row>
    <row r="2699" spans="8:11" ht="15.75">
      <c r="H2699" s="13"/>
      <c r="I2699" s="13"/>
      <c r="J2699" s="13"/>
      <c r="K2699" s="13" t="s">
        <v>121</v>
      </c>
    </row>
    <row r="2700" spans="8:11" ht="15.75">
      <c r="H2700" s="13"/>
      <c r="I2700" s="13"/>
      <c r="J2700" s="13"/>
      <c r="K2700" s="1" t="s">
        <v>150</v>
      </c>
    </row>
    <row r="2701" spans="8:11" ht="15.75">
      <c r="H2701" s="13"/>
      <c r="I2701" s="13"/>
      <c r="J2701" s="13"/>
      <c r="K2701" s="13" t="s">
        <v>123</v>
      </c>
    </row>
    <row r="2702" spans="8:11" ht="15.75">
      <c r="H2702" s="13"/>
      <c r="I2702" s="13"/>
      <c r="J2702" s="13"/>
      <c r="K2702" s="13" t="s">
        <v>125</v>
      </c>
    </row>
    <row r="2703" spans="8:11" ht="15.75">
      <c r="H2703" s="13"/>
      <c r="I2703" s="13"/>
      <c r="J2703" s="13"/>
      <c r="K2703" s="13" t="s">
        <v>154</v>
      </c>
    </row>
    <row r="2704" spans="8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dataValidations count="33">
    <dataValidation type="list" allowBlank="1" showInputMessage="1" showErrorMessage="1" sqref="K2672" xr:uid="{72BD11F9-A158-4040-A1F6-3722EA2C3B51}">
      <formula1>$K$2674:$K$2740</formula1>
    </dataValidation>
    <dataValidation type="list" allowBlank="1" showInputMessage="1" showErrorMessage="1" sqref="H2672" xr:uid="{43BB54FC-15AF-4925-8E1C-79829F234A89}">
      <formula1>$H$2674:$H$2676</formula1>
    </dataValidation>
    <dataValidation type="list" allowBlank="1" showInputMessage="1" showErrorMessage="1" sqref="D2253:D2289 D2292:D2486" xr:uid="{6A2C2F32-DFEA-4137-85E3-BC7C88EB5732}">
      <formula1>$D$366:$D$473</formula1>
    </dataValidation>
    <dataValidation type="list" allowBlank="1" showInputMessage="1" showErrorMessage="1" sqref="C2292:C2439 C2253:C2289 C2442:C2486" xr:uid="{8E34E7F6-D862-4258-9C9F-09E44ADC1173}">
      <formula1>$C$366:$C$384</formula1>
    </dataValidation>
    <dataValidation type="list" allowBlank="1" showInputMessage="1" showErrorMessage="1" sqref="K2253:K2486" xr:uid="{D19222A0-9E36-47CA-B86E-2AA065319BF2}">
      <formula1>$K$366:$K$431</formula1>
    </dataValidation>
    <dataValidation type="list" allowBlank="1" showInputMessage="1" showErrorMessage="1" sqref="C2011:C2047 C2049:C2201 C2204:C2252" xr:uid="{49C57185-2C21-4F20-9073-6E0ED781313C}">
      <formula1>$C$370:$C$388</formula1>
    </dataValidation>
    <dataValidation type="list" allowBlank="1" showInputMessage="1" showErrorMessage="1" sqref="H2011:H2252" xr:uid="{7F4D8B9A-2ED8-4F8A-B7DD-140B32B51B03}">
      <formula1>$H$370:$H$372</formula1>
    </dataValidation>
    <dataValidation type="list" allowBlank="1" showInputMessage="1" showErrorMessage="1" sqref="D2011:D2047 D2049:D2252" xr:uid="{385FC436-003B-4C4A-AC51-0926F49A641C}">
      <formula1>$D$370:$D$477</formula1>
    </dataValidation>
    <dataValidation type="list" allowBlank="1" showInputMessage="1" showErrorMessage="1" sqref="K2011:K2252" xr:uid="{A2E93BBB-4CFA-4397-BD6B-3CDB08E923AA}">
      <formula1>$K$370:$K$436</formula1>
    </dataValidation>
    <dataValidation type="list" allowBlank="1" showInputMessage="1" showErrorMessage="1" sqref="D1394:D1430 D1583:D1639 D1432:D1580 D1641:D1789 D1792:D1818 D2503:D2523 D2526:D2670 D2487:D2501" xr:uid="{1B6772C0-65EC-4338-B6EE-A3B8CF857A62}">
      <formula1>$D$365:$D$472</formula1>
    </dataValidation>
    <dataValidation type="list" allowBlank="1" showInputMessage="1" showErrorMessage="1" sqref="K1394:K1818 K2487:K2670" xr:uid="{2B7D7E75-DA68-4B49-A1C2-05E584A46E23}">
      <formula1>$K$365:$K$429</formula1>
    </dataValidation>
    <dataValidation type="list" allowBlank="1" showInputMessage="1" showErrorMessage="1" sqref="H1394:H1818 H2487:H2670" xr:uid="{C41F6EC3-8F49-4155-A88A-733C8AFECC42}">
      <formula1>$H$365:$H$367</formula1>
    </dataValidation>
    <dataValidation type="list" allowBlank="1" showInputMessage="1" showErrorMessage="1" sqref="C1394:C1430 C1583:C1639 C1432:C1580 C1641:C1789 C1792:C1818 C2487:C2523 C2526:C2670" xr:uid="{3ACB4608-833D-49B9-B8FF-A9452C14A8DE}">
      <formula1>$C$365:$C$383</formula1>
    </dataValidation>
    <dataValidation type="list" allowBlank="1" showInputMessage="1" showErrorMessage="1" sqref="D1182:D1191" xr:uid="{AFCC0307-6D0E-460B-B247-3C5391E36069}">
      <formula1>$D$364:$D$462</formula1>
    </dataValidation>
    <dataValidation type="list" allowBlank="1" showInputMessage="1" showErrorMessage="1" sqref="D1192:D1393 D1819:D1855 D1857:D2010" xr:uid="{E60951C7-907D-464B-8BDA-1078F9E36584}">
      <formula1>$D$364:$D$471</formula1>
    </dataValidation>
    <dataValidation type="list" allowBlank="1" showInputMessage="1" showErrorMessage="1" sqref="D1023:D1181" xr:uid="{269692E7-880F-46B6-A65F-D823A7C3F8DF}">
      <formula1>$D$364:$D$468</formula1>
    </dataValidation>
    <dataValidation type="list" allowBlank="1" showInputMessage="1" showErrorMessage="1" sqref="D1010:D1022" xr:uid="{F873FDA8-2ABE-482E-B29A-B3CEECECF440}">
      <formula1>$D$364:$D$459</formula1>
    </dataValidation>
    <dataValidation type="list" allowBlank="1" showInputMessage="1" showErrorMessage="1" sqref="C790:C808 C810:C1009" xr:uid="{23BB2564-BBE9-4EB7-963D-8672A161E993}">
      <formula1>$C$364:$C$381</formula1>
    </dataValidation>
    <dataValidation type="list" allowBlank="1" showInputMessage="1" showErrorMessage="1" sqref="D790:D805" xr:uid="{2C19C0D2-3DA2-49A8-B802-94CC4841EACC}">
      <formula1>$D$364:$D$458</formula1>
    </dataValidation>
    <dataValidation type="list" allowBlank="1" showInputMessage="1" showErrorMessage="1" sqref="D806:D1009" xr:uid="{BDE8ED6E-CF64-4215-90B9-9C80806D5302}">
      <formula1>$D$364:$D$467</formula1>
    </dataValidation>
    <dataValidation type="list" allowBlank="1" showInputMessage="1" showErrorMessage="1" sqref="K527:K789" xr:uid="{6E0B9F4E-2D62-4BC8-8496-684F77F160B8}">
      <formula1>$K$368:$K$432</formula1>
    </dataValidation>
    <dataValidation type="list" allowBlank="1" showInputMessage="1" showErrorMessage="1" sqref="H527:H789" xr:uid="{9F7BE866-16A9-4731-AAF1-0B45D45E91DB}">
      <formula1>$H$368:$H$370</formula1>
    </dataValidation>
    <dataValidation type="list" allowBlank="1" showInputMessage="1" showErrorMessage="1" sqref="C527:C545 C547:C789" xr:uid="{B847612D-1C95-43B4-AAAF-80BF4A55D49D}">
      <formula1>$C$368:$C$385</formula1>
    </dataValidation>
    <dataValidation type="list" allowBlank="1" showInputMessage="1" showErrorMessage="1" sqref="D560:D576 D554:D558 D527:D552" xr:uid="{41E91D0D-1373-415D-88F4-2D98812B3279}">
      <formula1>$D$368:$D$461</formula1>
    </dataValidation>
    <dataValidation type="list" allowBlank="1" showInputMessage="1" showErrorMessage="1" sqref="D559 D553 D577:D789" xr:uid="{48FF1DEB-9286-4648-944C-DA915416372C}">
      <formula1>$D$368:$D$469</formula1>
    </dataValidation>
    <dataValidation type="list" allowBlank="1" showInputMessage="1" showErrorMessage="1" sqref="H315:H526 H790:H1393 H1819:H2010" xr:uid="{287C3504-1D44-40B7-AD7D-06EF5A4AD20A}">
      <formula1>$H$364:$H$366</formula1>
    </dataValidation>
    <dataValidation type="list" allowBlank="1" showInputMessage="1" showErrorMessage="1" sqref="K315:K526 K790:K1393 K1819:K2010" xr:uid="{5E70622C-7727-4840-8288-07F28DA8231D}">
      <formula1>$K$364:$K$428</formula1>
    </dataValidation>
    <dataValidation type="list" allowBlank="1" showInputMessage="1" showErrorMessage="1" sqref="C315:C526 C1010:C1393 C1819:C1855 C2007:C2010 C1857:C2004" xr:uid="{B926268B-DAFA-4BC0-92F2-DE4C451BF3F9}">
      <formula1>$C$364:$C$382</formula1>
    </dataValidation>
    <dataValidation type="list" allowBlank="1" showInputMessage="1" showErrorMessage="1" sqref="D315:D526" xr:uid="{6032E0F3-D2A9-4780-94E6-A07B4B62ABB9}">
      <formula1>$D$364:$D$460</formula1>
    </dataValidation>
    <dataValidation type="list" allowBlank="1" showInputMessage="1" showErrorMessage="1" sqref="K2:K314" xr:uid="{F3A53312-934B-4D22-9476-FAA2E9894422}">
      <formula1>$K$366:$K$430</formula1>
    </dataValidation>
    <dataValidation type="list" allowBlank="1" showInputMessage="1" showErrorMessage="1" sqref="H2:H314 H2253:H2486" xr:uid="{D2AF5C5B-A07A-4911-9C71-19E4D2C5A0C8}">
      <formula1>$H$366:$H$368</formula1>
    </dataValidation>
    <dataValidation type="list" allowBlank="1" showInputMessage="1" showErrorMessage="1" sqref="C2:C109 C111:C314" xr:uid="{E189AF54-7BDF-4BD6-8FAA-E079A76C33A6}">
      <formula1>$C$366:$C$383</formula1>
    </dataValidation>
    <dataValidation type="list" allowBlank="1" showInputMessage="1" showErrorMessage="1" sqref="D2:D109 C110 D111:D314" xr:uid="{C01E8E52-A359-45E3-8DA3-F1E4189CC665}">
      <formula1>$D$366:$D$453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7D3D-F544-43EB-B712-F73066F61F58}">
  <dimension ref="A1:K2740"/>
  <sheetViews>
    <sheetView topLeftCell="A2385" workbookViewId="0">
      <selection activeCell="A2669" sqref="A2669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H2673" s="13"/>
      <c r="I2673" s="13"/>
      <c r="J2673" s="13"/>
      <c r="K2673" s="13"/>
    </row>
    <row r="2674" spans="1:11" ht="15.75">
      <c r="A2674" s="13" t="s">
        <v>93</v>
      </c>
      <c r="B2674">
        <f>COUNTIF($I$2:$I$2670,A2674)</f>
        <v>4</v>
      </c>
      <c r="C2674" s="10">
        <f>B2674/$B$2680</f>
        <v>1.2987012987012988E-2</v>
      </c>
      <c r="D2674">
        <f>COUNTIFS($I$2:$I$2670,A2674,$G$2:$G$2670,"б")</f>
        <v>4</v>
      </c>
      <c r="E2674" s="10">
        <f>D2674/$D$2680</f>
        <v>2.4844720496894408E-2</v>
      </c>
      <c r="F2674">
        <f>COUNTIFS($I$2:$I$2670,A2674,$G$2:$G$2670,"")</f>
        <v>0</v>
      </c>
      <c r="G2674" s="10">
        <f>F2674/$F$2680</f>
        <v>0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13" t="s">
        <v>96</v>
      </c>
      <c r="B2675">
        <f t="shared" ref="B2675:B2679" si="84">COUNTIF($I$2:$I$2670,A2675)</f>
        <v>0</v>
      </c>
      <c r="C2675" s="10">
        <f t="shared" ref="C2675:C2679" si="85">B2675/$B$2680</f>
        <v>0</v>
      </c>
      <c r="D2675">
        <f t="shared" ref="D2675:D2679" si="86">COUNTIFS($I$2:$I$2670,A2675,$G$2:$G$2670,"б")</f>
        <v>0</v>
      </c>
      <c r="E2675" s="10">
        <f t="shared" ref="E2675:E2679" si="87">D2675/$D$2680</f>
        <v>0</v>
      </c>
      <c r="F2675">
        <f t="shared" ref="F2675:F2679" si="88">COUNTIFS($I$2:$I$2670,A2675,$G$2:$G$2670,"")</f>
        <v>0</v>
      </c>
      <c r="G2675" s="10">
        <f t="shared" ref="G2675:G2679" si="89">F2675/$F$2680</f>
        <v>0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13" t="s">
        <v>100</v>
      </c>
      <c r="B2676">
        <f t="shared" si="84"/>
        <v>184</v>
      </c>
      <c r="C2676" s="10">
        <f t="shared" si="85"/>
        <v>0.59740259740259738</v>
      </c>
      <c r="D2676">
        <f t="shared" si="86"/>
        <v>79</v>
      </c>
      <c r="E2676" s="10">
        <f t="shared" si="87"/>
        <v>0.49068322981366458</v>
      </c>
      <c r="F2676">
        <f t="shared" si="88"/>
        <v>105</v>
      </c>
      <c r="G2676" s="10">
        <f t="shared" si="89"/>
        <v>0.7142857142857143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 s="4" t="s">
        <v>103</v>
      </c>
      <c r="B2677">
        <f t="shared" si="84"/>
        <v>30</v>
      </c>
      <c r="C2677" s="10">
        <f t="shared" si="85"/>
        <v>9.7402597402597407E-2</v>
      </c>
      <c r="D2677">
        <f t="shared" si="86"/>
        <v>18</v>
      </c>
      <c r="E2677" s="10">
        <f t="shared" si="87"/>
        <v>0.11180124223602485</v>
      </c>
      <c r="F2677">
        <f t="shared" si="88"/>
        <v>12</v>
      </c>
      <c r="G2677" s="10">
        <f t="shared" si="89"/>
        <v>8.1632653061224483E-2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 s="13" t="s">
        <v>107</v>
      </c>
      <c r="B2678">
        <f t="shared" si="84"/>
        <v>1</v>
      </c>
      <c r="C2678" s="10">
        <f t="shared" si="85"/>
        <v>3.246753246753247E-3</v>
      </c>
      <c r="D2678">
        <f t="shared" si="86"/>
        <v>0</v>
      </c>
      <c r="E2678" s="10">
        <f t="shared" si="87"/>
        <v>0</v>
      </c>
      <c r="F2678">
        <f t="shared" si="88"/>
        <v>1</v>
      </c>
      <c r="G2678" s="10">
        <f t="shared" si="89"/>
        <v>6.8027210884353739E-3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 s="13" t="s">
        <v>110</v>
      </c>
      <c r="B2679">
        <f t="shared" si="84"/>
        <v>89</v>
      </c>
      <c r="C2679" s="10">
        <f t="shared" si="85"/>
        <v>0.28896103896103897</v>
      </c>
      <c r="D2679">
        <f t="shared" si="86"/>
        <v>60</v>
      </c>
      <c r="E2679" s="10">
        <f t="shared" si="87"/>
        <v>0.37267080745341613</v>
      </c>
      <c r="F2679">
        <f t="shared" si="88"/>
        <v>29</v>
      </c>
      <c r="G2679" s="10">
        <f t="shared" si="89"/>
        <v>0.19727891156462585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B2680">
        <f>SUM(B2674:B2679)</f>
        <v>308</v>
      </c>
      <c r="D2680">
        <f>SUM(D2674:D2679)</f>
        <v>161</v>
      </c>
      <c r="F2680">
        <f>SUM(F2674:F2679)</f>
        <v>147</v>
      </c>
      <c r="H2680" s="13"/>
      <c r="I2680" s="13"/>
      <c r="J2680" s="13" t="s">
        <v>73</v>
      </c>
      <c r="K2680" s="1" t="s">
        <v>112</v>
      </c>
    </row>
    <row r="2681" spans="1:11" ht="15.75">
      <c r="H2681" s="13"/>
      <c r="I2681" s="13"/>
      <c r="J2681" s="13" t="s">
        <v>116</v>
      </c>
      <c r="K2681" s="5" t="s">
        <v>113</v>
      </c>
    </row>
    <row r="2682" spans="1:11" ht="15.75">
      <c r="H2682" s="13"/>
      <c r="I2682" s="13"/>
      <c r="J2682" s="13" t="s">
        <v>119</v>
      </c>
      <c r="K2682" s="1" t="s">
        <v>252</v>
      </c>
    </row>
    <row r="2683" spans="1:11" ht="15.75">
      <c r="H2683" s="13"/>
      <c r="I2683" s="13"/>
      <c r="J2683" s="13" t="s">
        <v>121</v>
      </c>
      <c r="K2683" s="13" t="s">
        <v>117</v>
      </c>
    </row>
    <row r="2684" spans="1:11" ht="15.75">
      <c r="H2684" s="13"/>
      <c r="I2684" s="13"/>
      <c r="J2684" s="13" t="s">
        <v>123</v>
      </c>
      <c r="K2684" s="13" t="s">
        <v>92</v>
      </c>
    </row>
    <row r="2685" spans="1:11" ht="15.75">
      <c r="H2685" s="13"/>
      <c r="I2685" s="13"/>
      <c r="J2685" s="13" t="s">
        <v>125</v>
      </c>
      <c r="K2685" s="13" t="s">
        <v>122</v>
      </c>
    </row>
    <row r="2686" spans="1:11" ht="15.75">
      <c r="H2686" s="13"/>
      <c r="I2686" s="13"/>
      <c r="J2686" s="13" t="s">
        <v>127</v>
      </c>
      <c r="K2686" s="13" t="s">
        <v>124</v>
      </c>
    </row>
    <row r="2687" spans="1:11" ht="15.75">
      <c r="H2687" s="13"/>
      <c r="I2687" s="13"/>
      <c r="J2687" s="13" t="s">
        <v>130</v>
      </c>
      <c r="K2687" s="13" t="s">
        <v>101</v>
      </c>
    </row>
    <row r="2688" spans="1:11" ht="15.75">
      <c r="H2688" s="13"/>
      <c r="I2688" s="13"/>
      <c r="J2688" s="13" t="s">
        <v>132</v>
      </c>
      <c r="K2688" s="13" t="s">
        <v>104</v>
      </c>
    </row>
    <row r="2689" spans="8:11" ht="15.75">
      <c r="H2689" s="13"/>
      <c r="I2689" s="13"/>
      <c r="J2689" s="13" t="s">
        <v>134</v>
      </c>
      <c r="K2689" s="13" t="s">
        <v>108</v>
      </c>
    </row>
    <row r="2690" spans="8:11" ht="15.75">
      <c r="H2690" s="13"/>
      <c r="I2690" s="13"/>
      <c r="J2690" s="13" t="s">
        <v>136</v>
      </c>
      <c r="K2690" s="13" t="s">
        <v>111</v>
      </c>
    </row>
    <row r="2691" spans="8:11" ht="15.75">
      <c r="H2691" s="13"/>
      <c r="I2691" s="13"/>
      <c r="J2691" s="13" t="s">
        <v>140</v>
      </c>
      <c r="K2691" s="13" t="s">
        <v>32</v>
      </c>
    </row>
    <row r="2692" spans="8:11" ht="15.75">
      <c r="H2692" s="13"/>
      <c r="I2692" s="13"/>
      <c r="J2692" s="13" t="s">
        <v>142</v>
      </c>
      <c r="K2692" s="13" t="s">
        <v>137</v>
      </c>
    </row>
    <row r="2693" spans="8:11" ht="15.75">
      <c r="H2693" s="13"/>
      <c r="I2693" s="13"/>
      <c r="J2693" s="13" t="s">
        <v>145</v>
      </c>
      <c r="K2693" s="13" t="s">
        <v>66</v>
      </c>
    </row>
    <row r="2694" spans="8:11" ht="15.75">
      <c r="H2694" s="13"/>
      <c r="I2694" s="13"/>
      <c r="J2694" s="13" t="s">
        <v>147</v>
      </c>
      <c r="K2694" s="13" t="s">
        <v>143</v>
      </c>
    </row>
    <row r="2695" spans="8:11" ht="15.75">
      <c r="H2695" s="13"/>
      <c r="I2695" s="13"/>
      <c r="J2695" s="4" t="s">
        <v>103</v>
      </c>
      <c r="K2695" s="13" t="s">
        <v>55</v>
      </c>
    </row>
    <row r="2696" spans="8:11" ht="15.75">
      <c r="H2696" s="13"/>
      <c r="I2696" s="13"/>
      <c r="J2696" s="13" t="s">
        <v>149</v>
      </c>
      <c r="K2696" s="13" t="s">
        <v>73</v>
      </c>
    </row>
    <row r="2697" spans="8:11" ht="15.75">
      <c r="H2697" s="13"/>
      <c r="I2697" s="13"/>
      <c r="J2697" s="13"/>
      <c r="K2697" s="13" t="s">
        <v>148</v>
      </c>
    </row>
    <row r="2698" spans="8:11" ht="15.75">
      <c r="H2698" s="13"/>
      <c r="I2698" s="13"/>
      <c r="J2698" s="13"/>
      <c r="K2698" s="13" t="s">
        <v>75</v>
      </c>
    </row>
    <row r="2699" spans="8:11" ht="15.75">
      <c r="H2699" s="13"/>
      <c r="I2699" s="13"/>
      <c r="J2699" s="13"/>
      <c r="K2699" s="13" t="s">
        <v>121</v>
      </c>
    </row>
    <row r="2700" spans="8:11" ht="15.75">
      <c r="H2700" s="13"/>
      <c r="I2700" s="13"/>
      <c r="J2700" s="13"/>
      <c r="K2700" s="1" t="s">
        <v>150</v>
      </c>
    </row>
    <row r="2701" spans="8:11" ht="15.75">
      <c r="H2701" s="13"/>
      <c r="I2701" s="13"/>
      <c r="J2701" s="13"/>
      <c r="K2701" s="13" t="s">
        <v>123</v>
      </c>
    </row>
    <row r="2702" spans="8:11" ht="15.75">
      <c r="H2702" s="13"/>
      <c r="I2702" s="13"/>
      <c r="J2702" s="13"/>
      <c r="K2702" s="13" t="s">
        <v>125</v>
      </c>
    </row>
    <row r="2703" spans="8:11" ht="15.75">
      <c r="H2703" s="13"/>
      <c r="I2703" s="13"/>
      <c r="J2703" s="13"/>
      <c r="K2703" s="13" t="s">
        <v>154</v>
      </c>
    </row>
    <row r="2704" spans="8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dataValidations count="33">
    <dataValidation type="list" allowBlank="1" showInputMessage="1" showErrorMessage="1" sqref="K2672" xr:uid="{DB3AD8AA-A2C0-43E6-B0C6-0B06E3F95A93}">
      <formula1>$K$2674:$K$2740</formula1>
    </dataValidation>
    <dataValidation type="list" allowBlank="1" showInputMessage="1" showErrorMessage="1" sqref="H2672" xr:uid="{D605DE66-5077-477C-A7B2-BE036056A7F1}">
      <formula1>$H$2674:$H$2676</formula1>
    </dataValidation>
    <dataValidation type="list" allowBlank="1" showInputMessage="1" showErrorMessage="1" sqref="D2253:D2289 D2292:D2486" xr:uid="{94C52F2C-5306-415E-9455-F0F74F64983A}">
      <formula1>$D$366:$D$473</formula1>
    </dataValidation>
    <dataValidation type="list" allowBlank="1" showInputMessage="1" showErrorMessage="1" sqref="C2292:C2439 C2253:C2289 C2442:C2486" xr:uid="{354BB9C7-76B6-4646-965F-BFEE42318C65}">
      <formula1>$C$366:$C$384</formula1>
    </dataValidation>
    <dataValidation type="list" allowBlank="1" showInputMessage="1" showErrorMessage="1" sqref="K2253:K2486" xr:uid="{1657F911-2598-4188-90F2-5C2DF151B665}">
      <formula1>$K$366:$K$431</formula1>
    </dataValidation>
    <dataValidation type="list" allowBlank="1" showInputMessage="1" showErrorMessage="1" sqref="C2011:C2047 C2049:C2201 C2204:C2252" xr:uid="{1EE3B4AB-3CC7-42C2-A429-D1C0EE8A89C1}">
      <formula1>$C$370:$C$388</formula1>
    </dataValidation>
    <dataValidation type="list" allowBlank="1" showInputMessage="1" showErrorMessage="1" sqref="H2011:H2252" xr:uid="{21CF9BFE-B927-47E9-867E-4FA12164C3AA}">
      <formula1>$H$370:$H$372</formula1>
    </dataValidation>
    <dataValidation type="list" allowBlank="1" showInputMessage="1" showErrorMessage="1" sqref="D2011:D2047 D2049:D2252" xr:uid="{9D90022C-C17B-4221-8C5C-4B93FC0D56D1}">
      <formula1>$D$370:$D$477</formula1>
    </dataValidation>
    <dataValidation type="list" allowBlank="1" showInputMessage="1" showErrorMessage="1" sqref="K2011:K2252" xr:uid="{D46DFE67-4BD3-4818-B0D3-60F0B2086FC5}">
      <formula1>$K$370:$K$436</formula1>
    </dataValidation>
    <dataValidation type="list" allowBlank="1" showInputMessage="1" showErrorMessage="1" sqref="D1394:D1430 D1583:D1639 D1432:D1580 D1641:D1789 D1792:D1818 D2503:D2523 D2526:D2670 D2487:D2501" xr:uid="{95CAD10B-49F8-448C-A788-C61D987C737D}">
      <formula1>$D$365:$D$472</formula1>
    </dataValidation>
    <dataValidation type="list" allowBlank="1" showInputMessage="1" showErrorMessage="1" sqref="K1394:K1818 K2487:K2670" xr:uid="{378F9DC4-BF14-46E3-85DE-178D06CAA48D}">
      <formula1>$K$365:$K$429</formula1>
    </dataValidation>
    <dataValidation type="list" allowBlank="1" showInputMessage="1" showErrorMessage="1" sqref="H1394:H1818 H2487:H2670" xr:uid="{A827BEFA-E783-4671-9F82-797CC414E7C4}">
      <formula1>$H$365:$H$367</formula1>
    </dataValidation>
    <dataValidation type="list" allowBlank="1" showInputMessage="1" showErrorMessage="1" sqref="C1394:C1430 C1583:C1639 C1432:C1580 C1641:C1789 C1792:C1818 C2487:C2523 C2526:C2670" xr:uid="{CC73D340-0B97-442D-AE45-B23B046F5689}">
      <formula1>$C$365:$C$383</formula1>
    </dataValidation>
    <dataValidation type="list" allowBlank="1" showInputMessage="1" showErrorMessage="1" sqref="D1182:D1191" xr:uid="{87DAB413-A6BA-43FD-BE9E-E49E3A679A0A}">
      <formula1>$D$364:$D$462</formula1>
    </dataValidation>
    <dataValidation type="list" allowBlank="1" showInputMessage="1" showErrorMessage="1" sqref="D1192:D1393 D1819:D1855 D1857:D2010" xr:uid="{9840B0FB-E886-4599-A6E8-473E437A212F}">
      <formula1>$D$364:$D$471</formula1>
    </dataValidation>
    <dataValidation type="list" allowBlank="1" showInputMessage="1" showErrorMessage="1" sqref="D1023:D1181" xr:uid="{8BA0044D-E9BF-423E-9049-3CDCEC41683F}">
      <formula1>$D$364:$D$468</formula1>
    </dataValidation>
    <dataValidation type="list" allowBlank="1" showInputMessage="1" showErrorMessage="1" sqref="D1010:D1022" xr:uid="{C031EFFF-8EAD-42F8-B24A-D918C6D8E016}">
      <formula1>$D$364:$D$459</formula1>
    </dataValidation>
    <dataValidation type="list" allowBlank="1" showInputMessage="1" showErrorMessage="1" sqref="C790:C808 C810:C1009" xr:uid="{46DB74E1-074B-465D-829F-D69BB2AEAB7C}">
      <formula1>$C$364:$C$381</formula1>
    </dataValidation>
    <dataValidation type="list" allowBlank="1" showInputMessage="1" showErrorMessage="1" sqref="D790:D805" xr:uid="{B6C9913E-0C40-4668-88EF-6959FC0EB640}">
      <formula1>$D$364:$D$458</formula1>
    </dataValidation>
    <dataValidation type="list" allowBlank="1" showInputMessage="1" showErrorMessage="1" sqref="D806:D1009" xr:uid="{935C2874-045A-4A36-8CD4-D5B763499BF8}">
      <formula1>$D$364:$D$467</formula1>
    </dataValidation>
    <dataValidation type="list" allowBlank="1" showInputMessage="1" showErrorMessage="1" sqref="K527:K789" xr:uid="{93B8477B-03F3-4B7E-BD99-8270F1D76C0D}">
      <formula1>$K$368:$K$432</formula1>
    </dataValidation>
    <dataValidation type="list" allowBlank="1" showInputMessage="1" showErrorMessage="1" sqref="H527:H789" xr:uid="{68AB48DB-0949-4BA7-8725-76F9E625CAC4}">
      <formula1>$H$368:$H$370</formula1>
    </dataValidation>
    <dataValidation type="list" allowBlank="1" showInputMessage="1" showErrorMessage="1" sqref="C527:C545 C547:C789" xr:uid="{A4410871-E683-44D7-8137-F0C07FFCF77E}">
      <formula1>$C$368:$C$385</formula1>
    </dataValidation>
    <dataValidation type="list" allowBlank="1" showInputMessage="1" showErrorMessage="1" sqref="D560:D576 D554:D558 D527:D552" xr:uid="{A10AB76A-8C8A-49D8-861C-2EFF1428907D}">
      <formula1>$D$368:$D$461</formula1>
    </dataValidation>
    <dataValidation type="list" allowBlank="1" showInputMessage="1" showErrorMessage="1" sqref="D559 D553 D577:D789" xr:uid="{23E104A4-5446-42D1-821B-C1D256AC6853}">
      <formula1>$D$368:$D$469</formula1>
    </dataValidation>
    <dataValidation type="list" allowBlank="1" showInputMessage="1" showErrorMessage="1" sqref="H315:H526 H790:H1393 H1819:H2010" xr:uid="{CC4A58A3-8926-4E2A-BD85-B9BAE72E5A1D}">
      <formula1>$H$364:$H$366</formula1>
    </dataValidation>
    <dataValidation type="list" allowBlank="1" showInputMessage="1" showErrorMessage="1" sqref="K315:K526 K790:K1393 K1819:K2010" xr:uid="{50DF9BC7-F522-4587-AE3D-C94F0092A223}">
      <formula1>$K$364:$K$428</formula1>
    </dataValidation>
    <dataValidation type="list" allowBlank="1" showInputMessage="1" showErrorMessage="1" sqref="C315:C526 C1010:C1393 C1819:C1855 C2007:C2010 C1857:C2004" xr:uid="{88EE6CF6-0DDC-4EE0-94EE-0BD0C65C588B}">
      <formula1>$C$364:$C$382</formula1>
    </dataValidation>
    <dataValidation type="list" allowBlank="1" showInputMessage="1" showErrorMessage="1" sqref="D315:D526" xr:uid="{8E837BC6-EEA1-4A3C-A99D-C437D943405F}">
      <formula1>$D$364:$D$460</formula1>
    </dataValidation>
    <dataValidation type="list" allowBlank="1" showInputMessage="1" showErrorMessage="1" sqref="K2:K314" xr:uid="{BA972E3E-D445-47A8-9CF8-D802EC49ACC2}">
      <formula1>$K$366:$K$430</formula1>
    </dataValidation>
    <dataValidation type="list" allowBlank="1" showInputMessage="1" showErrorMessage="1" sqref="H2:H314 H2253:H2486" xr:uid="{5AD8A4DC-A57F-48E2-B2B9-E36DB1AAB092}">
      <formula1>$H$366:$H$368</formula1>
    </dataValidation>
    <dataValidation type="list" allowBlank="1" showInputMessage="1" showErrorMessage="1" sqref="C2:C109 C111:C314" xr:uid="{0AF77AA9-1C37-4D02-9C31-CB445010D6CC}">
      <formula1>$C$366:$C$383</formula1>
    </dataValidation>
    <dataValidation type="list" allowBlank="1" showInputMessage="1" showErrorMessage="1" sqref="D2:D109 C110 D111:D314" xr:uid="{1792149B-45AA-425F-BB6E-79ABE460A49E}">
      <formula1>$D$366:$D$453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076C2-E886-4EC1-9B46-8EE8FF23EF0A}">
  <dimension ref="A1:K2740"/>
  <sheetViews>
    <sheetView topLeftCell="A2684" workbookViewId="0">
      <selection activeCell="A2684" sqref="A1:XFD1048576"/>
    </sheetView>
  </sheetViews>
  <sheetFormatPr defaultRowHeight="15"/>
  <cols>
    <col min="1" max="1" width="11" customWidth="1"/>
  </cols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D2673" s="16" t="s">
        <v>23</v>
      </c>
      <c r="E2673" s="16"/>
      <c r="F2673" s="16" t="s">
        <v>262</v>
      </c>
      <c r="G2673" s="16"/>
      <c r="H2673" s="13"/>
      <c r="I2673" s="13"/>
      <c r="J2673" s="13"/>
      <c r="K2673" s="13"/>
    </row>
    <row r="2674" spans="1:11" ht="15.75">
      <c r="A2674" s="13" t="s">
        <v>94</v>
      </c>
      <c r="B2674">
        <f>COUNTIF($J$2:$J$2670,A2674)</f>
        <v>12</v>
      </c>
      <c r="C2674" s="10">
        <f>B2674/$B$2697</f>
        <v>3.896103896103896E-2</v>
      </c>
      <c r="D2674">
        <f>COUNTIFS($J$2:$J$2670,A2674,$G$2:$G$2670,"б")</f>
        <v>6</v>
      </c>
      <c r="E2674" s="10">
        <f>D2674/$D$2697</f>
        <v>3.7267080745341616E-2</v>
      </c>
      <c r="F2674">
        <f>COUNTIFS($J$2:$J$2670,A2674,$G$2:$G$2670,"")</f>
        <v>6</v>
      </c>
      <c r="G2674" s="10">
        <f>F2674/$F$2697</f>
        <v>4.0816326530612242E-2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13" t="s">
        <v>97</v>
      </c>
      <c r="B2675">
        <f t="shared" ref="B2675:B2696" si="84">COUNTIF($J$2:$J$2670,A2675)</f>
        <v>0</v>
      </c>
      <c r="C2675" s="10">
        <f t="shared" ref="C2675:C2696" si="85">B2675/$B$2697</f>
        <v>0</v>
      </c>
      <c r="D2675">
        <f t="shared" ref="D2675:D2696" si="86">COUNTIFS($J$2:$J$2670,A2675,$G$2:$G$2670,"б")</f>
        <v>0</v>
      </c>
      <c r="E2675" s="10">
        <f t="shared" ref="E2675:E2696" si="87">D2675/$D$2697</f>
        <v>0</v>
      </c>
      <c r="F2675">
        <f t="shared" ref="F2675:F2696" si="88">COUNTIFS($J$2:$J$2670,A2675,$G$2:$G$2670,"")</f>
        <v>0</v>
      </c>
      <c r="G2675" s="10">
        <f t="shared" ref="G2675:G2696" si="89">F2675/$F$2697</f>
        <v>0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13" t="s">
        <v>101</v>
      </c>
      <c r="B2676">
        <f t="shared" si="84"/>
        <v>0</v>
      </c>
      <c r="C2676" s="10">
        <f t="shared" si="85"/>
        <v>0</v>
      </c>
      <c r="D2676">
        <f t="shared" si="86"/>
        <v>0</v>
      </c>
      <c r="E2676" s="10">
        <f t="shared" si="87"/>
        <v>0</v>
      </c>
      <c r="F2676">
        <f t="shared" si="88"/>
        <v>0</v>
      </c>
      <c r="G2676" s="10">
        <f t="shared" si="89"/>
        <v>0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 s="13" t="s">
        <v>104</v>
      </c>
      <c r="B2677">
        <f t="shared" si="84"/>
        <v>0</v>
      </c>
      <c r="C2677" s="10">
        <f t="shared" si="85"/>
        <v>0</v>
      </c>
      <c r="D2677">
        <f t="shared" si="86"/>
        <v>0</v>
      </c>
      <c r="E2677" s="10">
        <f t="shared" si="87"/>
        <v>0</v>
      </c>
      <c r="F2677">
        <f t="shared" si="88"/>
        <v>0</v>
      </c>
      <c r="G2677" s="10">
        <f t="shared" si="89"/>
        <v>0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 s="13" t="s">
        <v>108</v>
      </c>
      <c r="B2678">
        <f t="shared" si="84"/>
        <v>1</v>
      </c>
      <c r="C2678" s="10">
        <f t="shared" si="85"/>
        <v>3.246753246753247E-3</v>
      </c>
      <c r="D2678">
        <f t="shared" si="86"/>
        <v>0</v>
      </c>
      <c r="E2678" s="10">
        <f t="shared" si="87"/>
        <v>0</v>
      </c>
      <c r="F2678">
        <f t="shared" si="88"/>
        <v>1</v>
      </c>
      <c r="G2678" s="10">
        <f t="shared" si="89"/>
        <v>6.8027210884353739E-3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 s="13" t="s">
        <v>111</v>
      </c>
      <c r="B2679">
        <f t="shared" si="84"/>
        <v>0</v>
      </c>
      <c r="C2679" s="10">
        <f t="shared" si="85"/>
        <v>0</v>
      </c>
      <c r="D2679">
        <f t="shared" si="86"/>
        <v>0</v>
      </c>
      <c r="E2679" s="10">
        <f t="shared" si="87"/>
        <v>0</v>
      </c>
      <c r="F2679">
        <f t="shared" si="88"/>
        <v>0</v>
      </c>
      <c r="G2679" s="10">
        <f t="shared" si="89"/>
        <v>0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A2680" s="13" t="s">
        <v>73</v>
      </c>
      <c r="B2680">
        <f t="shared" si="84"/>
        <v>6</v>
      </c>
      <c r="C2680" s="10">
        <f t="shared" si="85"/>
        <v>1.948051948051948E-2</v>
      </c>
      <c r="D2680">
        <f t="shared" si="86"/>
        <v>1</v>
      </c>
      <c r="E2680" s="10">
        <f t="shared" si="87"/>
        <v>6.2111801242236021E-3</v>
      </c>
      <c r="F2680">
        <f t="shared" si="88"/>
        <v>5</v>
      </c>
      <c r="G2680" s="10">
        <f t="shared" si="89"/>
        <v>3.4013605442176874E-2</v>
      </c>
      <c r="H2680" s="13"/>
      <c r="I2680" s="13"/>
      <c r="J2680" s="13" t="s">
        <v>73</v>
      </c>
      <c r="K2680" s="1" t="s">
        <v>112</v>
      </c>
    </row>
    <row r="2681" spans="1:11" ht="15.75">
      <c r="A2681" s="13" t="s">
        <v>116</v>
      </c>
      <c r="B2681">
        <f t="shared" si="84"/>
        <v>28</v>
      </c>
      <c r="C2681" s="10">
        <f t="shared" si="85"/>
        <v>9.0909090909090912E-2</v>
      </c>
      <c r="D2681">
        <f t="shared" si="86"/>
        <v>21</v>
      </c>
      <c r="E2681" s="10">
        <f t="shared" si="87"/>
        <v>0.13043478260869565</v>
      </c>
      <c r="F2681">
        <f t="shared" si="88"/>
        <v>7</v>
      </c>
      <c r="G2681" s="10">
        <f t="shared" si="89"/>
        <v>4.7619047619047616E-2</v>
      </c>
      <c r="H2681" s="13"/>
      <c r="I2681" s="13"/>
      <c r="J2681" s="13" t="s">
        <v>116</v>
      </c>
      <c r="K2681" s="5" t="s">
        <v>113</v>
      </c>
    </row>
    <row r="2682" spans="1:11" ht="15.75">
      <c r="A2682" s="13" t="s">
        <v>119</v>
      </c>
      <c r="B2682">
        <f t="shared" si="84"/>
        <v>22</v>
      </c>
      <c r="C2682" s="10">
        <f t="shared" si="85"/>
        <v>7.1428571428571425E-2</v>
      </c>
      <c r="D2682">
        <f t="shared" si="86"/>
        <v>13</v>
      </c>
      <c r="E2682" s="10">
        <f t="shared" si="87"/>
        <v>8.0745341614906832E-2</v>
      </c>
      <c r="F2682">
        <f t="shared" si="88"/>
        <v>9</v>
      </c>
      <c r="G2682" s="10">
        <f t="shared" si="89"/>
        <v>6.1224489795918366E-2</v>
      </c>
      <c r="H2682" s="13"/>
      <c r="I2682" s="13"/>
      <c r="J2682" s="13" t="s">
        <v>119</v>
      </c>
      <c r="K2682" s="1" t="s">
        <v>252</v>
      </c>
    </row>
    <row r="2683" spans="1:11" ht="15.75">
      <c r="A2683" s="13" t="s">
        <v>121</v>
      </c>
      <c r="B2683">
        <f t="shared" si="84"/>
        <v>44</v>
      </c>
      <c r="C2683" s="10">
        <f t="shared" si="85"/>
        <v>0.14285714285714285</v>
      </c>
      <c r="D2683">
        <f t="shared" si="86"/>
        <v>32</v>
      </c>
      <c r="E2683" s="10">
        <f t="shared" si="87"/>
        <v>0.19875776397515527</v>
      </c>
      <c r="F2683">
        <f t="shared" si="88"/>
        <v>12</v>
      </c>
      <c r="G2683" s="10">
        <f t="shared" si="89"/>
        <v>8.1632653061224483E-2</v>
      </c>
      <c r="H2683" s="13"/>
      <c r="I2683" s="13"/>
      <c r="J2683" s="13" t="s">
        <v>121</v>
      </c>
      <c r="K2683" s="13" t="s">
        <v>117</v>
      </c>
    </row>
    <row r="2684" spans="1:11" ht="15.75">
      <c r="A2684" s="13" t="s">
        <v>123</v>
      </c>
      <c r="B2684">
        <f t="shared" si="84"/>
        <v>0</v>
      </c>
      <c r="C2684" s="10">
        <f t="shared" si="85"/>
        <v>0</v>
      </c>
      <c r="D2684">
        <f t="shared" si="86"/>
        <v>0</v>
      </c>
      <c r="E2684" s="10">
        <f t="shared" si="87"/>
        <v>0</v>
      </c>
      <c r="F2684">
        <f t="shared" si="88"/>
        <v>0</v>
      </c>
      <c r="G2684" s="10">
        <f t="shared" si="89"/>
        <v>0</v>
      </c>
      <c r="H2684" s="13"/>
      <c r="I2684" s="13"/>
      <c r="J2684" s="13" t="s">
        <v>123</v>
      </c>
      <c r="K2684" s="13" t="s">
        <v>92</v>
      </c>
    </row>
    <row r="2685" spans="1:11" ht="15.75">
      <c r="A2685" s="13" t="s">
        <v>125</v>
      </c>
      <c r="B2685">
        <f t="shared" si="84"/>
        <v>0</v>
      </c>
      <c r="C2685" s="10">
        <f t="shared" si="85"/>
        <v>0</v>
      </c>
      <c r="D2685">
        <f t="shared" si="86"/>
        <v>0</v>
      </c>
      <c r="E2685" s="10">
        <f t="shared" si="87"/>
        <v>0</v>
      </c>
      <c r="F2685">
        <f t="shared" si="88"/>
        <v>0</v>
      </c>
      <c r="G2685" s="10">
        <f t="shared" si="89"/>
        <v>0</v>
      </c>
      <c r="H2685" s="13"/>
      <c r="I2685" s="13"/>
      <c r="J2685" s="13" t="s">
        <v>125</v>
      </c>
      <c r="K2685" s="13" t="s">
        <v>122</v>
      </c>
    </row>
    <row r="2686" spans="1:11" ht="15.75">
      <c r="A2686" s="13" t="s">
        <v>127</v>
      </c>
      <c r="B2686">
        <f t="shared" si="84"/>
        <v>0</v>
      </c>
      <c r="C2686" s="10">
        <f t="shared" si="85"/>
        <v>0</v>
      </c>
      <c r="D2686">
        <f t="shared" si="86"/>
        <v>0</v>
      </c>
      <c r="E2686" s="10">
        <f t="shared" si="87"/>
        <v>0</v>
      </c>
      <c r="F2686">
        <f t="shared" si="88"/>
        <v>0</v>
      </c>
      <c r="G2686" s="10">
        <f t="shared" si="89"/>
        <v>0</v>
      </c>
      <c r="H2686" s="13"/>
      <c r="I2686" s="13"/>
      <c r="J2686" s="13" t="s">
        <v>127</v>
      </c>
      <c r="K2686" s="13" t="s">
        <v>124</v>
      </c>
    </row>
    <row r="2687" spans="1:11" ht="15.75">
      <c r="A2687" s="13" t="s">
        <v>130</v>
      </c>
      <c r="B2687">
        <f t="shared" si="84"/>
        <v>0</v>
      </c>
      <c r="C2687" s="10">
        <f t="shared" si="85"/>
        <v>0</v>
      </c>
      <c r="D2687">
        <f t="shared" si="86"/>
        <v>0</v>
      </c>
      <c r="E2687" s="10">
        <f t="shared" si="87"/>
        <v>0</v>
      </c>
      <c r="F2687">
        <f t="shared" si="88"/>
        <v>0</v>
      </c>
      <c r="G2687" s="10">
        <f t="shared" si="89"/>
        <v>0</v>
      </c>
      <c r="H2687" s="13"/>
      <c r="I2687" s="13"/>
      <c r="J2687" s="13" t="s">
        <v>130</v>
      </c>
      <c r="K2687" s="13" t="s">
        <v>101</v>
      </c>
    </row>
    <row r="2688" spans="1:11" ht="15.75">
      <c r="A2688" s="13" t="s">
        <v>132</v>
      </c>
      <c r="B2688">
        <f t="shared" si="84"/>
        <v>6</v>
      </c>
      <c r="C2688" s="10">
        <f t="shared" si="85"/>
        <v>1.948051948051948E-2</v>
      </c>
      <c r="D2688">
        <f t="shared" si="86"/>
        <v>4</v>
      </c>
      <c r="E2688" s="10">
        <f t="shared" si="87"/>
        <v>2.4844720496894408E-2</v>
      </c>
      <c r="F2688">
        <f t="shared" si="88"/>
        <v>2</v>
      </c>
      <c r="G2688" s="10">
        <f t="shared" si="89"/>
        <v>1.3605442176870748E-2</v>
      </c>
      <c r="H2688" s="13"/>
      <c r="I2688" s="13"/>
      <c r="J2688" s="13" t="s">
        <v>132</v>
      </c>
      <c r="K2688" s="13" t="s">
        <v>104</v>
      </c>
    </row>
    <row r="2689" spans="1:11" ht="15.75">
      <c r="A2689" s="13" t="s">
        <v>134</v>
      </c>
      <c r="B2689">
        <f t="shared" si="84"/>
        <v>14</v>
      </c>
      <c r="C2689" s="10">
        <f t="shared" si="85"/>
        <v>4.5454545454545456E-2</v>
      </c>
      <c r="D2689">
        <f t="shared" si="86"/>
        <v>11</v>
      </c>
      <c r="E2689" s="10">
        <f t="shared" si="87"/>
        <v>6.8322981366459631E-2</v>
      </c>
      <c r="F2689">
        <f t="shared" si="88"/>
        <v>3</v>
      </c>
      <c r="G2689" s="10">
        <f t="shared" si="89"/>
        <v>2.0408163265306121E-2</v>
      </c>
      <c r="H2689" s="13"/>
      <c r="I2689" s="13"/>
      <c r="J2689" s="13" t="s">
        <v>134</v>
      </c>
      <c r="K2689" s="13" t="s">
        <v>108</v>
      </c>
    </row>
    <row r="2690" spans="1:11" ht="15.75">
      <c r="A2690" s="13" t="s">
        <v>136</v>
      </c>
      <c r="B2690">
        <f t="shared" si="84"/>
        <v>0</v>
      </c>
      <c r="C2690" s="10">
        <f t="shared" si="85"/>
        <v>0</v>
      </c>
      <c r="D2690">
        <f t="shared" si="86"/>
        <v>0</v>
      </c>
      <c r="E2690" s="10">
        <f t="shared" si="87"/>
        <v>0</v>
      </c>
      <c r="F2690">
        <f t="shared" si="88"/>
        <v>0</v>
      </c>
      <c r="G2690" s="10">
        <f t="shared" si="89"/>
        <v>0</v>
      </c>
      <c r="H2690" s="13"/>
      <c r="I2690" s="13"/>
      <c r="J2690" s="13" t="s">
        <v>136</v>
      </c>
      <c r="K2690" s="13" t="s">
        <v>111</v>
      </c>
    </row>
    <row r="2691" spans="1:11" ht="15.75">
      <c r="A2691" s="13" t="s">
        <v>140</v>
      </c>
      <c r="B2691">
        <f t="shared" si="84"/>
        <v>11</v>
      </c>
      <c r="C2691" s="10">
        <f t="shared" si="85"/>
        <v>3.5714285714285712E-2</v>
      </c>
      <c r="D2691">
        <f t="shared" si="86"/>
        <v>10</v>
      </c>
      <c r="E2691" s="10">
        <f t="shared" si="87"/>
        <v>6.2111801242236024E-2</v>
      </c>
      <c r="F2691">
        <f t="shared" si="88"/>
        <v>1</v>
      </c>
      <c r="G2691" s="10">
        <f t="shared" si="89"/>
        <v>6.8027210884353739E-3</v>
      </c>
      <c r="H2691" s="13"/>
      <c r="I2691" s="13"/>
      <c r="J2691" s="13" t="s">
        <v>140</v>
      </c>
      <c r="K2691" s="13" t="s">
        <v>32</v>
      </c>
    </row>
    <row r="2692" spans="1:11" ht="15.75">
      <c r="A2692" s="13" t="s">
        <v>142</v>
      </c>
      <c r="B2692">
        <f t="shared" si="84"/>
        <v>137</v>
      </c>
      <c r="C2692" s="10">
        <f t="shared" si="85"/>
        <v>0.44480519480519481</v>
      </c>
      <c r="D2692">
        <f t="shared" si="86"/>
        <v>50</v>
      </c>
      <c r="E2692" s="10">
        <f t="shared" si="87"/>
        <v>0.3105590062111801</v>
      </c>
      <c r="F2692">
        <f t="shared" si="88"/>
        <v>87</v>
      </c>
      <c r="G2692" s="10">
        <f t="shared" si="89"/>
        <v>0.59183673469387754</v>
      </c>
      <c r="H2692" s="13"/>
      <c r="I2692" s="13"/>
      <c r="J2692" s="13" t="s">
        <v>142</v>
      </c>
      <c r="K2692" s="13" t="s">
        <v>137</v>
      </c>
    </row>
    <row r="2693" spans="1:11" ht="15.75">
      <c r="A2693" s="13" t="s">
        <v>145</v>
      </c>
      <c r="B2693">
        <f t="shared" si="84"/>
        <v>19</v>
      </c>
      <c r="C2693" s="10">
        <f t="shared" si="85"/>
        <v>6.1688311688311688E-2</v>
      </c>
      <c r="D2693">
        <f t="shared" si="86"/>
        <v>8</v>
      </c>
      <c r="E2693" s="10">
        <f t="shared" si="87"/>
        <v>4.9689440993788817E-2</v>
      </c>
      <c r="F2693">
        <f t="shared" si="88"/>
        <v>11</v>
      </c>
      <c r="G2693" s="10">
        <f t="shared" si="89"/>
        <v>7.4829931972789115E-2</v>
      </c>
      <c r="H2693" s="13"/>
      <c r="I2693" s="13"/>
      <c r="J2693" s="13" t="s">
        <v>145</v>
      </c>
      <c r="K2693" s="13" t="s">
        <v>66</v>
      </c>
    </row>
    <row r="2694" spans="1:11" ht="15.75">
      <c r="A2694" s="13" t="s">
        <v>147</v>
      </c>
      <c r="B2694">
        <f t="shared" si="84"/>
        <v>4</v>
      </c>
      <c r="C2694" s="10">
        <f t="shared" si="85"/>
        <v>1.2987012987012988E-2</v>
      </c>
      <c r="D2694">
        <f t="shared" si="86"/>
        <v>4</v>
      </c>
      <c r="E2694" s="10">
        <f t="shared" si="87"/>
        <v>2.4844720496894408E-2</v>
      </c>
      <c r="F2694">
        <f t="shared" si="88"/>
        <v>0</v>
      </c>
      <c r="G2694" s="10">
        <f t="shared" si="89"/>
        <v>0</v>
      </c>
      <c r="H2694" s="13"/>
      <c r="I2694" s="13"/>
      <c r="J2694" s="13" t="s">
        <v>147</v>
      </c>
      <c r="K2694" s="13" t="s">
        <v>143</v>
      </c>
    </row>
    <row r="2695" spans="1:11" ht="15.75">
      <c r="A2695" s="4" t="s">
        <v>103</v>
      </c>
      <c r="B2695">
        <f t="shared" si="84"/>
        <v>4</v>
      </c>
      <c r="C2695" s="10">
        <f t="shared" si="85"/>
        <v>1.2987012987012988E-2</v>
      </c>
      <c r="D2695">
        <f t="shared" si="86"/>
        <v>1</v>
      </c>
      <c r="E2695" s="10">
        <f t="shared" si="87"/>
        <v>6.2111801242236021E-3</v>
      </c>
      <c r="F2695">
        <f t="shared" si="88"/>
        <v>3</v>
      </c>
      <c r="G2695" s="10">
        <f t="shared" si="89"/>
        <v>2.0408163265306121E-2</v>
      </c>
      <c r="H2695" s="13"/>
      <c r="I2695" s="13"/>
      <c r="J2695" s="4" t="s">
        <v>103</v>
      </c>
      <c r="K2695" s="13" t="s">
        <v>55</v>
      </c>
    </row>
    <row r="2696" spans="1:11" ht="15.75">
      <c r="A2696" s="13" t="s">
        <v>149</v>
      </c>
      <c r="B2696">
        <f t="shared" si="84"/>
        <v>0</v>
      </c>
      <c r="C2696" s="10">
        <f t="shared" si="85"/>
        <v>0</v>
      </c>
      <c r="D2696">
        <f t="shared" si="86"/>
        <v>0</v>
      </c>
      <c r="E2696" s="10">
        <f t="shared" si="87"/>
        <v>0</v>
      </c>
      <c r="F2696">
        <f t="shared" si="88"/>
        <v>0</v>
      </c>
      <c r="G2696" s="10">
        <f t="shared" si="89"/>
        <v>0</v>
      </c>
      <c r="H2696" s="13"/>
      <c r="I2696" s="13"/>
      <c r="J2696" s="13" t="s">
        <v>149</v>
      </c>
      <c r="K2696" s="13" t="s">
        <v>73</v>
      </c>
    </row>
    <row r="2697" spans="1:11" ht="15.75">
      <c r="B2697">
        <f>SUM(B2674:B2696)</f>
        <v>308</v>
      </c>
      <c r="D2697">
        <f>SUM(D2674:D2696)</f>
        <v>161</v>
      </c>
      <c r="F2697">
        <f>SUM(F2674:F2696)</f>
        <v>147</v>
      </c>
      <c r="H2697" s="13"/>
      <c r="I2697" s="13"/>
      <c r="J2697" s="13"/>
      <c r="K2697" s="13" t="s">
        <v>148</v>
      </c>
    </row>
    <row r="2698" spans="1:11" ht="15.75">
      <c r="H2698" s="13"/>
      <c r="I2698" s="13"/>
      <c r="J2698" s="13"/>
      <c r="K2698" s="13" t="s">
        <v>75</v>
      </c>
    </row>
    <row r="2699" spans="1:11" ht="15.75">
      <c r="H2699" s="13"/>
      <c r="I2699" s="13"/>
      <c r="J2699" s="13"/>
      <c r="K2699" s="13" t="s">
        <v>121</v>
      </c>
    </row>
    <row r="2700" spans="1:11" ht="15.75">
      <c r="H2700" s="13"/>
      <c r="I2700" s="13"/>
      <c r="J2700" s="13"/>
      <c r="K2700" s="1" t="s">
        <v>150</v>
      </c>
    </row>
    <row r="2701" spans="1:11" ht="15.75">
      <c r="H2701" s="13"/>
      <c r="I2701" s="13"/>
      <c r="J2701" s="13"/>
      <c r="K2701" s="13" t="s">
        <v>123</v>
      </c>
    </row>
    <row r="2702" spans="1:11" ht="15.75">
      <c r="H2702" s="13"/>
      <c r="I2702" s="13"/>
      <c r="J2702" s="13"/>
      <c r="K2702" s="13" t="s">
        <v>125</v>
      </c>
    </row>
    <row r="2703" spans="1:11" ht="15.75">
      <c r="H2703" s="13"/>
      <c r="I2703" s="13"/>
      <c r="J2703" s="13"/>
      <c r="K2703" s="13" t="s">
        <v>154</v>
      </c>
    </row>
    <row r="2704" spans="1:11" ht="15.75">
      <c r="H2704" s="13"/>
      <c r="I2704" s="13"/>
      <c r="J2704" s="13"/>
      <c r="K2704" s="13" t="s">
        <v>155</v>
      </c>
    </row>
    <row r="2705" spans="8:11" ht="15.75">
      <c r="H2705" s="13"/>
      <c r="I2705" s="13"/>
      <c r="J2705" s="13"/>
      <c r="K2705" s="13" t="s">
        <v>157</v>
      </c>
    </row>
    <row r="2706" spans="8:11" ht="15.75">
      <c r="H2706" s="13"/>
      <c r="I2706" s="13"/>
      <c r="J2706" s="13"/>
      <c r="K2706" s="13" t="s">
        <v>158</v>
      </c>
    </row>
    <row r="2707" spans="8:11" ht="15.75">
      <c r="H2707" s="13"/>
      <c r="I2707" s="13"/>
      <c r="J2707" s="13"/>
      <c r="K2707" s="13" t="s">
        <v>130</v>
      </c>
    </row>
    <row r="2708" spans="8:11" ht="15.75">
      <c r="H2708" s="13"/>
      <c r="I2708" s="13"/>
      <c r="J2708" s="13"/>
      <c r="K2708" s="13" t="s">
        <v>159</v>
      </c>
    </row>
    <row r="2709" spans="8:11" ht="15.75">
      <c r="H2709" s="13"/>
      <c r="I2709" s="13"/>
      <c r="J2709" s="13"/>
      <c r="K2709" s="13" t="s">
        <v>161</v>
      </c>
    </row>
    <row r="2710" spans="8:11" ht="15.75">
      <c r="H2710" s="13"/>
      <c r="I2710" s="13"/>
      <c r="J2710" s="13"/>
      <c r="K2710" s="13" t="s">
        <v>162</v>
      </c>
    </row>
    <row r="2711" spans="8:11" ht="15.75">
      <c r="H2711" s="13"/>
      <c r="I2711" s="13"/>
      <c r="J2711" s="13"/>
      <c r="K2711" s="13" t="s">
        <v>59</v>
      </c>
    </row>
    <row r="2712" spans="8:11" ht="15.75">
      <c r="H2712" s="13"/>
      <c r="I2712" s="13"/>
      <c r="J2712" s="13"/>
      <c r="K2712" s="13" t="s">
        <v>165</v>
      </c>
    </row>
    <row r="2713" spans="8:11" ht="15.75">
      <c r="H2713" s="13"/>
      <c r="I2713" s="13"/>
      <c r="J2713" s="13"/>
      <c r="K2713" s="13" t="s">
        <v>136</v>
      </c>
    </row>
    <row r="2714" spans="8:11" ht="15.75">
      <c r="H2714" s="13"/>
      <c r="I2714" s="13"/>
      <c r="J2714" s="13"/>
      <c r="K2714" s="13" t="s">
        <v>87</v>
      </c>
    </row>
    <row r="2715" spans="8:11" ht="15.75">
      <c r="H2715" s="13"/>
      <c r="I2715" s="13"/>
      <c r="J2715" s="13"/>
      <c r="K2715" s="13" t="s">
        <v>81</v>
      </c>
    </row>
    <row r="2716" spans="8:11" ht="15.75">
      <c r="H2716" s="13"/>
      <c r="I2716" s="13"/>
      <c r="J2716" s="13"/>
      <c r="K2716" s="13" t="s">
        <v>168</v>
      </c>
    </row>
    <row r="2717" spans="8:11" ht="15.75">
      <c r="H2717" s="13"/>
      <c r="I2717" s="13"/>
      <c r="J2717" s="13"/>
      <c r="K2717" s="13" t="s">
        <v>169</v>
      </c>
    </row>
    <row r="2718" spans="8:11" ht="15.75">
      <c r="H2718" s="13"/>
      <c r="I2718" s="13"/>
      <c r="J2718" s="13"/>
      <c r="K2718" s="13" t="s">
        <v>171</v>
      </c>
    </row>
    <row r="2719" spans="8:11" ht="15.75">
      <c r="H2719" s="13"/>
      <c r="I2719" s="13"/>
      <c r="J2719" s="13"/>
      <c r="K2719" s="13" t="s">
        <v>49</v>
      </c>
    </row>
    <row r="2720" spans="8:11" ht="15.75">
      <c r="H2720" s="13"/>
      <c r="I2720" s="13"/>
      <c r="J2720" s="13"/>
      <c r="K2720" s="13" t="s">
        <v>172</v>
      </c>
    </row>
    <row r="2721" spans="8:11" ht="15.75">
      <c r="H2721" s="13"/>
      <c r="I2721" s="13"/>
      <c r="J2721" s="13"/>
      <c r="K2721" s="1" t="s">
        <v>174</v>
      </c>
    </row>
    <row r="2722" spans="8:11" ht="15.75">
      <c r="H2722" s="13"/>
      <c r="I2722" s="13"/>
      <c r="J2722" s="13"/>
      <c r="K2722" s="13" t="s">
        <v>175</v>
      </c>
    </row>
    <row r="2723" spans="8:11" ht="15.75">
      <c r="H2723" s="13"/>
      <c r="I2723" s="13"/>
      <c r="J2723" s="13"/>
      <c r="K2723" s="13" t="s">
        <v>177</v>
      </c>
    </row>
    <row r="2724" spans="8:11" ht="15.75">
      <c r="H2724" s="13"/>
      <c r="I2724" s="13"/>
      <c r="J2724" s="13"/>
      <c r="K2724" s="13" t="s">
        <v>69</v>
      </c>
    </row>
    <row r="2725" spans="8:11" ht="15.75">
      <c r="H2725" s="13"/>
      <c r="I2725" s="13"/>
      <c r="J2725" s="13"/>
      <c r="K2725" s="13" t="s">
        <v>179</v>
      </c>
    </row>
    <row r="2726" spans="8:11" ht="15.75">
      <c r="H2726" s="13"/>
      <c r="I2726" s="13"/>
      <c r="J2726" s="13"/>
      <c r="K2726" s="13" t="s">
        <v>180</v>
      </c>
    </row>
    <row r="2727" spans="8:11" ht="15.75">
      <c r="H2727" s="13"/>
      <c r="I2727" s="13"/>
      <c r="J2727" s="13"/>
      <c r="K2727" s="13" t="s">
        <v>181</v>
      </c>
    </row>
    <row r="2728" spans="8:11" ht="15.75">
      <c r="H2728" s="13"/>
      <c r="I2728" s="13"/>
      <c r="J2728" s="13"/>
      <c r="K2728" s="13" t="s">
        <v>182</v>
      </c>
    </row>
    <row r="2729" spans="8:11" ht="15.75">
      <c r="H2729" s="13"/>
      <c r="I2729" s="13"/>
      <c r="J2729" s="13"/>
      <c r="K2729" s="13" t="s">
        <v>77</v>
      </c>
    </row>
    <row r="2730" spans="8:11" ht="15.75">
      <c r="H2730" s="13"/>
      <c r="I2730" s="13"/>
      <c r="J2730" s="13"/>
      <c r="K2730" s="13" t="s">
        <v>184</v>
      </c>
    </row>
    <row r="2731" spans="8:11" ht="15.75">
      <c r="H2731" s="13"/>
      <c r="I2731" s="13"/>
      <c r="J2731" s="13"/>
      <c r="K2731" s="13" t="s">
        <v>185</v>
      </c>
    </row>
    <row r="2732" spans="8:11" ht="15.75">
      <c r="H2732" s="13"/>
      <c r="I2732" s="13"/>
      <c r="J2732" s="13"/>
      <c r="K2732" s="13" t="s">
        <v>186</v>
      </c>
    </row>
    <row r="2733" spans="8:11" ht="15.75">
      <c r="H2733" s="13"/>
      <c r="I2733" s="13"/>
      <c r="J2733" s="13"/>
      <c r="K2733" s="13" t="s">
        <v>188</v>
      </c>
    </row>
    <row r="2734" spans="8:11" ht="15.75">
      <c r="H2734" s="13"/>
      <c r="I2734" s="13"/>
      <c r="J2734" s="13"/>
      <c r="K2734" s="13" t="s">
        <v>189</v>
      </c>
    </row>
    <row r="2735" spans="8:11" ht="15.75">
      <c r="H2735" s="13"/>
      <c r="I2735" s="13"/>
      <c r="J2735" s="13"/>
      <c r="K2735" s="13" t="s">
        <v>191</v>
      </c>
    </row>
    <row r="2736" spans="8:11" ht="15.75">
      <c r="H2736" s="13"/>
      <c r="I2736" s="13"/>
      <c r="J2736" s="13"/>
      <c r="K2736" s="13" t="s">
        <v>192</v>
      </c>
    </row>
    <row r="2737" spans="8:11" ht="15.75">
      <c r="H2737" s="13"/>
      <c r="I2737" s="13"/>
      <c r="J2737" s="13"/>
      <c r="K2737" s="13" t="s">
        <v>85</v>
      </c>
    </row>
    <row r="2738" spans="8:11" ht="15.75">
      <c r="H2738" s="13"/>
      <c r="I2738" s="13"/>
      <c r="J2738" s="13"/>
      <c r="K2738" s="13" t="s">
        <v>193</v>
      </c>
    </row>
    <row r="2739" spans="8:11" ht="15.75">
      <c r="H2739" s="13"/>
      <c r="I2739" s="13"/>
      <c r="J2739" s="13"/>
      <c r="K2739" s="13" t="s">
        <v>194</v>
      </c>
    </row>
    <row r="2740" spans="8:11" ht="15.75">
      <c r="H2740" s="13"/>
      <c r="I2740" s="13"/>
      <c r="J2740" s="13"/>
      <c r="K2740" s="13" t="s">
        <v>149</v>
      </c>
    </row>
  </sheetData>
  <mergeCells count="2">
    <mergeCell ref="D2673:E2673"/>
    <mergeCell ref="F2673:G2673"/>
  </mergeCells>
  <dataValidations count="33">
    <dataValidation type="list" allowBlank="1" showInputMessage="1" showErrorMessage="1" sqref="D2:D109 C110 D111:D314" xr:uid="{8BF04ABE-93B3-459A-9ED7-1582881863A0}">
      <formula1>$D$366:$D$453</formula1>
    </dataValidation>
    <dataValidation type="list" allowBlank="1" showInputMessage="1" showErrorMessage="1" sqref="C2:C109 C111:C314" xr:uid="{721F78FC-88E3-4010-86D7-6BFB81783DC4}">
      <formula1>$C$366:$C$383</formula1>
    </dataValidation>
    <dataValidation type="list" allowBlank="1" showInputMessage="1" showErrorMessage="1" sqref="H2:H314 H2253:H2486" xr:uid="{069D6078-0961-41C6-A829-EC36160EE088}">
      <formula1>$H$366:$H$368</formula1>
    </dataValidation>
    <dataValidation type="list" allowBlank="1" showInputMessage="1" showErrorMessage="1" sqref="K2:K314" xr:uid="{3897FCF2-5E7D-4A30-A686-EFE65F1C9889}">
      <formula1>$K$366:$K$430</formula1>
    </dataValidation>
    <dataValidation type="list" allowBlank="1" showInputMessage="1" showErrorMessage="1" sqref="D315:D526" xr:uid="{EDC95259-2FF6-4274-9D3A-4AC8A8F3ACFB}">
      <formula1>$D$364:$D$460</formula1>
    </dataValidation>
    <dataValidation type="list" allowBlank="1" showInputMessage="1" showErrorMessage="1" sqref="C315:C526 C1010:C1393 C1819:C1855 C2007:C2010 C1857:C2004" xr:uid="{D8F1754A-535D-4044-93E3-359A354A0708}">
      <formula1>$C$364:$C$382</formula1>
    </dataValidation>
    <dataValidation type="list" allowBlank="1" showInputMessage="1" showErrorMessage="1" sqref="K315:K526 K790:K1393 K1819:K2010" xr:uid="{1CFE6173-ACCF-42E3-BD48-401DFD470CCC}">
      <formula1>$K$364:$K$428</formula1>
    </dataValidation>
    <dataValidation type="list" allowBlank="1" showInputMessage="1" showErrorMessage="1" sqref="H315:H526 H790:H1393 H1819:H2010" xr:uid="{66B08DE2-FDA9-4DB4-85BC-04A10F2E67E8}">
      <formula1>$H$364:$H$366</formula1>
    </dataValidation>
    <dataValidation type="list" allowBlank="1" showInputMessage="1" showErrorMessage="1" sqref="D559 D553 D577:D789" xr:uid="{6EBF658D-64CD-49EC-98EE-EA8F6FBEAF97}">
      <formula1>$D$368:$D$469</formula1>
    </dataValidation>
    <dataValidation type="list" allowBlank="1" showInputMessage="1" showErrorMessage="1" sqref="D560:D576 D554:D558 D527:D552" xr:uid="{BC2E6C23-8184-4A3F-9DFE-0EE2FEDC274D}">
      <formula1>$D$368:$D$461</formula1>
    </dataValidation>
    <dataValidation type="list" allowBlank="1" showInputMessage="1" showErrorMessage="1" sqref="C527:C545 C547:C789" xr:uid="{A60B4F50-AA7A-4A79-ACAF-8FDA7ED42883}">
      <formula1>$C$368:$C$385</formula1>
    </dataValidation>
    <dataValidation type="list" allowBlank="1" showInputMessage="1" showErrorMessage="1" sqref="H527:H789" xr:uid="{6CF5355C-F022-4AE6-AE04-6D6F2BEF7332}">
      <formula1>$H$368:$H$370</formula1>
    </dataValidation>
    <dataValidation type="list" allowBlank="1" showInputMessage="1" showErrorMessage="1" sqref="K527:K789" xr:uid="{2A1B110E-37A4-4A71-8F2D-39EB11B8F194}">
      <formula1>$K$368:$K$432</formula1>
    </dataValidation>
    <dataValidation type="list" allowBlank="1" showInputMessage="1" showErrorMessage="1" sqref="D806:D1009" xr:uid="{C7D41940-1D67-4883-BAF4-E5E1FCA13367}">
      <formula1>$D$364:$D$467</formula1>
    </dataValidation>
    <dataValidation type="list" allowBlank="1" showInputMessage="1" showErrorMessage="1" sqref="D790:D805" xr:uid="{B95B670F-23F2-41DC-93DB-39427489308E}">
      <formula1>$D$364:$D$458</formula1>
    </dataValidation>
    <dataValidation type="list" allowBlank="1" showInputMessage="1" showErrorMessage="1" sqref="C790:C808 C810:C1009" xr:uid="{03F98DD5-1D93-47CB-BD8F-F12D1E2EABFC}">
      <formula1>$C$364:$C$381</formula1>
    </dataValidation>
    <dataValidation type="list" allowBlank="1" showInputMessage="1" showErrorMessage="1" sqref="D1010:D1022" xr:uid="{A8F57049-BCF2-46FE-8926-1C5486C69CAB}">
      <formula1>$D$364:$D$459</formula1>
    </dataValidation>
    <dataValidation type="list" allowBlank="1" showInputMessage="1" showErrorMessage="1" sqref="D1023:D1181" xr:uid="{46FB0863-C101-42B8-9D82-AF0226E602B9}">
      <formula1>$D$364:$D$468</formula1>
    </dataValidation>
    <dataValidation type="list" allowBlank="1" showInputMessage="1" showErrorMessage="1" sqref="D1192:D1393 D1819:D1855 D1857:D2010" xr:uid="{CE4A9FDB-B697-454F-BF20-98394370EE7C}">
      <formula1>$D$364:$D$471</formula1>
    </dataValidation>
    <dataValidation type="list" allowBlank="1" showInputMessage="1" showErrorMessage="1" sqref="D1182:D1191" xr:uid="{8DCEC81F-76B2-48F7-98D9-50F271E52A53}">
      <formula1>$D$364:$D$462</formula1>
    </dataValidation>
    <dataValidation type="list" allowBlank="1" showInputMessage="1" showErrorMessage="1" sqref="C1394:C1430 C1583:C1639 C1432:C1580 C1641:C1789 C1792:C1818 C2487:C2523 C2526:C2670" xr:uid="{4E9D6B99-72B9-4079-B0E0-E04C5E91D0E9}">
      <formula1>$C$365:$C$383</formula1>
    </dataValidation>
    <dataValidation type="list" allowBlank="1" showInputMessage="1" showErrorMessage="1" sqref="H1394:H1818 H2487:H2670" xr:uid="{50DFD1B1-EB33-46B5-9B32-F3C2B8E400C3}">
      <formula1>$H$365:$H$367</formula1>
    </dataValidation>
    <dataValidation type="list" allowBlank="1" showInputMessage="1" showErrorMessage="1" sqref="K1394:K1818 K2487:K2670" xr:uid="{25DB899F-D432-4193-9F6D-59FAD92131E3}">
      <formula1>$K$365:$K$429</formula1>
    </dataValidation>
    <dataValidation type="list" allowBlank="1" showInputMessage="1" showErrorMessage="1" sqref="D1394:D1430 D1583:D1639 D1432:D1580 D1641:D1789 D1792:D1818 D2503:D2523 D2526:D2670 D2487:D2501" xr:uid="{0434538C-91F1-4A02-A05C-E50973916A25}">
      <formula1>$D$365:$D$472</formula1>
    </dataValidation>
    <dataValidation type="list" allowBlank="1" showInputMessage="1" showErrorMessage="1" sqref="K2011:K2252" xr:uid="{29C6A517-F947-4CAF-AAE1-7A5C0F8C76D9}">
      <formula1>$K$370:$K$436</formula1>
    </dataValidation>
    <dataValidation type="list" allowBlank="1" showInputMessage="1" showErrorMessage="1" sqref="D2011:D2047 D2049:D2252" xr:uid="{4D1843A7-DB3A-4E35-9198-DBAC0BC89E19}">
      <formula1>$D$370:$D$477</formula1>
    </dataValidation>
    <dataValidation type="list" allowBlank="1" showInputMessage="1" showErrorMessage="1" sqref="H2011:H2252" xr:uid="{B603D0E4-781C-4B65-AA07-FCE8C41A6CF9}">
      <formula1>$H$370:$H$372</formula1>
    </dataValidation>
    <dataValidation type="list" allowBlank="1" showInputMessage="1" showErrorMessage="1" sqref="C2011:C2047 C2049:C2201 C2204:C2252" xr:uid="{984B76AA-EC46-465F-9220-A68630233457}">
      <formula1>$C$370:$C$388</formula1>
    </dataValidation>
    <dataValidation type="list" allowBlank="1" showInputMessage="1" showErrorMessage="1" sqref="K2253:K2486" xr:uid="{FA03DF3C-0F08-49EB-BC01-E307D82D5E06}">
      <formula1>$K$366:$K$431</formula1>
    </dataValidation>
    <dataValidation type="list" allowBlank="1" showInputMessage="1" showErrorMessage="1" sqref="C2292:C2439 C2253:C2289 C2442:C2486" xr:uid="{5DC248D0-D7E7-4A8E-A950-9E1C7F14A9A4}">
      <formula1>$C$366:$C$384</formula1>
    </dataValidation>
    <dataValidation type="list" allowBlank="1" showInputMessage="1" showErrorMessage="1" sqref="D2253:D2289 D2292:D2486" xr:uid="{555F2FEF-29F4-43EE-93E5-4234CF50A291}">
      <formula1>$D$366:$D$473</formula1>
    </dataValidation>
    <dataValidation type="list" allowBlank="1" showInputMessage="1" showErrorMessage="1" sqref="H2672" xr:uid="{3C813D36-4A18-4EFE-A1D5-9710A7C46382}">
      <formula1>$H$2674:$H$2676</formula1>
    </dataValidation>
    <dataValidation type="list" allowBlank="1" showInputMessage="1" showErrorMessage="1" sqref="K2672" xr:uid="{20C2FCB8-9DE8-4BDC-910F-21BFEB306FE0}">
      <formula1>$K$2674:$K$2740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7EFE9-1B90-4B6A-B79C-B832D381D963}">
  <dimension ref="A1:K2741"/>
  <sheetViews>
    <sheetView topLeftCell="G2666" workbookViewId="0">
      <selection activeCell="G2674" sqref="G2674"/>
    </sheetView>
  </sheetViews>
  <sheetFormatPr defaultRowHeight="15"/>
  <cols>
    <col min="1" max="1" width="11" customWidth="1"/>
  </cols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ht="20.25">
      <c r="A2" s="13" t="s">
        <v>11</v>
      </c>
      <c r="B2" s="2">
        <v>1</v>
      </c>
      <c r="C2" s="13"/>
      <c r="D2" s="3"/>
      <c r="E2" s="13"/>
      <c r="F2" s="13"/>
      <c r="G2" s="13"/>
      <c r="H2" s="13"/>
      <c r="I2" s="13">
        <f t="shared" ref="I2:I65" si="0">IF(OR(J2=$J$2687,J2=$J$2694,J2=$J$2677),$I$2674,IF(OR(J2=$J$2676,J2=$J$2680,J2=$J$2682,J2=$J$2683,J2=$J$2686,J2=$J$2690,J2=$J$2691,J2=$J$2688),$I$2679,IF(OR(J2=$J$2675,J2=$J$2679),$I$2675,IF(OR(J2=$J$2681,J2=$J$2692,J2=$J$2693),$I$2676,IF(OR(J2=$J$2674,J2=$J$2689,J2=$J$2695),$I$2677,IF(OR(J2=$J$2678,J2=$J$2696,J2=$J$2684,J2=$J$2685),$I$2678,0))))))</f>
        <v>0</v>
      </c>
      <c r="J2" s="13">
        <f t="shared" ref="J2:J65" si="1">IF(OR(K2=$K$2674,K2=$K$2675,K2=$K$2676,K2=$K$2677,K2=$K$2678),$J$2674,IF(OR(K2=$K$2683,K2=$K$2684,K2=$K$2685,K2=$K$2686),$J$2675,IF(OR(K2=$K$2687),$J$2676,IF(OR(K2=$K$2688),$J$2677,IF(OR(K2=$K$2689),$J$2678,IF(OR(K2=$K$2690),$J$2679,IF(OR(K2=$K$2696,K2=$K$2706,K2=$K$2697),$J$2680,IF(OR(K2=$K$2692,K2=$K$2693,K2=$K$2694,K2=$K$2695),$J$2681,IF(OR(K2=$K$2691,K2=$K$2735,K2=$K$2737,K2=$K$2739),$J$2682,IF(OR(K2=$K$2698,K2=$K$2700,K2=$K$2699),$J$2683,IF(OR(K2=$K$2701),$J$2684,IF(OR(K2=$K$2702),$J$2685,IF(OR(K2=$K$2703),$J$2686,IF(OR(K2=$K$2707),$J$2687,IF(OR(K2=$K$2708,K2=$K$2709),$J$2688,IF(OR(K2=$K$2710,K2=$K$2711),$J$2689,IF(OR(K2=$K$2712,K2=$K$2713),$J$2690,IF(OR(K2=$K$2714,K2=$K$2715),$J$2691,IF(OR(K2=$K$2717,K2=$K$2718,K2=$K$2719,K2=$K$2720,K2=$K$2721,K2=$K$2722,K2=$K$2723,K2=$K$2724,K2=$K$2725),$J$2692,IF(OR(K2=$K$2729,K2=$K$2730,K2=$K$2731,K2=$K$2732,K2=$K$2728,K2=$K$2727,K2=$K$2736,K2=$K$2738),$J$2693,IF(OR(K2=$K$2733,K2=$K$2734),$J$2694,IF(OR(K2=$K$2679,K2=$K$2680,K2=$K$2681,K2=$K$2704,K2=$K$2705,K2=$K$2716,K2=$K$2682,K2=$K$2726),$J$2695,IF(OR(K2=$K$2740),$J$2696,0)))))))))))))))))))))))</f>
        <v>0</v>
      </c>
      <c r="K2" s="13"/>
    </row>
    <row r="3" spans="1:11" ht="20.25">
      <c r="A3" s="13" t="s">
        <v>11</v>
      </c>
      <c r="B3" s="2">
        <v>2</v>
      </c>
      <c r="C3" s="13"/>
      <c r="D3" s="3"/>
      <c r="E3" s="13"/>
      <c r="F3" s="13"/>
      <c r="G3" s="13"/>
      <c r="H3" s="13"/>
      <c r="I3" s="13">
        <f t="shared" si="0"/>
        <v>0</v>
      </c>
      <c r="J3" s="13">
        <f t="shared" si="1"/>
        <v>0</v>
      </c>
      <c r="K3" s="13"/>
    </row>
    <row r="4" spans="1:11" ht="20.25">
      <c r="A4" s="13" t="s">
        <v>11</v>
      </c>
      <c r="B4" s="2">
        <v>3</v>
      </c>
      <c r="C4" s="13"/>
      <c r="D4" s="3"/>
      <c r="E4" s="13"/>
      <c r="F4" s="13"/>
      <c r="G4" s="13"/>
      <c r="H4" s="13"/>
      <c r="I4" s="13">
        <f t="shared" si="0"/>
        <v>0</v>
      </c>
      <c r="J4" s="13">
        <f t="shared" si="1"/>
        <v>0</v>
      </c>
      <c r="K4" s="13"/>
    </row>
    <row r="5" spans="1:11" ht="20.25">
      <c r="A5" s="13" t="s">
        <v>11</v>
      </c>
      <c r="B5" s="2">
        <v>4</v>
      </c>
      <c r="C5" s="13"/>
      <c r="D5" s="3"/>
      <c r="E5" s="13"/>
      <c r="F5" s="13"/>
      <c r="G5" s="13"/>
      <c r="H5" s="13"/>
      <c r="I5" s="13">
        <f t="shared" si="0"/>
        <v>0</v>
      </c>
      <c r="J5" s="13">
        <f t="shared" si="1"/>
        <v>0</v>
      </c>
      <c r="K5" s="13"/>
    </row>
    <row r="6" spans="1:11" ht="20.25">
      <c r="A6" s="13" t="s">
        <v>11</v>
      </c>
      <c r="B6" s="2">
        <v>5</v>
      </c>
      <c r="C6" s="13"/>
      <c r="D6" s="3"/>
      <c r="E6" s="13"/>
      <c r="F6" s="13"/>
      <c r="G6" s="13"/>
      <c r="H6" s="13"/>
      <c r="I6" s="13">
        <f t="shared" si="0"/>
        <v>0</v>
      </c>
      <c r="J6" s="13">
        <f t="shared" si="1"/>
        <v>0</v>
      </c>
      <c r="K6" s="13"/>
    </row>
    <row r="7" spans="1:11" ht="20.25">
      <c r="A7" s="13" t="s">
        <v>11</v>
      </c>
      <c r="B7" s="2">
        <v>6</v>
      </c>
      <c r="C7" s="13"/>
      <c r="D7" s="3"/>
      <c r="E7" s="13"/>
      <c r="F7" s="13"/>
      <c r="G7" s="13"/>
      <c r="H7" s="13"/>
      <c r="I7" s="13">
        <f t="shared" si="0"/>
        <v>0</v>
      </c>
      <c r="J7" s="13">
        <f t="shared" si="1"/>
        <v>0</v>
      </c>
      <c r="K7" s="13"/>
    </row>
    <row r="8" spans="1:11" ht="20.25">
      <c r="A8" s="13" t="s">
        <v>11</v>
      </c>
      <c r="B8" s="2">
        <v>7</v>
      </c>
      <c r="C8" s="13"/>
      <c r="D8" s="3"/>
      <c r="E8" s="13"/>
      <c r="F8" s="13"/>
      <c r="G8" s="13"/>
      <c r="H8" s="13"/>
      <c r="I8" s="13">
        <f t="shared" si="0"/>
        <v>0</v>
      </c>
      <c r="J8" s="13">
        <f t="shared" si="1"/>
        <v>0</v>
      </c>
      <c r="K8" s="13"/>
    </row>
    <row r="9" spans="1:11" ht="20.25">
      <c r="A9" s="13" t="s">
        <v>11</v>
      </c>
      <c r="B9" s="2">
        <v>8</v>
      </c>
      <c r="C9" s="13"/>
      <c r="D9" s="3"/>
      <c r="E9" s="13"/>
      <c r="F9" s="13"/>
      <c r="G9" s="13"/>
      <c r="H9" s="13"/>
      <c r="I9" s="13">
        <f t="shared" si="0"/>
        <v>0</v>
      </c>
      <c r="J9" s="13">
        <f t="shared" si="1"/>
        <v>0</v>
      </c>
      <c r="K9" s="13"/>
    </row>
    <row r="10" spans="1:11" ht="20.25">
      <c r="A10" s="13" t="s">
        <v>11</v>
      </c>
      <c r="B10" s="2">
        <v>9</v>
      </c>
      <c r="C10" s="13"/>
      <c r="D10" s="3"/>
      <c r="E10" s="13"/>
      <c r="F10" s="13"/>
      <c r="G10" s="13"/>
      <c r="H10" s="13"/>
      <c r="I10" s="13">
        <f t="shared" si="0"/>
        <v>0</v>
      </c>
      <c r="J10" s="13">
        <f t="shared" si="1"/>
        <v>0</v>
      </c>
      <c r="K10" s="13"/>
    </row>
    <row r="11" spans="1:11" ht="20.25">
      <c r="A11" s="13" t="s">
        <v>11</v>
      </c>
      <c r="B11" s="2">
        <v>10</v>
      </c>
      <c r="C11" s="13"/>
      <c r="D11" s="3"/>
      <c r="E11" s="13"/>
      <c r="F11" s="13"/>
      <c r="G11" s="13"/>
      <c r="H11" s="13"/>
      <c r="I11" s="13">
        <f t="shared" si="0"/>
        <v>0</v>
      </c>
      <c r="J11" s="13">
        <f t="shared" si="1"/>
        <v>0</v>
      </c>
      <c r="K11" s="13"/>
    </row>
    <row r="12" spans="1:11" ht="20.25">
      <c r="A12" s="13" t="s">
        <v>11</v>
      </c>
      <c r="B12" s="2">
        <v>11</v>
      </c>
      <c r="C12" s="13"/>
      <c r="D12" s="3"/>
      <c r="E12" s="13"/>
      <c r="F12" s="13"/>
      <c r="G12" s="13"/>
      <c r="H12" s="13"/>
      <c r="I12" s="13">
        <f t="shared" si="0"/>
        <v>0</v>
      </c>
      <c r="J12" s="13">
        <f t="shared" si="1"/>
        <v>0</v>
      </c>
      <c r="K12" s="13"/>
    </row>
    <row r="13" spans="1:11" ht="20.25">
      <c r="A13" s="13" t="s">
        <v>11</v>
      </c>
      <c r="B13" s="2">
        <v>12</v>
      </c>
      <c r="C13" s="13"/>
      <c r="D13" s="3"/>
      <c r="E13" s="13"/>
      <c r="F13" s="13"/>
      <c r="G13" s="13"/>
      <c r="H13" s="13"/>
      <c r="I13" s="13">
        <f t="shared" si="0"/>
        <v>0</v>
      </c>
      <c r="J13" s="13">
        <f t="shared" si="1"/>
        <v>0</v>
      </c>
      <c r="K13" s="13"/>
    </row>
    <row r="14" spans="1:11" ht="20.25">
      <c r="A14" s="13" t="s">
        <v>11</v>
      </c>
      <c r="B14" s="2">
        <v>13</v>
      </c>
      <c r="C14" s="13"/>
      <c r="D14" s="3"/>
      <c r="E14" s="13"/>
      <c r="F14" s="13"/>
      <c r="G14" s="13"/>
      <c r="H14" s="13"/>
      <c r="I14" s="13">
        <f t="shared" si="0"/>
        <v>0</v>
      </c>
      <c r="J14" s="13">
        <f t="shared" si="1"/>
        <v>0</v>
      </c>
      <c r="K14" s="13"/>
    </row>
    <row r="15" spans="1:11" ht="20.25">
      <c r="A15" s="13" t="s">
        <v>11</v>
      </c>
      <c r="B15" s="2">
        <v>14</v>
      </c>
      <c r="C15" s="13"/>
      <c r="D15" s="3"/>
      <c r="E15" s="13"/>
      <c r="F15" s="13"/>
      <c r="G15" s="13"/>
      <c r="H15" s="13"/>
      <c r="I15" s="13">
        <f t="shared" si="0"/>
        <v>0</v>
      </c>
      <c r="J15" s="13">
        <f t="shared" si="1"/>
        <v>0</v>
      </c>
      <c r="K15" s="13"/>
    </row>
    <row r="16" spans="1:11" ht="20.25">
      <c r="A16" s="13" t="s">
        <v>11</v>
      </c>
      <c r="B16" s="2">
        <v>15</v>
      </c>
      <c r="C16" s="13"/>
      <c r="D16" s="3"/>
      <c r="E16" s="13"/>
      <c r="F16" s="13"/>
      <c r="G16" s="13"/>
      <c r="H16" s="13"/>
      <c r="I16" s="13">
        <f t="shared" si="0"/>
        <v>0</v>
      </c>
      <c r="J16" s="13">
        <f t="shared" si="1"/>
        <v>0</v>
      </c>
      <c r="K16" s="13"/>
    </row>
    <row r="17" spans="1:11" ht="20.25">
      <c r="A17" s="13" t="s">
        <v>11</v>
      </c>
      <c r="B17" s="2">
        <v>16</v>
      </c>
      <c r="C17" s="13"/>
      <c r="D17" s="3"/>
      <c r="E17" s="13"/>
      <c r="F17" s="13"/>
      <c r="G17" s="13"/>
      <c r="H17" s="13"/>
      <c r="I17" s="13">
        <f t="shared" si="0"/>
        <v>0</v>
      </c>
      <c r="J17" s="13">
        <f t="shared" si="1"/>
        <v>0</v>
      </c>
      <c r="K17" s="1"/>
    </row>
    <row r="18" spans="1:11" ht="20.25">
      <c r="A18" s="13" t="s">
        <v>11</v>
      </c>
      <c r="B18" s="2">
        <v>17</v>
      </c>
      <c r="C18" s="13"/>
      <c r="D18" s="3"/>
      <c r="E18" s="13"/>
      <c r="F18" s="13"/>
      <c r="G18" s="13"/>
      <c r="H18" s="13"/>
      <c r="I18" s="13">
        <f t="shared" si="0"/>
        <v>0</v>
      </c>
      <c r="J18" s="13">
        <f t="shared" si="1"/>
        <v>0</v>
      </c>
      <c r="K18" s="1"/>
    </row>
    <row r="19" spans="1:11" ht="20.25">
      <c r="A19" s="13" t="s">
        <v>11</v>
      </c>
      <c r="B19" s="2">
        <v>18</v>
      </c>
      <c r="C19" s="13"/>
      <c r="D19" s="3"/>
      <c r="E19" s="13"/>
      <c r="F19" s="13"/>
      <c r="G19" s="13"/>
      <c r="H19" s="13"/>
      <c r="I19" s="13">
        <f t="shared" si="0"/>
        <v>0</v>
      </c>
      <c r="J19" s="13">
        <f t="shared" si="1"/>
        <v>0</v>
      </c>
      <c r="K19" s="1"/>
    </row>
    <row r="20" spans="1:11" ht="20.25">
      <c r="A20" s="13" t="s">
        <v>11</v>
      </c>
      <c r="B20" s="2">
        <v>19</v>
      </c>
      <c r="C20" s="13"/>
      <c r="D20" s="3"/>
      <c r="E20" s="13"/>
      <c r="F20" s="13"/>
      <c r="G20" s="13"/>
      <c r="H20" s="13"/>
      <c r="I20" s="13">
        <f t="shared" si="0"/>
        <v>0</v>
      </c>
      <c r="J20" s="13">
        <f t="shared" si="1"/>
        <v>0</v>
      </c>
      <c r="K20" s="1"/>
    </row>
    <row r="21" spans="1:11" ht="20.25">
      <c r="A21" s="13" t="s">
        <v>11</v>
      </c>
      <c r="B21" s="2">
        <v>20</v>
      </c>
      <c r="C21" s="13"/>
      <c r="D21" s="3"/>
      <c r="E21" s="13"/>
      <c r="F21" s="13"/>
      <c r="G21" s="13"/>
      <c r="H21" s="13"/>
      <c r="I21" s="13">
        <f t="shared" si="0"/>
        <v>0</v>
      </c>
      <c r="J21" s="13">
        <f t="shared" si="1"/>
        <v>0</v>
      </c>
      <c r="K21" s="1"/>
    </row>
    <row r="22" spans="1:11" ht="20.25">
      <c r="A22" s="13" t="s">
        <v>11</v>
      </c>
      <c r="B22" s="2">
        <v>21</v>
      </c>
      <c r="C22" s="13"/>
      <c r="D22" s="3"/>
      <c r="E22" s="13"/>
      <c r="F22" s="13"/>
      <c r="G22" s="13"/>
      <c r="H22" s="13"/>
      <c r="I22" s="13">
        <f t="shared" si="0"/>
        <v>0</v>
      </c>
      <c r="J22" s="13">
        <f t="shared" si="1"/>
        <v>0</v>
      </c>
      <c r="K22" s="1"/>
    </row>
    <row r="23" spans="1:11" ht="20.25">
      <c r="A23" s="13" t="s">
        <v>11</v>
      </c>
      <c r="B23" s="2">
        <v>22</v>
      </c>
      <c r="C23" s="13"/>
      <c r="D23" s="3"/>
      <c r="E23" s="13"/>
      <c r="F23" s="13"/>
      <c r="G23" s="13"/>
      <c r="H23" s="13"/>
      <c r="I23" s="13">
        <f t="shared" si="0"/>
        <v>0</v>
      </c>
      <c r="J23" s="13">
        <f t="shared" si="1"/>
        <v>0</v>
      </c>
      <c r="K23" s="1"/>
    </row>
    <row r="24" spans="1:11" ht="20.25">
      <c r="A24" s="13" t="s">
        <v>11</v>
      </c>
      <c r="B24" s="2">
        <v>23</v>
      </c>
      <c r="C24" s="13"/>
      <c r="D24" s="3"/>
      <c r="E24" s="13"/>
      <c r="F24" s="13"/>
      <c r="G24" s="13"/>
      <c r="H24" s="13"/>
      <c r="I24" s="13">
        <f t="shared" si="0"/>
        <v>0</v>
      </c>
      <c r="J24" s="13">
        <f t="shared" si="1"/>
        <v>0</v>
      </c>
      <c r="K24" s="1"/>
    </row>
    <row r="25" spans="1:11" ht="20.25">
      <c r="A25" s="13" t="s">
        <v>11</v>
      </c>
      <c r="B25" s="2">
        <v>24</v>
      </c>
      <c r="C25" s="13"/>
      <c r="D25" s="3"/>
      <c r="E25" s="13"/>
      <c r="F25" s="13"/>
      <c r="G25" s="13"/>
      <c r="H25" s="13"/>
      <c r="I25" s="13">
        <f t="shared" si="0"/>
        <v>0</v>
      </c>
      <c r="J25" s="13">
        <f t="shared" si="1"/>
        <v>0</v>
      </c>
      <c r="K25" s="1"/>
    </row>
    <row r="26" spans="1:11" ht="20.25">
      <c r="A26" s="13" t="s">
        <v>11</v>
      </c>
      <c r="B26" s="2">
        <v>25</v>
      </c>
      <c r="C26" s="13"/>
      <c r="D26" s="3"/>
      <c r="E26" s="13"/>
      <c r="F26" s="13"/>
      <c r="G26" s="13"/>
      <c r="H26" s="13"/>
      <c r="I26" s="13">
        <f t="shared" si="0"/>
        <v>0</v>
      </c>
      <c r="J26" s="13">
        <f t="shared" si="1"/>
        <v>0</v>
      </c>
      <c r="K26" s="1"/>
    </row>
    <row r="27" spans="1:11" ht="20.25">
      <c r="A27" s="13" t="s">
        <v>11</v>
      </c>
      <c r="B27" s="2">
        <v>26</v>
      </c>
      <c r="C27" s="13"/>
      <c r="D27" s="3"/>
      <c r="E27" s="13"/>
      <c r="F27" s="13"/>
      <c r="G27" s="13"/>
      <c r="H27" s="13"/>
      <c r="I27" s="13">
        <f t="shared" si="0"/>
        <v>0</v>
      </c>
      <c r="J27" s="13">
        <f t="shared" si="1"/>
        <v>0</v>
      </c>
      <c r="K27" s="1"/>
    </row>
    <row r="28" spans="1:11" ht="20.25">
      <c r="A28" s="13" t="s">
        <v>11</v>
      </c>
      <c r="B28" s="2">
        <v>27</v>
      </c>
      <c r="C28" s="13"/>
      <c r="D28" s="3"/>
      <c r="E28" s="13"/>
      <c r="F28" s="13"/>
      <c r="G28" s="13"/>
      <c r="H28" s="13"/>
      <c r="I28" s="13">
        <f t="shared" si="0"/>
        <v>0</v>
      </c>
      <c r="J28" s="13">
        <f t="shared" si="1"/>
        <v>0</v>
      </c>
      <c r="K28" s="1"/>
    </row>
    <row r="29" spans="1:11" ht="20.25">
      <c r="A29" s="13" t="s">
        <v>11</v>
      </c>
      <c r="B29" s="2">
        <v>28</v>
      </c>
      <c r="C29" s="13"/>
      <c r="D29" s="3"/>
      <c r="E29" s="13"/>
      <c r="F29" s="13"/>
      <c r="G29" s="13"/>
      <c r="H29" s="13"/>
      <c r="I29" s="13">
        <f t="shared" si="0"/>
        <v>0</v>
      </c>
      <c r="J29" s="13">
        <f t="shared" si="1"/>
        <v>0</v>
      </c>
      <c r="K29" s="1"/>
    </row>
    <row r="30" spans="1:11" ht="20.25">
      <c r="A30" s="13" t="s">
        <v>11</v>
      </c>
      <c r="B30" s="2">
        <v>29</v>
      </c>
      <c r="C30" s="13"/>
      <c r="D30" s="3"/>
      <c r="E30" s="13"/>
      <c r="F30" s="13"/>
      <c r="G30" s="13"/>
      <c r="H30" s="13"/>
      <c r="I30" s="13">
        <f t="shared" si="0"/>
        <v>0</v>
      </c>
      <c r="J30" s="13">
        <f t="shared" si="1"/>
        <v>0</v>
      </c>
      <c r="K30" s="1"/>
    </row>
    <row r="31" spans="1:11" ht="20.25">
      <c r="A31" s="13" t="s">
        <v>11</v>
      </c>
      <c r="B31" s="2">
        <v>30</v>
      </c>
      <c r="C31" s="13"/>
      <c r="D31" s="3"/>
      <c r="E31" s="13"/>
      <c r="F31" s="13"/>
      <c r="G31" s="13"/>
      <c r="H31" s="13"/>
      <c r="I31" s="13">
        <f t="shared" si="0"/>
        <v>0</v>
      </c>
      <c r="J31" s="13">
        <f t="shared" si="1"/>
        <v>0</v>
      </c>
      <c r="K31" s="1"/>
    </row>
    <row r="32" spans="1:11" ht="20.25">
      <c r="A32" s="13" t="s">
        <v>11</v>
      </c>
      <c r="B32" s="2">
        <v>31</v>
      </c>
      <c r="C32" s="13"/>
      <c r="D32" s="3"/>
      <c r="E32" s="13"/>
      <c r="F32" s="13"/>
      <c r="G32" s="13"/>
      <c r="H32" s="13"/>
      <c r="I32" s="13">
        <f t="shared" si="0"/>
        <v>0</v>
      </c>
      <c r="J32" s="13">
        <f t="shared" si="1"/>
        <v>0</v>
      </c>
      <c r="K32" s="1"/>
    </row>
    <row r="33" spans="1:11" ht="20.25">
      <c r="A33" s="13" t="s">
        <v>11</v>
      </c>
      <c r="B33" s="2">
        <v>32</v>
      </c>
      <c r="C33" s="13"/>
      <c r="D33" s="3"/>
      <c r="E33" s="13"/>
      <c r="F33" s="13"/>
      <c r="G33" s="13"/>
      <c r="H33" s="13"/>
      <c r="I33" s="13">
        <f t="shared" si="0"/>
        <v>0</v>
      </c>
      <c r="J33" s="13">
        <f t="shared" si="1"/>
        <v>0</v>
      </c>
      <c r="K33" s="13"/>
    </row>
    <row r="34" spans="1:11" ht="20.25">
      <c r="A34" s="13" t="s">
        <v>11</v>
      </c>
      <c r="B34" s="2">
        <v>33</v>
      </c>
      <c r="C34" s="13" t="s">
        <v>12</v>
      </c>
      <c r="D34" s="3" t="s">
        <v>13</v>
      </c>
      <c r="E34" s="13">
        <v>0</v>
      </c>
      <c r="F34" s="13">
        <v>4</v>
      </c>
      <c r="G34" s="13"/>
      <c r="H34" s="13"/>
      <c r="I34" s="13">
        <f t="shared" si="0"/>
        <v>0</v>
      </c>
      <c r="J34" s="13">
        <f t="shared" si="1"/>
        <v>0</v>
      </c>
      <c r="K34" s="13"/>
    </row>
    <row r="35" spans="1:11" ht="20.25">
      <c r="A35" s="13" t="s">
        <v>11</v>
      </c>
      <c r="B35" s="2">
        <v>34</v>
      </c>
      <c r="C35" s="13" t="s">
        <v>12</v>
      </c>
      <c r="D35" s="3" t="s">
        <v>13</v>
      </c>
      <c r="E35" s="13">
        <v>0</v>
      </c>
      <c r="F35" s="13">
        <v>4</v>
      </c>
      <c r="G35" s="13"/>
      <c r="H35" s="13"/>
      <c r="I35" s="13">
        <f t="shared" si="0"/>
        <v>0</v>
      </c>
      <c r="J35" s="13">
        <f t="shared" si="1"/>
        <v>0</v>
      </c>
      <c r="K35" s="13"/>
    </row>
    <row r="36" spans="1:11" ht="20.25">
      <c r="A36" s="13" t="s">
        <v>11</v>
      </c>
      <c r="B36" s="2">
        <v>35</v>
      </c>
      <c r="C36" s="13" t="s">
        <v>12</v>
      </c>
      <c r="D36" s="3" t="s">
        <v>13</v>
      </c>
      <c r="E36" s="13">
        <v>0</v>
      </c>
      <c r="F36" s="13">
        <v>4</v>
      </c>
      <c r="G36" s="13"/>
      <c r="H36" s="13"/>
      <c r="I36" s="13">
        <f t="shared" si="0"/>
        <v>0</v>
      </c>
      <c r="J36" s="13">
        <f t="shared" si="1"/>
        <v>0</v>
      </c>
      <c r="K36" s="13"/>
    </row>
    <row r="37" spans="1:11" ht="20.25">
      <c r="A37" s="13" t="s">
        <v>11</v>
      </c>
      <c r="B37" s="2">
        <v>36</v>
      </c>
      <c r="C37" s="13" t="s">
        <v>14</v>
      </c>
      <c r="D37" s="3" t="s">
        <v>15</v>
      </c>
      <c r="E37" s="13">
        <v>0</v>
      </c>
      <c r="F37" s="13">
        <v>4</v>
      </c>
      <c r="G37" s="13"/>
      <c r="H37" s="13"/>
      <c r="I37" s="13">
        <f t="shared" si="0"/>
        <v>0</v>
      </c>
      <c r="J37" s="13">
        <f t="shared" si="1"/>
        <v>0</v>
      </c>
      <c r="K37" s="13"/>
    </row>
    <row r="38" spans="1:11" ht="20.25">
      <c r="A38" s="13" t="s">
        <v>11</v>
      </c>
      <c r="B38" s="2">
        <v>37</v>
      </c>
      <c r="C38" s="13" t="s">
        <v>16</v>
      </c>
      <c r="D38" s="3" t="s">
        <v>17</v>
      </c>
      <c r="E38" s="13">
        <v>0</v>
      </c>
      <c r="F38" s="13">
        <v>4</v>
      </c>
      <c r="G38" s="13"/>
      <c r="H38" s="13"/>
      <c r="I38" s="13">
        <f t="shared" si="0"/>
        <v>0</v>
      </c>
      <c r="J38" s="13">
        <f t="shared" si="1"/>
        <v>0</v>
      </c>
      <c r="K38" s="13"/>
    </row>
    <row r="39" spans="1:11" ht="20.25">
      <c r="A39" s="13" t="s">
        <v>11</v>
      </c>
      <c r="B39" s="2">
        <v>38</v>
      </c>
      <c r="C39" s="13" t="s">
        <v>16</v>
      </c>
      <c r="D39" s="3" t="s">
        <v>18</v>
      </c>
      <c r="E39" s="13">
        <v>0</v>
      </c>
      <c r="F39" s="13">
        <v>4</v>
      </c>
      <c r="G39" s="13"/>
      <c r="H39" s="13"/>
      <c r="I39" s="13">
        <f t="shared" si="0"/>
        <v>0</v>
      </c>
      <c r="J39" s="13">
        <f t="shared" si="1"/>
        <v>0</v>
      </c>
      <c r="K39" s="13"/>
    </row>
    <row r="40" spans="1:11" ht="20.25">
      <c r="A40" s="13" t="s">
        <v>11</v>
      </c>
      <c r="B40" s="2">
        <v>39</v>
      </c>
      <c r="C40" s="13" t="s">
        <v>19</v>
      </c>
      <c r="D40" s="3" t="s">
        <v>20</v>
      </c>
      <c r="E40" s="13">
        <v>0</v>
      </c>
      <c r="F40" s="13">
        <v>4</v>
      </c>
      <c r="G40" s="13"/>
      <c r="H40" s="13"/>
      <c r="I40" s="13">
        <f t="shared" si="0"/>
        <v>0</v>
      </c>
      <c r="J40" s="13">
        <f t="shared" si="1"/>
        <v>0</v>
      </c>
      <c r="K40" s="13"/>
    </row>
    <row r="41" spans="1:11" ht="20.25">
      <c r="A41" s="13" t="s">
        <v>11</v>
      </c>
      <c r="B41" s="2">
        <v>40</v>
      </c>
      <c r="C41" s="13" t="s">
        <v>19</v>
      </c>
      <c r="D41" s="3" t="s">
        <v>20</v>
      </c>
      <c r="E41" s="13">
        <v>0</v>
      </c>
      <c r="F41" s="13">
        <v>4</v>
      </c>
      <c r="G41" s="13"/>
      <c r="H41" s="13"/>
      <c r="I41" s="13">
        <f t="shared" si="0"/>
        <v>0</v>
      </c>
      <c r="J41" s="13">
        <f t="shared" si="1"/>
        <v>0</v>
      </c>
      <c r="K41" s="13"/>
    </row>
    <row r="42" spans="1:11" ht="20.25">
      <c r="A42" s="13" t="s">
        <v>11</v>
      </c>
      <c r="B42" s="2">
        <v>41</v>
      </c>
      <c r="C42" s="13" t="s">
        <v>19</v>
      </c>
      <c r="D42" s="3" t="s">
        <v>20</v>
      </c>
      <c r="E42" s="13">
        <v>0</v>
      </c>
      <c r="F42" s="13">
        <v>4</v>
      </c>
      <c r="G42" s="13"/>
      <c r="H42" s="13"/>
      <c r="I42" s="13">
        <f t="shared" si="0"/>
        <v>0</v>
      </c>
      <c r="J42" s="13">
        <f t="shared" si="1"/>
        <v>0</v>
      </c>
      <c r="K42" s="13"/>
    </row>
    <row r="43" spans="1:11" ht="20.25">
      <c r="A43" s="13" t="s">
        <v>11</v>
      </c>
      <c r="B43" s="2">
        <v>42</v>
      </c>
      <c r="C43" s="13" t="s">
        <v>21</v>
      </c>
      <c r="D43" s="3" t="s">
        <v>22</v>
      </c>
      <c r="E43" s="13">
        <v>0</v>
      </c>
      <c r="F43" s="13">
        <v>5</v>
      </c>
      <c r="G43" s="13" t="s">
        <v>23</v>
      </c>
      <c r="H43" s="13"/>
      <c r="I43" s="13">
        <f t="shared" si="0"/>
        <v>0</v>
      </c>
      <c r="J43" s="13">
        <f t="shared" si="1"/>
        <v>0</v>
      </c>
      <c r="K43" s="13"/>
    </row>
    <row r="44" spans="1:11" ht="20.25">
      <c r="A44" s="13" t="s">
        <v>11</v>
      </c>
      <c r="B44" s="2">
        <v>43</v>
      </c>
      <c r="C44" s="13" t="s">
        <v>21</v>
      </c>
      <c r="D44" s="3" t="s">
        <v>20</v>
      </c>
      <c r="E44" s="13">
        <v>0</v>
      </c>
      <c r="F44" s="13">
        <v>5</v>
      </c>
      <c r="G44" s="13" t="s">
        <v>23</v>
      </c>
      <c r="H44" s="13"/>
      <c r="I44" s="13">
        <f t="shared" si="0"/>
        <v>0</v>
      </c>
      <c r="J44" s="13">
        <f t="shared" si="1"/>
        <v>0</v>
      </c>
      <c r="K44" s="13"/>
    </row>
    <row r="45" spans="1:11" ht="20.25">
      <c r="A45" s="13" t="s">
        <v>11</v>
      </c>
      <c r="B45" s="2">
        <v>44</v>
      </c>
      <c r="C45" s="13" t="s">
        <v>21</v>
      </c>
      <c r="D45" s="3" t="s">
        <v>20</v>
      </c>
      <c r="E45" s="13">
        <v>0</v>
      </c>
      <c r="F45" s="13">
        <v>5</v>
      </c>
      <c r="G45" s="13" t="s">
        <v>23</v>
      </c>
      <c r="H45" s="13"/>
      <c r="I45" s="13">
        <f t="shared" si="0"/>
        <v>0</v>
      </c>
      <c r="J45" s="13">
        <f t="shared" si="1"/>
        <v>0</v>
      </c>
      <c r="K45" s="13"/>
    </row>
    <row r="46" spans="1:11" ht="20.25">
      <c r="A46" s="13" t="s">
        <v>11</v>
      </c>
      <c r="B46" s="2">
        <v>45</v>
      </c>
      <c r="C46" s="13" t="s">
        <v>21</v>
      </c>
      <c r="D46" s="3" t="s">
        <v>24</v>
      </c>
      <c r="E46" s="13">
        <v>0</v>
      </c>
      <c r="F46" s="13">
        <v>5</v>
      </c>
      <c r="G46" s="13" t="s">
        <v>23</v>
      </c>
      <c r="H46" s="13"/>
      <c r="I46" s="13">
        <f t="shared" si="0"/>
        <v>0</v>
      </c>
      <c r="J46" s="13">
        <f t="shared" si="1"/>
        <v>0</v>
      </c>
      <c r="K46" s="13"/>
    </row>
    <row r="47" spans="1:11" ht="20.25">
      <c r="A47" s="13" t="s">
        <v>11</v>
      </c>
      <c r="B47" s="2">
        <v>46</v>
      </c>
      <c r="C47" s="13" t="s">
        <v>19</v>
      </c>
      <c r="D47" s="3" t="s">
        <v>25</v>
      </c>
      <c r="E47" s="13">
        <v>0</v>
      </c>
      <c r="F47" s="13">
        <v>4</v>
      </c>
      <c r="G47" s="13"/>
      <c r="H47" s="13"/>
      <c r="I47" s="13">
        <f t="shared" si="0"/>
        <v>0</v>
      </c>
      <c r="J47" s="13">
        <f t="shared" si="1"/>
        <v>0</v>
      </c>
      <c r="K47" s="13"/>
    </row>
    <row r="48" spans="1:11" ht="20.25">
      <c r="A48" s="13" t="s">
        <v>11</v>
      </c>
      <c r="B48" s="2">
        <v>47</v>
      </c>
      <c r="C48" s="13" t="s">
        <v>19</v>
      </c>
      <c r="D48" s="3" t="s">
        <v>20</v>
      </c>
      <c r="E48" s="13">
        <v>0</v>
      </c>
      <c r="F48" s="13">
        <v>4</v>
      </c>
      <c r="G48" s="13"/>
      <c r="H48" s="13"/>
      <c r="I48" s="13">
        <f t="shared" si="0"/>
        <v>0</v>
      </c>
      <c r="J48" s="13">
        <f t="shared" si="1"/>
        <v>0</v>
      </c>
      <c r="K48" s="13"/>
    </row>
    <row r="49" spans="1:11" ht="20.25">
      <c r="A49" s="13" t="s">
        <v>11</v>
      </c>
      <c r="B49" s="2">
        <v>48</v>
      </c>
      <c r="C49" s="13" t="s">
        <v>16</v>
      </c>
      <c r="D49" s="3" t="s">
        <v>17</v>
      </c>
      <c r="E49" s="13">
        <v>0</v>
      </c>
      <c r="F49" s="13">
        <v>4</v>
      </c>
      <c r="G49" s="13"/>
      <c r="H49" s="13"/>
      <c r="I49" s="13">
        <f t="shared" si="0"/>
        <v>0</v>
      </c>
      <c r="J49" s="13">
        <f t="shared" si="1"/>
        <v>0</v>
      </c>
      <c r="K49" s="13"/>
    </row>
    <row r="50" spans="1:11" ht="20.25">
      <c r="A50" s="13" t="s">
        <v>11</v>
      </c>
      <c r="B50" s="2">
        <v>49</v>
      </c>
      <c r="C50" s="13" t="s">
        <v>16</v>
      </c>
      <c r="D50" s="3" t="s">
        <v>17</v>
      </c>
      <c r="E50" s="13">
        <v>0</v>
      </c>
      <c r="F50" s="13">
        <v>4</v>
      </c>
      <c r="G50" s="13"/>
      <c r="H50" s="13"/>
      <c r="I50" s="13">
        <f t="shared" si="0"/>
        <v>0</v>
      </c>
      <c r="J50" s="13">
        <f t="shared" si="1"/>
        <v>0</v>
      </c>
      <c r="K50" s="13"/>
    </row>
    <row r="51" spans="1:11" ht="20.25">
      <c r="A51" s="13" t="s">
        <v>11</v>
      </c>
      <c r="B51" s="2">
        <v>50</v>
      </c>
      <c r="C51" s="13" t="s">
        <v>16</v>
      </c>
      <c r="D51" s="3" t="s">
        <v>26</v>
      </c>
      <c r="E51" s="13">
        <v>0</v>
      </c>
      <c r="F51" s="13">
        <v>4</v>
      </c>
      <c r="G51" s="13"/>
      <c r="H51" s="13"/>
      <c r="I51" s="13">
        <f t="shared" si="0"/>
        <v>0</v>
      </c>
      <c r="J51" s="13">
        <f t="shared" si="1"/>
        <v>0</v>
      </c>
      <c r="K51" s="13"/>
    </row>
    <row r="52" spans="1:11" ht="20.25">
      <c r="A52" s="13" t="s">
        <v>11</v>
      </c>
      <c r="B52" s="2">
        <v>51</v>
      </c>
      <c r="C52" s="13" t="s">
        <v>27</v>
      </c>
      <c r="D52" s="3" t="s">
        <v>28</v>
      </c>
      <c r="E52" s="13">
        <v>0</v>
      </c>
      <c r="F52" s="13">
        <v>4</v>
      </c>
      <c r="G52" s="13"/>
      <c r="H52" s="13"/>
      <c r="I52" s="13">
        <f t="shared" si="0"/>
        <v>0</v>
      </c>
      <c r="J52" s="13">
        <f t="shared" si="1"/>
        <v>0</v>
      </c>
      <c r="K52" s="13"/>
    </row>
    <row r="53" spans="1:11" ht="20.25">
      <c r="A53" s="13" t="s">
        <v>11</v>
      </c>
      <c r="B53" s="2">
        <v>52</v>
      </c>
      <c r="C53" s="13" t="s">
        <v>19</v>
      </c>
      <c r="D53" s="3" t="s">
        <v>20</v>
      </c>
      <c r="E53" s="13">
        <v>0</v>
      </c>
      <c r="F53" s="13">
        <v>4</v>
      </c>
      <c r="G53" s="13"/>
      <c r="H53" s="13"/>
      <c r="I53" s="13">
        <f t="shared" si="0"/>
        <v>0</v>
      </c>
      <c r="J53" s="13">
        <f t="shared" si="1"/>
        <v>0</v>
      </c>
      <c r="K53" s="13"/>
    </row>
    <row r="54" spans="1:11" ht="20.25">
      <c r="A54" s="13" t="s">
        <v>11</v>
      </c>
      <c r="B54" s="2">
        <v>53</v>
      </c>
      <c r="C54" s="13" t="s">
        <v>29</v>
      </c>
      <c r="D54" s="3" t="s">
        <v>30</v>
      </c>
      <c r="E54" s="13">
        <v>0</v>
      </c>
      <c r="F54" s="13">
        <v>4</v>
      </c>
      <c r="G54" s="13"/>
      <c r="H54" s="13"/>
      <c r="I54" s="13">
        <f t="shared" si="0"/>
        <v>0</v>
      </c>
      <c r="J54" s="13">
        <f t="shared" si="1"/>
        <v>0</v>
      </c>
      <c r="K54" s="13"/>
    </row>
    <row r="55" spans="1:11" ht="20.25">
      <c r="A55" s="13" t="s">
        <v>11</v>
      </c>
      <c r="B55" s="2">
        <v>54</v>
      </c>
      <c r="C55" s="13" t="s">
        <v>27</v>
      </c>
      <c r="D55" s="3" t="s">
        <v>28</v>
      </c>
      <c r="E55" s="13">
        <v>0</v>
      </c>
      <c r="F55" s="13">
        <v>4</v>
      </c>
      <c r="G55" s="13"/>
      <c r="H55" s="13"/>
      <c r="I55" s="13">
        <f t="shared" si="0"/>
        <v>0</v>
      </c>
      <c r="J55" s="13">
        <f t="shared" si="1"/>
        <v>0</v>
      </c>
      <c r="K55" s="13"/>
    </row>
    <row r="56" spans="1:11" ht="20.25">
      <c r="A56" s="13" t="s">
        <v>11</v>
      </c>
      <c r="B56" s="2">
        <v>55</v>
      </c>
      <c r="C56" s="13" t="s">
        <v>14</v>
      </c>
      <c r="D56" s="3" t="s">
        <v>31</v>
      </c>
      <c r="E56" s="13">
        <v>0</v>
      </c>
      <c r="F56" s="13">
        <v>4</v>
      </c>
      <c r="G56" s="13"/>
      <c r="H56" s="13"/>
      <c r="I56" s="13">
        <f t="shared" si="0"/>
        <v>0</v>
      </c>
      <c r="J56" s="13">
        <f t="shared" si="1"/>
        <v>0</v>
      </c>
      <c r="K56" s="13"/>
    </row>
    <row r="57" spans="1:11" ht="20.25">
      <c r="A57" s="13" t="s">
        <v>11</v>
      </c>
      <c r="B57" s="2">
        <v>56</v>
      </c>
      <c r="C57" s="13" t="s">
        <v>19</v>
      </c>
      <c r="D57" s="3" t="s">
        <v>20</v>
      </c>
      <c r="E57" s="13">
        <v>0</v>
      </c>
      <c r="F57" s="13">
        <v>4</v>
      </c>
      <c r="G57" s="13" t="s">
        <v>23</v>
      </c>
      <c r="H57" s="13"/>
      <c r="I57" s="13" t="str">
        <f t="shared" si="0"/>
        <v>Энеробактерии</v>
      </c>
      <c r="J57" s="13" t="str">
        <f t="shared" si="1"/>
        <v>Escherichia</v>
      </c>
      <c r="K57" s="13" t="s">
        <v>32</v>
      </c>
    </row>
    <row r="58" spans="1:11" ht="20.25">
      <c r="A58" s="13" t="s">
        <v>11</v>
      </c>
      <c r="B58" s="2">
        <v>57</v>
      </c>
      <c r="C58" s="13" t="s">
        <v>16</v>
      </c>
      <c r="D58" s="3" t="s">
        <v>18</v>
      </c>
      <c r="E58" s="13">
        <v>0</v>
      </c>
      <c r="F58" s="13">
        <v>4</v>
      </c>
      <c r="G58" s="13"/>
      <c r="H58" s="13"/>
      <c r="I58" s="13">
        <f t="shared" si="0"/>
        <v>0</v>
      </c>
      <c r="J58" s="13">
        <f t="shared" si="1"/>
        <v>0</v>
      </c>
      <c r="K58" s="13"/>
    </row>
    <row r="59" spans="1:11" ht="20.25">
      <c r="A59" s="13" t="s">
        <v>11</v>
      </c>
      <c r="B59" s="2">
        <v>58</v>
      </c>
      <c r="C59" s="13" t="s">
        <v>16</v>
      </c>
      <c r="D59" s="3" t="s">
        <v>33</v>
      </c>
      <c r="E59" s="13">
        <v>0</v>
      </c>
      <c r="F59" s="13">
        <v>4</v>
      </c>
      <c r="G59" s="13"/>
      <c r="H59" s="13"/>
      <c r="I59" s="13">
        <f t="shared" si="0"/>
        <v>0</v>
      </c>
      <c r="J59" s="13">
        <f t="shared" si="1"/>
        <v>0</v>
      </c>
      <c r="K59" s="13"/>
    </row>
    <row r="60" spans="1:11" ht="20.25">
      <c r="A60" s="13" t="s">
        <v>11</v>
      </c>
      <c r="B60" s="2">
        <v>59</v>
      </c>
      <c r="C60" s="13" t="s">
        <v>21</v>
      </c>
      <c r="D60" s="3" t="s">
        <v>34</v>
      </c>
      <c r="E60" s="13">
        <v>0</v>
      </c>
      <c r="F60" s="13">
        <v>6</v>
      </c>
      <c r="G60" s="13" t="s">
        <v>23</v>
      </c>
      <c r="H60" s="13"/>
      <c r="I60" s="13">
        <f t="shared" si="0"/>
        <v>0</v>
      </c>
      <c r="J60" s="13">
        <f t="shared" si="1"/>
        <v>0</v>
      </c>
      <c r="K60" s="13"/>
    </row>
    <row r="61" spans="1:11" ht="20.25">
      <c r="A61" s="13" t="s">
        <v>11</v>
      </c>
      <c r="B61" s="2">
        <v>60</v>
      </c>
      <c r="C61" s="13" t="s">
        <v>14</v>
      </c>
      <c r="D61" s="3" t="s">
        <v>35</v>
      </c>
      <c r="E61" s="13">
        <v>0</v>
      </c>
      <c r="F61" s="13">
        <v>6</v>
      </c>
      <c r="G61" s="13"/>
      <c r="H61" s="13"/>
      <c r="I61" s="13">
        <f t="shared" si="0"/>
        <v>0</v>
      </c>
      <c r="J61" s="13">
        <f t="shared" si="1"/>
        <v>0</v>
      </c>
      <c r="K61" s="13"/>
    </row>
    <row r="62" spans="1:11" ht="20.25">
      <c r="A62" s="13" t="s">
        <v>11</v>
      </c>
      <c r="B62" s="2">
        <v>61</v>
      </c>
      <c r="C62" s="13" t="s">
        <v>14</v>
      </c>
      <c r="D62" s="3" t="s">
        <v>35</v>
      </c>
      <c r="E62" s="13">
        <v>0</v>
      </c>
      <c r="F62" s="13">
        <v>2</v>
      </c>
      <c r="G62" s="13"/>
      <c r="H62" s="13">
        <v>444</v>
      </c>
      <c r="I62" s="13">
        <f t="shared" si="0"/>
        <v>0</v>
      </c>
      <c r="J62" s="13">
        <f t="shared" si="1"/>
        <v>0</v>
      </c>
      <c r="K62" s="13"/>
    </row>
    <row r="63" spans="1:11" ht="20.25">
      <c r="A63" s="13" t="s">
        <v>11</v>
      </c>
      <c r="B63" s="2">
        <v>62</v>
      </c>
      <c r="C63" s="13" t="s">
        <v>16</v>
      </c>
      <c r="D63" s="3" t="s">
        <v>33</v>
      </c>
      <c r="E63" s="13">
        <v>0</v>
      </c>
      <c r="F63" s="13">
        <v>2</v>
      </c>
      <c r="G63" s="13"/>
      <c r="H63" s="13"/>
      <c r="I63" s="13">
        <f t="shared" si="0"/>
        <v>0</v>
      </c>
      <c r="J63" s="13">
        <f t="shared" si="1"/>
        <v>0</v>
      </c>
      <c r="K63" s="13"/>
    </row>
    <row r="64" spans="1:11" ht="20.25">
      <c r="A64" s="13" t="s">
        <v>11</v>
      </c>
      <c r="B64" s="2">
        <v>63</v>
      </c>
      <c r="C64" s="13" t="s">
        <v>16</v>
      </c>
      <c r="D64" s="3" t="s">
        <v>18</v>
      </c>
      <c r="E64" s="13">
        <v>0</v>
      </c>
      <c r="F64" s="13">
        <v>2</v>
      </c>
      <c r="G64" s="13"/>
      <c r="H64" s="13"/>
      <c r="I64" s="13">
        <f t="shared" si="0"/>
        <v>0</v>
      </c>
      <c r="J64" s="13">
        <f t="shared" si="1"/>
        <v>0</v>
      </c>
      <c r="K64" s="13"/>
    </row>
    <row r="65" spans="1:11" ht="20.25">
      <c r="A65" s="13" t="s">
        <v>11</v>
      </c>
      <c r="B65" s="2">
        <v>64</v>
      </c>
      <c r="C65" s="13" t="s">
        <v>14</v>
      </c>
      <c r="D65" s="3" t="s">
        <v>36</v>
      </c>
      <c r="E65" s="13">
        <v>0</v>
      </c>
      <c r="F65" s="13">
        <v>3</v>
      </c>
      <c r="G65" s="13"/>
      <c r="H65" s="13"/>
      <c r="I65" s="13">
        <f t="shared" si="0"/>
        <v>0</v>
      </c>
      <c r="J65" s="13">
        <f t="shared" si="1"/>
        <v>0</v>
      </c>
      <c r="K65" s="13"/>
    </row>
    <row r="66" spans="1:11" ht="20.25">
      <c r="A66" s="13" t="s">
        <v>11</v>
      </c>
      <c r="B66" s="2">
        <v>65</v>
      </c>
      <c r="C66" s="13" t="s">
        <v>14</v>
      </c>
      <c r="D66" s="3" t="s">
        <v>36</v>
      </c>
      <c r="E66" s="13">
        <v>0</v>
      </c>
      <c r="F66" s="13">
        <v>3</v>
      </c>
      <c r="G66" s="13"/>
      <c r="H66" s="13"/>
      <c r="I66" s="13">
        <f t="shared" ref="I66:I129" si="2">IF(OR(J66=$J$2687,J66=$J$2694,J66=$J$2677),$I$2674,IF(OR(J66=$J$2676,J66=$J$2680,J66=$J$2682,J66=$J$2683,J66=$J$2686,J66=$J$2690,J66=$J$2691,J66=$J$2688),$I$2679,IF(OR(J66=$J$2675,J66=$J$2679),$I$2675,IF(OR(J66=$J$2681,J66=$J$2692,J66=$J$2693),$I$2676,IF(OR(J66=$J$2674,J66=$J$2689,J66=$J$2695),$I$2677,IF(OR(J66=$J$2678,J66=$J$2696,J66=$J$2684,J66=$J$2685),$I$2678,0))))))</f>
        <v>0</v>
      </c>
      <c r="J66" s="13">
        <f t="shared" ref="J66:J129" si="3">IF(OR(K66=$K$2674,K66=$K$2675,K66=$K$2676,K66=$K$2677,K66=$K$2678),$J$2674,IF(OR(K66=$K$2683,K66=$K$2684,K66=$K$2685,K66=$K$2686),$J$2675,IF(OR(K66=$K$2687),$J$2676,IF(OR(K66=$K$2688),$J$2677,IF(OR(K66=$K$2689),$J$2678,IF(OR(K66=$K$2690),$J$2679,IF(OR(K66=$K$2696,K66=$K$2706,K66=$K$2697),$J$2680,IF(OR(K66=$K$2692,K66=$K$2693,K66=$K$2694,K66=$K$2695),$J$2681,IF(OR(K66=$K$2691,K66=$K$2735,K66=$K$2737,K66=$K$2739),$J$2682,IF(OR(K66=$K$2698,K66=$K$2700,K66=$K$2699),$J$2683,IF(OR(K66=$K$2701),$J$2684,IF(OR(K66=$K$2702),$J$2685,IF(OR(K66=$K$2703),$J$2686,IF(OR(K66=$K$2707),$J$2687,IF(OR(K66=$K$2708,K66=$K$2709),$J$2688,IF(OR(K66=$K$2710,K66=$K$2711),$J$2689,IF(OR(K66=$K$2712,K66=$K$2713),$J$2690,IF(OR(K66=$K$2714,K66=$K$2715),$J$2691,IF(OR(K66=$K$2717,K66=$K$2718,K66=$K$2719,K66=$K$2720,K66=$K$2721,K66=$K$2722,K66=$K$2723,K66=$K$2724,K66=$K$2725),$J$2692,IF(OR(K66=$K$2729,K66=$K$2730,K66=$K$2731,K66=$K$2732,K66=$K$2728,K66=$K$2727,K66=$K$2736,K66=$K$2738),$J$2693,IF(OR(K66=$K$2733,K66=$K$2734),$J$2694,IF(OR(K66=$K$2679,K66=$K$2680,K66=$K$2681,K66=$K$2704,K66=$K$2705,K66=$K$2716,K66=$K$2682,K66=$K$2726),$J$2695,IF(OR(K66=$K$2740),$J$2696,0)))))))))))))))))))))))</f>
        <v>0</v>
      </c>
      <c r="K66" s="13"/>
    </row>
    <row r="67" spans="1:11" ht="20.25">
      <c r="A67" s="13" t="s">
        <v>11</v>
      </c>
      <c r="B67" s="2">
        <v>66</v>
      </c>
      <c r="C67" s="13" t="s">
        <v>16</v>
      </c>
      <c r="D67" s="3" t="s">
        <v>17</v>
      </c>
      <c r="E67" s="13">
        <v>0</v>
      </c>
      <c r="F67" s="13">
        <v>3</v>
      </c>
      <c r="G67" s="13"/>
      <c r="H67" s="13"/>
      <c r="I67" s="13">
        <f t="shared" si="2"/>
        <v>0</v>
      </c>
      <c r="J67" s="13">
        <f t="shared" si="3"/>
        <v>0</v>
      </c>
      <c r="K67" s="13"/>
    </row>
    <row r="68" spans="1:11" ht="20.25">
      <c r="A68" s="13" t="s">
        <v>11</v>
      </c>
      <c r="B68" s="2">
        <v>67</v>
      </c>
      <c r="C68" s="13" t="s">
        <v>19</v>
      </c>
      <c r="D68" s="3" t="s">
        <v>37</v>
      </c>
      <c r="E68" s="13">
        <v>0</v>
      </c>
      <c r="F68" s="13">
        <v>3</v>
      </c>
      <c r="G68" s="13"/>
      <c r="H68" s="13"/>
      <c r="I68" s="13">
        <f t="shared" si="2"/>
        <v>0</v>
      </c>
      <c r="J68" s="13">
        <f t="shared" si="3"/>
        <v>0</v>
      </c>
      <c r="K68" s="13"/>
    </row>
    <row r="69" spans="1:11" ht="20.25">
      <c r="A69" s="13" t="s">
        <v>11</v>
      </c>
      <c r="B69" s="2">
        <v>68</v>
      </c>
      <c r="C69" s="13" t="s">
        <v>19</v>
      </c>
      <c r="D69" s="3" t="s">
        <v>20</v>
      </c>
      <c r="E69" s="13">
        <v>0</v>
      </c>
      <c r="F69" s="13">
        <v>3</v>
      </c>
      <c r="G69" s="13"/>
      <c r="H69" s="13"/>
      <c r="I69" s="13">
        <f t="shared" si="2"/>
        <v>0</v>
      </c>
      <c r="J69" s="13">
        <f t="shared" si="3"/>
        <v>0</v>
      </c>
      <c r="K69" s="13"/>
    </row>
    <row r="70" spans="1:11" ht="20.25">
      <c r="A70" s="13" t="s">
        <v>11</v>
      </c>
      <c r="B70" s="2">
        <v>69</v>
      </c>
      <c r="C70" s="13" t="s">
        <v>21</v>
      </c>
      <c r="D70" s="3" t="s">
        <v>38</v>
      </c>
      <c r="E70" s="13">
        <v>0</v>
      </c>
      <c r="F70" s="13">
        <v>6</v>
      </c>
      <c r="G70" s="13" t="s">
        <v>23</v>
      </c>
      <c r="H70" s="13"/>
      <c r="I70" s="13">
        <f t="shared" si="2"/>
        <v>0</v>
      </c>
      <c r="J70" s="13">
        <f t="shared" si="3"/>
        <v>0</v>
      </c>
      <c r="K70" s="13"/>
    </row>
    <row r="71" spans="1:11" ht="20.25">
      <c r="A71" s="13" t="s">
        <v>11</v>
      </c>
      <c r="B71" s="2">
        <v>70</v>
      </c>
      <c r="C71" s="13" t="s">
        <v>21</v>
      </c>
      <c r="D71" s="3" t="s">
        <v>20</v>
      </c>
      <c r="E71" s="13">
        <v>0</v>
      </c>
      <c r="F71" s="13">
        <v>6</v>
      </c>
      <c r="G71" s="13" t="s">
        <v>23</v>
      </c>
      <c r="H71" s="13"/>
      <c r="I71" s="13">
        <f t="shared" si="2"/>
        <v>0</v>
      </c>
      <c r="J71" s="13">
        <f t="shared" si="3"/>
        <v>0</v>
      </c>
      <c r="K71" s="13"/>
    </row>
    <row r="72" spans="1:11" ht="20.25">
      <c r="A72" s="13" t="s">
        <v>11</v>
      </c>
      <c r="B72" s="2">
        <v>71</v>
      </c>
      <c r="C72" s="13" t="s">
        <v>21</v>
      </c>
      <c r="D72" s="3" t="s">
        <v>20</v>
      </c>
      <c r="E72" s="13">
        <v>0</v>
      </c>
      <c r="F72" s="13">
        <v>6</v>
      </c>
      <c r="G72" s="13" t="s">
        <v>23</v>
      </c>
      <c r="H72" s="13"/>
      <c r="I72" s="13">
        <f t="shared" si="2"/>
        <v>0</v>
      </c>
      <c r="J72" s="13">
        <f t="shared" si="3"/>
        <v>0</v>
      </c>
      <c r="K72" s="13"/>
    </row>
    <row r="73" spans="1:11" ht="20.25">
      <c r="A73" s="13" t="s">
        <v>11</v>
      </c>
      <c r="B73" s="2">
        <v>72</v>
      </c>
      <c r="C73" s="13" t="s">
        <v>21</v>
      </c>
      <c r="D73" s="3" t="s">
        <v>39</v>
      </c>
      <c r="E73" s="13">
        <v>0</v>
      </c>
      <c r="F73" s="13">
        <v>6</v>
      </c>
      <c r="G73" s="13" t="s">
        <v>23</v>
      </c>
      <c r="H73" s="13"/>
      <c r="I73" s="13">
        <f t="shared" si="2"/>
        <v>0</v>
      </c>
      <c r="J73" s="13">
        <f t="shared" si="3"/>
        <v>0</v>
      </c>
      <c r="K73" s="13"/>
    </row>
    <row r="74" spans="1:11" ht="20.25">
      <c r="A74" s="13" t="s">
        <v>11</v>
      </c>
      <c r="B74" s="2">
        <v>73</v>
      </c>
      <c r="C74" s="13" t="s">
        <v>21</v>
      </c>
      <c r="D74" s="3" t="s">
        <v>40</v>
      </c>
      <c r="E74" s="13">
        <v>0</v>
      </c>
      <c r="F74" s="13">
        <v>6</v>
      </c>
      <c r="G74" s="13" t="s">
        <v>23</v>
      </c>
      <c r="H74" s="13"/>
      <c r="I74" s="13">
        <f t="shared" si="2"/>
        <v>0</v>
      </c>
      <c r="J74" s="13">
        <f t="shared" si="3"/>
        <v>0</v>
      </c>
      <c r="K74" s="13"/>
    </row>
    <row r="75" spans="1:11" ht="20.25">
      <c r="A75" s="13" t="s">
        <v>11</v>
      </c>
      <c r="B75" s="2">
        <v>74</v>
      </c>
      <c r="C75" s="13" t="s">
        <v>21</v>
      </c>
      <c r="D75" s="3" t="s">
        <v>41</v>
      </c>
      <c r="E75" s="13">
        <v>0</v>
      </c>
      <c r="F75" s="13">
        <v>4</v>
      </c>
      <c r="G75" s="13" t="s">
        <v>23</v>
      </c>
      <c r="H75" s="13"/>
      <c r="I75" s="13">
        <f t="shared" si="2"/>
        <v>0</v>
      </c>
      <c r="J75" s="13">
        <f t="shared" si="3"/>
        <v>0</v>
      </c>
      <c r="K75" s="13"/>
    </row>
    <row r="76" spans="1:11" ht="20.25">
      <c r="A76" s="13" t="s">
        <v>11</v>
      </c>
      <c r="B76" s="2">
        <v>75</v>
      </c>
      <c r="C76" s="13" t="s">
        <v>21</v>
      </c>
      <c r="D76" s="3" t="s">
        <v>35</v>
      </c>
      <c r="E76" s="13">
        <v>0</v>
      </c>
      <c r="F76" s="13">
        <v>4</v>
      </c>
      <c r="G76" s="13" t="s">
        <v>23</v>
      </c>
      <c r="H76" s="13"/>
      <c r="I76" s="13">
        <f t="shared" si="2"/>
        <v>0</v>
      </c>
      <c r="J76" s="13">
        <f t="shared" si="3"/>
        <v>0</v>
      </c>
      <c r="K76" s="13"/>
    </row>
    <row r="77" spans="1:11" ht="20.25">
      <c r="A77" s="13" t="s">
        <v>11</v>
      </c>
      <c r="B77" s="2">
        <v>76</v>
      </c>
      <c r="C77" s="13" t="s">
        <v>29</v>
      </c>
      <c r="D77" s="3" t="s">
        <v>42</v>
      </c>
      <c r="E77" s="13">
        <v>0</v>
      </c>
      <c r="F77" s="13">
        <v>3</v>
      </c>
      <c r="G77" s="13"/>
      <c r="H77" s="13"/>
      <c r="I77" s="13">
        <f t="shared" si="2"/>
        <v>0</v>
      </c>
      <c r="J77" s="13">
        <f t="shared" si="3"/>
        <v>0</v>
      </c>
      <c r="K77" s="13"/>
    </row>
    <row r="78" spans="1:11" ht="20.25">
      <c r="A78" s="13" t="s">
        <v>11</v>
      </c>
      <c r="B78" s="2">
        <v>77</v>
      </c>
      <c r="C78" s="13" t="s">
        <v>27</v>
      </c>
      <c r="D78" s="3" t="s">
        <v>43</v>
      </c>
      <c r="E78" s="13">
        <v>0</v>
      </c>
      <c r="F78" s="13">
        <v>3</v>
      </c>
      <c r="G78" s="13"/>
      <c r="H78" s="13"/>
      <c r="I78" s="13">
        <f t="shared" si="2"/>
        <v>0</v>
      </c>
      <c r="J78" s="13">
        <f t="shared" si="3"/>
        <v>0</v>
      </c>
      <c r="K78" s="13"/>
    </row>
    <row r="79" spans="1:11" ht="20.25">
      <c r="A79" s="13" t="s">
        <v>11</v>
      </c>
      <c r="B79" s="2">
        <v>78</v>
      </c>
      <c r="C79" s="13" t="s">
        <v>44</v>
      </c>
      <c r="D79" s="3" t="s">
        <v>45</v>
      </c>
      <c r="E79" s="13">
        <v>0</v>
      </c>
      <c r="F79" s="13">
        <v>3</v>
      </c>
      <c r="G79" s="13"/>
      <c r="H79" s="13"/>
      <c r="I79" s="13">
        <f t="shared" si="2"/>
        <v>0</v>
      </c>
      <c r="J79" s="13">
        <f t="shared" si="3"/>
        <v>0</v>
      </c>
      <c r="K79" s="13"/>
    </row>
    <row r="80" spans="1:11" ht="20.25">
      <c r="A80" s="13" t="s">
        <v>11</v>
      </c>
      <c r="B80" s="2">
        <v>79</v>
      </c>
      <c r="C80" s="13" t="s">
        <v>19</v>
      </c>
      <c r="D80" s="3" t="s">
        <v>37</v>
      </c>
      <c r="E80" s="13">
        <v>0</v>
      </c>
      <c r="F80" s="13">
        <v>3</v>
      </c>
      <c r="G80" s="13"/>
      <c r="H80" s="13"/>
      <c r="I80" s="13">
        <f t="shared" si="2"/>
        <v>0</v>
      </c>
      <c r="J80" s="13">
        <f t="shared" si="3"/>
        <v>0</v>
      </c>
      <c r="K80" s="13"/>
    </row>
    <row r="81" spans="1:11" ht="20.25">
      <c r="A81" s="13" t="s">
        <v>11</v>
      </c>
      <c r="B81" s="2">
        <v>80</v>
      </c>
      <c r="C81" s="13" t="s">
        <v>16</v>
      </c>
      <c r="D81" s="3" t="s">
        <v>33</v>
      </c>
      <c r="E81" s="13">
        <v>0</v>
      </c>
      <c r="F81" s="13">
        <v>3</v>
      </c>
      <c r="G81" s="13"/>
      <c r="H81" s="13"/>
      <c r="I81" s="13">
        <f t="shared" si="2"/>
        <v>0</v>
      </c>
      <c r="J81" s="13">
        <f t="shared" si="3"/>
        <v>0</v>
      </c>
      <c r="K81" s="13"/>
    </row>
    <row r="82" spans="1:11" ht="20.25">
      <c r="A82" s="13" t="s">
        <v>11</v>
      </c>
      <c r="B82" s="2">
        <v>81</v>
      </c>
      <c r="C82" s="13" t="s">
        <v>21</v>
      </c>
      <c r="D82" s="3" t="s">
        <v>24</v>
      </c>
      <c r="E82" s="13">
        <v>0</v>
      </c>
      <c r="F82" s="13">
        <v>3</v>
      </c>
      <c r="G82" s="13" t="s">
        <v>23</v>
      </c>
      <c r="H82" s="13"/>
      <c r="I82" s="13">
        <f t="shared" si="2"/>
        <v>0</v>
      </c>
      <c r="J82" s="13">
        <f t="shared" si="3"/>
        <v>0</v>
      </c>
      <c r="K82" s="13"/>
    </row>
    <row r="83" spans="1:11" ht="20.25">
      <c r="A83" s="13" t="s">
        <v>11</v>
      </c>
      <c r="B83" s="2">
        <v>82</v>
      </c>
      <c r="C83" s="13" t="s">
        <v>44</v>
      </c>
      <c r="D83" s="3" t="s">
        <v>45</v>
      </c>
      <c r="E83" s="13">
        <v>0</v>
      </c>
      <c r="F83" s="13">
        <v>3</v>
      </c>
      <c r="G83" s="13"/>
      <c r="H83" s="13">
        <v>444</v>
      </c>
      <c r="I83" s="13">
        <f t="shared" si="2"/>
        <v>0</v>
      </c>
      <c r="J83" s="13">
        <f t="shared" si="3"/>
        <v>0</v>
      </c>
      <c r="K83" s="13"/>
    </row>
    <row r="84" spans="1:11" ht="20.25">
      <c r="A84" s="13" t="s">
        <v>11</v>
      </c>
      <c r="B84" s="2">
        <v>83</v>
      </c>
      <c r="C84" s="13" t="s">
        <v>14</v>
      </c>
      <c r="D84" s="3" t="s">
        <v>36</v>
      </c>
      <c r="E84" s="13">
        <v>0</v>
      </c>
      <c r="F84" s="13">
        <v>3</v>
      </c>
      <c r="G84" s="13"/>
      <c r="H84" s="13"/>
      <c r="I84" s="13">
        <f t="shared" si="2"/>
        <v>0</v>
      </c>
      <c r="J84" s="13">
        <f t="shared" si="3"/>
        <v>0</v>
      </c>
      <c r="K84" s="13"/>
    </row>
    <row r="85" spans="1:11" ht="20.25">
      <c r="A85" s="13" t="s">
        <v>11</v>
      </c>
      <c r="B85" s="2">
        <v>84</v>
      </c>
      <c r="C85" s="13" t="s">
        <v>46</v>
      </c>
      <c r="D85" s="3" t="s">
        <v>47</v>
      </c>
      <c r="E85" s="13">
        <v>0</v>
      </c>
      <c r="F85" s="13">
        <v>3</v>
      </c>
      <c r="G85" s="13"/>
      <c r="H85" s="13"/>
      <c r="I85" s="13">
        <f t="shared" si="2"/>
        <v>0</v>
      </c>
      <c r="J85" s="13">
        <f t="shared" si="3"/>
        <v>0</v>
      </c>
      <c r="K85" s="13"/>
    </row>
    <row r="86" spans="1:11" ht="20.25">
      <c r="A86" s="13" t="s">
        <v>11</v>
      </c>
      <c r="B86" s="2">
        <v>85</v>
      </c>
      <c r="C86" s="13" t="s">
        <v>29</v>
      </c>
      <c r="D86" s="3" t="s">
        <v>42</v>
      </c>
      <c r="E86" s="13">
        <v>0</v>
      </c>
      <c r="F86" s="13">
        <v>3</v>
      </c>
      <c r="G86" s="13"/>
      <c r="H86" s="13"/>
      <c r="I86" s="13">
        <f t="shared" si="2"/>
        <v>0</v>
      </c>
      <c r="J86" s="13">
        <f t="shared" si="3"/>
        <v>0</v>
      </c>
      <c r="K86" s="13"/>
    </row>
    <row r="87" spans="1:11" ht="20.25">
      <c r="A87" s="13" t="s">
        <v>11</v>
      </c>
      <c r="B87" s="2">
        <v>86</v>
      </c>
      <c r="C87" s="13" t="s">
        <v>14</v>
      </c>
      <c r="D87" s="3" t="s">
        <v>36</v>
      </c>
      <c r="E87" s="13">
        <v>0</v>
      </c>
      <c r="F87" s="13">
        <v>3</v>
      </c>
      <c r="G87" s="13"/>
      <c r="H87" s="13"/>
      <c r="I87" s="13">
        <f t="shared" si="2"/>
        <v>0</v>
      </c>
      <c r="J87" s="13">
        <f t="shared" si="3"/>
        <v>0</v>
      </c>
      <c r="K87" s="13"/>
    </row>
    <row r="88" spans="1:11" ht="20.25">
      <c r="A88" s="13" t="s">
        <v>11</v>
      </c>
      <c r="B88" s="2">
        <v>87</v>
      </c>
      <c r="C88" s="13" t="s">
        <v>21</v>
      </c>
      <c r="D88" s="3" t="s">
        <v>48</v>
      </c>
      <c r="E88" s="13">
        <v>0</v>
      </c>
      <c r="F88" s="13">
        <v>5</v>
      </c>
      <c r="G88" s="13" t="s">
        <v>23</v>
      </c>
      <c r="H88" s="13"/>
      <c r="I88" s="13">
        <f t="shared" si="2"/>
        <v>0</v>
      </c>
      <c r="J88" s="13">
        <f t="shared" si="3"/>
        <v>0</v>
      </c>
      <c r="K88" s="13"/>
    </row>
    <row r="89" spans="1:11" ht="20.25">
      <c r="A89" s="13" t="s">
        <v>11</v>
      </c>
      <c r="B89" s="2">
        <v>88</v>
      </c>
      <c r="C89" s="13" t="s">
        <v>16</v>
      </c>
      <c r="D89" s="3" t="s">
        <v>18</v>
      </c>
      <c r="E89" s="13">
        <v>0</v>
      </c>
      <c r="F89" s="13">
        <v>2</v>
      </c>
      <c r="G89" s="13"/>
      <c r="H89" s="13"/>
      <c r="I89" s="13" t="str">
        <f t="shared" si="2"/>
        <v>Кокки</v>
      </c>
      <c r="J89" s="13" t="str">
        <f t="shared" si="3"/>
        <v>Staphylococcus</v>
      </c>
      <c r="K89" s="13" t="s">
        <v>49</v>
      </c>
    </row>
    <row r="90" spans="1:11" ht="20.25">
      <c r="A90" s="13" t="s">
        <v>11</v>
      </c>
      <c r="B90" s="2">
        <v>89</v>
      </c>
      <c r="C90" s="13" t="s">
        <v>21</v>
      </c>
      <c r="D90" s="3" t="s">
        <v>20</v>
      </c>
      <c r="E90" s="13">
        <v>0</v>
      </c>
      <c r="F90" s="13">
        <v>3</v>
      </c>
      <c r="G90" s="13" t="s">
        <v>23</v>
      </c>
      <c r="H90" s="13"/>
      <c r="I90" s="13">
        <f t="shared" si="2"/>
        <v>0</v>
      </c>
      <c r="J90" s="13">
        <f t="shared" si="3"/>
        <v>0</v>
      </c>
      <c r="K90" s="13"/>
    </row>
    <row r="91" spans="1:11" ht="20.25">
      <c r="A91" s="13" t="s">
        <v>11</v>
      </c>
      <c r="B91" s="2">
        <v>90</v>
      </c>
      <c r="C91" s="13" t="s">
        <v>19</v>
      </c>
      <c r="D91" s="3" t="s">
        <v>36</v>
      </c>
      <c r="E91" s="13">
        <v>0</v>
      </c>
      <c r="F91" s="13">
        <v>3</v>
      </c>
      <c r="G91" s="13"/>
      <c r="H91" s="13"/>
      <c r="I91" s="13" t="str">
        <f t="shared" si="2"/>
        <v>Кокки</v>
      </c>
      <c r="J91" s="13" t="str">
        <f t="shared" si="3"/>
        <v>Staphylococcus</v>
      </c>
      <c r="K91" s="13" t="s">
        <v>49</v>
      </c>
    </row>
    <row r="92" spans="1:11" ht="20.25">
      <c r="A92" s="13" t="s">
        <v>11</v>
      </c>
      <c r="B92" s="2">
        <v>91</v>
      </c>
      <c r="C92" s="13" t="s">
        <v>44</v>
      </c>
      <c r="D92" s="3" t="s">
        <v>50</v>
      </c>
      <c r="E92" s="13">
        <v>0</v>
      </c>
      <c r="F92" s="13">
        <v>3</v>
      </c>
      <c r="G92" s="13"/>
      <c r="H92" s="13"/>
      <c r="I92" s="13">
        <f t="shared" si="2"/>
        <v>0</v>
      </c>
      <c r="J92" s="13">
        <f t="shared" si="3"/>
        <v>0</v>
      </c>
      <c r="K92" s="13"/>
    </row>
    <row r="93" spans="1:11" ht="20.25">
      <c r="A93" s="13" t="s">
        <v>11</v>
      </c>
      <c r="B93" s="2">
        <v>92</v>
      </c>
      <c r="C93" s="13" t="s">
        <v>14</v>
      </c>
      <c r="D93" s="3" t="s">
        <v>51</v>
      </c>
      <c r="E93" s="13">
        <v>0</v>
      </c>
      <c r="F93" s="13">
        <v>2</v>
      </c>
      <c r="G93" s="13"/>
      <c r="H93" s="13"/>
      <c r="I93" s="13">
        <f t="shared" si="2"/>
        <v>0</v>
      </c>
      <c r="J93" s="13">
        <f t="shared" si="3"/>
        <v>0</v>
      </c>
      <c r="K93" s="13"/>
    </row>
    <row r="94" spans="1:11" ht="20.25">
      <c r="A94" s="13" t="s">
        <v>11</v>
      </c>
      <c r="B94" s="2">
        <v>93</v>
      </c>
      <c r="C94" s="13" t="s">
        <v>14</v>
      </c>
      <c r="D94" s="3" t="s">
        <v>36</v>
      </c>
      <c r="E94" s="13">
        <v>0</v>
      </c>
      <c r="F94" s="13">
        <v>2</v>
      </c>
      <c r="G94" s="13"/>
      <c r="H94" s="13"/>
      <c r="I94" s="13">
        <f t="shared" si="2"/>
        <v>0</v>
      </c>
      <c r="J94" s="13">
        <f t="shared" si="3"/>
        <v>0</v>
      </c>
      <c r="K94" s="13"/>
    </row>
    <row r="95" spans="1:11" ht="20.25">
      <c r="A95" s="13" t="s">
        <v>11</v>
      </c>
      <c r="B95" s="2">
        <v>94</v>
      </c>
      <c r="C95" s="13" t="s">
        <v>16</v>
      </c>
      <c r="D95" s="3" t="s">
        <v>18</v>
      </c>
      <c r="E95" s="13">
        <v>0</v>
      </c>
      <c r="F95" s="13">
        <v>2</v>
      </c>
      <c r="G95" s="13"/>
      <c r="H95" s="13"/>
      <c r="I95" s="13">
        <f t="shared" si="2"/>
        <v>0</v>
      </c>
      <c r="J95" s="13">
        <f t="shared" si="3"/>
        <v>0</v>
      </c>
      <c r="K95" s="13"/>
    </row>
    <row r="96" spans="1:11" ht="20.25">
      <c r="A96" s="13" t="s">
        <v>11</v>
      </c>
      <c r="B96" s="2">
        <v>95</v>
      </c>
      <c r="C96" s="13" t="s">
        <v>19</v>
      </c>
      <c r="D96" s="3" t="s">
        <v>36</v>
      </c>
      <c r="E96" s="13">
        <v>0</v>
      </c>
      <c r="F96" s="13">
        <v>2</v>
      </c>
      <c r="G96" s="13"/>
      <c r="H96" s="13"/>
      <c r="I96" s="13">
        <f t="shared" si="2"/>
        <v>0</v>
      </c>
      <c r="J96" s="13">
        <f t="shared" si="3"/>
        <v>0</v>
      </c>
      <c r="K96" s="13"/>
    </row>
    <row r="97" spans="1:11" ht="20.25">
      <c r="A97" s="13" t="s">
        <v>11</v>
      </c>
      <c r="B97" s="2">
        <v>96</v>
      </c>
      <c r="C97" s="13" t="s">
        <v>46</v>
      </c>
      <c r="D97" s="3" t="s">
        <v>31</v>
      </c>
      <c r="E97" s="13">
        <v>0</v>
      </c>
      <c r="F97" s="13">
        <v>2</v>
      </c>
      <c r="G97" s="13"/>
      <c r="H97" s="13"/>
      <c r="I97" s="13">
        <f t="shared" si="2"/>
        <v>0</v>
      </c>
      <c r="J97" s="13">
        <f t="shared" si="3"/>
        <v>0</v>
      </c>
      <c r="K97" s="13"/>
    </row>
    <row r="98" spans="1:11" ht="20.25">
      <c r="A98" s="13" t="s">
        <v>11</v>
      </c>
      <c r="B98" s="2">
        <v>97</v>
      </c>
      <c r="C98" s="13" t="s">
        <v>29</v>
      </c>
      <c r="D98" s="3" t="s">
        <v>42</v>
      </c>
      <c r="E98" s="13">
        <v>0</v>
      </c>
      <c r="F98" s="13">
        <v>2</v>
      </c>
      <c r="G98" s="13"/>
      <c r="H98" s="13"/>
      <c r="I98" s="13">
        <f t="shared" si="2"/>
        <v>0</v>
      </c>
      <c r="J98" s="13">
        <f t="shared" si="3"/>
        <v>0</v>
      </c>
      <c r="K98" s="13"/>
    </row>
    <row r="99" spans="1:11" ht="20.25">
      <c r="A99" s="13" t="s">
        <v>11</v>
      </c>
      <c r="B99" s="2">
        <v>98</v>
      </c>
      <c r="C99" s="13" t="s">
        <v>44</v>
      </c>
      <c r="D99" s="3" t="s">
        <v>52</v>
      </c>
      <c r="E99" s="13">
        <v>0</v>
      </c>
      <c r="F99" s="13">
        <v>2</v>
      </c>
      <c r="G99" s="13"/>
      <c r="H99" s="13"/>
      <c r="I99" s="13">
        <f t="shared" si="2"/>
        <v>0</v>
      </c>
      <c r="J99" s="13">
        <f t="shared" si="3"/>
        <v>0</v>
      </c>
      <c r="K99" s="13"/>
    </row>
    <row r="100" spans="1:11" ht="20.25">
      <c r="A100" s="13" t="s">
        <v>11</v>
      </c>
      <c r="B100" s="2">
        <v>99</v>
      </c>
      <c r="C100" s="13" t="s">
        <v>44</v>
      </c>
      <c r="D100" s="3" t="s">
        <v>45</v>
      </c>
      <c r="E100" s="13">
        <v>0</v>
      </c>
      <c r="F100" s="13">
        <v>2</v>
      </c>
      <c r="G100" s="13"/>
      <c r="H100" s="13"/>
      <c r="I100" s="13">
        <f t="shared" si="2"/>
        <v>0</v>
      </c>
      <c r="J100" s="13">
        <f t="shared" si="3"/>
        <v>0</v>
      </c>
      <c r="K100" s="13"/>
    </row>
    <row r="101" spans="1:11" ht="20.25">
      <c r="A101" s="13" t="s">
        <v>11</v>
      </c>
      <c r="B101" s="2">
        <v>100</v>
      </c>
      <c r="C101" s="13" t="s">
        <v>14</v>
      </c>
      <c r="D101" s="3" t="s">
        <v>36</v>
      </c>
      <c r="E101" s="13">
        <v>0</v>
      </c>
      <c r="F101" s="13">
        <v>2</v>
      </c>
      <c r="G101" s="13"/>
      <c r="H101" s="13"/>
      <c r="I101" s="13">
        <f t="shared" si="2"/>
        <v>0</v>
      </c>
      <c r="J101" s="13">
        <f t="shared" si="3"/>
        <v>0</v>
      </c>
      <c r="K101" s="13"/>
    </row>
    <row r="102" spans="1:11" ht="20.25">
      <c r="A102" s="13" t="s">
        <v>11</v>
      </c>
      <c r="B102" s="2">
        <v>101</v>
      </c>
      <c r="C102" s="13" t="s">
        <v>14</v>
      </c>
      <c r="D102" s="3" t="s">
        <v>51</v>
      </c>
      <c r="E102" s="13">
        <v>0</v>
      </c>
      <c r="F102" s="13">
        <v>2</v>
      </c>
      <c r="G102" s="13"/>
      <c r="H102" s="13"/>
      <c r="I102" s="13">
        <f t="shared" si="2"/>
        <v>0</v>
      </c>
      <c r="J102" s="13">
        <f t="shared" si="3"/>
        <v>0</v>
      </c>
      <c r="K102" s="13"/>
    </row>
    <row r="103" spans="1:11" ht="20.25">
      <c r="A103" s="13" t="s">
        <v>11</v>
      </c>
      <c r="B103" s="2">
        <v>102</v>
      </c>
      <c r="C103" s="13" t="s">
        <v>46</v>
      </c>
      <c r="D103" s="3" t="s">
        <v>31</v>
      </c>
      <c r="E103" s="13">
        <v>0</v>
      </c>
      <c r="F103" s="13">
        <v>3</v>
      </c>
      <c r="G103" s="13"/>
      <c r="H103" s="13"/>
      <c r="I103" s="13">
        <f t="shared" si="2"/>
        <v>0</v>
      </c>
      <c r="J103" s="13">
        <f t="shared" si="3"/>
        <v>0</v>
      </c>
      <c r="K103" s="13"/>
    </row>
    <row r="104" spans="1:11" ht="20.25">
      <c r="A104" s="13" t="s">
        <v>11</v>
      </c>
      <c r="B104" s="2">
        <v>103</v>
      </c>
      <c r="C104" s="13" t="s">
        <v>14</v>
      </c>
      <c r="D104" s="3" t="s">
        <v>36</v>
      </c>
      <c r="E104" s="13">
        <v>0</v>
      </c>
      <c r="F104" s="13">
        <v>3</v>
      </c>
      <c r="G104" s="13"/>
      <c r="H104" s="13"/>
      <c r="I104" s="13">
        <f t="shared" si="2"/>
        <v>0</v>
      </c>
      <c r="J104" s="13">
        <f t="shared" si="3"/>
        <v>0</v>
      </c>
      <c r="K104" s="13"/>
    </row>
    <row r="105" spans="1:11" ht="20.25">
      <c r="A105" s="13" t="s">
        <v>11</v>
      </c>
      <c r="B105" s="2">
        <v>104</v>
      </c>
      <c r="C105" s="13" t="s">
        <v>14</v>
      </c>
      <c r="D105" s="3" t="s">
        <v>36</v>
      </c>
      <c r="E105" s="13">
        <v>0</v>
      </c>
      <c r="F105" s="13">
        <v>3</v>
      </c>
      <c r="G105" s="13"/>
      <c r="H105" s="13"/>
      <c r="I105" s="13">
        <f t="shared" si="2"/>
        <v>0</v>
      </c>
      <c r="J105" s="13">
        <f t="shared" si="3"/>
        <v>0</v>
      </c>
      <c r="K105" s="13"/>
    </row>
    <row r="106" spans="1:11" ht="20.25">
      <c r="A106" s="13" t="s">
        <v>11</v>
      </c>
      <c r="B106" s="2">
        <v>105</v>
      </c>
      <c r="C106" s="13" t="s">
        <v>53</v>
      </c>
      <c r="D106" s="3" t="s">
        <v>45</v>
      </c>
      <c r="E106" s="13">
        <v>0</v>
      </c>
      <c r="F106" s="13">
        <v>3</v>
      </c>
      <c r="G106" s="13"/>
      <c r="H106" s="13"/>
      <c r="I106" s="13">
        <f t="shared" si="2"/>
        <v>0</v>
      </c>
      <c r="J106" s="13">
        <f t="shared" si="3"/>
        <v>0</v>
      </c>
      <c r="K106" s="13"/>
    </row>
    <row r="107" spans="1:11" ht="20.25">
      <c r="A107" s="13" t="s">
        <v>11</v>
      </c>
      <c r="B107" s="2">
        <v>106</v>
      </c>
      <c r="C107" s="13" t="s">
        <v>21</v>
      </c>
      <c r="D107" s="3" t="s">
        <v>54</v>
      </c>
      <c r="E107" s="13">
        <v>0</v>
      </c>
      <c r="F107" s="13">
        <v>6</v>
      </c>
      <c r="G107" s="13" t="s">
        <v>23</v>
      </c>
      <c r="H107" s="13"/>
      <c r="I107" s="13">
        <f t="shared" si="2"/>
        <v>0</v>
      </c>
      <c r="J107" s="13">
        <f t="shared" si="3"/>
        <v>0</v>
      </c>
      <c r="K107" s="13"/>
    </row>
    <row r="108" spans="1:11" ht="20.25">
      <c r="A108" s="13" t="s">
        <v>11</v>
      </c>
      <c r="B108" s="2">
        <v>107</v>
      </c>
      <c r="C108" s="13" t="s">
        <v>21</v>
      </c>
      <c r="D108" s="3" t="s">
        <v>25</v>
      </c>
      <c r="E108" s="13">
        <v>0</v>
      </c>
      <c r="F108" s="13">
        <v>6</v>
      </c>
      <c r="G108" s="13" t="s">
        <v>23</v>
      </c>
      <c r="H108" s="13"/>
      <c r="I108" s="13">
        <f t="shared" si="2"/>
        <v>0</v>
      </c>
      <c r="J108" s="13">
        <f t="shared" si="3"/>
        <v>0</v>
      </c>
      <c r="K108" s="13"/>
    </row>
    <row r="109" spans="1:11" ht="20.25">
      <c r="A109" s="13" t="s">
        <v>11</v>
      </c>
      <c r="B109" s="2">
        <v>108</v>
      </c>
      <c r="C109" s="13" t="s">
        <v>21</v>
      </c>
      <c r="D109" s="3" t="s">
        <v>20</v>
      </c>
      <c r="E109" s="13">
        <v>0</v>
      </c>
      <c r="F109" s="13">
        <v>6</v>
      </c>
      <c r="G109" s="13" t="s">
        <v>23</v>
      </c>
      <c r="H109" s="13"/>
      <c r="I109" s="13" t="str">
        <f t="shared" si="2"/>
        <v>Кокки</v>
      </c>
      <c r="J109" s="13" t="str">
        <f t="shared" si="3"/>
        <v>Enterococcus</v>
      </c>
      <c r="K109" s="13" t="s">
        <v>55</v>
      </c>
    </row>
    <row r="110" spans="1:11" ht="20.25">
      <c r="A110" s="13" t="s">
        <v>11</v>
      </c>
      <c r="B110" s="2">
        <v>109</v>
      </c>
      <c r="C110" s="3" t="s">
        <v>21</v>
      </c>
      <c r="D110" s="3" t="s">
        <v>48</v>
      </c>
      <c r="E110" s="13">
        <v>0</v>
      </c>
      <c r="F110" s="13">
        <v>6</v>
      </c>
      <c r="G110" s="13" t="s">
        <v>23</v>
      </c>
      <c r="H110" s="13"/>
      <c r="I110" s="13">
        <f t="shared" si="2"/>
        <v>0</v>
      </c>
      <c r="J110" s="13">
        <f t="shared" si="3"/>
        <v>0</v>
      </c>
      <c r="K110" s="13"/>
    </row>
    <row r="111" spans="1:11" ht="20.25">
      <c r="A111" s="13" t="s">
        <v>11</v>
      </c>
      <c r="B111" s="2">
        <v>110</v>
      </c>
      <c r="C111" s="13" t="s">
        <v>21</v>
      </c>
      <c r="D111" s="3" t="s">
        <v>56</v>
      </c>
      <c r="E111" s="13">
        <v>0</v>
      </c>
      <c r="F111" s="13">
        <v>6</v>
      </c>
      <c r="G111" s="13" t="s">
        <v>23</v>
      </c>
      <c r="H111" s="13"/>
      <c r="I111" s="13">
        <f t="shared" si="2"/>
        <v>0</v>
      </c>
      <c r="J111" s="13">
        <f t="shared" si="3"/>
        <v>0</v>
      </c>
      <c r="K111" s="13"/>
    </row>
    <row r="112" spans="1:11" ht="20.25">
      <c r="A112" s="13" t="s">
        <v>11</v>
      </c>
      <c r="B112" s="2">
        <v>111</v>
      </c>
      <c r="C112" s="13" t="s">
        <v>14</v>
      </c>
      <c r="D112" s="3" t="s">
        <v>36</v>
      </c>
      <c r="E112" s="13">
        <v>0</v>
      </c>
      <c r="F112" s="13">
        <v>3</v>
      </c>
      <c r="G112" s="13"/>
      <c r="H112" s="13"/>
      <c r="I112" s="13">
        <f t="shared" si="2"/>
        <v>0</v>
      </c>
      <c r="J112" s="13">
        <f t="shared" si="3"/>
        <v>0</v>
      </c>
      <c r="K112" s="13"/>
    </row>
    <row r="113" spans="1:11" ht="20.25">
      <c r="A113" s="13" t="s">
        <v>11</v>
      </c>
      <c r="B113" s="2">
        <v>112</v>
      </c>
      <c r="C113" s="13" t="s">
        <v>12</v>
      </c>
      <c r="D113" s="3" t="s">
        <v>57</v>
      </c>
      <c r="E113" s="13">
        <v>0</v>
      </c>
      <c r="F113" s="13">
        <v>3</v>
      </c>
      <c r="G113" s="13"/>
      <c r="H113" s="13"/>
      <c r="I113" s="13">
        <f t="shared" si="2"/>
        <v>0</v>
      </c>
      <c r="J113" s="13">
        <f t="shared" si="3"/>
        <v>0</v>
      </c>
      <c r="K113" s="13"/>
    </row>
    <row r="114" spans="1:11" ht="20.25">
      <c r="A114" s="13" t="s">
        <v>11</v>
      </c>
      <c r="B114" s="2">
        <v>113</v>
      </c>
      <c r="C114" s="13" t="s">
        <v>12</v>
      </c>
      <c r="D114" s="3" t="s">
        <v>57</v>
      </c>
      <c r="E114" s="13">
        <v>0</v>
      </c>
      <c r="F114" s="13">
        <v>3</v>
      </c>
      <c r="G114" s="13"/>
      <c r="H114" s="13"/>
      <c r="I114" s="13">
        <f t="shared" si="2"/>
        <v>0</v>
      </c>
      <c r="J114" s="13">
        <f t="shared" si="3"/>
        <v>0</v>
      </c>
      <c r="K114" s="13"/>
    </row>
    <row r="115" spans="1:11" ht="20.25">
      <c r="A115" s="13" t="s">
        <v>11</v>
      </c>
      <c r="B115" s="2">
        <v>114</v>
      </c>
      <c r="C115" s="13" t="s">
        <v>12</v>
      </c>
      <c r="D115" s="3" t="s">
        <v>57</v>
      </c>
      <c r="E115" s="13">
        <v>0</v>
      </c>
      <c r="F115" s="13">
        <v>3</v>
      </c>
      <c r="G115" s="13"/>
      <c r="H115" s="13"/>
      <c r="I115" s="13">
        <f t="shared" si="2"/>
        <v>0</v>
      </c>
      <c r="J115" s="13">
        <f t="shared" si="3"/>
        <v>0</v>
      </c>
      <c r="K115" s="13"/>
    </row>
    <row r="116" spans="1:11" ht="20.25">
      <c r="A116" s="13" t="s">
        <v>11</v>
      </c>
      <c r="B116" s="2">
        <v>115</v>
      </c>
      <c r="C116" s="13" t="s">
        <v>14</v>
      </c>
      <c r="D116" s="3" t="s">
        <v>36</v>
      </c>
      <c r="E116" s="13">
        <v>0</v>
      </c>
      <c r="F116" s="13">
        <v>5</v>
      </c>
      <c r="G116" s="13"/>
      <c r="H116" s="13"/>
      <c r="I116" s="13">
        <f t="shared" si="2"/>
        <v>0</v>
      </c>
      <c r="J116" s="13">
        <f t="shared" si="3"/>
        <v>0</v>
      </c>
      <c r="K116" s="13"/>
    </row>
    <row r="117" spans="1:11" ht="20.25">
      <c r="A117" s="13" t="s">
        <v>11</v>
      </c>
      <c r="B117" s="2">
        <v>116</v>
      </c>
      <c r="C117" s="13" t="s">
        <v>14</v>
      </c>
      <c r="D117" s="3" t="s">
        <v>51</v>
      </c>
      <c r="E117" s="13">
        <v>0</v>
      </c>
      <c r="F117" s="13">
        <v>5</v>
      </c>
      <c r="G117" s="13"/>
      <c r="H117" s="13"/>
      <c r="I117" s="13">
        <f t="shared" si="2"/>
        <v>0</v>
      </c>
      <c r="J117" s="13">
        <f t="shared" si="3"/>
        <v>0</v>
      </c>
      <c r="K117" s="13"/>
    </row>
    <row r="118" spans="1:11" ht="20.25">
      <c r="A118" s="13" t="s">
        <v>11</v>
      </c>
      <c r="B118" s="2">
        <v>117</v>
      </c>
      <c r="C118" s="13" t="s">
        <v>19</v>
      </c>
      <c r="D118" s="3" t="s">
        <v>20</v>
      </c>
      <c r="E118" s="13">
        <v>0</v>
      </c>
      <c r="F118" s="13">
        <v>5</v>
      </c>
      <c r="G118" s="13"/>
      <c r="H118" s="13"/>
      <c r="I118" s="13">
        <f t="shared" si="2"/>
        <v>0</v>
      </c>
      <c r="J118" s="13">
        <f t="shared" si="3"/>
        <v>0</v>
      </c>
      <c r="K118" s="13"/>
    </row>
    <row r="119" spans="1:11" ht="20.25">
      <c r="A119" s="13" t="s">
        <v>11</v>
      </c>
      <c r="B119" s="2">
        <v>118</v>
      </c>
      <c r="C119" s="13" t="s">
        <v>21</v>
      </c>
      <c r="D119" s="3" t="s">
        <v>43</v>
      </c>
      <c r="E119" s="13">
        <v>0</v>
      </c>
      <c r="F119" s="13">
        <v>5</v>
      </c>
      <c r="G119" s="13" t="s">
        <v>23</v>
      </c>
      <c r="H119" s="13"/>
      <c r="I119" s="13">
        <f t="shared" si="2"/>
        <v>0</v>
      </c>
      <c r="J119" s="13">
        <f t="shared" si="3"/>
        <v>0</v>
      </c>
      <c r="K119" s="13"/>
    </row>
    <row r="120" spans="1:11" ht="20.25">
      <c r="A120" s="13" t="s">
        <v>11</v>
      </c>
      <c r="B120" s="2">
        <v>119</v>
      </c>
      <c r="C120" s="13" t="s">
        <v>14</v>
      </c>
      <c r="D120" s="3" t="s">
        <v>36</v>
      </c>
      <c r="E120" s="13">
        <v>0</v>
      </c>
      <c r="F120" s="13">
        <v>5</v>
      </c>
      <c r="G120" s="13"/>
      <c r="H120" s="13"/>
      <c r="I120" s="13">
        <f t="shared" si="2"/>
        <v>0</v>
      </c>
      <c r="J120" s="13">
        <f t="shared" si="3"/>
        <v>0</v>
      </c>
      <c r="K120" s="13"/>
    </row>
    <row r="121" spans="1:11" ht="20.25">
      <c r="A121" s="13" t="s">
        <v>11</v>
      </c>
      <c r="B121" s="2">
        <v>120</v>
      </c>
      <c r="C121" s="13" t="s">
        <v>12</v>
      </c>
      <c r="D121" s="3" t="s">
        <v>57</v>
      </c>
      <c r="E121" s="13">
        <v>0</v>
      </c>
      <c r="F121" s="13">
        <v>5</v>
      </c>
      <c r="G121" s="13" t="s">
        <v>23</v>
      </c>
      <c r="H121" s="13"/>
      <c r="I121" s="13" t="str">
        <f t="shared" si="2"/>
        <v>Кокки</v>
      </c>
      <c r="J121" s="13" t="str">
        <f t="shared" si="3"/>
        <v>Enterococcus</v>
      </c>
      <c r="K121" s="13" t="s">
        <v>55</v>
      </c>
    </row>
    <row r="122" spans="1:11" ht="20.25">
      <c r="A122" s="13" t="s">
        <v>11</v>
      </c>
      <c r="B122" s="2">
        <v>121</v>
      </c>
      <c r="C122" s="13" t="s">
        <v>12</v>
      </c>
      <c r="D122" s="3" t="s">
        <v>57</v>
      </c>
      <c r="E122" s="13">
        <v>0</v>
      </c>
      <c r="F122" s="13">
        <v>5</v>
      </c>
      <c r="G122" s="13" t="s">
        <v>23</v>
      </c>
      <c r="H122" s="13"/>
      <c r="I122" s="13" t="str">
        <f t="shared" si="2"/>
        <v>Кокки</v>
      </c>
      <c r="J122" s="13" t="str">
        <f t="shared" si="3"/>
        <v>Enterococcus</v>
      </c>
      <c r="K122" s="13" t="s">
        <v>55</v>
      </c>
    </row>
    <row r="123" spans="1:11" ht="20.25">
      <c r="A123" s="13" t="s">
        <v>11</v>
      </c>
      <c r="B123" s="2">
        <v>122</v>
      </c>
      <c r="C123" s="13" t="s">
        <v>12</v>
      </c>
      <c r="D123" s="3" t="s">
        <v>57</v>
      </c>
      <c r="E123" s="13">
        <v>0</v>
      </c>
      <c r="F123" s="13">
        <v>5</v>
      </c>
      <c r="G123" s="13" t="s">
        <v>23</v>
      </c>
      <c r="H123" s="13"/>
      <c r="I123" s="13" t="str">
        <f t="shared" si="2"/>
        <v>Кокки</v>
      </c>
      <c r="J123" s="13" t="str">
        <f t="shared" si="3"/>
        <v>Enterococcus</v>
      </c>
      <c r="K123" s="13" t="s">
        <v>55</v>
      </c>
    </row>
    <row r="124" spans="1:11" ht="20.25">
      <c r="A124" s="13" t="s">
        <v>11</v>
      </c>
      <c r="B124" s="2">
        <v>123</v>
      </c>
      <c r="C124" s="13" t="s">
        <v>16</v>
      </c>
      <c r="D124" s="3" t="s">
        <v>26</v>
      </c>
      <c r="E124" s="13">
        <v>0</v>
      </c>
      <c r="F124" s="13">
        <v>5</v>
      </c>
      <c r="G124" s="13"/>
      <c r="H124" s="13">
        <v>444</v>
      </c>
      <c r="I124" s="13">
        <f t="shared" si="2"/>
        <v>0</v>
      </c>
      <c r="J124" s="13">
        <f t="shared" si="3"/>
        <v>0</v>
      </c>
      <c r="K124" s="13"/>
    </row>
    <row r="125" spans="1:11" ht="20.25">
      <c r="A125" s="13" t="s">
        <v>11</v>
      </c>
      <c r="B125" s="2">
        <v>124</v>
      </c>
      <c r="C125" s="13" t="s">
        <v>16</v>
      </c>
      <c r="D125" s="3" t="s">
        <v>33</v>
      </c>
      <c r="E125" s="13">
        <v>0</v>
      </c>
      <c r="F125" s="13">
        <v>6</v>
      </c>
      <c r="G125" s="13"/>
      <c r="H125" s="13"/>
      <c r="I125" s="13">
        <f t="shared" si="2"/>
        <v>0</v>
      </c>
      <c r="J125" s="13">
        <f t="shared" si="3"/>
        <v>0</v>
      </c>
      <c r="K125" s="13"/>
    </row>
    <row r="126" spans="1:11" ht="20.25">
      <c r="A126" s="13" t="s">
        <v>11</v>
      </c>
      <c r="B126" s="2">
        <v>125</v>
      </c>
      <c r="C126" s="13" t="s">
        <v>16</v>
      </c>
      <c r="D126" s="3" t="s">
        <v>33</v>
      </c>
      <c r="E126" s="13">
        <v>0</v>
      </c>
      <c r="F126" s="13">
        <v>6</v>
      </c>
      <c r="G126" s="13"/>
      <c r="H126" s="13"/>
      <c r="I126" s="13">
        <f t="shared" si="2"/>
        <v>0</v>
      </c>
      <c r="J126" s="13">
        <f t="shared" si="3"/>
        <v>0</v>
      </c>
      <c r="K126" s="13"/>
    </row>
    <row r="127" spans="1:11" ht="20.25">
      <c r="A127" s="13" t="s">
        <v>11</v>
      </c>
      <c r="B127" s="2">
        <v>126</v>
      </c>
      <c r="C127" s="13" t="s">
        <v>14</v>
      </c>
      <c r="D127" s="3" t="s">
        <v>36</v>
      </c>
      <c r="E127" s="13">
        <v>0</v>
      </c>
      <c r="F127" s="13">
        <v>10</v>
      </c>
      <c r="G127" s="13"/>
      <c r="H127" s="13"/>
      <c r="I127" s="13">
        <f t="shared" si="2"/>
        <v>0</v>
      </c>
      <c r="J127" s="13">
        <f t="shared" si="3"/>
        <v>0</v>
      </c>
      <c r="K127" s="13"/>
    </row>
    <row r="128" spans="1:11" ht="20.25">
      <c r="A128" s="13" t="s">
        <v>11</v>
      </c>
      <c r="B128" s="2">
        <v>127</v>
      </c>
      <c r="C128" s="13" t="s">
        <v>14</v>
      </c>
      <c r="D128" s="3" t="s">
        <v>36</v>
      </c>
      <c r="E128" s="13">
        <v>0</v>
      </c>
      <c r="F128" s="13">
        <v>11</v>
      </c>
      <c r="G128" s="13"/>
      <c r="H128" s="13"/>
      <c r="I128" s="13" t="str">
        <f t="shared" si="2"/>
        <v>Кокки</v>
      </c>
      <c r="J128" s="13" t="str">
        <f t="shared" si="3"/>
        <v>Staphylococcus</v>
      </c>
      <c r="K128" s="13" t="s">
        <v>49</v>
      </c>
    </row>
    <row r="129" spans="1:11" ht="20.25">
      <c r="A129" s="13" t="s">
        <v>11</v>
      </c>
      <c r="B129" s="2">
        <v>128</v>
      </c>
      <c r="C129" s="13" t="s">
        <v>14</v>
      </c>
      <c r="D129" s="3" t="s">
        <v>36</v>
      </c>
      <c r="E129" s="13">
        <v>0</v>
      </c>
      <c r="F129" s="13">
        <v>10</v>
      </c>
      <c r="G129" s="13"/>
      <c r="H129" s="13"/>
      <c r="I129" s="13">
        <f t="shared" si="2"/>
        <v>0</v>
      </c>
      <c r="J129" s="13">
        <f t="shared" si="3"/>
        <v>0</v>
      </c>
      <c r="K129" s="13"/>
    </row>
    <row r="130" spans="1:11" ht="20.25">
      <c r="A130" s="13" t="s">
        <v>11</v>
      </c>
      <c r="B130" s="2">
        <v>129</v>
      </c>
      <c r="C130" s="13" t="s">
        <v>14</v>
      </c>
      <c r="D130" s="3" t="s">
        <v>36</v>
      </c>
      <c r="E130" s="13">
        <v>0</v>
      </c>
      <c r="F130" s="13">
        <v>10</v>
      </c>
      <c r="G130" s="13"/>
      <c r="H130" s="13"/>
      <c r="I130" s="13">
        <f t="shared" ref="I130:I193" si="4">IF(OR(J130=$J$2687,J130=$J$2694,J130=$J$2677),$I$2674,IF(OR(J130=$J$2676,J130=$J$2680,J130=$J$2682,J130=$J$2683,J130=$J$2686,J130=$J$2690,J130=$J$2691,J130=$J$2688),$I$2679,IF(OR(J130=$J$2675,J130=$J$2679),$I$2675,IF(OR(J130=$J$2681,J130=$J$2692,J130=$J$2693),$I$2676,IF(OR(J130=$J$2674,J130=$J$2689,J130=$J$2695),$I$2677,IF(OR(J130=$J$2678,J130=$J$2696,J130=$J$2684,J130=$J$2685),$I$2678,0))))))</f>
        <v>0</v>
      </c>
      <c r="J130" s="13">
        <f t="shared" ref="J130:J193" si="5">IF(OR(K130=$K$2674,K130=$K$2675,K130=$K$2676,K130=$K$2677,K130=$K$2678),$J$2674,IF(OR(K130=$K$2683,K130=$K$2684,K130=$K$2685,K130=$K$2686),$J$2675,IF(OR(K130=$K$2687),$J$2676,IF(OR(K130=$K$2688),$J$2677,IF(OR(K130=$K$2689),$J$2678,IF(OR(K130=$K$2690),$J$2679,IF(OR(K130=$K$2696,K130=$K$2706,K130=$K$2697),$J$2680,IF(OR(K130=$K$2692,K130=$K$2693,K130=$K$2694,K130=$K$2695),$J$2681,IF(OR(K130=$K$2691,K130=$K$2735,K130=$K$2737,K130=$K$2739),$J$2682,IF(OR(K130=$K$2698,K130=$K$2700,K130=$K$2699),$J$2683,IF(OR(K130=$K$2701),$J$2684,IF(OR(K130=$K$2702),$J$2685,IF(OR(K130=$K$2703),$J$2686,IF(OR(K130=$K$2707),$J$2687,IF(OR(K130=$K$2708,K130=$K$2709),$J$2688,IF(OR(K130=$K$2710,K130=$K$2711),$J$2689,IF(OR(K130=$K$2712,K130=$K$2713),$J$2690,IF(OR(K130=$K$2714,K130=$K$2715),$J$2691,IF(OR(K130=$K$2717,K130=$K$2718,K130=$K$2719,K130=$K$2720,K130=$K$2721,K130=$K$2722,K130=$K$2723,K130=$K$2724,K130=$K$2725),$J$2692,IF(OR(K130=$K$2729,K130=$K$2730,K130=$K$2731,K130=$K$2732,K130=$K$2728,K130=$K$2727,K130=$K$2736,K130=$K$2738),$J$2693,IF(OR(K130=$K$2733,K130=$K$2734),$J$2694,IF(OR(K130=$K$2679,K130=$K$2680,K130=$K$2681,K130=$K$2704,K130=$K$2705,K130=$K$2716,K130=$K$2682,K130=$K$2726),$J$2695,IF(OR(K130=$K$2740),$J$2696,0)))))))))))))))))))))))</f>
        <v>0</v>
      </c>
      <c r="K130" s="13"/>
    </row>
    <row r="131" spans="1:11" ht="20.25">
      <c r="A131" s="13" t="s">
        <v>11</v>
      </c>
      <c r="B131" s="2">
        <v>130</v>
      </c>
      <c r="C131" s="13" t="s">
        <v>14</v>
      </c>
      <c r="D131" s="3" t="s">
        <v>36</v>
      </c>
      <c r="E131" s="13">
        <v>0</v>
      </c>
      <c r="F131" s="13">
        <v>7</v>
      </c>
      <c r="G131" s="13"/>
      <c r="H131" s="13"/>
      <c r="I131" s="13">
        <f t="shared" si="4"/>
        <v>0</v>
      </c>
      <c r="J131" s="13">
        <f t="shared" si="5"/>
        <v>0</v>
      </c>
      <c r="K131" s="13"/>
    </row>
    <row r="132" spans="1:11" ht="20.25">
      <c r="A132" s="13" t="s">
        <v>11</v>
      </c>
      <c r="B132" s="2">
        <v>131</v>
      </c>
      <c r="C132" s="13" t="s">
        <v>16</v>
      </c>
      <c r="D132" s="3" t="s">
        <v>33</v>
      </c>
      <c r="E132" s="13">
        <v>0</v>
      </c>
      <c r="F132" s="13">
        <v>7</v>
      </c>
      <c r="G132" s="13"/>
      <c r="H132" s="13"/>
      <c r="I132" s="13">
        <f t="shared" si="4"/>
        <v>0</v>
      </c>
      <c r="J132" s="13">
        <f t="shared" si="5"/>
        <v>0</v>
      </c>
      <c r="K132" s="13"/>
    </row>
    <row r="133" spans="1:11" ht="20.25">
      <c r="A133" s="13" t="s">
        <v>11</v>
      </c>
      <c r="B133" s="2">
        <v>132</v>
      </c>
      <c r="C133" s="13" t="s">
        <v>21</v>
      </c>
      <c r="D133" s="3" t="s">
        <v>58</v>
      </c>
      <c r="E133" s="13">
        <v>1</v>
      </c>
      <c r="F133" s="13">
        <v>9</v>
      </c>
      <c r="G133" s="13" t="s">
        <v>23</v>
      </c>
      <c r="H133" s="13"/>
      <c r="I133" s="13" t="str">
        <f t="shared" si="4"/>
        <v>НГОБ</v>
      </c>
      <c r="J133" s="13" t="str">
        <f t="shared" si="5"/>
        <v>Pseudomonas</v>
      </c>
      <c r="K133" s="13" t="s">
        <v>59</v>
      </c>
    </row>
    <row r="134" spans="1:11" ht="20.25">
      <c r="A134" s="13" t="s">
        <v>11</v>
      </c>
      <c r="B134" s="2">
        <v>133</v>
      </c>
      <c r="C134" s="13" t="s">
        <v>60</v>
      </c>
      <c r="D134" s="3" t="s">
        <v>43</v>
      </c>
      <c r="E134" s="13">
        <v>0</v>
      </c>
      <c r="F134" s="13">
        <v>7</v>
      </c>
      <c r="G134" s="13" t="s">
        <v>23</v>
      </c>
      <c r="H134" s="13"/>
      <c r="I134" s="13">
        <f t="shared" si="4"/>
        <v>0</v>
      </c>
      <c r="J134" s="13">
        <f t="shared" si="5"/>
        <v>0</v>
      </c>
      <c r="K134" s="13"/>
    </row>
    <row r="135" spans="1:11" ht="20.25">
      <c r="A135" s="13" t="s">
        <v>11</v>
      </c>
      <c r="B135" s="2">
        <v>134</v>
      </c>
      <c r="C135" s="13" t="s">
        <v>12</v>
      </c>
      <c r="D135" s="3" t="s">
        <v>61</v>
      </c>
      <c r="E135" s="13">
        <v>0</v>
      </c>
      <c r="F135" s="13">
        <v>7</v>
      </c>
      <c r="G135" s="13"/>
      <c r="H135" s="13"/>
      <c r="I135" s="13">
        <f t="shared" si="4"/>
        <v>0</v>
      </c>
      <c r="J135" s="13">
        <f t="shared" si="5"/>
        <v>0</v>
      </c>
      <c r="K135" s="13"/>
    </row>
    <row r="136" spans="1:11" ht="20.25">
      <c r="A136" s="13" t="s">
        <v>11</v>
      </c>
      <c r="B136" s="2">
        <v>135</v>
      </c>
      <c r="C136" s="13" t="s">
        <v>12</v>
      </c>
      <c r="D136" s="3" t="s">
        <v>61</v>
      </c>
      <c r="E136" s="13">
        <v>0</v>
      </c>
      <c r="F136" s="13">
        <v>7</v>
      </c>
      <c r="G136" s="13"/>
      <c r="H136" s="13"/>
      <c r="I136" s="13">
        <f t="shared" si="4"/>
        <v>0</v>
      </c>
      <c r="J136" s="13">
        <f t="shared" si="5"/>
        <v>0</v>
      </c>
      <c r="K136" s="13"/>
    </row>
    <row r="137" spans="1:11" ht="20.25">
      <c r="A137" s="13" t="s">
        <v>11</v>
      </c>
      <c r="B137" s="2">
        <v>136</v>
      </c>
      <c r="C137" s="13" t="s">
        <v>12</v>
      </c>
      <c r="D137" s="3" t="s">
        <v>61</v>
      </c>
      <c r="E137" s="13">
        <v>0</v>
      </c>
      <c r="F137" s="13">
        <v>7</v>
      </c>
      <c r="G137" s="13"/>
      <c r="H137" s="13"/>
      <c r="I137" s="13">
        <f t="shared" si="4"/>
        <v>0</v>
      </c>
      <c r="J137" s="13">
        <f t="shared" si="5"/>
        <v>0</v>
      </c>
      <c r="K137" s="13"/>
    </row>
    <row r="138" spans="1:11" ht="20.25">
      <c r="A138" s="13" t="s">
        <v>11</v>
      </c>
      <c r="B138" s="2">
        <v>137</v>
      </c>
      <c r="C138" s="13" t="s">
        <v>27</v>
      </c>
      <c r="D138" s="3" t="s">
        <v>48</v>
      </c>
      <c r="E138" s="13">
        <v>0</v>
      </c>
      <c r="F138" s="13">
        <v>7</v>
      </c>
      <c r="G138" s="13"/>
      <c r="H138" s="13"/>
      <c r="I138" s="13">
        <f t="shared" si="4"/>
        <v>0</v>
      </c>
      <c r="J138" s="13">
        <f t="shared" si="5"/>
        <v>0</v>
      </c>
      <c r="K138" s="13"/>
    </row>
    <row r="139" spans="1:11" ht="20.25">
      <c r="A139" s="13" t="s">
        <v>11</v>
      </c>
      <c r="B139" s="2">
        <v>138</v>
      </c>
      <c r="C139" s="13" t="s">
        <v>27</v>
      </c>
      <c r="D139" s="3" t="s">
        <v>39</v>
      </c>
      <c r="E139" s="13">
        <v>0</v>
      </c>
      <c r="F139" s="13">
        <v>7</v>
      </c>
      <c r="G139" s="13"/>
      <c r="H139" s="13"/>
      <c r="I139" s="13">
        <f t="shared" si="4"/>
        <v>0</v>
      </c>
      <c r="J139" s="13">
        <f t="shared" si="5"/>
        <v>0</v>
      </c>
      <c r="K139" s="13"/>
    </row>
    <row r="140" spans="1:11" ht="20.25">
      <c r="A140" s="13" t="s">
        <v>11</v>
      </c>
      <c r="B140" s="2">
        <v>139</v>
      </c>
      <c r="C140" s="13" t="s">
        <v>21</v>
      </c>
      <c r="D140" s="3" t="s">
        <v>62</v>
      </c>
      <c r="E140" s="13">
        <v>0</v>
      </c>
      <c r="F140" s="13">
        <v>5</v>
      </c>
      <c r="G140" s="13" t="s">
        <v>23</v>
      </c>
      <c r="H140" s="13"/>
      <c r="I140" s="13">
        <f t="shared" si="4"/>
        <v>0</v>
      </c>
      <c r="J140" s="13">
        <f t="shared" si="5"/>
        <v>0</v>
      </c>
      <c r="K140" s="13"/>
    </row>
    <row r="141" spans="1:11" ht="20.25">
      <c r="A141" s="13" t="s">
        <v>11</v>
      </c>
      <c r="B141" s="2">
        <v>140</v>
      </c>
      <c r="C141" s="13" t="s">
        <v>21</v>
      </c>
      <c r="D141" s="3" t="s">
        <v>62</v>
      </c>
      <c r="E141" s="13">
        <v>0</v>
      </c>
      <c r="F141" s="13">
        <v>5</v>
      </c>
      <c r="G141" s="13" t="s">
        <v>23</v>
      </c>
      <c r="H141" s="13"/>
      <c r="I141" s="13">
        <f t="shared" si="4"/>
        <v>0</v>
      </c>
      <c r="J141" s="13">
        <f t="shared" si="5"/>
        <v>0</v>
      </c>
      <c r="K141" s="13"/>
    </row>
    <row r="142" spans="1:11" ht="20.25">
      <c r="A142" s="13" t="s">
        <v>11</v>
      </c>
      <c r="B142" s="2">
        <v>141</v>
      </c>
      <c r="C142" s="13" t="s">
        <v>21</v>
      </c>
      <c r="D142" s="3" t="s">
        <v>62</v>
      </c>
      <c r="E142" s="13">
        <v>0</v>
      </c>
      <c r="F142" s="13">
        <v>7</v>
      </c>
      <c r="G142" s="13" t="s">
        <v>23</v>
      </c>
      <c r="H142" s="13" t="s">
        <v>63</v>
      </c>
      <c r="I142" s="13">
        <f t="shared" si="4"/>
        <v>0</v>
      </c>
      <c r="J142" s="13">
        <f t="shared" si="5"/>
        <v>0</v>
      </c>
      <c r="K142" s="13"/>
    </row>
    <row r="143" spans="1:11" ht="20.25">
      <c r="A143" s="13" t="s">
        <v>11</v>
      </c>
      <c r="B143" s="2">
        <v>142</v>
      </c>
      <c r="C143" s="13" t="s">
        <v>29</v>
      </c>
      <c r="D143" s="3" t="s">
        <v>42</v>
      </c>
      <c r="E143" s="13">
        <v>0</v>
      </c>
      <c r="F143" s="13">
        <v>5</v>
      </c>
      <c r="G143" s="13" t="s">
        <v>23</v>
      </c>
      <c r="H143" s="13"/>
      <c r="I143" s="13">
        <f t="shared" si="4"/>
        <v>0</v>
      </c>
      <c r="J143" s="13">
        <f t="shared" si="5"/>
        <v>0</v>
      </c>
      <c r="K143" s="13"/>
    </row>
    <row r="144" spans="1:11" ht="20.25">
      <c r="A144" s="13" t="s">
        <v>11</v>
      </c>
      <c r="B144" s="2">
        <v>143</v>
      </c>
      <c r="C144" s="13" t="s">
        <v>29</v>
      </c>
      <c r="D144" s="3" t="s">
        <v>42</v>
      </c>
      <c r="E144" s="13">
        <v>0</v>
      </c>
      <c r="F144" s="13">
        <v>5</v>
      </c>
      <c r="G144" s="13" t="s">
        <v>23</v>
      </c>
      <c r="H144" s="13"/>
      <c r="I144" s="13">
        <f t="shared" si="4"/>
        <v>0</v>
      </c>
      <c r="J144" s="13">
        <f t="shared" si="5"/>
        <v>0</v>
      </c>
      <c r="K144" s="13"/>
    </row>
    <row r="145" spans="1:11" ht="20.25">
      <c r="A145" s="13" t="s">
        <v>11</v>
      </c>
      <c r="B145" s="2">
        <v>144</v>
      </c>
      <c r="C145" s="13" t="s">
        <v>21</v>
      </c>
      <c r="D145" s="3" t="s">
        <v>64</v>
      </c>
      <c r="E145" s="13">
        <v>0</v>
      </c>
      <c r="F145" s="13">
        <v>5</v>
      </c>
      <c r="G145" s="13"/>
      <c r="H145" s="13"/>
      <c r="I145" s="13">
        <f t="shared" si="4"/>
        <v>0</v>
      </c>
      <c r="J145" s="13">
        <f t="shared" si="5"/>
        <v>0</v>
      </c>
      <c r="K145" s="13"/>
    </row>
    <row r="146" spans="1:11" ht="20.25">
      <c r="A146" s="13" t="s">
        <v>11</v>
      </c>
      <c r="B146" s="2">
        <v>145</v>
      </c>
      <c r="C146" s="13" t="s">
        <v>21</v>
      </c>
      <c r="D146" s="3" t="s">
        <v>22</v>
      </c>
      <c r="E146" s="13">
        <v>0</v>
      </c>
      <c r="F146" s="13">
        <v>5</v>
      </c>
      <c r="G146" s="13"/>
      <c r="H146" s="13"/>
      <c r="I146" s="13">
        <f t="shared" si="4"/>
        <v>0</v>
      </c>
      <c r="J146" s="13">
        <f t="shared" si="5"/>
        <v>0</v>
      </c>
      <c r="K146" s="13"/>
    </row>
    <row r="147" spans="1:11" ht="20.25">
      <c r="A147" s="13" t="s">
        <v>11</v>
      </c>
      <c r="B147" s="2">
        <v>146</v>
      </c>
      <c r="C147" s="13" t="s">
        <v>29</v>
      </c>
      <c r="D147" s="3" t="s">
        <v>65</v>
      </c>
      <c r="E147" s="13">
        <v>0</v>
      </c>
      <c r="F147" s="13">
        <v>5</v>
      </c>
      <c r="G147" s="13" t="s">
        <v>23</v>
      </c>
      <c r="H147" s="13"/>
      <c r="I147" s="13">
        <f t="shared" si="4"/>
        <v>0</v>
      </c>
      <c r="J147" s="13">
        <f t="shared" si="5"/>
        <v>0</v>
      </c>
      <c r="K147" s="13"/>
    </row>
    <row r="148" spans="1:11" ht="20.25">
      <c r="A148" s="13" t="s">
        <v>11</v>
      </c>
      <c r="B148" s="2">
        <v>147</v>
      </c>
      <c r="C148" s="13" t="s">
        <v>21</v>
      </c>
      <c r="D148" s="3" t="s">
        <v>25</v>
      </c>
      <c r="E148" s="13">
        <v>0</v>
      </c>
      <c r="F148" s="13">
        <v>5</v>
      </c>
      <c r="G148" s="13" t="s">
        <v>23</v>
      </c>
      <c r="H148" s="13"/>
      <c r="I148" s="13" t="str">
        <f t="shared" si="4"/>
        <v>Кокки</v>
      </c>
      <c r="J148" s="13" t="str">
        <f t="shared" si="5"/>
        <v>Enterococcus</v>
      </c>
      <c r="K148" s="13" t="s">
        <v>66</v>
      </c>
    </row>
    <row r="149" spans="1:11" ht="20.25">
      <c r="A149" s="13" t="s">
        <v>11</v>
      </c>
      <c r="B149" s="2">
        <v>148</v>
      </c>
      <c r="C149" s="13" t="s">
        <v>67</v>
      </c>
      <c r="D149" s="3" t="s">
        <v>68</v>
      </c>
      <c r="E149" s="13">
        <v>0</v>
      </c>
      <c r="F149" s="13">
        <v>6</v>
      </c>
      <c r="G149" s="13"/>
      <c r="H149" s="13"/>
      <c r="I149" s="13" t="str">
        <f t="shared" si="4"/>
        <v>Кокки</v>
      </c>
      <c r="J149" s="13" t="str">
        <f t="shared" si="5"/>
        <v>Staphylococcus</v>
      </c>
      <c r="K149" s="13" t="s">
        <v>69</v>
      </c>
    </row>
    <row r="150" spans="1:11" ht="20.25">
      <c r="A150" s="13" t="s">
        <v>11</v>
      </c>
      <c r="B150" s="2">
        <v>149</v>
      </c>
      <c r="C150" s="13" t="s">
        <v>46</v>
      </c>
      <c r="D150" s="3" t="s">
        <v>35</v>
      </c>
      <c r="E150" s="13">
        <v>0</v>
      </c>
      <c r="F150" s="13">
        <v>5</v>
      </c>
      <c r="G150" s="13"/>
      <c r="H150" s="13"/>
      <c r="I150" s="13">
        <f t="shared" si="4"/>
        <v>0</v>
      </c>
      <c r="J150" s="13">
        <f t="shared" si="5"/>
        <v>0</v>
      </c>
      <c r="K150" s="13"/>
    </row>
    <row r="151" spans="1:11" ht="20.25">
      <c r="A151" s="13" t="s">
        <v>11</v>
      </c>
      <c r="B151" s="2">
        <v>150</v>
      </c>
      <c r="C151" s="13" t="s">
        <v>46</v>
      </c>
      <c r="D151" s="3" t="s">
        <v>35</v>
      </c>
      <c r="E151" s="13">
        <v>0</v>
      </c>
      <c r="F151" s="13">
        <v>5</v>
      </c>
      <c r="G151" s="13"/>
      <c r="H151" s="13"/>
      <c r="I151" s="13">
        <f t="shared" si="4"/>
        <v>0</v>
      </c>
      <c r="J151" s="13">
        <f t="shared" si="5"/>
        <v>0</v>
      </c>
      <c r="K151" s="13"/>
    </row>
    <row r="152" spans="1:11" ht="20.25">
      <c r="A152" s="13" t="s">
        <v>11</v>
      </c>
      <c r="B152" s="2">
        <v>151</v>
      </c>
      <c r="C152" s="13" t="s">
        <v>46</v>
      </c>
      <c r="D152" s="3" t="s">
        <v>35</v>
      </c>
      <c r="E152" s="13">
        <v>0</v>
      </c>
      <c r="F152" s="13">
        <v>5</v>
      </c>
      <c r="G152" s="13"/>
      <c r="H152" s="13"/>
      <c r="I152" s="13">
        <f t="shared" si="4"/>
        <v>0</v>
      </c>
      <c r="J152" s="13">
        <f t="shared" si="5"/>
        <v>0</v>
      </c>
      <c r="K152" s="13"/>
    </row>
    <row r="153" spans="1:11" ht="20.25">
      <c r="A153" s="13" t="s">
        <v>11</v>
      </c>
      <c r="B153" s="2">
        <v>152</v>
      </c>
      <c r="C153" s="13" t="s">
        <v>21</v>
      </c>
      <c r="D153" s="3" t="s">
        <v>33</v>
      </c>
      <c r="E153" s="13">
        <v>0</v>
      </c>
      <c r="F153" s="13">
        <v>6</v>
      </c>
      <c r="G153" s="13" t="s">
        <v>23</v>
      </c>
      <c r="H153" s="13"/>
      <c r="I153" s="13">
        <f t="shared" si="4"/>
        <v>0</v>
      </c>
      <c r="J153" s="13">
        <f t="shared" si="5"/>
        <v>0</v>
      </c>
      <c r="K153" s="13"/>
    </row>
    <row r="154" spans="1:11" ht="20.25">
      <c r="A154" s="13" t="s">
        <v>11</v>
      </c>
      <c r="B154" s="2">
        <v>153</v>
      </c>
      <c r="C154" s="13" t="s">
        <v>44</v>
      </c>
      <c r="D154" s="3" t="s">
        <v>45</v>
      </c>
      <c r="E154" s="13">
        <v>3</v>
      </c>
      <c r="F154" s="13">
        <v>2</v>
      </c>
      <c r="G154" s="13"/>
      <c r="H154" s="13"/>
      <c r="I154" s="13">
        <f t="shared" si="4"/>
        <v>0</v>
      </c>
      <c r="J154" s="13">
        <f t="shared" si="5"/>
        <v>0</v>
      </c>
      <c r="K154" s="13"/>
    </row>
    <row r="155" spans="1:11" ht="20.25">
      <c r="A155" s="13" t="s">
        <v>11</v>
      </c>
      <c r="B155" s="2">
        <v>154</v>
      </c>
      <c r="C155" s="13" t="s">
        <v>44</v>
      </c>
      <c r="D155" s="3" t="s">
        <v>45</v>
      </c>
      <c r="E155" s="13">
        <v>2</v>
      </c>
      <c r="F155" s="13">
        <v>2</v>
      </c>
      <c r="G155" s="13"/>
      <c r="H155" s="13"/>
      <c r="I155" s="13">
        <f t="shared" si="4"/>
        <v>0</v>
      </c>
      <c r="J155" s="13">
        <f t="shared" si="5"/>
        <v>0</v>
      </c>
      <c r="K155" s="13"/>
    </row>
    <row r="156" spans="1:11" ht="20.25">
      <c r="A156" s="13" t="s">
        <v>11</v>
      </c>
      <c r="B156" s="2">
        <v>155</v>
      </c>
      <c r="C156" s="13" t="s">
        <v>44</v>
      </c>
      <c r="D156" s="3" t="s">
        <v>70</v>
      </c>
      <c r="E156" s="13">
        <v>3</v>
      </c>
      <c r="F156" s="13">
        <v>2</v>
      </c>
      <c r="G156" s="13"/>
      <c r="H156" s="13"/>
      <c r="I156" s="13">
        <f t="shared" si="4"/>
        <v>0</v>
      </c>
      <c r="J156" s="13">
        <f t="shared" si="5"/>
        <v>0</v>
      </c>
      <c r="K156" s="13"/>
    </row>
    <row r="157" spans="1:11" ht="20.25">
      <c r="A157" s="13" t="s">
        <v>11</v>
      </c>
      <c r="B157" s="2">
        <v>156</v>
      </c>
      <c r="C157" s="13" t="s">
        <v>44</v>
      </c>
      <c r="D157" s="3" t="s">
        <v>70</v>
      </c>
      <c r="E157" s="13">
        <v>2</v>
      </c>
      <c r="F157" s="13">
        <v>2</v>
      </c>
      <c r="G157" s="13"/>
      <c r="H157" s="13"/>
      <c r="I157" s="13">
        <f t="shared" si="4"/>
        <v>0</v>
      </c>
      <c r="J157" s="13">
        <f t="shared" si="5"/>
        <v>0</v>
      </c>
      <c r="K157" s="13"/>
    </row>
    <row r="158" spans="1:11" ht="20.25">
      <c r="A158" s="13" t="s">
        <v>11</v>
      </c>
      <c r="B158" s="2">
        <v>157</v>
      </c>
      <c r="C158" s="13" t="s">
        <v>44</v>
      </c>
      <c r="D158" s="3" t="s">
        <v>70</v>
      </c>
      <c r="E158" s="13">
        <v>1</v>
      </c>
      <c r="F158" s="13">
        <v>2</v>
      </c>
      <c r="G158" s="13"/>
      <c r="H158" s="13"/>
      <c r="I158" s="13">
        <f t="shared" si="4"/>
        <v>0</v>
      </c>
      <c r="J158" s="13">
        <f t="shared" si="5"/>
        <v>0</v>
      </c>
      <c r="K158" s="13"/>
    </row>
    <row r="159" spans="1:11" ht="20.25">
      <c r="A159" s="13" t="s">
        <v>11</v>
      </c>
      <c r="B159" s="2">
        <v>158</v>
      </c>
      <c r="C159" s="13" t="s">
        <v>44</v>
      </c>
      <c r="D159" s="3" t="s">
        <v>70</v>
      </c>
      <c r="E159" s="13">
        <v>1</v>
      </c>
      <c r="F159" s="13">
        <v>2</v>
      </c>
      <c r="G159" s="13"/>
      <c r="H159" s="13"/>
      <c r="I159" s="13">
        <f t="shared" si="4"/>
        <v>0</v>
      </c>
      <c r="J159" s="13">
        <f t="shared" si="5"/>
        <v>0</v>
      </c>
      <c r="K159" s="13"/>
    </row>
    <row r="160" spans="1:11" ht="20.25">
      <c r="A160" s="13" t="s">
        <v>11</v>
      </c>
      <c r="B160" s="2">
        <v>159</v>
      </c>
      <c r="C160" s="13" t="s">
        <v>67</v>
      </c>
      <c r="D160" s="3" t="s">
        <v>68</v>
      </c>
      <c r="E160" s="13">
        <v>1</v>
      </c>
      <c r="F160" s="13">
        <v>2</v>
      </c>
      <c r="G160" s="13"/>
      <c r="H160" s="13"/>
      <c r="I160" s="13">
        <f t="shared" si="4"/>
        <v>0</v>
      </c>
      <c r="J160" s="13">
        <f t="shared" si="5"/>
        <v>0</v>
      </c>
      <c r="K160" s="13"/>
    </row>
    <row r="161" spans="1:11" ht="20.25">
      <c r="A161" s="13" t="s">
        <v>11</v>
      </c>
      <c r="B161" s="2">
        <v>160</v>
      </c>
      <c r="C161" s="13" t="s">
        <v>67</v>
      </c>
      <c r="D161" s="3" t="s">
        <v>68</v>
      </c>
      <c r="E161" s="13">
        <v>0</v>
      </c>
      <c r="F161" s="13">
        <v>2</v>
      </c>
      <c r="G161" s="13"/>
      <c r="H161" s="13"/>
      <c r="I161" s="13">
        <f t="shared" si="4"/>
        <v>0</v>
      </c>
      <c r="J161" s="13">
        <f t="shared" si="5"/>
        <v>0</v>
      </c>
      <c r="K161" s="13"/>
    </row>
    <row r="162" spans="1:11" ht="20.25">
      <c r="A162" s="13" t="s">
        <v>11</v>
      </c>
      <c r="B162" s="2">
        <v>161</v>
      </c>
      <c r="C162" s="13" t="s">
        <v>16</v>
      </c>
      <c r="D162" s="3" t="s">
        <v>33</v>
      </c>
      <c r="E162" s="13">
        <v>0</v>
      </c>
      <c r="F162" s="13">
        <v>5</v>
      </c>
      <c r="G162" s="13" t="s">
        <v>23</v>
      </c>
      <c r="H162" s="13"/>
      <c r="I162" s="13">
        <f t="shared" si="4"/>
        <v>0</v>
      </c>
      <c r="J162" s="13">
        <f t="shared" si="5"/>
        <v>0</v>
      </c>
      <c r="K162" s="13"/>
    </row>
    <row r="163" spans="1:11" ht="20.25">
      <c r="A163" s="13" t="s">
        <v>11</v>
      </c>
      <c r="B163" s="2">
        <v>162</v>
      </c>
      <c r="C163" s="13" t="s">
        <v>16</v>
      </c>
      <c r="D163" s="3" t="s">
        <v>33</v>
      </c>
      <c r="E163" s="13">
        <v>0</v>
      </c>
      <c r="F163" s="13">
        <v>5</v>
      </c>
      <c r="G163" s="13" t="s">
        <v>23</v>
      </c>
      <c r="H163" s="13"/>
      <c r="I163" s="13">
        <f t="shared" si="4"/>
        <v>0</v>
      </c>
      <c r="J163" s="13">
        <f t="shared" si="5"/>
        <v>0</v>
      </c>
      <c r="K163" s="13"/>
    </row>
    <row r="164" spans="1:11" ht="20.25">
      <c r="A164" s="13" t="s">
        <v>11</v>
      </c>
      <c r="B164" s="2">
        <v>163</v>
      </c>
      <c r="C164" s="13" t="s">
        <v>16</v>
      </c>
      <c r="D164" s="3" t="s">
        <v>26</v>
      </c>
      <c r="E164" s="13">
        <v>0</v>
      </c>
      <c r="F164" s="13">
        <v>5</v>
      </c>
      <c r="G164" s="13" t="s">
        <v>23</v>
      </c>
      <c r="H164" s="13"/>
      <c r="I164" s="13">
        <f t="shared" si="4"/>
        <v>0</v>
      </c>
      <c r="J164" s="13">
        <f t="shared" si="5"/>
        <v>0</v>
      </c>
      <c r="K164" s="13"/>
    </row>
    <row r="165" spans="1:11" ht="20.25">
      <c r="A165" s="13" t="s">
        <v>11</v>
      </c>
      <c r="B165" s="2">
        <v>164</v>
      </c>
      <c r="C165" s="13" t="s">
        <v>71</v>
      </c>
      <c r="D165" s="3" t="s">
        <v>51</v>
      </c>
      <c r="E165" s="13">
        <v>0</v>
      </c>
      <c r="F165" s="13">
        <v>3</v>
      </c>
      <c r="G165" s="13"/>
      <c r="H165" s="13"/>
      <c r="I165" s="13">
        <f t="shared" si="4"/>
        <v>0</v>
      </c>
      <c r="J165" s="13">
        <f t="shared" si="5"/>
        <v>0</v>
      </c>
      <c r="K165" s="13"/>
    </row>
    <row r="166" spans="1:11" ht="20.25">
      <c r="A166" s="13" t="s">
        <v>11</v>
      </c>
      <c r="B166" s="2">
        <v>165</v>
      </c>
      <c r="C166" s="13" t="s">
        <v>46</v>
      </c>
      <c r="D166" s="3" t="s">
        <v>36</v>
      </c>
      <c r="E166" s="13">
        <v>0</v>
      </c>
      <c r="F166" s="13">
        <v>3</v>
      </c>
      <c r="G166" s="13"/>
      <c r="H166" s="13"/>
      <c r="I166" s="13">
        <f t="shared" si="4"/>
        <v>0</v>
      </c>
      <c r="J166" s="13">
        <f t="shared" si="5"/>
        <v>0</v>
      </c>
      <c r="K166" s="13"/>
    </row>
    <row r="167" spans="1:11" ht="20.25">
      <c r="A167" s="13" t="s">
        <v>11</v>
      </c>
      <c r="B167" s="2">
        <v>166</v>
      </c>
      <c r="C167" s="13" t="s">
        <v>19</v>
      </c>
      <c r="D167" s="3" t="s">
        <v>20</v>
      </c>
      <c r="E167" s="13">
        <v>0</v>
      </c>
      <c r="F167" s="13">
        <v>3</v>
      </c>
      <c r="G167" s="13"/>
      <c r="H167" s="13"/>
      <c r="I167" s="13">
        <f t="shared" si="4"/>
        <v>0</v>
      </c>
      <c r="J167" s="13">
        <f t="shared" si="5"/>
        <v>0</v>
      </c>
      <c r="K167" s="13"/>
    </row>
    <row r="168" spans="1:11" ht="20.25">
      <c r="A168" s="13" t="s">
        <v>11</v>
      </c>
      <c r="B168" s="2">
        <v>167</v>
      </c>
      <c r="C168" s="13" t="s">
        <v>21</v>
      </c>
      <c r="D168" s="3" t="s">
        <v>20</v>
      </c>
      <c r="E168" s="13">
        <v>0</v>
      </c>
      <c r="F168" s="13">
        <v>7</v>
      </c>
      <c r="G168" s="13" t="s">
        <v>23</v>
      </c>
      <c r="H168" s="13"/>
      <c r="I168" s="13">
        <f t="shared" si="4"/>
        <v>0</v>
      </c>
      <c r="J168" s="13">
        <f t="shared" si="5"/>
        <v>0</v>
      </c>
      <c r="K168" s="13"/>
    </row>
    <row r="169" spans="1:11" ht="20.25">
      <c r="A169" s="13" t="s">
        <v>11</v>
      </c>
      <c r="B169" s="2">
        <v>168</v>
      </c>
      <c r="C169" s="13" t="s">
        <v>21</v>
      </c>
      <c r="D169" s="3" t="s">
        <v>72</v>
      </c>
      <c r="E169" s="13">
        <v>0</v>
      </c>
      <c r="F169" s="13">
        <v>7</v>
      </c>
      <c r="G169" s="13" t="s">
        <v>23</v>
      </c>
      <c r="H169" s="13"/>
      <c r="I169" s="13">
        <f t="shared" si="4"/>
        <v>0</v>
      </c>
      <c r="J169" s="13">
        <f t="shared" si="5"/>
        <v>0</v>
      </c>
      <c r="K169" s="13"/>
    </row>
    <row r="170" spans="1:11" ht="20.25">
      <c r="A170" s="13" t="s">
        <v>11</v>
      </c>
      <c r="B170" s="2">
        <v>169</v>
      </c>
      <c r="C170" s="13" t="s">
        <v>21</v>
      </c>
      <c r="D170" s="3" t="s">
        <v>41</v>
      </c>
      <c r="E170" s="13">
        <v>0</v>
      </c>
      <c r="F170" s="13">
        <v>10</v>
      </c>
      <c r="G170" s="13" t="s">
        <v>23</v>
      </c>
      <c r="H170" s="13">
        <v>444</v>
      </c>
      <c r="I170" s="13">
        <f t="shared" si="4"/>
        <v>0</v>
      </c>
      <c r="J170" s="13">
        <f t="shared" si="5"/>
        <v>0</v>
      </c>
      <c r="K170" s="13"/>
    </row>
    <row r="171" spans="1:11" ht="20.25">
      <c r="A171" s="13" t="s">
        <v>11</v>
      </c>
      <c r="B171" s="2">
        <v>170</v>
      </c>
      <c r="C171" s="13" t="s">
        <v>21</v>
      </c>
      <c r="D171" s="3" t="s">
        <v>42</v>
      </c>
      <c r="E171" s="13">
        <v>0</v>
      </c>
      <c r="F171" s="13">
        <v>7</v>
      </c>
      <c r="G171" s="13" t="s">
        <v>23</v>
      </c>
      <c r="H171" s="13"/>
      <c r="I171" s="13">
        <f t="shared" si="4"/>
        <v>0</v>
      </c>
      <c r="J171" s="13">
        <f t="shared" si="5"/>
        <v>0</v>
      </c>
      <c r="K171" s="13"/>
    </row>
    <row r="172" spans="1:11" ht="20.25">
      <c r="A172" s="13" t="s">
        <v>11</v>
      </c>
      <c r="B172" s="2">
        <v>171</v>
      </c>
      <c r="C172" s="13" t="s">
        <v>21</v>
      </c>
      <c r="D172" s="3" t="s">
        <v>41</v>
      </c>
      <c r="E172" s="13">
        <v>0</v>
      </c>
      <c r="F172" s="13">
        <v>7</v>
      </c>
      <c r="G172" s="13" t="s">
        <v>23</v>
      </c>
      <c r="H172" s="13" t="s">
        <v>63</v>
      </c>
      <c r="I172" s="13">
        <f t="shared" si="4"/>
        <v>0</v>
      </c>
      <c r="J172" s="13">
        <f t="shared" si="5"/>
        <v>0</v>
      </c>
      <c r="K172" s="13"/>
    </row>
    <row r="173" spans="1:11" ht="20.25">
      <c r="A173" s="13" t="s">
        <v>11</v>
      </c>
      <c r="B173" s="2">
        <v>172</v>
      </c>
      <c r="C173" s="13" t="s">
        <v>21</v>
      </c>
      <c r="D173" s="3" t="s">
        <v>43</v>
      </c>
      <c r="E173" s="13">
        <v>0</v>
      </c>
      <c r="F173" s="13">
        <v>7</v>
      </c>
      <c r="G173" s="13" t="s">
        <v>23</v>
      </c>
      <c r="H173" s="13"/>
      <c r="I173" s="13">
        <f t="shared" si="4"/>
        <v>0</v>
      </c>
      <c r="J173" s="13">
        <f t="shared" si="5"/>
        <v>0</v>
      </c>
      <c r="K173" s="13"/>
    </row>
    <row r="174" spans="1:11" ht="20.25">
      <c r="A174" s="13" t="s">
        <v>11</v>
      </c>
      <c r="B174" s="2">
        <v>173</v>
      </c>
      <c r="C174" s="13" t="s">
        <v>21</v>
      </c>
      <c r="D174" s="3" t="s">
        <v>64</v>
      </c>
      <c r="E174" s="13">
        <v>0</v>
      </c>
      <c r="F174" s="13">
        <v>3</v>
      </c>
      <c r="G174" s="13" t="s">
        <v>23</v>
      </c>
      <c r="H174" s="13"/>
      <c r="I174" s="13" t="str">
        <f t="shared" si="4"/>
        <v>Энеробактерии</v>
      </c>
      <c r="J174" s="13" t="str">
        <f t="shared" si="5"/>
        <v>Enterobacter</v>
      </c>
      <c r="K174" s="13" t="s">
        <v>73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 t="shared" si="4"/>
        <v>Кокки</v>
      </c>
      <c r="J175" s="13" t="str">
        <f t="shared" si="5"/>
        <v>Staphylococcus</v>
      </c>
      <c r="K175" s="13" t="s">
        <v>49</v>
      </c>
    </row>
    <row r="176" spans="1:11" ht="20.25">
      <c r="A176" s="13" t="s">
        <v>11</v>
      </c>
      <c r="B176" s="2">
        <v>174</v>
      </c>
      <c r="C176" s="13" t="s">
        <v>21</v>
      </c>
      <c r="D176" s="3" t="s">
        <v>33</v>
      </c>
      <c r="E176" s="13">
        <v>0</v>
      </c>
      <c r="F176" s="13">
        <v>7</v>
      </c>
      <c r="G176" s="13" t="s">
        <v>23</v>
      </c>
      <c r="H176" s="13"/>
      <c r="I176" s="13">
        <f t="shared" si="4"/>
        <v>0</v>
      </c>
      <c r="J176" s="13">
        <f t="shared" si="5"/>
        <v>0</v>
      </c>
      <c r="K176" s="13"/>
    </row>
    <row r="177" spans="1:11" ht="20.25">
      <c r="A177" s="13" t="s">
        <v>11</v>
      </c>
      <c r="B177" s="2">
        <v>175</v>
      </c>
      <c r="C177" s="13" t="s">
        <v>21</v>
      </c>
      <c r="D177" s="3" t="s">
        <v>62</v>
      </c>
      <c r="E177" s="13">
        <v>0</v>
      </c>
      <c r="F177" s="13">
        <v>7</v>
      </c>
      <c r="G177" s="13" t="s">
        <v>23</v>
      </c>
      <c r="H177" s="13"/>
      <c r="I177" s="13">
        <f t="shared" si="4"/>
        <v>0</v>
      </c>
      <c r="J177" s="13">
        <f t="shared" si="5"/>
        <v>0</v>
      </c>
      <c r="K177" s="13"/>
    </row>
    <row r="178" spans="1:11" ht="20.25">
      <c r="A178" s="13" t="s">
        <v>11</v>
      </c>
      <c r="B178" s="2">
        <v>176</v>
      </c>
      <c r="C178" s="13" t="s">
        <v>21</v>
      </c>
      <c r="D178" s="3" t="s">
        <v>58</v>
      </c>
      <c r="E178" s="13">
        <v>0</v>
      </c>
      <c r="F178" s="13">
        <v>7</v>
      </c>
      <c r="G178" s="13" t="s">
        <v>23</v>
      </c>
      <c r="H178" s="13"/>
      <c r="I178" s="13">
        <f t="shared" si="4"/>
        <v>0</v>
      </c>
      <c r="J178" s="13">
        <f t="shared" si="5"/>
        <v>0</v>
      </c>
      <c r="K178" s="13"/>
    </row>
    <row r="179" spans="1:11" ht="20.25">
      <c r="A179" s="13" t="s">
        <v>11</v>
      </c>
      <c r="B179" s="2">
        <v>177</v>
      </c>
      <c r="C179" s="13" t="s">
        <v>21</v>
      </c>
      <c r="D179" s="3" t="s">
        <v>41</v>
      </c>
      <c r="E179" s="13">
        <v>0</v>
      </c>
      <c r="F179" s="13">
        <v>4</v>
      </c>
      <c r="G179" s="13" t="s">
        <v>23</v>
      </c>
      <c r="H179" s="13" t="s">
        <v>63</v>
      </c>
      <c r="I179" s="13">
        <f t="shared" si="4"/>
        <v>0</v>
      </c>
      <c r="J179" s="13">
        <f t="shared" si="5"/>
        <v>0</v>
      </c>
      <c r="K179" s="13"/>
    </row>
    <row r="180" spans="1:11" ht="20.25">
      <c r="A180" s="13" t="s">
        <v>11</v>
      </c>
      <c r="B180" s="2">
        <v>178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>
        <f t="shared" si="4"/>
        <v>0</v>
      </c>
      <c r="J180" s="13">
        <f t="shared" si="5"/>
        <v>0</v>
      </c>
      <c r="K180" s="13"/>
    </row>
    <row r="181" spans="1:11" ht="20.25">
      <c r="A181" s="13" t="s">
        <v>11</v>
      </c>
      <c r="B181" s="2">
        <v>179</v>
      </c>
      <c r="C181" s="13" t="s">
        <v>16</v>
      </c>
      <c r="D181" s="3" t="s">
        <v>33</v>
      </c>
      <c r="E181" s="13">
        <v>0</v>
      </c>
      <c r="F181" s="13">
        <v>3</v>
      </c>
      <c r="G181" s="13"/>
      <c r="H181" s="13"/>
      <c r="I181" s="13">
        <f t="shared" si="4"/>
        <v>0</v>
      </c>
      <c r="J181" s="13">
        <f t="shared" si="5"/>
        <v>0</v>
      </c>
      <c r="K181" s="13"/>
    </row>
    <row r="182" spans="1:11" ht="20.25">
      <c r="A182" s="13" t="s">
        <v>11</v>
      </c>
      <c r="B182" s="2">
        <v>180</v>
      </c>
      <c r="C182" s="13" t="s">
        <v>16</v>
      </c>
      <c r="D182" s="3" t="s">
        <v>33</v>
      </c>
      <c r="E182" s="13">
        <v>0</v>
      </c>
      <c r="F182" s="13">
        <v>3</v>
      </c>
      <c r="G182" s="13"/>
      <c r="H182" s="13"/>
      <c r="I182" s="13">
        <f t="shared" si="4"/>
        <v>0</v>
      </c>
      <c r="J182" s="13">
        <f t="shared" si="5"/>
        <v>0</v>
      </c>
      <c r="K182" s="13"/>
    </row>
    <row r="183" spans="1:11" ht="20.25">
      <c r="A183" s="13" t="s">
        <v>11</v>
      </c>
      <c r="B183" s="2">
        <v>181</v>
      </c>
      <c r="C183" s="13" t="s">
        <v>71</v>
      </c>
      <c r="D183" s="3" t="s">
        <v>51</v>
      </c>
      <c r="E183" s="13">
        <v>0</v>
      </c>
      <c r="F183" s="13">
        <v>3</v>
      </c>
      <c r="G183" s="13"/>
      <c r="H183" s="13"/>
      <c r="I183" s="13">
        <f t="shared" si="4"/>
        <v>0</v>
      </c>
      <c r="J183" s="13">
        <f t="shared" si="5"/>
        <v>0</v>
      </c>
      <c r="K183" s="13"/>
    </row>
    <row r="184" spans="1:11" ht="20.25">
      <c r="A184" s="13" t="s">
        <v>11</v>
      </c>
      <c r="B184" s="2">
        <v>182</v>
      </c>
      <c r="C184" s="13" t="s">
        <v>19</v>
      </c>
      <c r="D184" s="3" t="s">
        <v>20</v>
      </c>
      <c r="E184" s="13">
        <v>0</v>
      </c>
      <c r="F184" s="13">
        <v>3</v>
      </c>
      <c r="G184" s="13"/>
      <c r="H184" s="13"/>
      <c r="I184" s="13">
        <f t="shared" si="4"/>
        <v>0</v>
      </c>
      <c r="J184" s="13">
        <f t="shared" si="5"/>
        <v>0</v>
      </c>
      <c r="K184" s="13"/>
    </row>
    <row r="185" spans="1:11" ht="20.25">
      <c r="A185" s="13" t="s">
        <v>11</v>
      </c>
      <c r="B185" s="2">
        <v>183</v>
      </c>
      <c r="C185" s="13" t="s">
        <v>46</v>
      </c>
      <c r="D185" s="3" t="s">
        <v>31</v>
      </c>
      <c r="E185" s="13">
        <v>0</v>
      </c>
      <c r="F185" s="13">
        <v>3</v>
      </c>
      <c r="G185" s="13"/>
      <c r="H185" s="13"/>
      <c r="I185" s="13">
        <f t="shared" si="4"/>
        <v>0</v>
      </c>
      <c r="J185" s="13">
        <f t="shared" si="5"/>
        <v>0</v>
      </c>
      <c r="K185" s="13"/>
    </row>
    <row r="186" spans="1:11" ht="20.25">
      <c r="A186" s="13" t="s">
        <v>11</v>
      </c>
      <c r="B186" s="2">
        <v>184</v>
      </c>
      <c r="C186" s="13" t="s">
        <v>14</v>
      </c>
      <c r="D186" s="3" t="s">
        <v>35</v>
      </c>
      <c r="E186" s="13">
        <v>0</v>
      </c>
      <c r="F186" s="13">
        <v>3</v>
      </c>
      <c r="G186" s="13"/>
      <c r="H186" s="13"/>
      <c r="I186" s="13">
        <f t="shared" si="4"/>
        <v>0</v>
      </c>
      <c r="J186" s="13">
        <f t="shared" si="5"/>
        <v>0</v>
      </c>
      <c r="K186" s="13"/>
    </row>
    <row r="187" spans="1:11" ht="20.25">
      <c r="A187" s="13" t="s">
        <v>11</v>
      </c>
      <c r="B187" s="2">
        <v>185</v>
      </c>
      <c r="C187" s="13" t="s">
        <v>14</v>
      </c>
      <c r="D187" s="3" t="s">
        <v>36</v>
      </c>
      <c r="E187" s="13">
        <v>1</v>
      </c>
      <c r="F187" s="13">
        <v>2</v>
      </c>
      <c r="G187" s="13"/>
      <c r="H187" s="13"/>
      <c r="I187" s="13">
        <f t="shared" si="4"/>
        <v>0</v>
      </c>
      <c r="J187" s="13">
        <f t="shared" si="5"/>
        <v>0</v>
      </c>
      <c r="K187" s="13"/>
    </row>
    <row r="188" spans="1:11" ht="20.25">
      <c r="A188" s="13" t="s">
        <v>11</v>
      </c>
      <c r="B188" s="2">
        <v>186</v>
      </c>
      <c r="C188" s="13" t="s">
        <v>14</v>
      </c>
      <c r="D188" s="3" t="s">
        <v>36</v>
      </c>
      <c r="E188" s="13">
        <v>0</v>
      </c>
      <c r="F188" s="13">
        <v>5</v>
      </c>
      <c r="G188" s="13"/>
      <c r="H188" s="13"/>
      <c r="I188" s="13">
        <f t="shared" si="4"/>
        <v>0</v>
      </c>
      <c r="J188" s="13">
        <f t="shared" si="5"/>
        <v>0</v>
      </c>
      <c r="K188" s="13"/>
    </row>
    <row r="189" spans="1:11" ht="20.25">
      <c r="A189" s="13" t="s">
        <v>11</v>
      </c>
      <c r="B189" s="2">
        <v>187</v>
      </c>
      <c r="C189" s="13" t="s">
        <v>16</v>
      </c>
      <c r="D189" s="3" t="s">
        <v>33</v>
      </c>
      <c r="E189" s="13">
        <v>0</v>
      </c>
      <c r="F189" s="13">
        <v>5</v>
      </c>
      <c r="G189" s="13"/>
      <c r="H189" s="13"/>
      <c r="I189" s="13">
        <f t="shared" si="4"/>
        <v>0</v>
      </c>
      <c r="J189" s="13">
        <f t="shared" si="5"/>
        <v>0</v>
      </c>
      <c r="K189" s="13"/>
    </row>
    <row r="190" spans="1:11" ht="20.25">
      <c r="A190" s="13" t="s">
        <v>11</v>
      </c>
      <c r="B190" s="2">
        <v>188</v>
      </c>
      <c r="C190" s="13" t="s">
        <v>71</v>
      </c>
      <c r="D190" s="3" t="s">
        <v>51</v>
      </c>
      <c r="E190" s="13">
        <v>0</v>
      </c>
      <c r="F190" s="13">
        <v>5</v>
      </c>
      <c r="G190" s="13"/>
      <c r="H190" s="13"/>
      <c r="I190" s="13">
        <f t="shared" si="4"/>
        <v>0</v>
      </c>
      <c r="J190" s="13">
        <f t="shared" si="5"/>
        <v>0</v>
      </c>
      <c r="K190" s="13"/>
    </row>
    <row r="191" spans="1:11" ht="20.25">
      <c r="A191" s="13" t="s">
        <v>11</v>
      </c>
      <c r="B191" s="2">
        <v>189</v>
      </c>
      <c r="C191" s="13" t="s">
        <v>19</v>
      </c>
      <c r="D191" s="3" t="s">
        <v>20</v>
      </c>
      <c r="E191" s="13">
        <v>0</v>
      </c>
      <c r="F191" s="13">
        <v>5</v>
      </c>
      <c r="G191" s="13"/>
      <c r="H191" s="13"/>
      <c r="I191" s="13">
        <f t="shared" si="4"/>
        <v>0</v>
      </c>
      <c r="J191" s="13">
        <f t="shared" si="5"/>
        <v>0</v>
      </c>
      <c r="K191" s="13"/>
    </row>
    <row r="192" spans="1:11" ht="20.25">
      <c r="A192" s="13" t="s">
        <v>11</v>
      </c>
      <c r="B192" s="2">
        <v>190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>
        <f t="shared" si="4"/>
        <v>0</v>
      </c>
      <c r="J192" s="13">
        <f t="shared" si="5"/>
        <v>0</v>
      </c>
      <c r="K192" s="13"/>
    </row>
    <row r="193" spans="1:11" ht="20.25">
      <c r="A193" s="13" t="s">
        <v>11</v>
      </c>
      <c r="B193" s="2">
        <v>191</v>
      </c>
      <c r="C193" s="13" t="s">
        <v>46</v>
      </c>
      <c r="D193" s="3" t="s">
        <v>74</v>
      </c>
      <c r="E193" s="13">
        <v>0</v>
      </c>
      <c r="F193" s="13">
        <v>5</v>
      </c>
      <c r="G193" s="13"/>
      <c r="H193" s="13"/>
      <c r="I193" s="13">
        <f t="shared" si="4"/>
        <v>0</v>
      </c>
      <c r="J193" s="13">
        <f t="shared" si="5"/>
        <v>0</v>
      </c>
      <c r="K193" s="13"/>
    </row>
    <row r="194" spans="1:11" ht="20.25">
      <c r="A194" s="13" t="s">
        <v>11</v>
      </c>
      <c r="B194" s="2">
        <v>192</v>
      </c>
      <c r="C194" s="13" t="s">
        <v>46</v>
      </c>
      <c r="D194" s="3" t="s">
        <v>41</v>
      </c>
      <c r="E194" s="13">
        <v>0</v>
      </c>
      <c r="F194" s="13">
        <v>5</v>
      </c>
      <c r="G194" s="13"/>
      <c r="H194" s="13"/>
      <c r="I194" s="13">
        <f t="shared" ref="I194:I257" si="6">IF(OR(J194=$J$2687,J194=$J$2694,J194=$J$2677),$I$2674,IF(OR(J194=$J$2676,J194=$J$2680,J194=$J$2682,J194=$J$2683,J194=$J$2686,J194=$J$2690,J194=$J$2691,J194=$J$2688),$I$2679,IF(OR(J194=$J$2675,J194=$J$2679),$I$2675,IF(OR(J194=$J$2681,J194=$J$2692,J194=$J$2693),$I$2676,IF(OR(J194=$J$2674,J194=$J$2689,J194=$J$2695),$I$2677,IF(OR(J194=$J$2678,J194=$J$2696,J194=$J$2684,J194=$J$2685),$I$2678,0))))))</f>
        <v>0</v>
      </c>
      <c r="J194" s="13">
        <f t="shared" ref="J194:J257" si="7">IF(OR(K194=$K$2674,K194=$K$2675,K194=$K$2676,K194=$K$2677,K194=$K$2678),$J$2674,IF(OR(K194=$K$2683,K194=$K$2684,K194=$K$2685,K194=$K$2686),$J$2675,IF(OR(K194=$K$2687),$J$2676,IF(OR(K194=$K$2688),$J$2677,IF(OR(K194=$K$2689),$J$2678,IF(OR(K194=$K$2690),$J$2679,IF(OR(K194=$K$2696,K194=$K$2706,K194=$K$2697),$J$2680,IF(OR(K194=$K$2692,K194=$K$2693,K194=$K$2694,K194=$K$2695),$J$2681,IF(OR(K194=$K$2691,K194=$K$2735,K194=$K$2737,K194=$K$2739),$J$2682,IF(OR(K194=$K$2698,K194=$K$2700,K194=$K$2699),$J$2683,IF(OR(K194=$K$2701),$J$2684,IF(OR(K194=$K$2702),$J$2685,IF(OR(K194=$K$2703),$J$2686,IF(OR(K194=$K$2707),$J$2687,IF(OR(K194=$K$2708,K194=$K$2709),$J$2688,IF(OR(K194=$K$2710,K194=$K$2711),$J$2689,IF(OR(K194=$K$2712,K194=$K$2713),$J$2690,IF(OR(K194=$K$2714,K194=$K$2715),$J$2691,IF(OR(K194=$K$2717,K194=$K$2718,K194=$K$2719,K194=$K$2720,K194=$K$2721,K194=$K$2722,K194=$K$2723,K194=$K$2724,K194=$K$2725),$J$2692,IF(OR(K194=$K$2729,K194=$K$2730,K194=$K$2731,K194=$K$2732,K194=$K$2728,K194=$K$2727,K194=$K$2736,K194=$K$2738),$J$2693,IF(OR(K194=$K$2733,K194=$K$2734),$J$2694,IF(OR(K194=$K$2679,K194=$K$2680,K194=$K$2681,K194=$K$2704,K194=$K$2705,K194=$K$2716,K194=$K$2682,K194=$K$2726),$J$2695,IF(OR(K194=$K$2740),$J$2696,0)))))))))))))))))))))))</f>
        <v>0</v>
      </c>
      <c r="K194" s="1"/>
    </row>
    <row r="195" spans="1:11" ht="20.25">
      <c r="A195" s="13" t="s">
        <v>11</v>
      </c>
      <c r="B195" s="2">
        <v>193</v>
      </c>
      <c r="C195" s="13" t="s">
        <v>44</v>
      </c>
      <c r="D195" s="3" t="s">
        <v>45</v>
      </c>
      <c r="E195" s="13">
        <v>0</v>
      </c>
      <c r="F195" s="13">
        <v>5</v>
      </c>
      <c r="G195" s="13"/>
      <c r="H195" s="13"/>
      <c r="I195" s="13" t="str">
        <f t="shared" si="6"/>
        <v>Энеробактерии</v>
      </c>
      <c r="J195" s="13" t="str">
        <f t="shared" si="7"/>
        <v>Klebsiella</v>
      </c>
      <c r="K195" s="1" t="s">
        <v>75</v>
      </c>
    </row>
    <row r="196" spans="1:11" ht="20.25">
      <c r="A196" s="13" t="s">
        <v>11</v>
      </c>
      <c r="B196" s="2">
        <v>194</v>
      </c>
      <c r="C196" s="13" t="s">
        <v>21</v>
      </c>
      <c r="D196" s="3" t="s">
        <v>62</v>
      </c>
      <c r="E196" s="13">
        <v>0</v>
      </c>
      <c r="F196" s="13">
        <v>5</v>
      </c>
      <c r="G196" s="13" t="s">
        <v>23</v>
      </c>
      <c r="H196" s="13"/>
      <c r="I196" s="13">
        <f t="shared" si="6"/>
        <v>0</v>
      </c>
      <c r="J196" s="13">
        <f t="shared" si="7"/>
        <v>0</v>
      </c>
      <c r="K196" s="1"/>
    </row>
    <row r="197" spans="1:11" ht="20.25">
      <c r="A197" s="13" t="s">
        <v>11</v>
      </c>
      <c r="B197" s="2">
        <v>195</v>
      </c>
      <c r="C197" s="13" t="s">
        <v>21</v>
      </c>
      <c r="D197" s="3" t="s">
        <v>62</v>
      </c>
      <c r="E197" s="13">
        <v>0</v>
      </c>
      <c r="F197" s="13">
        <v>14</v>
      </c>
      <c r="G197" s="13" t="s">
        <v>23</v>
      </c>
      <c r="H197" s="13"/>
      <c r="I197" s="13">
        <f t="shared" si="6"/>
        <v>0</v>
      </c>
      <c r="J197" s="13">
        <f t="shared" si="7"/>
        <v>0</v>
      </c>
      <c r="K197" s="1"/>
    </row>
    <row r="198" spans="1:11" ht="20.25">
      <c r="A198" s="13" t="s">
        <v>11</v>
      </c>
      <c r="B198" s="2">
        <v>196</v>
      </c>
      <c r="C198" s="13" t="s">
        <v>21</v>
      </c>
      <c r="D198" s="3" t="s">
        <v>20</v>
      </c>
      <c r="E198" s="13">
        <v>0</v>
      </c>
      <c r="F198" s="13">
        <v>6</v>
      </c>
      <c r="G198" s="13" t="s">
        <v>23</v>
      </c>
      <c r="H198" s="13"/>
      <c r="I198" s="13" t="str">
        <f t="shared" si="6"/>
        <v>Кокки</v>
      </c>
      <c r="J198" s="13" t="str">
        <f t="shared" si="7"/>
        <v>Staphylococcus</v>
      </c>
      <c r="K198" s="1" t="s">
        <v>49</v>
      </c>
    </row>
    <row r="199" spans="1:11" ht="20.25">
      <c r="A199" s="13" t="s">
        <v>11</v>
      </c>
      <c r="B199" s="2">
        <v>197</v>
      </c>
      <c r="C199" s="13" t="s">
        <v>21</v>
      </c>
      <c r="D199" s="3" t="s">
        <v>76</v>
      </c>
      <c r="E199" s="13">
        <v>0</v>
      </c>
      <c r="F199" s="13">
        <v>6</v>
      </c>
      <c r="G199" s="13" t="s">
        <v>23</v>
      </c>
      <c r="H199" s="13"/>
      <c r="I199" s="13">
        <f t="shared" si="6"/>
        <v>0</v>
      </c>
      <c r="J199" s="13">
        <f t="shared" si="7"/>
        <v>0</v>
      </c>
      <c r="K199" s="1"/>
    </row>
    <row r="200" spans="1:11" ht="20.25">
      <c r="A200" s="13" t="s">
        <v>11</v>
      </c>
      <c r="B200" s="2">
        <v>198</v>
      </c>
      <c r="C200" s="13" t="s">
        <v>19</v>
      </c>
      <c r="D200" s="3" t="s">
        <v>20</v>
      </c>
      <c r="E200" s="13">
        <v>1</v>
      </c>
      <c r="F200" s="13">
        <v>4</v>
      </c>
      <c r="G200" s="13"/>
      <c r="H200" s="13"/>
      <c r="I200" s="13">
        <f t="shared" si="6"/>
        <v>0</v>
      </c>
      <c r="J200" s="13">
        <f t="shared" si="7"/>
        <v>0</v>
      </c>
      <c r="K200" s="1"/>
    </row>
    <row r="201" spans="1:11" ht="20.25">
      <c r="A201" s="13" t="s">
        <v>11</v>
      </c>
      <c r="B201" s="2">
        <v>199</v>
      </c>
      <c r="C201" s="13" t="s">
        <v>46</v>
      </c>
      <c r="D201" s="3" t="s">
        <v>74</v>
      </c>
      <c r="E201" s="13">
        <v>0</v>
      </c>
      <c r="F201" s="13">
        <v>4</v>
      </c>
      <c r="G201" s="13"/>
      <c r="H201" s="13"/>
      <c r="I201" s="13">
        <f t="shared" si="6"/>
        <v>0</v>
      </c>
      <c r="J201" s="13">
        <f t="shared" si="7"/>
        <v>0</v>
      </c>
      <c r="K201" s="1"/>
    </row>
    <row r="202" spans="1:11" ht="20.25">
      <c r="A202" s="13" t="s">
        <v>11</v>
      </c>
      <c r="B202" s="2">
        <v>200</v>
      </c>
      <c r="C202" s="13" t="s">
        <v>14</v>
      </c>
      <c r="D202" s="3" t="s">
        <v>36</v>
      </c>
      <c r="E202" s="13">
        <v>0</v>
      </c>
      <c r="F202" s="13">
        <v>4</v>
      </c>
      <c r="G202" s="13"/>
      <c r="H202" s="13"/>
      <c r="I202" s="13">
        <f t="shared" si="6"/>
        <v>0</v>
      </c>
      <c r="J202" s="13">
        <f t="shared" si="7"/>
        <v>0</v>
      </c>
      <c r="K202" s="1"/>
    </row>
    <row r="203" spans="1:11" ht="20.25">
      <c r="A203" s="13" t="s">
        <v>11</v>
      </c>
      <c r="B203" s="2">
        <v>201</v>
      </c>
      <c r="C203" s="13" t="s">
        <v>16</v>
      </c>
      <c r="D203" s="3" t="s">
        <v>33</v>
      </c>
      <c r="E203" s="13">
        <v>0</v>
      </c>
      <c r="F203" s="13">
        <v>4</v>
      </c>
      <c r="G203" s="13"/>
      <c r="H203" s="13"/>
      <c r="I203" s="13">
        <f t="shared" si="6"/>
        <v>0</v>
      </c>
      <c r="J203" s="13">
        <f t="shared" si="7"/>
        <v>0</v>
      </c>
      <c r="K203" s="1"/>
    </row>
    <row r="204" spans="1:11" ht="20.25">
      <c r="A204" s="13" t="s">
        <v>11</v>
      </c>
      <c r="B204" s="2">
        <v>202</v>
      </c>
      <c r="C204" s="13" t="s">
        <v>19</v>
      </c>
      <c r="D204" s="3" t="s">
        <v>20</v>
      </c>
      <c r="E204" s="13">
        <v>0</v>
      </c>
      <c r="F204" s="13">
        <v>5</v>
      </c>
      <c r="G204" s="13"/>
      <c r="H204" s="13"/>
      <c r="I204" s="13" t="str">
        <f t="shared" si="6"/>
        <v>Кокки</v>
      </c>
      <c r="J204" s="13" t="str">
        <f t="shared" si="7"/>
        <v>Staphylococcus</v>
      </c>
      <c r="K204" s="1" t="s">
        <v>49</v>
      </c>
    </row>
    <row r="205" spans="1:11" ht="20.25">
      <c r="A205" s="13" t="s">
        <v>11</v>
      </c>
      <c r="B205" s="2">
        <v>203</v>
      </c>
      <c r="C205" s="13" t="s">
        <v>16</v>
      </c>
      <c r="D205" s="3" t="s">
        <v>33</v>
      </c>
      <c r="E205" s="13">
        <v>0</v>
      </c>
      <c r="F205" s="13">
        <v>5</v>
      </c>
      <c r="G205" s="13" t="s">
        <v>23</v>
      </c>
      <c r="H205" s="13"/>
      <c r="I205" s="13">
        <f t="shared" si="6"/>
        <v>0</v>
      </c>
      <c r="J205" s="13">
        <f t="shared" si="7"/>
        <v>0</v>
      </c>
      <c r="K205" s="1"/>
    </row>
    <row r="206" spans="1:11" ht="20.25">
      <c r="A206" s="13" t="s">
        <v>11</v>
      </c>
      <c r="B206" s="2">
        <v>204</v>
      </c>
      <c r="C206" s="13" t="s">
        <v>16</v>
      </c>
      <c r="D206" s="3" t="s">
        <v>33</v>
      </c>
      <c r="E206" s="13">
        <v>0</v>
      </c>
      <c r="F206" s="13">
        <v>5</v>
      </c>
      <c r="G206" s="13" t="s">
        <v>23</v>
      </c>
      <c r="H206" s="13"/>
      <c r="I206" s="13">
        <f t="shared" si="6"/>
        <v>0</v>
      </c>
      <c r="J206" s="13">
        <f t="shared" si="7"/>
        <v>0</v>
      </c>
      <c r="K206" s="1"/>
    </row>
    <row r="207" spans="1:11" ht="20.25">
      <c r="A207" s="13" t="s">
        <v>11</v>
      </c>
      <c r="B207" s="2">
        <v>205</v>
      </c>
      <c r="C207" s="13" t="s">
        <v>21</v>
      </c>
      <c r="D207" s="3" t="s">
        <v>39</v>
      </c>
      <c r="E207" s="13">
        <v>0</v>
      </c>
      <c r="F207" s="13">
        <v>5</v>
      </c>
      <c r="G207" s="13" t="s">
        <v>23</v>
      </c>
      <c r="H207" s="13"/>
      <c r="I207" s="13">
        <f t="shared" si="6"/>
        <v>0</v>
      </c>
      <c r="J207" s="13">
        <f t="shared" si="7"/>
        <v>0</v>
      </c>
      <c r="K207" s="1"/>
    </row>
    <row r="208" spans="1:11" ht="20.25">
      <c r="A208" s="13" t="s">
        <v>11</v>
      </c>
      <c r="B208" s="2">
        <v>206</v>
      </c>
      <c r="C208" s="13" t="s">
        <v>46</v>
      </c>
      <c r="D208" s="3" t="s">
        <v>46</v>
      </c>
      <c r="E208" s="13">
        <v>0</v>
      </c>
      <c r="F208" s="13">
        <v>14</v>
      </c>
      <c r="G208" s="13" t="s">
        <v>23</v>
      </c>
      <c r="H208" s="13"/>
      <c r="I208" s="13">
        <f t="shared" si="6"/>
        <v>0</v>
      </c>
      <c r="J208" s="13">
        <f t="shared" si="7"/>
        <v>0</v>
      </c>
      <c r="K208" s="1"/>
    </row>
    <row r="209" spans="1:11" ht="20.25">
      <c r="A209" s="13" t="s">
        <v>11</v>
      </c>
      <c r="B209" s="2">
        <v>207</v>
      </c>
      <c r="C209" s="13" t="s">
        <v>46</v>
      </c>
      <c r="D209" s="3" t="s">
        <v>74</v>
      </c>
      <c r="E209" s="13">
        <v>0</v>
      </c>
      <c r="F209" s="13">
        <v>14</v>
      </c>
      <c r="G209" s="13" t="s">
        <v>23</v>
      </c>
      <c r="H209" s="13"/>
      <c r="I209" s="13">
        <f t="shared" si="6"/>
        <v>0</v>
      </c>
      <c r="J209" s="13">
        <f t="shared" si="7"/>
        <v>0</v>
      </c>
      <c r="K209" s="1"/>
    </row>
    <row r="210" spans="1:11" ht="20.25">
      <c r="A210" s="13" t="s">
        <v>11</v>
      </c>
      <c r="B210" s="2">
        <v>208</v>
      </c>
      <c r="C210" s="13" t="s">
        <v>21</v>
      </c>
      <c r="D210" s="3" t="s">
        <v>25</v>
      </c>
      <c r="E210" s="13">
        <v>0</v>
      </c>
      <c r="F210" s="13">
        <v>5</v>
      </c>
      <c r="G210" s="13" t="s">
        <v>23</v>
      </c>
      <c r="H210" s="13"/>
      <c r="I210" s="13">
        <f t="shared" si="6"/>
        <v>0</v>
      </c>
      <c r="J210" s="13">
        <f t="shared" si="7"/>
        <v>0</v>
      </c>
      <c r="K210" s="13"/>
    </row>
    <row r="211" spans="1:11" ht="20.25">
      <c r="A211" s="13" t="s">
        <v>11</v>
      </c>
      <c r="B211" s="2">
        <v>209</v>
      </c>
      <c r="C211" s="13" t="s">
        <v>46</v>
      </c>
      <c r="D211" s="3" t="s">
        <v>46</v>
      </c>
      <c r="E211" s="13">
        <v>0</v>
      </c>
      <c r="F211" s="13">
        <v>4</v>
      </c>
      <c r="G211" s="13" t="s">
        <v>23</v>
      </c>
      <c r="H211" s="13"/>
      <c r="I211" s="13">
        <f t="shared" si="6"/>
        <v>0</v>
      </c>
      <c r="J211" s="13">
        <f t="shared" si="7"/>
        <v>0</v>
      </c>
      <c r="K211" s="13"/>
    </row>
    <row r="212" spans="1:11" ht="20.25">
      <c r="A212" s="13" t="s">
        <v>11</v>
      </c>
      <c r="B212" s="2">
        <v>210</v>
      </c>
      <c r="C212" s="13" t="s">
        <v>21</v>
      </c>
      <c r="D212" s="3" t="s">
        <v>33</v>
      </c>
      <c r="E212" s="13">
        <v>0</v>
      </c>
      <c r="F212" s="13">
        <v>5</v>
      </c>
      <c r="G212" s="13" t="s">
        <v>23</v>
      </c>
      <c r="H212" s="13"/>
      <c r="I212" s="13" t="str">
        <f t="shared" si="6"/>
        <v>Кокки</v>
      </c>
      <c r="J212" s="13" t="str">
        <f t="shared" si="7"/>
        <v>Streptococcus</v>
      </c>
      <c r="K212" s="13" t="s">
        <v>77</v>
      </c>
    </row>
    <row r="213" spans="1:11" ht="20.25">
      <c r="A213" s="13" t="s">
        <v>11</v>
      </c>
      <c r="B213" s="2">
        <v>211</v>
      </c>
      <c r="C213" s="13" t="s">
        <v>44</v>
      </c>
      <c r="D213" s="3" t="s">
        <v>52</v>
      </c>
      <c r="E213" s="13">
        <v>1</v>
      </c>
      <c r="F213" s="13">
        <v>3</v>
      </c>
      <c r="G213" s="13"/>
      <c r="H213" s="13"/>
      <c r="I213" s="13">
        <f t="shared" si="6"/>
        <v>0</v>
      </c>
      <c r="J213" s="13">
        <f t="shared" si="7"/>
        <v>0</v>
      </c>
      <c r="K213" s="13"/>
    </row>
    <row r="214" spans="1:11" ht="20.25">
      <c r="A214" s="13" t="s">
        <v>11</v>
      </c>
      <c r="B214" s="2">
        <v>212</v>
      </c>
      <c r="C214" s="13" t="s">
        <v>44</v>
      </c>
      <c r="D214" s="3" t="s">
        <v>31</v>
      </c>
      <c r="E214" s="13">
        <v>0</v>
      </c>
      <c r="F214" s="13">
        <v>4</v>
      </c>
      <c r="G214" s="13"/>
      <c r="H214" s="13"/>
      <c r="I214" s="13">
        <f t="shared" si="6"/>
        <v>0</v>
      </c>
      <c r="J214" s="13">
        <f t="shared" si="7"/>
        <v>0</v>
      </c>
      <c r="K214" s="13"/>
    </row>
    <row r="215" spans="1:11" ht="20.25">
      <c r="A215" s="13" t="s">
        <v>11</v>
      </c>
      <c r="B215" s="2">
        <v>213</v>
      </c>
      <c r="C215" s="13" t="s">
        <v>44</v>
      </c>
      <c r="D215" s="3" t="s">
        <v>31</v>
      </c>
      <c r="E215" s="13">
        <v>0</v>
      </c>
      <c r="F215" s="13">
        <v>4</v>
      </c>
      <c r="G215" s="13"/>
      <c r="H215" s="13"/>
      <c r="I215" s="13" t="str">
        <f t="shared" si="6"/>
        <v>Кокки</v>
      </c>
      <c r="J215" s="13" t="str">
        <f t="shared" si="7"/>
        <v>Staphylococcus</v>
      </c>
      <c r="K215" s="13" t="s">
        <v>49</v>
      </c>
    </row>
    <row r="216" spans="1:11" ht="20.25">
      <c r="A216" s="13" t="s">
        <v>11</v>
      </c>
      <c r="B216" s="2">
        <v>214</v>
      </c>
      <c r="C216" s="13" t="s">
        <v>19</v>
      </c>
      <c r="D216" s="3" t="s">
        <v>36</v>
      </c>
      <c r="E216" s="13">
        <v>0</v>
      </c>
      <c r="F216" s="13">
        <v>4</v>
      </c>
      <c r="G216" s="13"/>
      <c r="H216" s="13"/>
      <c r="I216" s="13">
        <f t="shared" si="6"/>
        <v>0</v>
      </c>
      <c r="J216" s="13">
        <f t="shared" si="7"/>
        <v>0</v>
      </c>
      <c r="K216" s="13"/>
    </row>
    <row r="217" spans="1:11" ht="20.25">
      <c r="A217" s="13" t="s">
        <v>11</v>
      </c>
      <c r="B217" s="2">
        <v>215</v>
      </c>
      <c r="C217" s="13" t="s">
        <v>19</v>
      </c>
      <c r="D217" s="3" t="s">
        <v>36</v>
      </c>
      <c r="E217" s="13">
        <v>0</v>
      </c>
      <c r="F217" s="13">
        <v>4</v>
      </c>
      <c r="G217" s="13"/>
      <c r="H217" s="13"/>
      <c r="I217" s="13">
        <f t="shared" si="6"/>
        <v>0</v>
      </c>
      <c r="J217" s="13">
        <f t="shared" si="7"/>
        <v>0</v>
      </c>
      <c r="K217" s="13"/>
    </row>
    <row r="218" spans="1:11" ht="20.25">
      <c r="A218" s="13" t="s">
        <v>11</v>
      </c>
      <c r="B218" s="2">
        <v>216</v>
      </c>
      <c r="C218" s="13" t="s">
        <v>46</v>
      </c>
      <c r="D218" s="3" t="s">
        <v>31</v>
      </c>
      <c r="E218" s="13">
        <v>0</v>
      </c>
      <c r="F218" s="13">
        <v>4</v>
      </c>
      <c r="G218" s="13"/>
      <c r="H218" s="13"/>
      <c r="I218" s="13">
        <f t="shared" si="6"/>
        <v>0</v>
      </c>
      <c r="J218" s="13">
        <f t="shared" si="7"/>
        <v>0</v>
      </c>
      <c r="K218" s="13"/>
    </row>
    <row r="219" spans="1:11" ht="20.25">
      <c r="A219" s="13" t="s">
        <v>11</v>
      </c>
      <c r="B219" s="2">
        <v>217</v>
      </c>
      <c r="C219" s="13" t="s">
        <v>21</v>
      </c>
      <c r="D219" s="3" t="s">
        <v>78</v>
      </c>
      <c r="E219" s="13">
        <v>0</v>
      </c>
      <c r="F219" s="13">
        <v>5</v>
      </c>
      <c r="G219" s="13" t="s">
        <v>23</v>
      </c>
      <c r="H219" s="13"/>
      <c r="I219" s="13">
        <f t="shared" si="6"/>
        <v>0</v>
      </c>
      <c r="J219" s="13">
        <f t="shared" si="7"/>
        <v>0</v>
      </c>
      <c r="K219" s="13"/>
    </row>
    <row r="220" spans="1:11" ht="20.25">
      <c r="A220" s="13" t="s">
        <v>11</v>
      </c>
      <c r="B220" s="2">
        <v>218</v>
      </c>
      <c r="C220" s="13" t="s">
        <v>21</v>
      </c>
      <c r="D220" s="3" t="s">
        <v>72</v>
      </c>
      <c r="E220" s="13">
        <v>0</v>
      </c>
      <c r="F220" s="13">
        <v>5</v>
      </c>
      <c r="G220" s="13" t="s">
        <v>23</v>
      </c>
      <c r="H220" s="13"/>
      <c r="I220" s="13">
        <f t="shared" si="6"/>
        <v>0</v>
      </c>
      <c r="J220" s="13">
        <f t="shared" si="7"/>
        <v>0</v>
      </c>
      <c r="K220" s="13"/>
    </row>
    <row r="221" spans="1:11" ht="20.25">
      <c r="A221" s="13" t="s">
        <v>11</v>
      </c>
      <c r="B221" s="2">
        <v>219</v>
      </c>
      <c r="C221" s="13" t="s">
        <v>21</v>
      </c>
      <c r="D221" s="3" t="s">
        <v>33</v>
      </c>
      <c r="E221" s="13">
        <v>0</v>
      </c>
      <c r="F221" s="13">
        <v>5</v>
      </c>
      <c r="G221" s="13" t="s">
        <v>23</v>
      </c>
      <c r="H221" s="13"/>
      <c r="I221" s="13">
        <f t="shared" si="6"/>
        <v>0</v>
      </c>
      <c r="J221" s="13">
        <f t="shared" si="7"/>
        <v>0</v>
      </c>
      <c r="K221" s="13"/>
    </row>
    <row r="222" spans="1:11" ht="20.25">
      <c r="A222" s="13" t="s">
        <v>11</v>
      </c>
      <c r="B222" s="2">
        <v>220</v>
      </c>
      <c r="C222" s="13" t="s">
        <v>21</v>
      </c>
      <c r="D222" s="3" t="s">
        <v>20</v>
      </c>
      <c r="E222" s="13">
        <v>0</v>
      </c>
      <c r="F222" s="13">
        <v>5</v>
      </c>
      <c r="G222" s="13" t="s">
        <v>23</v>
      </c>
      <c r="H222" s="13"/>
      <c r="I222" s="13">
        <f t="shared" si="6"/>
        <v>0</v>
      </c>
      <c r="J222" s="13">
        <f t="shared" si="7"/>
        <v>0</v>
      </c>
      <c r="K222" s="13"/>
    </row>
    <row r="223" spans="1:11" ht="20.25">
      <c r="A223" s="13" t="s">
        <v>11</v>
      </c>
      <c r="B223" s="2">
        <v>221</v>
      </c>
      <c r="C223" s="13" t="s">
        <v>21</v>
      </c>
      <c r="D223" s="3" t="s">
        <v>25</v>
      </c>
      <c r="E223" s="13">
        <v>0</v>
      </c>
      <c r="F223" s="13">
        <v>5</v>
      </c>
      <c r="G223" s="13" t="s">
        <v>23</v>
      </c>
      <c r="H223" s="13"/>
      <c r="I223" s="13">
        <f t="shared" si="6"/>
        <v>0</v>
      </c>
      <c r="J223" s="13">
        <f t="shared" si="7"/>
        <v>0</v>
      </c>
      <c r="K223" s="13"/>
    </row>
    <row r="224" spans="1:11" ht="20.25">
      <c r="A224" s="13" t="s">
        <v>11</v>
      </c>
      <c r="B224" s="2">
        <v>222</v>
      </c>
      <c r="C224" s="13" t="s">
        <v>21</v>
      </c>
      <c r="D224" s="3" t="s">
        <v>33</v>
      </c>
      <c r="E224" s="13">
        <v>0</v>
      </c>
      <c r="F224" s="13">
        <v>5</v>
      </c>
      <c r="G224" s="13" t="s">
        <v>23</v>
      </c>
      <c r="H224" s="13"/>
      <c r="I224" s="13">
        <f t="shared" si="6"/>
        <v>0</v>
      </c>
      <c r="J224" s="13">
        <f t="shared" si="7"/>
        <v>0</v>
      </c>
      <c r="K224" s="13"/>
    </row>
    <row r="225" spans="1:11" ht="20.25">
      <c r="A225" s="13" t="s">
        <v>11</v>
      </c>
      <c r="B225" s="2">
        <v>223</v>
      </c>
      <c r="C225" s="13" t="s">
        <v>21</v>
      </c>
      <c r="D225" s="3" t="s">
        <v>25</v>
      </c>
      <c r="E225" s="13">
        <v>0</v>
      </c>
      <c r="F225" s="13">
        <v>6</v>
      </c>
      <c r="G225" s="13" t="s">
        <v>23</v>
      </c>
      <c r="H225" s="13"/>
      <c r="I225" s="13">
        <f t="shared" si="6"/>
        <v>0</v>
      </c>
      <c r="J225" s="13">
        <f t="shared" si="7"/>
        <v>0</v>
      </c>
      <c r="K225" s="13"/>
    </row>
    <row r="226" spans="1:11" ht="20.25">
      <c r="A226" s="13" t="s">
        <v>11</v>
      </c>
      <c r="B226" s="2">
        <v>224</v>
      </c>
      <c r="C226" s="13" t="s">
        <v>44</v>
      </c>
      <c r="D226" s="3" t="s">
        <v>52</v>
      </c>
      <c r="E226" s="13">
        <v>1</v>
      </c>
      <c r="F226" s="13">
        <v>3</v>
      </c>
      <c r="G226" s="13"/>
      <c r="H226" s="13"/>
      <c r="I226" s="13">
        <f t="shared" si="6"/>
        <v>0</v>
      </c>
      <c r="J226" s="13">
        <f t="shared" si="7"/>
        <v>0</v>
      </c>
      <c r="K226" s="1"/>
    </row>
    <row r="227" spans="1:11" ht="20.25">
      <c r="A227" s="13" t="s">
        <v>11</v>
      </c>
      <c r="B227" s="2">
        <v>225</v>
      </c>
      <c r="C227" s="13" t="s">
        <v>16</v>
      </c>
      <c r="D227" s="3" t="s">
        <v>33</v>
      </c>
      <c r="E227" s="13">
        <v>1</v>
      </c>
      <c r="F227" s="13">
        <v>3</v>
      </c>
      <c r="G227" s="13"/>
      <c r="H227" s="13"/>
      <c r="I227" s="13">
        <f t="shared" si="6"/>
        <v>0</v>
      </c>
      <c r="J227" s="13">
        <f t="shared" si="7"/>
        <v>0</v>
      </c>
      <c r="K227" s="1"/>
    </row>
    <row r="228" spans="1:11" ht="20.25">
      <c r="A228" s="13" t="s">
        <v>11</v>
      </c>
      <c r="B228" s="2">
        <v>226</v>
      </c>
      <c r="C228" s="13" t="s">
        <v>16</v>
      </c>
      <c r="D228" s="3" t="s">
        <v>33</v>
      </c>
      <c r="E228" s="13">
        <v>1</v>
      </c>
      <c r="F228" s="13">
        <v>3</v>
      </c>
      <c r="G228" s="13"/>
      <c r="H228" s="13"/>
      <c r="I228" s="13">
        <f t="shared" si="6"/>
        <v>0</v>
      </c>
      <c r="J228" s="13">
        <f t="shared" si="7"/>
        <v>0</v>
      </c>
      <c r="K228" s="1"/>
    </row>
    <row r="229" spans="1:11" ht="20.25">
      <c r="A229" s="13" t="s">
        <v>11</v>
      </c>
      <c r="B229" s="2">
        <v>227</v>
      </c>
      <c r="C229" s="13" t="s">
        <v>44</v>
      </c>
      <c r="D229" s="3" t="s">
        <v>45</v>
      </c>
      <c r="E229" s="13">
        <v>0</v>
      </c>
      <c r="F229" s="13">
        <v>4</v>
      </c>
      <c r="G229" s="13"/>
      <c r="H229" s="13"/>
      <c r="I229" s="13">
        <f t="shared" si="6"/>
        <v>0</v>
      </c>
      <c r="J229" s="13">
        <f t="shared" si="7"/>
        <v>0</v>
      </c>
      <c r="K229" s="1"/>
    </row>
    <row r="230" spans="1:11" ht="20.25">
      <c r="A230" s="13" t="s">
        <v>11</v>
      </c>
      <c r="B230" s="2">
        <v>228</v>
      </c>
      <c r="C230" s="13" t="s">
        <v>46</v>
      </c>
      <c r="D230" s="3" t="s">
        <v>31</v>
      </c>
      <c r="E230" s="13">
        <v>0</v>
      </c>
      <c r="F230" s="13">
        <v>4</v>
      </c>
      <c r="G230" s="13"/>
      <c r="H230" s="13"/>
      <c r="I230" s="13">
        <f t="shared" si="6"/>
        <v>0</v>
      </c>
      <c r="J230" s="13">
        <f t="shared" si="7"/>
        <v>0</v>
      </c>
      <c r="K230" s="1"/>
    </row>
    <row r="231" spans="1:11" ht="20.25">
      <c r="A231" s="13" t="s">
        <v>11</v>
      </c>
      <c r="B231" s="2">
        <v>229</v>
      </c>
      <c r="C231" s="13" t="s">
        <v>46</v>
      </c>
      <c r="D231" s="3" t="s">
        <v>74</v>
      </c>
      <c r="E231" s="13">
        <v>0</v>
      </c>
      <c r="F231" s="13">
        <v>4</v>
      </c>
      <c r="G231" s="13"/>
      <c r="H231" s="13"/>
      <c r="I231" s="13">
        <f t="shared" si="6"/>
        <v>0</v>
      </c>
      <c r="J231" s="13">
        <f t="shared" si="7"/>
        <v>0</v>
      </c>
      <c r="K231" s="1"/>
    </row>
    <row r="232" spans="1:11" ht="20.25">
      <c r="A232" s="13" t="s">
        <v>11</v>
      </c>
      <c r="B232" s="2">
        <v>230</v>
      </c>
      <c r="C232" s="13" t="s">
        <v>21</v>
      </c>
      <c r="D232" s="3" t="s">
        <v>45</v>
      </c>
      <c r="E232" s="13">
        <v>0</v>
      </c>
      <c r="F232" s="13">
        <v>7</v>
      </c>
      <c r="G232" s="13" t="s">
        <v>23</v>
      </c>
      <c r="H232" s="13"/>
      <c r="I232" s="13">
        <f t="shared" si="6"/>
        <v>0</v>
      </c>
      <c r="J232" s="13">
        <f t="shared" si="7"/>
        <v>0</v>
      </c>
      <c r="K232" s="1"/>
    </row>
    <row r="233" spans="1:11" ht="20.25">
      <c r="A233" s="13" t="s">
        <v>11</v>
      </c>
      <c r="B233" s="2">
        <v>231</v>
      </c>
      <c r="C233" s="13" t="s">
        <v>21</v>
      </c>
      <c r="D233" s="3" t="s">
        <v>25</v>
      </c>
      <c r="E233" s="13">
        <v>0</v>
      </c>
      <c r="F233" s="13">
        <v>7</v>
      </c>
      <c r="G233" s="13" t="s">
        <v>23</v>
      </c>
      <c r="H233" s="13"/>
      <c r="I233" s="13">
        <f t="shared" si="6"/>
        <v>0</v>
      </c>
      <c r="J233" s="13">
        <f t="shared" si="7"/>
        <v>0</v>
      </c>
      <c r="K233" s="1"/>
    </row>
    <row r="234" spans="1:11" ht="20.25">
      <c r="A234" s="13" t="s">
        <v>11</v>
      </c>
      <c r="B234" s="2">
        <v>232</v>
      </c>
      <c r="C234" s="13" t="s">
        <v>21</v>
      </c>
      <c r="D234" s="3" t="s">
        <v>43</v>
      </c>
      <c r="E234" s="13">
        <v>0</v>
      </c>
      <c r="F234" s="13">
        <v>7</v>
      </c>
      <c r="G234" s="13" t="s">
        <v>23</v>
      </c>
      <c r="H234" s="13"/>
      <c r="I234" s="13">
        <f t="shared" si="6"/>
        <v>0</v>
      </c>
      <c r="J234" s="13">
        <f t="shared" si="7"/>
        <v>0</v>
      </c>
      <c r="K234" s="1"/>
    </row>
    <row r="235" spans="1:11" ht="20.25">
      <c r="A235" s="13" t="s">
        <v>11</v>
      </c>
      <c r="B235" s="2">
        <v>233</v>
      </c>
      <c r="C235" s="13" t="s">
        <v>21</v>
      </c>
      <c r="D235" s="3" t="s">
        <v>25</v>
      </c>
      <c r="E235" s="13">
        <v>0</v>
      </c>
      <c r="F235" s="13">
        <v>7</v>
      </c>
      <c r="G235" s="13" t="s">
        <v>23</v>
      </c>
      <c r="H235" s="13"/>
      <c r="I235" s="13">
        <f t="shared" si="6"/>
        <v>0</v>
      </c>
      <c r="J235" s="13">
        <f t="shared" si="7"/>
        <v>0</v>
      </c>
      <c r="K235" s="1"/>
    </row>
    <row r="236" spans="1:11" ht="20.25">
      <c r="A236" s="13" t="s">
        <v>11</v>
      </c>
      <c r="B236" s="2">
        <v>234</v>
      </c>
      <c r="C236" s="13" t="s">
        <v>21</v>
      </c>
      <c r="D236" s="3" t="s">
        <v>72</v>
      </c>
      <c r="E236" s="13">
        <v>0</v>
      </c>
      <c r="F236" s="13">
        <v>7</v>
      </c>
      <c r="G236" s="13" t="s">
        <v>23</v>
      </c>
      <c r="H236" s="13"/>
      <c r="I236" s="13">
        <f t="shared" si="6"/>
        <v>0</v>
      </c>
      <c r="J236" s="13">
        <f t="shared" si="7"/>
        <v>0</v>
      </c>
      <c r="K236" s="1"/>
    </row>
    <row r="237" spans="1:11" ht="20.25">
      <c r="A237" s="13" t="s">
        <v>11</v>
      </c>
      <c r="B237" s="2">
        <v>235</v>
      </c>
      <c r="C237" s="13" t="s">
        <v>21</v>
      </c>
      <c r="D237" s="3" t="s">
        <v>20</v>
      </c>
      <c r="E237" s="13">
        <v>0</v>
      </c>
      <c r="F237" s="13">
        <v>7</v>
      </c>
      <c r="G237" s="13" t="s">
        <v>23</v>
      </c>
      <c r="H237" s="13"/>
      <c r="I237" s="13">
        <f t="shared" si="6"/>
        <v>0</v>
      </c>
      <c r="J237" s="13">
        <f t="shared" si="7"/>
        <v>0</v>
      </c>
      <c r="K237" s="1"/>
    </row>
    <row r="238" spans="1:11" ht="20.25">
      <c r="A238" s="13" t="s">
        <v>11</v>
      </c>
      <c r="B238" s="2">
        <v>236</v>
      </c>
      <c r="C238" s="13" t="s">
        <v>21</v>
      </c>
      <c r="D238" s="3" t="s">
        <v>45</v>
      </c>
      <c r="E238" s="13">
        <v>0</v>
      </c>
      <c r="F238" s="13">
        <v>7</v>
      </c>
      <c r="G238" s="13" t="s">
        <v>23</v>
      </c>
      <c r="H238" s="13"/>
      <c r="I238" s="13">
        <f t="shared" si="6"/>
        <v>0</v>
      </c>
      <c r="J238" s="13">
        <f t="shared" si="7"/>
        <v>0</v>
      </c>
      <c r="K238" s="1"/>
    </row>
    <row r="239" spans="1:11" ht="20.25">
      <c r="A239" s="13" t="s">
        <v>11</v>
      </c>
      <c r="B239" s="2">
        <v>237</v>
      </c>
      <c r="C239" s="13" t="s">
        <v>21</v>
      </c>
      <c r="D239" s="3" t="s">
        <v>45</v>
      </c>
      <c r="E239" s="13">
        <v>0</v>
      </c>
      <c r="F239" s="13">
        <v>7</v>
      </c>
      <c r="G239" s="13" t="s">
        <v>23</v>
      </c>
      <c r="H239" s="13"/>
      <c r="I239" s="13">
        <f t="shared" si="6"/>
        <v>0</v>
      </c>
      <c r="J239" s="13">
        <f t="shared" si="7"/>
        <v>0</v>
      </c>
      <c r="K239" s="1"/>
    </row>
    <row r="240" spans="1:11" ht="20.25">
      <c r="A240" s="13" t="s">
        <v>11</v>
      </c>
      <c r="B240" s="2">
        <v>238</v>
      </c>
      <c r="C240" s="13" t="s">
        <v>44</v>
      </c>
      <c r="D240" s="3" t="s">
        <v>52</v>
      </c>
      <c r="E240" s="13">
        <v>0</v>
      </c>
      <c r="F240" s="13">
        <v>2</v>
      </c>
      <c r="G240" s="13"/>
      <c r="H240" s="13"/>
      <c r="I240" s="13">
        <f t="shared" si="6"/>
        <v>0</v>
      </c>
      <c r="J240" s="13">
        <f t="shared" si="7"/>
        <v>0</v>
      </c>
      <c r="K240" s="1"/>
    </row>
    <row r="241" spans="1:11" ht="20.25">
      <c r="A241" s="13" t="s">
        <v>11</v>
      </c>
      <c r="B241" s="2">
        <v>239</v>
      </c>
      <c r="C241" s="13" t="s">
        <v>16</v>
      </c>
      <c r="D241" s="3" t="s">
        <v>26</v>
      </c>
      <c r="E241" s="13">
        <v>0</v>
      </c>
      <c r="F241" s="13">
        <v>2</v>
      </c>
      <c r="G241" s="13"/>
      <c r="H241" s="13"/>
      <c r="I241" s="13">
        <f t="shared" si="6"/>
        <v>0</v>
      </c>
      <c r="J241" s="13">
        <f t="shared" si="7"/>
        <v>0</v>
      </c>
      <c r="K241" s="1"/>
    </row>
    <row r="242" spans="1:11" ht="20.25">
      <c r="A242" s="13" t="s">
        <v>11</v>
      </c>
      <c r="B242" s="2">
        <v>240</v>
      </c>
      <c r="C242" s="13" t="s">
        <v>46</v>
      </c>
      <c r="D242" s="3" t="s">
        <v>31</v>
      </c>
      <c r="E242" s="13">
        <v>0</v>
      </c>
      <c r="F242" s="13">
        <v>2</v>
      </c>
      <c r="G242" s="13"/>
      <c r="H242" s="13"/>
      <c r="I242" s="13">
        <f t="shared" si="6"/>
        <v>0</v>
      </c>
      <c r="J242" s="13">
        <f t="shared" si="7"/>
        <v>0</v>
      </c>
      <c r="K242" s="1"/>
    </row>
    <row r="243" spans="1:11" ht="20.25">
      <c r="A243" s="13" t="s">
        <v>11</v>
      </c>
      <c r="B243" s="2">
        <v>241</v>
      </c>
      <c r="C243" s="13" t="s">
        <v>46</v>
      </c>
      <c r="D243" s="3" t="s">
        <v>31</v>
      </c>
      <c r="E243" s="13">
        <v>0</v>
      </c>
      <c r="F243" s="13">
        <v>3</v>
      </c>
      <c r="G243" s="13"/>
      <c r="H243" s="13"/>
      <c r="I243" s="13">
        <f t="shared" si="6"/>
        <v>0</v>
      </c>
      <c r="J243" s="13">
        <f t="shared" si="7"/>
        <v>0</v>
      </c>
      <c r="K243" s="1"/>
    </row>
    <row r="244" spans="1:11" ht="20.25">
      <c r="A244" s="13" t="s">
        <v>11</v>
      </c>
      <c r="B244" s="2">
        <v>242</v>
      </c>
      <c r="C244" s="13" t="s">
        <v>19</v>
      </c>
      <c r="D244" s="3" t="s">
        <v>20</v>
      </c>
      <c r="E244" s="13">
        <v>0</v>
      </c>
      <c r="F244" s="13">
        <v>3</v>
      </c>
      <c r="G244" s="13"/>
      <c r="H244" s="13"/>
      <c r="I244" s="13">
        <f t="shared" si="6"/>
        <v>0</v>
      </c>
      <c r="J244" s="13">
        <f t="shared" si="7"/>
        <v>0</v>
      </c>
      <c r="K244" s="1"/>
    </row>
    <row r="245" spans="1:11" ht="20.25">
      <c r="A245" s="13" t="s">
        <v>11</v>
      </c>
      <c r="B245" s="2">
        <v>243</v>
      </c>
      <c r="C245" s="13" t="s">
        <v>16</v>
      </c>
      <c r="D245" s="3" t="s">
        <v>26</v>
      </c>
      <c r="E245" s="13">
        <v>0</v>
      </c>
      <c r="F245" s="13">
        <v>3</v>
      </c>
      <c r="G245" s="13"/>
      <c r="H245" s="13"/>
      <c r="I245" s="13">
        <f t="shared" si="6"/>
        <v>0</v>
      </c>
      <c r="J245" s="13">
        <f t="shared" si="7"/>
        <v>0</v>
      </c>
      <c r="K245" s="1"/>
    </row>
    <row r="246" spans="1:11" ht="20.25">
      <c r="A246" s="13" t="s">
        <v>11</v>
      </c>
      <c r="B246" s="2">
        <v>244</v>
      </c>
      <c r="C246" s="13" t="s">
        <v>16</v>
      </c>
      <c r="D246" s="3" t="s">
        <v>26</v>
      </c>
      <c r="E246" s="13">
        <v>0</v>
      </c>
      <c r="F246" s="13">
        <v>3</v>
      </c>
      <c r="G246" s="13"/>
      <c r="H246" s="13"/>
      <c r="I246" s="13">
        <f t="shared" si="6"/>
        <v>0</v>
      </c>
      <c r="J246" s="13">
        <f t="shared" si="7"/>
        <v>0</v>
      </c>
      <c r="K246" s="1"/>
    </row>
    <row r="247" spans="1:11" ht="20.25">
      <c r="A247" s="13" t="s">
        <v>11</v>
      </c>
      <c r="B247" s="2">
        <v>245</v>
      </c>
      <c r="C247" s="13" t="s">
        <v>19</v>
      </c>
      <c r="D247" s="3" t="s">
        <v>20</v>
      </c>
      <c r="E247" s="13">
        <v>0</v>
      </c>
      <c r="F247" s="13">
        <v>3</v>
      </c>
      <c r="G247" s="13"/>
      <c r="H247" s="13"/>
      <c r="I247" s="13">
        <f t="shared" si="6"/>
        <v>0</v>
      </c>
      <c r="J247" s="13">
        <f t="shared" si="7"/>
        <v>0</v>
      </c>
      <c r="K247" s="1"/>
    </row>
    <row r="248" spans="1:11" ht="20.25">
      <c r="A248" s="13" t="s">
        <v>11</v>
      </c>
      <c r="B248" s="2">
        <v>246</v>
      </c>
      <c r="C248" s="13" t="s">
        <v>21</v>
      </c>
      <c r="D248" s="3" t="s">
        <v>62</v>
      </c>
      <c r="E248" s="13">
        <v>0</v>
      </c>
      <c r="F248" s="13">
        <v>7</v>
      </c>
      <c r="G248" s="13" t="s">
        <v>23</v>
      </c>
      <c r="H248" s="13"/>
      <c r="I248" s="13">
        <f t="shared" si="6"/>
        <v>0</v>
      </c>
      <c r="J248" s="13">
        <f t="shared" si="7"/>
        <v>0</v>
      </c>
      <c r="K248" s="1"/>
    </row>
    <row r="249" spans="1:11" ht="20.25">
      <c r="A249" s="13" t="s">
        <v>11</v>
      </c>
      <c r="B249" s="2">
        <v>247</v>
      </c>
      <c r="C249" s="13" t="s">
        <v>21</v>
      </c>
      <c r="D249" s="3" t="s">
        <v>25</v>
      </c>
      <c r="E249" s="13">
        <v>0</v>
      </c>
      <c r="F249" s="13">
        <v>3</v>
      </c>
      <c r="G249" s="13" t="s">
        <v>23</v>
      </c>
      <c r="H249" s="13"/>
      <c r="I249" s="13" t="str">
        <f t="shared" si="6"/>
        <v>Кокки</v>
      </c>
      <c r="J249" s="13" t="str">
        <f t="shared" si="7"/>
        <v>Enterococcus</v>
      </c>
      <c r="K249" s="1" t="s">
        <v>66</v>
      </c>
    </row>
    <row r="250" spans="1:11" ht="20.25">
      <c r="A250" s="13" t="s">
        <v>11</v>
      </c>
      <c r="B250" s="2">
        <v>248</v>
      </c>
      <c r="C250" s="13" t="s">
        <v>21</v>
      </c>
      <c r="D250" s="3" t="s">
        <v>48</v>
      </c>
      <c r="E250" s="13">
        <v>0</v>
      </c>
      <c r="F250" s="13">
        <v>7</v>
      </c>
      <c r="G250" s="13" t="s">
        <v>23</v>
      </c>
      <c r="H250" s="13"/>
      <c r="I250" s="13">
        <f t="shared" si="6"/>
        <v>0</v>
      </c>
      <c r="J250" s="13">
        <f t="shared" si="7"/>
        <v>0</v>
      </c>
      <c r="K250" s="1"/>
    </row>
    <row r="251" spans="1:11" ht="20.25">
      <c r="A251" s="13" t="s">
        <v>11</v>
      </c>
      <c r="B251" s="2">
        <v>249</v>
      </c>
      <c r="C251" s="13" t="s">
        <v>21</v>
      </c>
      <c r="D251" s="3" t="s">
        <v>25</v>
      </c>
      <c r="E251" s="13">
        <v>0</v>
      </c>
      <c r="F251" s="13">
        <v>7</v>
      </c>
      <c r="G251" s="13" t="s">
        <v>23</v>
      </c>
      <c r="H251" s="13"/>
      <c r="I251" s="13">
        <f t="shared" si="6"/>
        <v>0</v>
      </c>
      <c r="J251" s="13">
        <f t="shared" si="7"/>
        <v>0</v>
      </c>
      <c r="K251" s="1"/>
    </row>
    <row r="252" spans="1:11" ht="20.25">
      <c r="A252" s="13" t="s">
        <v>11</v>
      </c>
      <c r="B252" s="2">
        <v>250</v>
      </c>
      <c r="C252" s="13" t="s">
        <v>19</v>
      </c>
      <c r="D252" s="3" t="s">
        <v>20</v>
      </c>
      <c r="E252" s="13">
        <v>0</v>
      </c>
      <c r="F252" s="13">
        <v>3</v>
      </c>
      <c r="G252" s="13"/>
      <c r="H252" s="13"/>
      <c r="I252" s="13">
        <f t="shared" si="6"/>
        <v>0</v>
      </c>
      <c r="J252" s="13">
        <f t="shared" si="7"/>
        <v>0</v>
      </c>
      <c r="K252" s="1"/>
    </row>
    <row r="253" spans="1:11" ht="20.25">
      <c r="A253" s="13" t="s">
        <v>11</v>
      </c>
      <c r="B253" s="2">
        <v>251</v>
      </c>
      <c r="C253" s="13" t="s">
        <v>19</v>
      </c>
      <c r="D253" s="3" t="s">
        <v>20</v>
      </c>
      <c r="E253" s="13">
        <v>0</v>
      </c>
      <c r="F253" s="13">
        <v>3</v>
      </c>
      <c r="G253" s="13"/>
      <c r="H253" s="13"/>
      <c r="I253" s="13">
        <f t="shared" si="6"/>
        <v>0</v>
      </c>
      <c r="J253" s="13">
        <f t="shared" si="7"/>
        <v>0</v>
      </c>
      <c r="K253" s="1"/>
    </row>
    <row r="254" spans="1:11" ht="20.25">
      <c r="A254" s="13" t="s">
        <v>11</v>
      </c>
      <c r="B254" s="2">
        <v>252</v>
      </c>
      <c r="C254" s="13" t="s">
        <v>19</v>
      </c>
      <c r="D254" s="3" t="s">
        <v>20</v>
      </c>
      <c r="E254" s="13">
        <v>0</v>
      </c>
      <c r="F254" s="13">
        <v>3</v>
      </c>
      <c r="G254" s="13"/>
      <c r="H254" s="13"/>
      <c r="I254" s="13">
        <f t="shared" si="6"/>
        <v>0</v>
      </c>
      <c r="J254" s="13">
        <f t="shared" si="7"/>
        <v>0</v>
      </c>
      <c r="K254" s="1"/>
    </row>
    <row r="255" spans="1:11" ht="20.25">
      <c r="A255" s="13" t="s">
        <v>11</v>
      </c>
      <c r="B255" s="2">
        <v>253</v>
      </c>
      <c r="C255" s="13" t="s">
        <v>21</v>
      </c>
      <c r="D255" s="3" t="s">
        <v>20</v>
      </c>
      <c r="E255" s="13">
        <v>0</v>
      </c>
      <c r="F255" s="13">
        <v>6</v>
      </c>
      <c r="G255" s="13" t="s">
        <v>23</v>
      </c>
      <c r="H255" s="13"/>
      <c r="I255" s="13">
        <f t="shared" si="6"/>
        <v>0</v>
      </c>
      <c r="J255" s="13">
        <f t="shared" si="7"/>
        <v>0</v>
      </c>
      <c r="K255" s="1"/>
    </row>
    <row r="256" spans="1:11" ht="20.25">
      <c r="A256" s="13" t="s">
        <v>11</v>
      </c>
      <c r="B256" s="2">
        <v>254</v>
      </c>
      <c r="C256" s="13" t="s">
        <v>21</v>
      </c>
      <c r="D256" s="3" t="s">
        <v>25</v>
      </c>
      <c r="E256" s="13">
        <v>0</v>
      </c>
      <c r="F256" s="13">
        <v>3</v>
      </c>
      <c r="G256" s="13" t="s">
        <v>23</v>
      </c>
      <c r="H256" s="13"/>
      <c r="I256" s="13" t="str">
        <f t="shared" si="6"/>
        <v>Энеробактерии</v>
      </c>
      <c r="J256" s="13" t="str">
        <f t="shared" si="7"/>
        <v>Klebsiella</v>
      </c>
      <c r="K256" s="1" t="s">
        <v>75</v>
      </c>
    </row>
    <row r="257" spans="1:11" ht="20.25">
      <c r="A257" s="13" t="s">
        <v>11</v>
      </c>
      <c r="B257" s="2">
        <v>255</v>
      </c>
      <c r="C257" s="13" t="s">
        <v>21</v>
      </c>
      <c r="D257" s="3" t="s">
        <v>25</v>
      </c>
      <c r="E257" s="13">
        <v>0</v>
      </c>
      <c r="F257" s="13">
        <v>3</v>
      </c>
      <c r="G257" s="13" t="s">
        <v>23</v>
      </c>
      <c r="H257" s="13"/>
      <c r="I257" s="13" t="str">
        <f t="shared" si="6"/>
        <v>Энеробактерии</v>
      </c>
      <c r="J257" s="13" t="str">
        <f t="shared" si="7"/>
        <v>Klebsiella</v>
      </c>
      <c r="K257" s="1" t="s">
        <v>75</v>
      </c>
    </row>
    <row r="258" spans="1:11" ht="20.25">
      <c r="A258" s="13" t="s">
        <v>11</v>
      </c>
      <c r="B258" s="2">
        <v>256</v>
      </c>
      <c r="C258" s="13" t="s">
        <v>27</v>
      </c>
      <c r="D258" s="3" t="s">
        <v>36</v>
      </c>
      <c r="E258" s="13">
        <v>1</v>
      </c>
      <c r="F258" s="13">
        <v>2</v>
      </c>
      <c r="G258" s="13"/>
      <c r="H258" s="13"/>
      <c r="I258" s="13">
        <f t="shared" ref="I258:I321" si="8">IF(OR(J258=$J$2687,J258=$J$2694,J258=$J$2677),$I$2674,IF(OR(J258=$J$2676,J258=$J$2680,J258=$J$2682,J258=$J$2683,J258=$J$2686,J258=$J$2690,J258=$J$2691,J258=$J$2688),$I$2679,IF(OR(J258=$J$2675,J258=$J$2679),$I$2675,IF(OR(J258=$J$2681,J258=$J$2692,J258=$J$2693),$I$2676,IF(OR(J258=$J$2674,J258=$J$2689,J258=$J$2695),$I$2677,IF(OR(J258=$J$2678,J258=$J$2696,J258=$J$2684,J258=$J$2685),$I$2678,0))))))</f>
        <v>0</v>
      </c>
      <c r="J258" s="13">
        <f t="shared" ref="J258:J321" si="9">IF(OR(K258=$K$2674,K258=$K$2675,K258=$K$2676,K258=$K$2677,K258=$K$2678),$J$2674,IF(OR(K258=$K$2683,K258=$K$2684,K258=$K$2685,K258=$K$2686),$J$2675,IF(OR(K258=$K$2687),$J$2676,IF(OR(K258=$K$2688),$J$2677,IF(OR(K258=$K$2689),$J$2678,IF(OR(K258=$K$2690),$J$2679,IF(OR(K258=$K$2696,K258=$K$2706,K258=$K$2697),$J$2680,IF(OR(K258=$K$2692,K258=$K$2693,K258=$K$2694,K258=$K$2695),$J$2681,IF(OR(K258=$K$2691,K258=$K$2735,K258=$K$2737,K258=$K$2739),$J$2682,IF(OR(K258=$K$2698,K258=$K$2700,K258=$K$2699),$J$2683,IF(OR(K258=$K$2701),$J$2684,IF(OR(K258=$K$2702),$J$2685,IF(OR(K258=$K$2703),$J$2686,IF(OR(K258=$K$2707),$J$2687,IF(OR(K258=$K$2708,K258=$K$2709),$J$2688,IF(OR(K258=$K$2710,K258=$K$2711),$J$2689,IF(OR(K258=$K$2712,K258=$K$2713),$J$2690,IF(OR(K258=$K$2714,K258=$K$2715),$J$2691,IF(OR(K258=$K$2717,K258=$K$2718,K258=$K$2719,K258=$K$2720,K258=$K$2721,K258=$K$2722,K258=$K$2723,K258=$K$2724,K258=$K$2725),$J$2692,IF(OR(K258=$K$2729,K258=$K$2730,K258=$K$2731,K258=$K$2732,K258=$K$2728,K258=$K$2727,K258=$K$2736,K258=$K$2738),$J$2693,IF(OR(K258=$K$2733,K258=$K$2734),$J$2694,IF(OR(K258=$K$2679,K258=$K$2680,K258=$K$2681,K258=$K$2704,K258=$K$2705,K258=$K$2716,K258=$K$2682,K258=$K$2726),$J$2695,IF(OR(K258=$K$2740),$J$2696,0)))))))))))))))))))))))</f>
        <v>0</v>
      </c>
      <c r="K258" s="1"/>
    </row>
    <row r="259" spans="1:11" ht="20.25">
      <c r="A259" s="13" t="s">
        <v>11</v>
      </c>
      <c r="B259" s="2">
        <v>257</v>
      </c>
      <c r="C259" s="13" t="s">
        <v>14</v>
      </c>
      <c r="D259" s="3" t="s">
        <v>36</v>
      </c>
      <c r="E259" s="13">
        <v>0</v>
      </c>
      <c r="F259" s="13">
        <v>5</v>
      </c>
      <c r="G259" s="13"/>
      <c r="H259" s="13"/>
      <c r="I259" s="13">
        <f t="shared" si="8"/>
        <v>0</v>
      </c>
      <c r="J259" s="13">
        <f t="shared" si="9"/>
        <v>0</v>
      </c>
      <c r="K259" s="1"/>
    </row>
    <row r="260" spans="1:11" ht="20.25">
      <c r="A260" s="13" t="s">
        <v>11</v>
      </c>
      <c r="B260" s="2">
        <v>258</v>
      </c>
      <c r="C260" s="13" t="s">
        <v>79</v>
      </c>
      <c r="D260" s="3" t="s">
        <v>80</v>
      </c>
      <c r="E260" s="13">
        <v>0</v>
      </c>
      <c r="F260" s="13">
        <v>6</v>
      </c>
      <c r="G260" s="13"/>
      <c r="H260" s="13"/>
      <c r="I260" s="13" t="str">
        <f t="shared" si="8"/>
        <v>Кокки</v>
      </c>
      <c r="J260" s="13" t="str">
        <f t="shared" si="9"/>
        <v>Staphylococcus</v>
      </c>
      <c r="K260" s="1" t="s">
        <v>49</v>
      </c>
    </row>
    <row r="261" spans="1:11" ht="20.25">
      <c r="A261" s="13" t="s">
        <v>11</v>
      </c>
      <c r="B261" s="2">
        <v>259</v>
      </c>
      <c r="C261" s="13" t="s">
        <v>19</v>
      </c>
      <c r="D261" s="3" t="s">
        <v>25</v>
      </c>
      <c r="E261" s="13">
        <v>0</v>
      </c>
      <c r="F261" s="13">
        <v>6</v>
      </c>
      <c r="G261" s="13"/>
      <c r="H261" s="13"/>
      <c r="I261" s="13" t="str">
        <f t="shared" si="8"/>
        <v>Кокки</v>
      </c>
      <c r="J261" s="13" t="str">
        <f t="shared" si="9"/>
        <v>Staphylococcus</v>
      </c>
      <c r="K261" s="1" t="s">
        <v>49</v>
      </c>
    </row>
    <row r="262" spans="1:11" ht="20.25">
      <c r="A262" s="13" t="s">
        <v>11</v>
      </c>
      <c r="B262" s="2">
        <v>260</v>
      </c>
      <c r="C262" s="13" t="s">
        <v>16</v>
      </c>
      <c r="D262" s="3" t="s">
        <v>33</v>
      </c>
      <c r="E262" s="13">
        <v>0</v>
      </c>
      <c r="F262" s="13">
        <v>5</v>
      </c>
      <c r="G262" s="13"/>
      <c r="H262" s="13"/>
      <c r="I262" s="13">
        <f t="shared" si="8"/>
        <v>0</v>
      </c>
      <c r="J262" s="13">
        <f t="shared" si="9"/>
        <v>0</v>
      </c>
      <c r="K262" s="1"/>
    </row>
    <row r="263" spans="1:11" ht="20.25">
      <c r="A263" s="13" t="s">
        <v>11</v>
      </c>
      <c r="B263" s="2">
        <v>261</v>
      </c>
      <c r="C263" s="13" t="s">
        <v>16</v>
      </c>
      <c r="D263" s="3" t="s">
        <v>33</v>
      </c>
      <c r="E263" s="13">
        <v>0</v>
      </c>
      <c r="F263" s="13">
        <v>5</v>
      </c>
      <c r="G263" s="13"/>
      <c r="H263" s="13"/>
      <c r="I263" s="13">
        <f t="shared" si="8"/>
        <v>0</v>
      </c>
      <c r="J263" s="13">
        <f t="shared" si="9"/>
        <v>0</v>
      </c>
      <c r="K263" s="1"/>
    </row>
    <row r="264" spans="1:11" ht="20.25">
      <c r="A264" s="13" t="s">
        <v>11</v>
      </c>
      <c r="B264" s="2">
        <v>262</v>
      </c>
      <c r="C264" s="13" t="s">
        <v>21</v>
      </c>
      <c r="D264" s="3" t="s">
        <v>39</v>
      </c>
      <c r="E264" s="13">
        <v>0</v>
      </c>
      <c r="F264" s="13">
        <v>5</v>
      </c>
      <c r="G264" s="13"/>
      <c r="H264" s="13"/>
      <c r="I264" s="13" t="str">
        <f t="shared" si="8"/>
        <v>Энеробактерии</v>
      </c>
      <c r="J264" s="13" t="str">
        <f t="shared" si="9"/>
        <v>Enterobacter</v>
      </c>
      <c r="K264" s="1" t="s">
        <v>73</v>
      </c>
    </row>
    <row r="265" spans="1:11" ht="20.25">
      <c r="A265" s="13" t="s">
        <v>11</v>
      </c>
      <c r="B265" s="2">
        <v>263</v>
      </c>
      <c r="C265" s="13" t="s">
        <v>21</v>
      </c>
      <c r="D265" s="3" t="s">
        <v>39</v>
      </c>
      <c r="E265" s="13">
        <v>0</v>
      </c>
      <c r="F265" s="13">
        <v>5</v>
      </c>
      <c r="G265" s="13"/>
      <c r="H265" s="13"/>
      <c r="I265" s="13" t="str">
        <f t="shared" si="8"/>
        <v>Энеробактерии</v>
      </c>
      <c r="J265" s="13" t="str">
        <f t="shared" si="9"/>
        <v>Enterobacter</v>
      </c>
      <c r="K265" s="1" t="s">
        <v>73</v>
      </c>
    </row>
    <row r="266" spans="1:11" ht="20.25">
      <c r="A266" s="13" t="s">
        <v>11</v>
      </c>
      <c r="B266" s="2">
        <v>264</v>
      </c>
      <c r="C266" s="13" t="s">
        <v>21</v>
      </c>
      <c r="D266" s="3" t="s">
        <v>39</v>
      </c>
      <c r="E266" s="13">
        <v>0</v>
      </c>
      <c r="F266" s="13">
        <v>5</v>
      </c>
      <c r="G266" s="13"/>
      <c r="H266" s="13"/>
      <c r="I266" s="13" t="str">
        <f t="shared" si="8"/>
        <v>Энеробактерии</v>
      </c>
      <c r="J266" s="13" t="str">
        <f t="shared" si="9"/>
        <v>Serratia</v>
      </c>
      <c r="K266" s="1" t="s">
        <v>81</v>
      </c>
    </row>
    <row r="267" spans="1:11" ht="20.25">
      <c r="A267" s="13"/>
      <c r="B267" s="2"/>
      <c r="C267" s="13"/>
      <c r="D267" s="3"/>
      <c r="E267" s="13"/>
      <c r="F267" s="13"/>
      <c r="G267" s="13"/>
      <c r="H267" s="13"/>
      <c r="I267" s="13" t="str">
        <f t="shared" si="8"/>
        <v>Энеробактерии</v>
      </c>
      <c r="J267" s="13" t="str">
        <f t="shared" si="9"/>
        <v>Enterobacter</v>
      </c>
      <c r="K267" s="1" t="s">
        <v>73</v>
      </c>
    </row>
    <row r="268" spans="1:11" ht="20.25">
      <c r="A268" s="13" t="s">
        <v>11</v>
      </c>
      <c r="B268" s="2">
        <v>265</v>
      </c>
      <c r="C268" s="13" t="s">
        <v>14</v>
      </c>
      <c r="D268" s="3" t="s">
        <v>36</v>
      </c>
      <c r="E268" s="13">
        <v>1</v>
      </c>
      <c r="F268" s="13">
        <v>4</v>
      </c>
      <c r="G268" s="13"/>
      <c r="H268" s="13"/>
      <c r="I268" s="13">
        <f t="shared" si="8"/>
        <v>0</v>
      </c>
      <c r="J268" s="13">
        <f t="shared" si="9"/>
        <v>0</v>
      </c>
      <c r="K268" s="1"/>
    </row>
    <row r="269" spans="1:11" ht="20.25">
      <c r="A269" s="13" t="s">
        <v>11</v>
      </c>
      <c r="B269" s="2">
        <v>266</v>
      </c>
      <c r="C269" s="13" t="s">
        <v>27</v>
      </c>
      <c r="D269" s="3" t="s">
        <v>34</v>
      </c>
      <c r="E269" s="13">
        <v>1</v>
      </c>
      <c r="F269" s="13">
        <v>4</v>
      </c>
      <c r="G269" s="13"/>
      <c r="H269" s="13"/>
      <c r="I269" s="13">
        <f t="shared" si="8"/>
        <v>0</v>
      </c>
      <c r="J269" s="13">
        <f t="shared" si="9"/>
        <v>0</v>
      </c>
      <c r="K269" s="1"/>
    </row>
    <row r="270" spans="1:11" ht="20.25">
      <c r="A270" s="13" t="s">
        <v>11</v>
      </c>
      <c r="B270" s="2">
        <v>267</v>
      </c>
      <c r="C270" s="13" t="s">
        <v>71</v>
      </c>
      <c r="D270" s="3" t="s">
        <v>82</v>
      </c>
      <c r="E270" s="13">
        <v>0</v>
      </c>
      <c r="F270" s="13">
        <v>4</v>
      </c>
      <c r="G270" s="13"/>
      <c r="H270" s="13"/>
      <c r="I270" s="13">
        <f t="shared" si="8"/>
        <v>0</v>
      </c>
      <c r="J270" s="13">
        <f t="shared" si="9"/>
        <v>0</v>
      </c>
      <c r="K270" s="1"/>
    </row>
    <row r="271" spans="1:11" ht="20.25">
      <c r="A271" s="13" t="s">
        <v>11</v>
      </c>
      <c r="B271" s="2">
        <v>268</v>
      </c>
      <c r="C271" s="13" t="s">
        <v>19</v>
      </c>
      <c r="D271" s="3" t="s">
        <v>20</v>
      </c>
      <c r="E271" s="13">
        <v>0</v>
      </c>
      <c r="F271" s="13">
        <v>4</v>
      </c>
      <c r="G271" s="13"/>
      <c r="H271" s="13"/>
      <c r="I271" s="13">
        <f t="shared" si="8"/>
        <v>0</v>
      </c>
      <c r="J271" s="13">
        <f t="shared" si="9"/>
        <v>0</v>
      </c>
      <c r="K271" s="1"/>
    </row>
    <row r="272" spans="1:11" ht="20.25">
      <c r="A272" s="13" t="s">
        <v>11</v>
      </c>
      <c r="B272" s="2">
        <v>269</v>
      </c>
      <c r="C272" s="13" t="s">
        <v>19</v>
      </c>
      <c r="D272" s="3" t="s">
        <v>20</v>
      </c>
      <c r="E272" s="13">
        <v>0</v>
      </c>
      <c r="F272" s="13">
        <v>4</v>
      </c>
      <c r="G272" s="13"/>
      <c r="H272" s="13"/>
      <c r="I272" s="13">
        <f t="shared" si="8"/>
        <v>0</v>
      </c>
      <c r="J272" s="13">
        <f t="shared" si="9"/>
        <v>0</v>
      </c>
      <c r="K272" s="1"/>
    </row>
    <row r="273" spans="1:11" ht="20.25">
      <c r="A273" s="13" t="s">
        <v>11</v>
      </c>
      <c r="B273" s="2">
        <v>270</v>
      </c>
      <c r="C273" s="13" t="s">
        <v>14</v>
      </c>
      <c r="D273" s="3" t="s">
        <v>36</v>
      </c>
      <c r="E273" s="13">
        <v>0</v>
      </c>
      <c r="F273" s="13">
        <v>4</v>
      </c>
      <c r="G273" s="13"/>
      <c r="H273" s="13"/>
      <c r="I273" s="13">
        <f t="shared" si="8"/>
        <v>0</v>
      </c>
      <c r="J273" s="13">
        <f t="shared" si="9"/>
        <v>0</v>
      </c>
      <c r="K273" s="1"/>
    </row>
    <row r="274" spans="1:11" ht="20.25">
      <c r="A274" s="13" t="s">
        <v>11</v>
      </c>
      <c r="B274" s="2">
        <v>271</v>
      </c>
      <c r="C274" s="13" t="s">
        <v>83</v>
      </c>
      <c r="D274" s="3" t="s">
        <v>68</v>
      </c>
      <c r="E274" s="13">
        <v>0</v>
      </c>
      <c r="F274" s="13">
        <v>4</v>
      </c>
      <c r="G274" s="13"/>
      <c r="H274" s="13"/>
      <c r="I274" s="13">
        <f t="shared" si="8"/>
        <v>0</v>
      </c>
      <c r="J274" s="13">
        <f t="shared" si="9"/>
        <v>0</v>
      </c>
      <c r="K274" s="1"/>
    </row>
    <row r="275" spans="1:11" ht="20.25">
      <c r="A275" s="13" t="s">
        <v>11</v>
      </c>
      <c r="B275" s="2">
        <v>272</v>
      </c>
      <c r="C275" s="13" t="s">
        <v>84</v>
      </c>
      <c r="D275" s="3" t="s">
        <v>84</v>
      </c>
      <c r="E275" s="13">
        <v>0</v>
      </c>
      <c r="F275" s="13">
        <v>4</v>
      </c>
      <c r="G275" s="13"/>
      <c r="H275" s="13"/>
      <c r="I275" s="13">
        <f t="shared" si="8"/>
        <v>0</v>
      </c>
      <c r="J275" s="13">
        <f t="shared" si="9"/>
        <v>0</v>
      </c>
      <c r="K275" s="1"/>
    </row>
    <row r="276" spans="1:11" ht="20.25">
      <c r="A276" s="13" t="s">
        <v>11</v>
      </c>
      <c r="B276" s="2">
        <v>273</v>
      </c>
      <c r="C276" s="13" t="s">
        <v>79</v>
      </c>
      <c r="D276" s="3" t="s">
        <v>36</v>
      </c>
      <c r="E276" s="13">
        <v>0</v>
      </c>
      <c r="F276" s="13">
        <v>4</v>
      </c>
      <c r="G276" s="13"/>
      <c r="H276" s="13"/>
      <c r="I276" s="13">
        <f t="shared" si="8"/>
        <v>0</v>
      </c>
      <c r="J276" s="13">
        <f t="shared" si="9"/>
        <v>0</v>
      </c>
      <c r="K276" s="1"/>
    </row>
    <row r="277" spans="1:11" ht="20.25">
      <c r="A277" s="13" t="s">
        <v>11</v>
      </c>
      <c r="B277" s="2">
        <v>274</v>
      </c>
      <c r="C277" s="13" t="s">
        <v>21</v>
      </c>
      <c r="D277" s="3" t="s">
        <v>40</v>
      </c>
      <c r="E277" s="13">
        <v>0</v>
      </c>
      <c r="F277" s="13">
        <v>6</v>
      </c>
      <c r="G277" s="13" t="s">
        <v>23</v>
      </c>
      <c r="H277" s="13"/>
      <c r="I277" s="13">
        <f t="shared" si="8"/>
        <v>0</v>
      </c>
      <c r="J277" s="13">
        <f t="shared" si="9"/>
        <v>0</v>
      </c>
      <c r="K277" s="1"/>
    </row>
    <row r="278" spans="1:11" ht="20.25">
      <c r="A278" s="13" t="s">
        <v>11</v>
      </c>
      <c r="B278" s="2">
        <v>275</v>
      </c>
      <c r="C278" s="13" t="s">
        <v>19</v>
      </c>
      <c r="D278" s="3" t="s">
        <v>20</v>
      </c>
      <c r="E278" s="13">
        <v>1</v>
      </c>
      <c r="F278" s="13">
        <v>3</v>
      </c>
      <c r="G278" s="13"/>
      <c r="H278" s="13"/>
      <c r="I278" s="13">
        <f t="shared" si="8"/>
        <v>0</v>
      </c>
      <c r="J278" s="13">
        <f t="shared" si="9"/>
        <v>0</v>
      </c>
      <c r="K278" s="1"/>
    </row>
    <row r="279" spans="1:11" ht="20.25">
      <c r="A279" s="13" t="s">
        <v>11</v>
      </c>
      <c r="B279" s="2">
        <v>276</v>
      </c>
      <c r="C279" s="13" t="s">
        <v>19</v>
      </c>
      <c r="D279" s="3" t="s">
        <v>20</v>
      </c>
      <c r="E279" s="13">
        <v>1</v>
      </c>
      <c r="F279" s="13">
        <v>3</v>
      </c>
      <c r="G279" s="13"/>
      <c r="H279" s="13"/>
      <c r="I279" s="13">
        <f t="shared" si="8"/>
        <v>0</v>
      </c>
      <c r="J279" s="13">
        <f t="shared" si="9"/>
        <v>0</v>
      </c>
      <c r="K279" s="1"/>
    </row>
    <row r="280" spans="1:11" ht="20.25">
      <c r="A280" s="13" t="s">
        <v>11</v>
      </c>
      <c r="B280" s="2">
        <v>277</v>
      </c>
      <c r="C280" s="13" t="s">
        <v>19</v>
      </c>
      <c r="D280" s="3" t="s">
        <v>20</v>
      </c>
      <c r="E280" s="13">
        <v>1</v>
      </c>
      <c r="F280" s="13">
        <v>3</v>
      </c>
      <c r="G280" s="13"/>
      <c r="H280" s="13"/>
      <c r="I280" s="13">
        <f t="shared" si="8"/>
        <v>0</v>
      </c>
      <c r="J280" s="13">
        <f t="shared" si="9"/>
        <v>0</v>
      </c>
      <c r="K280" s="1"/>
    </row>
    <row r="281" spans="1:11" ht="20.25">
      <c r="A281" s="13" t="s">
        <v>11</v>
      </c>
      <c r="B281" s="2">
        <v>278</v>
      </c>
      <c r="C281" s="13" t="s">
        <v>21</v>
      </c>
      <c r="D281" s="3" t="s">
        <v>62</v>
      </c>
      <c r="E281" s="13">
        <v>0</v>
      </c>
      <c r="F281" s="13">
        <v>5</v>
      </c>
      <c r="G281" s="13" t="s">
        <v>23</v>
      </c>
      <c r="H281" s="13"/>
      <c r="I281" s="13">
        <f t="shared" si="8"/>
        <v>0</v>
      </c>
      <c r="J281" s="13">
        <f t="shared" si="9"/>
        <v>0</v>
      </c>
      <c r="K281" s="1"/>
    </row>
    <row r="282" spans="1:11" ht="20.25">
      <c r="A282" s="13" t="s">
        <v>11</v>
      </c>
      <c r="B282" s="2">
        <v>279</v>
      </c>
      <c r="C282" s="13" t="s">
        <v>21</v>
      </c>
      <c r="D282" s="3" t="s">
        <v>20</v>
      </c>
      <c r="E282" s="13">
        <v>0</v>
      </c>
      <c r="F282" s="13">
        <v>4</v>
      </c>
      <c r="G282" s="13" t="s">
        <v>23</v>
      </c>
      <c r="H282" s="13"/>
      <c r="I282" s="13" t="str">
        <f t="shared" si="8"/>
        <v>Энеробактерии</v>
      </c>
      <c r="J282" s="13" t="str">
        <f t="shared" si="9"/>
        <v>Escherichia</v>
      </c>
      <c r="K282" s="1" t="s">
        <v>85</v>
      </c>
    </row>
    <row r="283" spans="1:11" ht="20.25">
      <c r="A283" s="13" t="s">
        <v>11</v>
      </c>
      <c r="B283" s="2">
        <v>280</v>
      </c>
      <c r="C283" s="13" t="s">
        <v>21</v>
      </c>
      <c r="D283" s="3" t="s">
        <v>25</v>
      </c>
      <c r="E283" s="13">
        <v>0</v>
      </c>
      <c r="F283" s="13">
        <v>5</v>
      </c>
      <c r="G283" s="13" t="s">
        <v>23</v>
      </c>
      <c r="H283" s="13"/>
      <c r="I283" s="13" t="str">
        <f t="shared" si="8"/>
        <v>Энеробактерии</v>
      </c>
      <c r="J283" s="13" t="str">
        <f t="shared" si="9"/>
        <v>Klebsiella</v>
      </c>
      <c r="K283" s="1" t="s">
        <v>75</v>
      </c>
    </row>
    <row r="284" spans="1:11" ht="20.25">
      <c r="A284" s="13" t="s">
        <v>11</v>
      </c>
      <c r="B284" s="2">
        <v>281</v>
      </c>
      <c r="C284" s="13" t="s">
        <v>44</v>
      </c>
      <c r="D284" s="3" t="s">
        <v>45</v>
      </c>
      <c r="E284" s="13">
        <v>0</v>
      </c>
      <c r="F284" s="13">
        <v>3</v>
      </c>
      <c r="G284" s="13"/>
      <c r="H284" s="13"/>
      <c r="I284" s="13">
        <f t="shared" si="8"/>
        <v>0</v>
      </c>
      <c r="J284" s="13">
        <f t="shared" si="9"/>
        <v>0</v>
      </c>
      <c r="K284" s="1"/>
    </row>
    <row r="285" spans="1:11" ht="20.25">
      <c r="A285" s="13" t="s">
        <v>11</v>
      </c>
      <c r="B285" s="2">
        <v>282</v>
      </c>
      <c r="C285" s="13" t="s">
        <v>16</v>
      </c>
      <c r="D285" s="3" t="s">
        <v>33</v>
      </c>
      <c r="E285" s="13">
        <v>0</v>
      </c>
      <c r="F285" s="13">
        <v>3</v>
      </c>
      <c r="G285" s="13"/>
      <c r="H285" s="13"/>
      <c r="I285" s="13">
        <f t="shared" si="8"/>
        <v>0</v>
      </c>
      <c r="J285" s="13">
        <f t="shared" si="9"/>
        <v>0</v>
      </c>
      <c r="K285" s="1"/>
    </row>
    <row r="286" spans="1:11" ht="20.25">
      <c r="A286" s="13" t="s">
        <v>11</v>
      </c>
      <c r="B286" s="2">
        <v>283</v>
      </c>
      <c r="C286" s="13" t="s">
        <v>21</v>
      </c>
      <c r="D286" s="3" t="s">
        <v>42</v>
      </c>
      <c r="E286" s="13">
        <v>0</v>
      </c>
      <c r="F286" s="13">
        <v>6</v>
      </c>
      <c r="G286" s="13" t="s">
        <v>23</v>
      </c>
      <c r="H286" s="13"/>
      <c r="I286" s="13">
        <f t="shared" si="8"/>
        <v>0</v>
      </c>
      <c r="J286" s="13">
        <f t="shared" si="9"/>
        <v>0</v>
      </c>
      <c r="K286" s="1"/>
    </row>
    <row r="287" spans="1:11" ht="20.25">
      <c r="A287" s="13" t="s">
        <v>11</v>
      </c>
      <c r="B287" s="2">
        <v>284</v>
      </c>
      <c r="C287" s="13" t="s">
        <v>44</v>
      </c>
      <c r="D287" s="3" t="s">
        <v>50</v>
      </c>
      <c r="E287" s="13">
        <v>0</v>
      </c>
      <c r="F287" s="13">
        <v>2</v>
      </c>
      <c r="G287" s="13"/>
      <c r="H287" s="13"/>
      <c r="I287" s="13">
        <f t="shared" si="8"/>
        <v>0</v>
      </c>
      <c r="J287" s="13">
        <f t="shared" si="9"/>
        <v>0</v>
      </c>
      <c r="K287" s="1"/>
    </row>
    <row r="288" spans="1:11" ht="20.25">
      <c r="A288" s="13" t="s">
        <v>11</v>
      </c>
      <c r="B288" s="2">
        <v>285</v>
      </c>
      <c r="C288" s="13" t="s">
        <v>44</v>
      </c>
      <c r="D288" s="3" t="s">
        <v>50</v>
      </c>
      <c r="E288" s="13">
        <v>0</v>
      </c>
      <c r="F288" s="13">
        <v>2</v>
      </c>
      <c r="G288" s="13"/>
      <c r="H288" s="13"/>
      <c r="I288" s="13">
        <f t="shared" si="8"/>
        <v>0</v>
      </c>
      <c r="J288" s="13">
        <f t="shared" si="9"/>
        <v>0</v>
      </c>
      <c r="K288" s="1"/>
    </row>
    <row r="289" spans="1:11" ht="20.25">
      <c r="A289" s="13" t="s">
        <v>11</v>
      </c>
      <c r="B289" s="2">
        <v>286</v>
      </c>
      <c r="C289" s="13" t="s">
        <v>21</v>
      </c>
      <c r="D289" s="3" t="s">
        <v>86</v>
      </c>
      <c r="E289" s="13">
        <v>0</v>
      </c>
      <c r="F289" s="13">
        <v>4</v>
      </c>
      <c r="G289" s="13" t="s">
        <v>23</v>
      </c>
      <c r="H289" s="13"/>
      <c r="I289" s="13" t="str">
        <f t="shared" si="8"/>
        <v>Энеробактерии</v>
      </c>
      <c r="J289" s="13" t="str">
        <f t="shared" si="9"/>
        <v>Serratia</v>
      </c>
      <c r="K289" s="1" t="s">
        <v>87</v>
      </c>
    </row>
    <row r="290" spans="1:11" ht="20.25">
      <c r="A290" s="13" t="s">
        <v>11</v>
      </c>
      <c r="B290" s="2">
        <v>287</v>
      </c>
      <c r="C290" s="13" t="s">
        <v>44</v>
      </c>
      <c r="D290" s="3" t="s">
        <v>20</v>
      </c>
      <c r="E290" s="13">
        <v>0</v>
      </c>
      <c r="F290" s="13">
        <v>4</v>
      </c>
      <c r="G290" s="13"/>
      <c r="H290" s="13"/>
      <c r="I290" s="13">
        <f t="shared" si="8"/>
        <v>0</v>
      </c>
      <c r="J290" s="13">
        <f t="shared" si="9"/>
        <v>0</v>
      </c>
      <c r="K290" s="1"/>
    </row>
    <row r="291" spans="1:11" ht="20.25">
      <c r="A291" s="13" t="s">
        <v>11</v>
      </c>
      <c r="B291" s="2">
        <v>288</v>
      </c>
      <c r="C291" s="13" t="s">
        <v>44</v>
      </c>
      <c r="D291" s="3" t="s">
        <v>20</v>
      </c>
      <c r="E291" s="13">
        <v>0</v>
      </c>
      <c r="F291" s="13">
        <v>4</v>
      </c>
      <c r="G291" s="13"/>
      <c r="H291" s="13"/>
      <c r="I291" s="13">
        <f t="shared" si="8"/>
        <v>0</v>
      </c>
      <c r="J291" s="13">
        <f t="shared" si="9"/>
        <v>0</v>
      </c>
      <c r="K291" s="1"/>
    </row>
    <row r="292" spans="1:11" ht="20.25">
      <c r="A292" s="13" t="s">
        <v>11</v>
      </c>
      <c r="B292" s="2">
        <v>289</v>
      </c>
      <c r="C292" s="13" t="s">
        <v>21</v>
      </c>
      <c r="D292" s="3" t="s">
        <v>25</v>
      </c>
      <c r="E292" s="13">
        <v>0</v>
      </c>
      <c r="F292" s="13">
        <v>7</v>
      </c>
      <c r="G292" s="13" t="s">
        <v>23</v>
      </c>
      <c r="H292" s="13"/>
      <c r="I292" s="13">
        <f t="shared" si="8"/>
        <v>0</v>
      </c>
      <c r="J292" s="13">
        <f t="shared" si="9"/>
        <v>0</v>
      </c>
      <c r="K292" s="1"/>
    </row>
    <row r="293" spans="1:11" ht="20.25">
      <c r="A293" s="13" t="s">
        <v>11</v>
      </c>
      <c r="B293" s="2">
        <v>290</v>
      </c>
      <c r="C293" s="13" t="s">
        <v>21</v>
      </c>
      <c r="D293" s="3" t="s">
        <v>20</v>
      </c>
      <c r="E293" s="13">
        <v>0</v>
      </c>
      <c r="F293" s="13">
        <v>7</v>
      </c>
      <c r="G293" s="13" t="s">
        <v>23</v>
      </c>
      <c r="H293" s="13"/>
      <c r="I293" s="13">
        <f t="shared" si="8"/>
        <v>0</v>
      </c>
      <c r="J293" s="13">
        <f t="shared" si="9"/>
        <v>0</v>
      </c>
      <c r="K293" s="1"/>
    </row>
    <row r="294" spans="1:11" ht="20.25">
      <c r="A294" s="13" t="s">
        <v>11</v>
      </c>
      <c r="B294" s="2">
        <v>291</v>
      </c>
      <c r="C294" s="13" t="s">
        <v>21</v>
      </c>
      <c r="D294" s="3" t="s">
        <v>25</v>
      </c>
      <c r="E294" s="13">
        <v>0</v>
      </c>
      <c r="F294" s="13">
        <v>7</v>
      </c>
      <c r="G294" s="13" t="s">
        <v>23</v>
      </c>
      <c r="H294" s="13"/>
      <c r="I294" s="13">
        <f t="shared" si="8"/>
        <v>0</v>
      </c>
      <c r="J294" s="13">
        <f t="shared" si="9"/>
        <v>0</v>
      </c>
      <c r="K294" s="1"/>
    </row>
    <row r="295" spans="1:11" ht="20.25">
      <c r="A295" s="13" t="s">
        <v>11</v>
      </c>
      <c r="B295" s="2">
        <v>292</v>
      </c>
      <c r="C295" s="13" t="s">
        <v>21</v>
      </c>
      <c r="D295" s="3" t="s">
        <v>25</v>
      </c>
      <c r="E295" s="13">
        <v>0</v>
      </c>
      <c r="F295" s="13">
        <v>4</v>
      </c>
      <c r="G295" s="13" t="s">
        <v>23</v>
      </c>
      <c r="H295" s="13" t="s">
        <v>63</v>
      </c>
      <c r="I295" s="13">
        <f t="shared" si="8"/>
        <v>0</v>
      </c>
      <c r="J295" s="13">
        <f t="shared" si="9"/>
        <v>0</v>
      </c>
      <c r="K295" s="1"/>
    </row>
    <row r="296" spans="1:11" ht="20.25">
      <c r="A296" s="13" t="s">
        <v>11</v>
      </c>
      <c r="B296" s="2">
        <v>293</v>
      </c>
      <c r="C296" s="13" t="s">
        <v>21</v>
      </c>
      <c r="D296" s="3" t="s">
        <v>88</v>
      </c>
      <c r="E296" s="13">
        <v>0</v>
      </c>
      <c r="F296" s="13">
        <v>7</v>
      </c>
      <c r="G296" s="13" t="s">
        <v>23</v>
      </c>
      <c r="H296" s="13"/>
      <c r="I296" s="13">
        <f t="shared" si="8"/>
        <v>0</v>
      </c>
      <c r="J296" s="13">
        <f t="shared" si="9"/>
        <v>0</v>
      </c>
      <c r="K296" s="1"/>
    </row>
    <row r="297" spans="1:11" ht="20.25">
      <c r="A297" s="13" t="s">
        <v>11</v>
      </c>
      <c r="B297" s="2">
        <v>294</v>
      </c>
      <c r="C297" s="13" t="s">
        <v>29</v>
      </c>
      <c r="D297" s="3" t="s">
        <v>42</v>
      </c>
      <c r="E297" s="13">
        <v>0</v>
      </c>
      <c r="F297" s="13">
        <v>7</v>
      </c>
      <c r="G297" s="13" t="s">
        <v>23</v>
      </c>
      <c r="H297" s="13"/>
      <c r="I297" s="13">
        <f t="shared" si="8"/>
        <v>0</v>
      </c>
      <c r="J297" s="13">
        <f t="shared" si="9"/>
        <v>0</v>
      </c>
      <c r="K297" s="1"/>
    </row>
    <row r="298" spans="1:11" ht="20.25">
      <c r="A298" s="13" t="s">
        <v>11</v>
      </c>
      <c r="B298" s="2">
        <v>295</v>
      </c>
      <c r="C298" s="13" t="s">
        <v>14</v>
      </c>
      <c r="D298" s="3" t="s">
        <v>36</v>
      </c>
      <c r="E298" s="13">
        <v>0</v>
      </c>
      <c r="F298" s="13">
        <v>2</v>
      </c>
      <c r="G298" s="13"/>
      <c r="H298" s="13"/>
      <c r="I298" s="13">
        <f t="shared" si="8"/>
        <v>0</v>
      </c>
      <c r="J298" s="13">
        <f t="shared" si="9"/>
        <v>0</v>
      </c>
      <c r="K298" s="1"/>
    </row>
    <row r="299" spans="1:11" ht="20.25">
      <c r="A299" s="13" t="s">
        <v>11</v>
      </c>
      <c r="B299" s="2">
        <v>296</v>
      </c>
      <c r="C299" s="13" t="s">
        <v>16</v>
      </c>
      <c r="D299" s="3" t="s">
        <v>33</v>
      </c>
      <c r="E299" s="13">
        <v>0</v>
      </c>
      <c r="F299" s="13">
        <v>2</v>
      </c>
      <c r="G299" s="13"/>
      <c r="H299" s="13"/>
      <c r="I299" s="13">
        <f t="shared" si="8"/>
        <v>0</v>
      </c>
      <c r="J299" s="13">
        <f t="shared" si="9"/>
        <v>0</v>
      </c>
      <c r="K299" s="1"/>
    </row>
    <row r="300" spans="1:11" ht="20.25">
      <c r="A300" s="13" t="s">
        <v>11</v>
      </c>
      <c r="B300" s="2">
        <v>297</v>
      </c>
      <c r="C300" s="13" t="s">
        <v>14</v>
      </c>
      <c r="D300" s="3" t="s">
        <v>36</v>
      </c>
      <c r="E300" s="13">
        <v>0</v>
      </c>
      <c r="F300" s="13">
        <v>3</v>
      </c>
      <c r="G300" s="13"/>
      <c r="H300" s="13"/>
      <c r="I300" s="13">
        <f t="shared" si="8"/>
        <v>0</v>
      </c>
      <c r="J300" s="13">
        <f t="shared" si="9"/>
        <v>0</v>
      </c>
      <c r="K300" s="1"/>
    </row>
    <row r="301" spans="1:11" ht="20.25">
      <c r="A301" s="13" t="s">
        <v>11</v>
      </c>
      <c r="B301" s="2">
        <v>298</v>
      </c>
      <c r="C301" s="13" t="s">
        <v>21</v>
      </c>
      <c r="D301" s="3" t="s">
        <v>89</v>
      </c>
      <c r="E301" s="13">
        <v>0</v>
      </c>
      <c r="F301" s="13">
        <v>6</v>
      </c>
      <c r="G301" s="13" t="s">
        <v>23</v>
      </c>
      <c r="H301" s="13"/>
      <c r="I301" s="13">
        <f t="shared" si="8"/>
        <v>0</v>
      </c>
      <c r="J301" s="13">
        <f t="shared" si="9"/>
        <v>0</v>
      </c>
      <c r="K301" s="1"/>
    </row>
    <row r="302" spans="1:11" ht="20.25">
      <c r="A302" s="13" t="s">
        <v>11</v>
      </c>
      <c r="B302" s="2">
        <v>299</v>
      </c>
      <c r="C302" s="13" t="s">
        <v>44</v>
      </c>
      <c r="D302" s="3" t="s">
        <v>36</v>
      </c>
      <c r="E302" s="13">
        <v>0</v>
      </c>
      <c r="F302" s="13">
        <v>6</v>
      </c>
      <c r="G302" s="13"/>
      <c r="H302" s="13">
        <v>444</v>
      </c>
      <c r="I302" s="13">
        <f t="shared" si="8"/>
        <v>0</v>
      </c>
      <c r="J302" s="13">
        <f t="shared" si="9"/>
        <v>0</v>
      </c>
      <c r="K302" s="1"/>
    </row>
    <row r="303" spans="1:11" ht="20.25">
      <c r="A303" s="13" t="s">
        <v>11</v>
      </c>
      <c r="B303" s="2">
        <v>300</v>
      </c>
      <c r="C303" s="13" t="s">
        <v>21</v>
      </c>
      <c r="D303" s="3" t="s">
        <v>45</v>
      </c>
      <c r="E303" s="13">
        <v>0</v>
      </c>
      <c r="F303" s="13">
        <v>6</v>
      </c>
      <c r="G303" s="13" t="s">
        <v>23</v>
      </c>
      <c r="H303" s="13"/>
      <c r="I303" s="13">
        <f t="shared" si="8"/>
        <v>0</v>
      </c>
      <c r="J303" s="13">
        <f t="shared" si="9"/>
        <v>0</v>
      </c>
      <c r="K303" s="1"/>
    </row>
    <row r="304" spans="1:11" ht="20.25">
      <c r="A304" s="13" t="s">
        <v>11</v>
      </c>
      <c r="B304" s="2">
        <v>301</v>
      </c>
      <c r="C304" s="13" t="s">
        <v>21</v>
      </c>
      <c r="D304" s="3" t="s">
        <v>35</v>
      </c>
      <c r="E304" s="13">
        <v>0</v>
      </c>
      <c r="F304" s="13">
        <v>6</v>
      </c>
      <c r="G304" s="13" t="s">
        <v>23</v>
      </c>
      <c r="H304" s="13"/>
      <c r="I304" s="13">
        <f t="shared" si="8"/>
        <v>0</v>
      </c>
      <c r="J304" s="13">
        <f t="shared" si="9"/>
        <v>0</v>
      </c>
      <c r="K304" s="1"/>
    </row>
    <row r="305" spans="1:11" ht="20.25">
      <c r="A305" s="13" t="s">
        <v>11</v>
      </c>
      <c r="B305" s="2">
        <v>302</v>
      </c>
      <c r="C305" s="13" t="s">
        <v>21</v>
      </c>
      <c r="D305" s="3" t="s">
        <v>58</v>
      </c>
      <c r="E305" s="13">
        <v>0</v>
      </c>
      <c r="F305" s="13">
        <v>3</v>
      </c>
      <c r="G305" s="13" t="s">
        <v>23</v>
      </c>
      <c r="H305" s="13"/>
      <c r="I305" s="13" t="str">
        <f t="shared" si="8"/>
        <v>Энеробактерии</v>
      </c>
      <c r="J305" s="13" t="str">
        <f t="shared" si="9"/>
        <v>Klebsiella</v>
      </c>
      <c r="K305" s="1" t="s">
        <v>75</v>
      </c>
    </row>
    <row r="306" spans="1:11" ht="20.25">
      <c r="A306" s="13" t="s">
        <v>11</v>
      </c>
      <c r="B306" s="2">
        <v>303</v>
      </c>
      <c r="C306" s="13" t="s">
        <v>12</v>
      </c>
      <c r="D306" s="3" t="s">
        <v>57</v>
      </c>
      <c r="E306" s="13">
        <v>0</v>
      </c>
      <c r="F306" s="13">
        <v>6</v>
      </c>
      <c r="G306" s="13" t="s">
        <v>23</v>
      </c>
      <c r="H306" s="13"/>
      <c r="I306" s="13">
        <f t="shared" si="8"/>
        <v>0</v>
      </c>
      <c r="J306" s="13">
        <f t="shared" si="9"/>
        <v>0</v>
      </c>
      <c r="K306" s="1"/>
    </row>
    <row r="307" spans="1:11" ht="20.25">
      <c r="A307" s="13" t="s">
        <v>11</v>
      </c>
      <c r="B307" s="2">
        <v>304</v>
      </c>
      <c r="C307" s="13" t="s">
        <v>12</v>
      </c>
      <c r="D307" s="3" t="s">
        <v>57</v>
      </c>
      <c r="E307" s="13">
        <v>0</v>
      </c>
      <c r="F307" s="13">
        <v>6</v>
      </c>
      <c r="G307" s="13" t="s">
        <v>23</v>
      </c>
      <c r="H307" s="13"/>
      <c r="I307" s="13">
        <f t="shared" si="8"/>
        <v>0</v>
      </c>
      <c r="J307" s="13">
        <f t="shared" si="9"/>
        <v>0</v>
      </c>
      <c r="K307" s="1"/>
    </row>
    <row r="308" spans="1:11" ht="20.25">
      <c r="A308" s="13" t="s">
        <v>11</v>
      </c>
      <c r="B308" s="2">
        <v>305</v>
      </c>
      <c r="C308" s="13" t="s">
        <v>14</v>
      </c>
      <c r="D308" s="3" t="s">
        <v>36</v>
      </c>
      <c r="E308" s="13">
        <v>0</v>
      </c>
      <c r="F308" s="13">
        <v>2</v>
      </c>
      <c r="G308" s="13"/>
      <c r="H308" s="13"/>
      <c r="I308" s="13">
        <f t="shared" si="8"/>
        <v>0</v>
      </c>
      <c r="J308" s="13">
        <f t="shared" si="9"/>
        <v>0</v>
      </c>
      <c r="K308" s="1"/>
    </row>
    <row r="309" spans="1:11" ht="20.25">
      <c r="A309" s="13" t="s">
        <v>11</v>
      </c>
      <c r="B309" s="2">
        <v>306</v>
      </c>
      <c r="C309" s="13" t="s">
        <v>14</v>
      </c>
      <c r="D309" s="3" t="s">
        <v>36</v>
      </c>
      <c r="E309" s="13">
        <v>0</v>
      </c>
      <c r="F309" s="13">
        <v>2</v>
      </c>
      <c r="G309" s="13"/>
      <c r="H309" s="13"/>
      <c r="I309" s="13">
        <f t="shared" si="8"/>
        <v>0</v>
      </c>
      <c r="J309" s="13">
        <f t="shared" si="9"/>
        <v>0</v>
      </c>
      <c r="K309" s="1"/>
    </row>
    <row r="310" spans="1:11" ht="20.25">
      <c r="A310" s="13" t="s">
        <v>11</v>
      </c>
      <c r="B310" s="2">
        <v>307</v>
      </c>
      <c r="C310" s="13" t="s">
        <v>16</v>
      </c>
      <c r="D310" s="3" t="s">
        <v>33</v>
      </c>
      <c r="E310" s="13">
        <v>0</v>
      </c>
      <c r="F310" s="13">
        <v>2</v>
      </c>
      <c r="G310" s="13"/>
      <c r="H310" s="13"/>
      <c r="I310" s="13">
        <f t="shared" si="8"/>
        <v>0</v>
      </c>
      <c r="J310" s="13">
        <f t="shared" si="9"/>
        <v>0</v>
      </c>
      <c r="K310" s="1"/>
    </row>
    <row r="311" spans="1:11" ht="20.25">
      <c r="A311" s="13" t="s">
        <v>11</v>
      </c>
      <c r="B311" s="2">
        <v>308</v>
      </c>
      <c r="C311" s="13" t="s">
        <v>19</v>
      </c>
      <c r="D311" s="3" t="s">
        <v>36</v>
      </c>
      <c r="E311" s="13">
        <v>0</v>
      </c>
      <c r="F311" s="13">
        <v>5</v>
      </c>
      <c r="G311" s="13"/>
      <c r="H311" s="13"/>
      <c r="I311" s="13">
        <f t="shared" si="8"/>
        <v>0</v>
      </c>
      <c r="J311" s="13">
        <f t="shared" si="9"/>
        <v>0</v>
      </c>
      <c r="K311" s="1"/>
    </row>
    <row r="312" spans="1:11" ht="20.25">
      <c r="A312" s="13" t="s">
        <v>11</v>
      </c>
      <c r="B312" s="2">
        <v>309</v>
      </c>
      <c r="C312" s="13" t="s">
        <v>14</v>
      </c>
      <c r="D312" s="3" t="s">
        <v>36</v>
      </c>
      <c r="E312" s="13">
        <v>0</v>
      </c>
      <c r="F312" s="13">
        <v>5</v>
      </c>
      <c r="G312" s="13"/>
      <c r="H312" s="13"/>
      <c r="I312" s="13">
        <f t="shared" si="8"/>
        <v>0</v>
      </c>
      <c r="J312" s="13">
        <f t="shared" si="9"/>
        <v>0</v>
      </c>
      <c r="K312" s="1"/>
    </row>
    <row r="313" spans="1:11" ht="20.25">
      <c r="A313" s="13" t="s">
        <v>11</v>
      </c>
      <c r="B313" s="2">
        <v>310</v>
      </c>
      <c r="C313" s="13" t="s">
        <v>12</v>
      </c>
      <c r="D313" s="3" t="s">
        <v>57</v>
      </c>
      <c r="E313" s="13">
        <v>0</v>
      </c>
      <c r="F313" s="13">
        <v>5</v>
      </c>
      <c r="G313" s="13" t="s">
        <v>23</v>
      </c>
      <c r="H313" s="13"/>
      <c r="I313" s="13">
        <f t="shared" si="8"/>
        <v>0</v>
      </c>
      <c r="J313" s="13">
        <f t="shared" si="9"/>
        <v>0</v>
      </c>
      <c r="K313" s="1"/>
    </row>
    <row r="314" spans="1:11" ht="20.25">
      <c r="A314" s="13" t="s">
        <v>11</v>
      </c>
      <c r="B314" s="2">
        <v>311</v>
      </c>
      <c r="C314" s="13" t="s">
        <v>90</v>
      </c>
      <c r="D314" s="3" t="s">
        <v>91</v>
      </c>
      <c r="E314" s="13">
        <v>0</v>
      </c>
      <c r="F314" s="13">
        <v>5</v>
      </c>
      <c r="G314" s="13"/>
      <c r="H314" s="13"/>
      <c r="I314" s="13">
        <f t="shared" si="8"/>
        <v>0</v>
      </c>
      <c r="J314" s="13">
        <f t="shared" si="9"/>
        <v>0</v>
      </c>
      <c r="K314" s="1"/>
    </row>
    <row r="315" spans="1:11" ht="20.25">
      <c r="A315" s="13" t="s">
        <v>203</v>
      </c>
      <c r="B315" s="2">
        <v>1</v>
      </c>
      <c r="C315" s="13" t="s">
        <v>14</v>
      </c>
      <c r="D315" s="3" t="s">
        <v>57</v>
      </c>
      <c r="E315" s="13">
        <v>0</v>
      </c>
      <c r="F315" s="13">
        <v>4</v>
      </c>
      <c r="G315" s="13"/>
      <c r="H315" s="13"/>
      <c r="I315" s="13">
        <f t="shared" si="8"/>
        <v>0</v>
      </c>
      <c r="J315" s="13">
        <f t="shared" si="9"/>
        <v>0</v>
      </c>
      <c r="K315" s="13"/>
    </row>
    <row r="316" spans="1:11" ht="20.25">
      <c r="A316" s="13" t="s">
        <v>203</v>
      </c>
      <c r="B316" s="2">
        <v>2</v>
      </c>
      <c r="C316" s="13" t="s">
        <v>19</v>
      </c>
      <c r="D316" s="3" t="s">
        <v>20</v>
      </c>
      <c r="E316" s="13">
        <v>0</v>
      </c>
      <c r="F316" s="13">
        <v>4</v>
      </c>
      <c r="G316" s="13"/>
      <c r="H316" s="13"/>
      <c r="I316" s="13">
        <f t="shared" si="8"/>
        <v>0</v>
      </c>
      <c r="J316" s="13">
        <f t="shared" si="9"/>
        <v>0</v>
      </c>
      <c r="K316" s="13"/>
    </row>
    <row r="317" spans="1:11" ht="20.25">
      <c r="A317" s="13" t="s">
        <v>203</v>
      </c>
      <c r="B317" s="2">
        <v>3</v>
      </c>
      <c r="C317" s="13" t="s">
        <v>19</v>
      </c>
      <c r="D317" s="3" t="s">
        <v>20</v>
      </c>
      <c r="E317" s="13">
        <v>0</v>
      </c>
      <c r="F317" s="13">
        <v>5</v>
      </c>
      <c r="G317" s="13"/>
      <c r="H317" s="13"/>
      <c r="I317" s="13" t="str">
        <f t="shared" si="8"/>
        <v>Кокки</v>
      </c>
      <c r="J317" s="13" t="str">
        <f t="shared" si="9"/>
        <v>Staphylococcus</v>
      </c>
      <c r="K317" s="13" t="s">
        <v>169</v>
      </c>
    </row>
    <row r="318" spans="1:11" ht="20.25">
      <c r="A318" s="13" t="s">
        <v>203</v>
      </c>
      <c r="B318" s="2">
        <v>4</v>
      </c>
      <c r="C318" s="13" t="s">
        <v>16</v>
      </c>
      <c r="D318" s="3" t="s">
        <v>33</v>
      </c>
      <c r="E318" s="13">
        <v>0</v>
      </c>
      <c r="F318" s="13">
        <v>4</v>
      </c>
      <c r="G318" s="13" t="s">
        <v>23</v>
      </c>
      <c r="H318" s="13"/>
      <c r="I318" s="13">
        <f t="shared" si="8"/>
        <v>0</v>
      </c>
      <c r="J318" s="13">
        <f t="shared" si="9"/>
        <v>0</v>
      </c>
      <c r="K318" s="13"/>
    </row>
    <row r="319" spans="1:11" ht="20.25">
      <c r="A319" s="13" t="s">
        <v>203</v>
      </c>
      <c r="B319" s="2">
        <v>5</v>
      </c>
      <c r="C319" s="13" t="s">
        <v>21</v>
      </c>
      <c r="D319" s="3" t="s">
        <v>25</v>
      </c>
      <c r="E319" s="13">
        <v>0</v>
      </c>
      <c r="F319" s="13">
        <v>5</v>
      </c>
      <c r="G319" s="13"/>
      <c r="H319" s="13"/>
      <c r="I319" s="13">
        <f t="shared" si="8"/>
        <v>0</v>
      </c>
      <c r="J319" s="13">
        <f t="shared" si="9"/>
        <v>0</v>
      </c>
      <c r="K319" s="13"/>
    </row>
    <row r="320" spans="1:11" ht="20.25">
      <c r="A320" s="13" t="s">
        <v>203</v>
      </c>
      <c r="B320" s="2">
        <v>6</v>
      </c>
      <c r="C320" s="13" t="s">
        <v>21</v>
      </c>
      <c r="D320" s="3" t="s">
        <v>25</v>
      </c>
      <c r="E320" s="13">
        <v>0</v>
      </c>
      <c r="F320" s="13">
        <v>14</v>
      </c>
      <c r="G320" s="13"/>
      <c r="H320" s="13"/>
      <c r="I320" s="13">
        <f t="shared" si="8"/>
        <v>0</v>
      </c>
      <c r="J320" s="13">
        <f t="shared" si="9"/>
        <v>0</v>
      </c>
      <c r="K320" s="13"/>
    </row>
    <row r="321" spans="1:11" ht="20.25">
      <c r="A321" s="13" t="s">
        <v>203</v>
      </c>
      <c r="B321" s="2">
        <v>7</v>
      </c>
      <c r="C321" s="13" t="s">
        <v>16</v>
      </c>
      <c r="D321" s="3" t="s">
        <v>33</v>
      </c>
      <c r="E321" s="13">
        <v>0</v>
      </c>
      <c r="F321" s="13">
        <v>4</v>
      </c>
      <c r="G321" s="13"/>
      <c r="H321" s="13"/>
      <c r="I321" s="13">
        <f t="shared" si="8"/>
        <v>0</v>
      </c>
      <c r="J321" s="13">
        <f t="shared" si="9"/>
        <v>0</v>
      </c>
      <c r="K321" s="13"/>
    </row>
    <row r="322" spans="1:11" ht="20.25">
      <c r="A322" s="13" t="s">
        <v>203</v>
      </c>
      <c r="B322" s="2">
        <v>8</v>
      </c>
      <c r="C322" s="13" t="s">
        <v>19</v>
      </c>
      <c r="D322" s="3" t="s">
        <v>20</v>
      </c>
      <c r="E322" s="13">
        <v>0</v>
      </c>
      <c r="F322" s="13">
        <v>4</v>
      </c>
      <c r="G322" s="13"/>
      <c r="H322" s="13"/>
      <c r="I322" s="13">
        <f t="shared" ref="I322:I385" si="10">IF(OR(J322=$J$2687,J322=$J$2694,J322=$J$2677),$I$2674,IF(OR(J322=$J$2676,J322=$J$2680,J322=$J$2682,J322=$J$2683,J322=$J$2686,J322=$J$2690,J322=$J$2691,J322=$J$2688),$I$2679,IF(OR(J322=$J$2675,J322=$J$2679),$I$2675,IF(OR(J322=$J$2681,J322=$J$2692,J322=$J$2693),$I$2676,IF(OR(J322=$J$2674,J322=$J$2689,J322=$J$2695),$I$2677,IF(OR(J322=$J$2678,J322=$J$2696,J322=$J$2684,J322=$J$2685),$I$2678,0))))))</f>
        <v>0</v>
      </c>
      <c r="J322" s="13">
        <f t="shared" ref="J322:J385" si="11">IF(OR(K322=$K$2674,K322=$K$2675,K322=$K$2676,K322=$K$2677,K322=$K$2678),$J$2674,IF(OR(K322=$K$2683,K322=$K$2684,K322=$K$2685,K322=$K$2686),$J$2675,IF(OR(K322=$K$2687),$J$2676,IF(OR(K322=$K$2688),$J$2677,IF(OR(K322=$K$2689),$J$2678,IF(OR(K322=$K$2690),$J$2679,IF(OR(K322=$K$2696,K322=$K$2706,K322=$K$2697),$J$2680,IF(OR(K322=$K$2692,K322=$K$2693,K322=$K$2694,K322=$K$2695),$J$2681,IF(OR(K322=$K$2691,K322=$K$2735,K322=$K$2737,K322=$K$2739),$J$2682,IF(OR(K322=$K$2698,K322=$K$2700,K322=$K$2699),$J$2683,IF(OR(K322=$K$2701),$J$2684,IF(OR(K322=$K$2702),$J$2685,IF(OR(K322=$K$2703),$J$2686,IF(OR(K322=$K$2707),$J$2687,IF(OR(K322=$K$2708,K322=$K$2709),$J$2688,IF(OR(K322=$K$2710,K322=$K$2711),$J$2689,IF(OR(K322=$K$2712,K322=$K$2713),$J$2690,IF(OR(K322=$K$2714,K322=$K$2715),$J$2691,IF(OR(K322=$K$2717,K322=$K$2718,K322=$K$2719,K322=$K$2720,K322=$K$2721,K322=$K$2722,K322=$K$2723,K322=$K$2724,K322=$K$2725),$J$2692,IF(OR(K322=$K$2729,K322=$K$2730,K322=$K$2731,K322=$K$2732,K322=$K$2728,K322=$K$2727,K322=$K$2736,K322=$K$2738),$J$2693,IF(OR(K322=$K$2733,K322=$K$2734),$J$2694,IF(OR(K322=$K$2679,K322=$K$2680,K322=$K$2681,K322=$K$2704,K322=$K$2705,K322=$K$2716,K322=$K$2682,K322=$K$2726),$J$2695,IF(OR(K322=$K$2740),$J$2696,0)))))))))))))))))))))))</f>
        <v>0</v>
      </c>
      <c r="K322" s="13"/>
    </row>
    <row r="323" spans="1:11" ht="20.25">
      <c r="A323" s="13" t="s">
        <v>203</v>
      </c>
      <c r="B323" s="2">
        <v>9</v>
      </c>
      <c r="C323" s="13" t="s">
        <v>19</v>
      </c>
      <c r="D323" s="3" t="s">
        <v>20</v>
      </c>
      <c r="E323" s="13">
        <v>0</v>
      </c>
      <c r="F323" s="13">
        <v>5</v>
      </c>
      <c r="G323" s="13"/>
      <c r="H323" s="13"/>
      <c r="I323" s="13" t="str">
        <f t="shared" si="10"/>
        <v>Кокки</v>
      </c>
      <c r="J323" s="13" t="str">
        <f t="shared" si="11"/>
        <v>Staphylococcus</v>
      </c>
      <c r="K323" s="13" t="s">
        <v>169</v>
      </c>
    </row>
    <row r="324" spans="1:11" ht="20.25">
      <c r="A324" s="13" t="s">
        <v>203</v>
      </c>
      <c r="B324" s="2">
        <v>10</v>
      </c>
      <c r="C324" s="13" t="s">
        <v>14</v>
      </c>
      <c r="D324" s="3" t="s">
        <v>36</v>
      </c>
      <c r="E324" s="13">
        <v>0</v>
      </c>
      <c r="F324" s="13">
        <v>5</v>
      </c>
      <c r="G324" s="13"/>
      <c r="H324" s="13"/>
      <c r="I324" s="13">
        <f t="shared" si="10"/>
        <v>0</v>
      </c>
      <c r="J324" s="13">
        <f t="shared" si="11"/>
        <v>0</v>
      </c>
      <c r="K324" s="13"/>
    </row>
    <row r="325" spans="1:11" ht="20.25">
      <c r="A325" s="13" t="s">
        <v>203</v>
      </c>
      <c r="B325" s="2">
        <v>11</v>
      </c>
      <c r="C325" s="13" t="s">
        <v>29</v>
      </c>
      <c r="D325" s="3" t="s">
        <v>42</v>
      </c>
      <c r="E325" s="13">
        <v>0</v>
      </c>
      <c r="F325" s="13">
        <v>5</v>
      </c>
      <c r="G325" s="13"/>
      <c r="H325" s="13"/>
      <c r="I325" s="13">
        <f t="shared" si="10"/>
        <v>0</v>
      </c>
      <c r="J325" s="13">
        <f t="shared" si="11"/>
        <v>0</v>
      </c>
      <c r="K325" s="13"/>
    </row>
    <row r="326" spans="1:11" ht="20.25">
      <c r="A326" s="13" t="s">
        <v>203</v>
      </c>
      <c r="B326" s="2">
        <v>12</v>
      </c>
      <c r="C326" s="13" t="s">
        <v>16</v>
      </c>
      <c r="D326" s="3" t="s">
        <v>33</v>
      </c>
      <c r="E326" s="13">
        <v>0</v>
      </c>
      <c r="F326" s="13">
        <v>4</v>
      </c>
      <c r="G326" s="13"/>
      <c r="H326" s="13"/>
      <c r="I326" s="13">
        <f t="shared" si="10"/>
        <v>0</v>
      </c>
      <c r="J326" s="13">
        <f t="shared" si="11"/>
        <v>0</v>
      </c>
      <c r="K326" s="13"/>
    </row>
    <row r="327" spans="1:11" ht="20.25">
      <c r="A327" s="13" t="s">
        <v>203</v>
      </c>
      <c r="B327" s="2">
        <v>13</v>
      </c>
      <c r="C327" s="13" t="s">
        <v>21</v>
      </c>
      <c r="D327" s="3" t="s">
        <v>41</v>
      </c>
      <c r="E327" s="13">
        <v>0</v>
      </c>
      <c r="F327" s="13">
        <v>6</v>
      </c>
      <c r="G327" s="13" t="s">
        <v>23</v>
      </c>
      <c r="H327" s="13"/>
      <c r="I327" s="13">
        <f t="shared" si="10"/>
        <v>0</v>
      </c>
      <c r="J327" s="13">
        <f t="shared" si="11"/>
        <v>0</v>
      </c>
      <c r="K327" s="13"/>
    </row>
    <row r="328" spans="1:11" ht="20.25">
      <c r="A328" s="13" t="s">
        <v>203</v>
      </c>
      <c r="B328" s="2">
        <v>14</v>
      </c>
      <c r="C328" s="13" t="s">
        <v>21</v>
      </c>
      <c r="D328" s="3" t="s">
        <v>20</v>
      </c>
      <c r="E328" s="13">
        <v>0</v>
      </c>
      <c r="F328" s="13">
        <v>6</v>
      </c>
      <c r="G328" s="13" t="s">
        <v>23</v>
      </c>
      <c r="H328" s="13"/>
      <c r="I328" s="13">
        <f t="shared" si="10"/>
        <v>0</v>
      </c>
      <c r="J328" s="13">
        <f t="shared" si="11"/>
        <v>0</v>
      </c>
      <c r="K328" s="13"/>
    </row>
    <row r="329" spans="1:11" ht="20.25">
      <c r="A329" s="13" t="s">
        <v>203</v>
      </c>
      <c r="B329" s="2">
        <v>15</v>
      </c>
      <c r="C329" s="13" t="s">
        <v>21</v>
      </c>
      <c r="D329" s="3" t="s">
        <v>84</v>
      </c>
      <c r="E329" s="13">
        <v>0</v>
      </c>
      <c r="F329" s="13">
        <v>5</v>
      </c>
      <c r="G329" s="13"/>
      <c r="H329" s="13"/>
      <c r="I329" s="13" t="str">
        <f t="shared" si="10"/>
        <v>НГОБ</v>
      </c>
      <c r="J329" s="13" t="str">
        <f t="shared" si="11"/>
        <v>Acinetobacter</v>
      </c>
      <c r="K329" s="13" t="s">
        <v>95</v>
      </c>
    </row>
    <row r="330" spans="1:11" ht="20.25">
      <c r="A330" s="13" t="s">
        <v>203</v>
      </c>
      <c r="B330" s="2">
        <v>16</v>
      </c>
      <c r="C330" s="13" t="s">
        <v>21</v>
      </c>
      <c r="D330" s="3" t="s">
        <v>163</v>
      </c>
      <c r="E330" s="13">
        <v>0</v>
      </c>
      <c r="F330" s="13">
        <v>5</v>
      </c>
      <c r="G330" s="13"/>
      <c r="H330" s="13"/>
      <c r="I330" s="13">
        <f t="shared" si="10"/>
        <v>0</v>
      </c>
      <c r="J330" s="13">
        <f t="shared" si="11"/>
        <v>0</v>
      </c>
      <c r="K330" s="1"/>
    </row>
    <row r="331" spans="1:11" ht="20.25">
      <c r="A331" s="13" t="s">
        <v>203</v>
      </c>
      <c r="B331" s="2">
        <v>17</v>
      </c>
      <c r="C331" s="13" t="s">
        <v>21</v>
      </c>
      <c r="D331" s="3" t="s">
        <v>20</v>
      </c>
      <c r="E331" s="13">
        <v>0</v>
      </c>
      <c r="F331" s="13">
        <v>5</v>
      </c>
      <c r="G331" s="13" t="s">
        <v>23</v>
      </c>
      <c r="H331" s="13"/>
      <c r="I331" s="13" t="str">
        <f t="shared" si="10"/>
        <v>Кокки</v>
      </c>
      <c r="J331" s="13" t="str">
        <f t="shared" si="11"/>
        <v>Staphylococcus</v>
      </c>
      <c r="K331" s="1" t="s">
        <v>49</v>
      </c>
    </row>
    <row r="332" spans="1:11" ht="20.25">
      <c r="A332" s="13" t="s">
        <v>203</v>
      </c>
      <c r="B332" s="2">
        <v>18</v>
      </c>
      <c r="C332" s="13" t="s">
        <v>44</v>
      </c>
      <c r="D332" s="3" t="s">
        <v>45</v>
      </c>
      <c r="E332" s="13">
        <v>0</v>
      </c>
      <c r="F332" s="13">
        <v>2</v>
      </c>
      <c r="G332" s="13"/>
      <c r="H332" s="13"/>
      <c r="I332" s="13">
        <f t="shared" si="10"/>
        <v>0</v>
      </c>
      <c r="J332" s="13">
        <f t="shared" si="11"/>
        <v>0</v>
      </c>
      <c r="K332" s="1"/>
    </row>
    <row r="333" spans="1:11" ht="20.25">
      <c r="A333" s="13" t="s">
        <v>203</v>
      </c>
      <c r="B333" s="2">
        <v>19</v>
      </c>
      <c r="C333" s="13" t="s">
        <v>79</v>
      </c>
      <c r="D333" s="3" t="s">
        <v>80</v>
      </c>
      <c r="E333" s="13">
        <v>0</v>
      </c>
      <c r="F333" s="13">
        <v>2</v>
      </c>
      <c r="G333" s="13"/>
      <c r="H333" s="13"/>
      <c r="I333" s="13">
        <f t="shared" si="10"/>
        <v>0</v>
      </c>
      <c r="J333" s="13">
        <f t="shared" si="11"/>
        <v>0</v>
      </c>
      <c r="K333" s="1"/>
    </row>
    <row r="334" spans="1:11" ht="20.25">
      <c r="A334" s="13" t="s">
        <v>203</v>
      </c>
      <c r="B334" s="2">
        <v>20</v>
      </c>
      <c r="C334" s="13" t="s">
        <v>21</v>
      </c>
      <c r="D334" s="3" t="s">
        <v>88</v>
      </c>
      <c r="E334" s="13">
        <v>0</v>
      </c>
      <c r="F334" s="13">
        <v>8</v>
      </c>
      <c r="G334" s="13" t="s">
        <v>23</v>
      </c>
      <c r="H334" s="13"/>
      <c r="I334" s="13">
        <f t="shared" si="10"/>
        <v>0</v>
      </c>
      <c r="J334" s="13">
        <f t="shared" si="11"/>
        <v>0</v>
      </c>
      <c r="K334" s="1"/>
    </row>
    <row r="335" spans="1:11" ht="20.25">
      <c r="A335" s="13" t="s">
        <v>203</v>
      </c>
      <c r="B335" s="2">
        <v>21</v>
      </c>
      <c r="C335" s="13" t="s">
        <v>21</v>
      </c>
      <c r="D335" s="3" t="s">
        <v>163</v>
      </c>
      <c r="E335" s="13">
        <v>0</v>
      </c>
      <c r="F335" s="13">
        <v>8</v>
      </c>
      <c r="G335" s="13" t="s">
        <v>23</v>
      </c>
      <c r="H335" s="13"/>
      <c r="I335" s="13">
        <f t="shared" si="10"/>
        <v>0</v>
      </c>
      <c r="J335" s="13">
        <f t="shared" si="11"/>
        <v>0</v>
      </c>
      <c r="K335" s="1"/>
    </row>
    <row r="336" spans="1:11" ht="20.25">
      <c r="A336" s="13" t="s">
        <v>203</v>
      </c>
      <c r="B336" s="2">
        <v>22</v>
      </c>
      <c r="C336" s="13" t="s">
        <v>21</v>
      </c>
      <c r="D336" s="3" t="s">
        <v>20</v>
      </c>
      <c r="E336" s="13">
        <v>0</v>
      </c>
      <c r="F336" s="13">
        <v>8</v>
      </c>
      <c r="G336" s="13" t="s">
        <v>23</v>
      </c>
      <c r="H336" s="13"/>
      <c r="I336" s="13">
        <f t="shared" si="10"/>
        <v>0</v>
      </c>
      <c r="J336" s="13">
        <f t="shared" si="11"/>
        <v>0</v>
      </c>
      <c r="K336" s="1"/>
    </row>
    <row r="337" spans="1:11" ht="20.25">
      <c r="A337" s="13" t="s">
        <v>203</v>
      </c>
      <c r="B337" s="2">
        <v>23</v>
      </c>
      <c r="C337" s="13" t="s">
        <v>21</v>
      </c>
      <c r="D337" s="3" t="s">
        <v>39</v>
      </c>
      <c r="E337" s="13">
        <v>0</v>
      </c>
      <c r="F337" s="13">
        <v>8</v>
      </c>
      <c r="G337" s="13" t="s">
        <v>23</v>
      </c>
      <c r="H337" s="13"/>
      <c r="I337" s="13">
        <f t="shared" si="10"/>
        <v>0</v>
      </c>
      <c r="J337" s="13">
        <f t="shared" si="11"/>
        <v>0</v>
      </c>
      <c r="K337" s="1"/>
    </row>
    <row r="338" spans="1:11" ht="20.25">
      <c r="A338" s="13" t="s">
        <v>203</v>
      </c>
      <c r="B338" s="2">
        <v>24</v>
      </c>
      <c r="C338" s="13" t="s">
        <v>21</v>
      </c>
      <c r="D338" s="3" t="s">
        <v>31</v>
      </c>
      <c r="E338" s="13">
        <v>0</v>
      </c>
      <c r="F338" s="13">
        <v>7</v>
      </c>
      <c r="G338" s="13" t="s">
        <v>23</v>
      </c>
      <c r="H338" s="13"/>
      <c r="I338" s="13">
        <f t="shared" si="10"/>
        <v>0</v>
      </c>
      <c r="J338" s="13">
        <f t="shared" si="11"/>
        <v>0</v>
      </c>
      <c r="K338" s="1"/>
    </row>
    <row r="339" spans="1:11" ht="20.25">
      <c r="A339" s="13" t="s">
        <v>203</v>
      </c>
      <c r="B339" s="2">
        <v>25</v>
      </c>
      <c r="C339" s="13" t="s">
        <v>21</v>
      </c>
      <c r="D339" s="3" t="s">
        <v>25</v>
      </c>
      <c r="E339" s="13">
        <v>0</v>
      </c>
      <c r="F339" s="13">
        <v>7</v>
      </c>
      <c r="G339" s="13" t="s">
        <v>23</v>
      </c>
      <c r="H339" s="13"/>
      <c r="I339" s="13">
        <f t="shared" si="10"/>
        <v>0</v>
      </c>
      <c r="J339" s="13">
        <f t="shared" si="11"/>
        <v>0</v>
      </c>
      <c r="K339" s="1"/>
    </row>
    <row r="340" spans="1:11" ht="20.25">
      <c r="A340" s="13" t="s">
        <v>203</v>
      </c>
      <c r="B340" s="2">
        <v>26</v>
      </c>
      <c r="C340" s="13" t="s">
        <v>21</v>
      </c>
      <c r="D340" s="3" t="s">
        <v>204</v>
      </c>
      <c r="E340" s="13">
        <v>0</v>
      </c>
      <c r="F340" s="13">
        <v>7</v>
      </c>
      <c r="G340" s="13" t="s">
        <v>23</v>
      </c>
      <c r="H340" s="13"/>
      <c r="I340" s="13">
        <f t="shared" si="10"/>
        <v>0</v>
      </c>
      <c r="J340" s="13">
        <f t="shared" si="11"/>
        <v>0</v>
      </c>
      <c r="K340" s="1"/>
    </row>
    <row r="341" spans="1:11" ht="20.25">
      <c r="A341" s="13" t="s">
        <v>203</v>
      </c>
      <c r="B341" s="2">
        <v>27</v>
      </c>
      <c r="C341" s="13" t="s">
        <v>21</v>
      </c>
      <c r="D341" s="3" t="s">
        <v>58</v>
      </c>
      <c r="E341" s="13">
        <v>0</v>
      </c>
      <c r="F341" s="13">
        <v>7</v>
      </c>
      <c r="G341" s="13" t="s">
        <v>23</v>
      </c>
      <c r="H341" s="13"/>
      <c r="I341" s="13">
        <f t="shared" si="10"/>
        <v>0</v>
      </c>
      <c r="J341" s="13">
        <f t="shared" si="11"/>
        <v>0</v>
      </c>
      <c r="K341" s="1"/>
    </row>
    <row r="342" spans="1:11" ht="20.25">
      <c r="A342" s="13" t="s">
        <v>203</v>
      </c>
      <c r="B342" s="2">
        <v>28</v>
      </c>
      <c r="C342" s="13" t="s">
        <v>21</v>
      </c>
      <c r="D342" s="3" t="s">
        <v>62</v>
      </c>
      <c r="E342" s="13">
        <v>0</v>
      </c>
      <c r="F342" s="13">
        <v>3</v>
      </c>
      <c r="G342" s="13" t="s">
        <v>23</v>
      </c>
      <c r="H342" s="13"/>
      <c r="I342" s="13" t="str">
        <f t="shared" si="10"/>
        <v>Кокки</v>
      </c>
      <c r="J342" s="13" t="str">
        <f t="shared" si="11"/>
        <v>Staphylococcus</v>
      </c>
      <c r="K342" s="1" t="s">
        <v>49</v>
      </c>
    </row>
    <row r="343" spans="1:11" ht="20.25">
      <c r="A343" s="13" t="s">
        <v>203</v>
      </c>
      <c r="B343" s="2">
        <v>29</v>
      </c>
      <c r="C343" s="13" t="s">
        <v>21</v>
      </c>
      <c r="D343" s="3" t="s">
        <v>41</v>
      </c>
      <c r="E343" s="13">
        <v>0</v>
      </c>
      <c r="F343" s="13">
        <v>7</v>
      </c>
      <c r="G343" s="13" t="s">
        <v>23</v>
      </c>
      <c r="H343" s="13"/>
      <c r="I343" s="13">
        <f t="shared" si="10"/>
        <v>0</v>
      </c>
      <c r="J343" s="13">
        <f t="shared" si="11"/>
        <v>0</v>
      </c>
      <c r="K343" s="1"/>
    </row>
    <row r="344" spans="1:11" ht="20.25">
      <c r="A344" s="13" t="s">
        <v>203</v>
      </c>
      <c r="B344" s="2">
        <v>30</v>
      </c>
      <c r="C344" s="13" t="s">
        <v>21</v>
      </c>
      <c r="D344" s="3" t="s">
        <v>31</v>
      </c>
      <c r="E344" s="13">
        <v>0</v>
      </c>
      <c r="F344" s="13">
        <v>7</v>
      </c>
      <c r="G344" s="13" t="s">
        <v>23</v>
      </c>
      <c r="H344" s="13"/>
      <c r="I344" s="13">
        <f t="shared" si="10"/>
        <v>0</v>
      </c>
      <c r="J344" s="13">
        <f t="shared" si="11"/>
        <v>0</v>
      </c>
      <c r="K344" s="1"/>
    </row>
    <row r="345" spans="1:11" ht="20.25">
      <c r="A345" s="13" t="s">
        <v>203</v>
      </c>
      <c r="B345" s="2">
        <v>31</v>
      </c>
      <c r="C345" s="13" t="s">
        <v>21</v>
      </c>
      <c r="D345" s="3" t="s">
        <v>31</v>
      </c>
      <c r="E345" s="13">
        <v>0</v>
      </c>
      <c r="F345" s="13">
        <v>7</v>
      </c>
      <c r="G345" s="13" t="s">
        <v>23</v>
      </c>
      <c r="H345" s="13"/>
      <c r="I345" s="13">
        <f t="shared" si="10"/>
        <v>0</v>
      </c>
      <c r="J345" s="13">
        <f t="shared" si="11"/>
        <v>0</v>
      </c>
      <c r="K345" s="1"/>
    </row>
    <row r="346" spans="1:11" ht="20.25">
      <c r="A346" s="13" t="s">
        <v>203</v>
      </c>
      <c r="B346" s="2">
        <v>32</v>
      </c>
      <c r="C346" s="13" t="s">
        <v>21</v>
      </c>
      <c r="D346" s="3" t="s">
        <v>40</v>
      </c>
      <c r="E346" s="13">
        <v>0</v>
      </c>
      <c r="F346" s="13">
        <v>7</v>
      </c>
      <c r="G346" s="13" t="s">
        <v>23</v>
      </c>
      <c r="H346" s="13" t="s">
        <v>63</v>
      </c>
      <c r="I346" s="13">
        <f t="shared" si="10"/>
        <v>0</v>
      </c>
      <c r="J346" s="13">
        <f t="shared" si="11"/>
        <v>0</v>
      </c>
      <c r="K346" s="13"/>
    </row>
    <row r="347" spans="1:11" ht="20.25">
      <c r="A347" s="13" t="s">
        <v>203</v>
      </c>
      <c r="B347" s="2">
        <v>33</v>
      </c>
      <c r="C347" s="13" t="s">
        <v>44</v>
      </c>
      <c r="D347" s="3" t="s">
        <v>45</v>
      </c>
      <c r="E347" s="13">
        <v>0</v>
      </c>
      <c r="F347" s="13">
        <v>3</v>
      </c>
      <c r="G347" s="13"/>
      <c r="H347" s="13"/>
      <c r="I347" s="13">
        <f t="shared" si="10"/>
        <v>0</v>
      </c>
      <c r="J347" s="13">
        <f t="shared" si="11"/>
        <v>0</v>
      </c>
      <c r="K347" s="13"/>
    </row>
    <row r="348" spans="1:11" ht="20.25">
      <c r="A348" s="13" t="s">
        <v>203</v>
      </c>
      <c r="B348" s="2">
        <v>34</v>
      </c>
      <c r="C348" s="13" t="s">
        <v>16</v>
      </c>
      <c r="D348" s="3" t="s">
        <v>33</v>
      </c>
      <c r="E348" s="13">
        <v>0</v>
      </c>
      <c r="F348" s="13">
        <v>2</v>
      </c>
      <c r="G348" s="13"/>
      <c r="H348" s="13"/>
      <c r="I348" s="13">
        <f t="shared" si="10"/>
        <v>0</v>
      </c>
      <c r="J348" s="13">
        <f t="shared" si="11"/>
        <v>0</v>
      </c>
      <c r="K348" s="13"/>
    </row>
    <row r="349" spans="1:11" ht="20.25">
      <c r="A349" s="13" t="s">
        <v>203</v>
      </c>
      <c r="B349" s="2">
        <v>35</v>
      </c>
      <c r="C349" s="13" t="s">
        <v>21</v>
      </c>
      <c r="D349" s="3" t="s">
        <v>43</v>
      </c>
      <c r="E349" s="13">
        <v>0</v>
      </c>
      <c r="F349" s="13">
        <v>6</v>
      </c>
      <c r="G349" s="13" t="s">
        <v>23</v>
      </c>
      <c r="H349" s="13"/>
      <c r="I349" s="13">
        <f t="shared" si="10"/>
        <v>0</v>
      </c>
      <c r="J349" s="13">
        <f t="shared" si="11"/>
        <v>0</v>
      </c>
      <c r="K349" s="13"/>
    </row>
    <row r="350" spans="1:11" ht="20.25">
      <c r="A350" s="13" t="s">
        <v>203</v>
      </c>
      <c r="B350" s="2">
        <v>36</v>
      </c>
      <c r="C350" s="13" t="s">
        <v>29</v>
      </c>
      <c r="D350" s="3" t="s">
        <v>42</v>
      </c>
      <c r="E350" s="13">
        <v>0</v>
      </c>
      <c r="F350" s="13">
        <v>6</v>
      </c>
      <c r="G350" s="13" t="s">
        <v>23</v>
      </c>
      <c r="H350" s="13"/>
      <c r="I350" s="13">
        <f t="shared" si="10"/>
        <v>0</v>
      </c>
      <c r="J350" s="13">
        <f t="shared" si="11"/>
        <v>0</v>
      </c>
      <c r="K350" s="13"/>
    </row>
    <row r="351" spans="1:11" ht="20.25">
      <c r="A351" s="13" t="s">
        <v>203</v>
      </c>
      <c r="B351" s="2">
        <v>37</v>
      </c>
      <c r="C351" s="13" t="s">
        <v>29</v>
      </c>
      <c r="D351" s="3" t="s">
        <v>42</v>
      </c>
      <c r="E351" s="13">
        <v>0</v>
      </c>
      <c r="F351" s="13">
        <v>6</v>
      </c>
      <c r="G351" s="13" t="s">
        <v>23</v>
      </c>
      <c r="H351" s="13"/>
      <c r="I351" s="13">
        <f t="shared" si="10"/>
        <v>0</v>
      </c>
      <c r="J351" s="13">
        <f t="shared" si="11"/>
        <v>0</v>
      </c>
      <c r="K351" s="13"/>
    </row>
    <row r="352" spans="1:11" ht="20.25">
      <c r="A352" s="13" t="s">
        <v>203</v>
      </c>
      <c r="B352" s="2">
        <v>38</v>
      </c>
      <c r="C352" s="13" t="s">
        <v>21</v>
      </c>
      <c r="D352" s="3" t="s">
        <v>141</v>
      </c>
      <c r="E352" s="13">
        <v>0</v>
      </c>
      <c r="F352" s="13">
        <v>6</v>
      </c>
      <c r="G352" s="13" t="s">
        <v>23</v>
      </c>
      <c r="H352" s="13"/>
      <c r="I352" s="13" t="str">
        <f t="shared" si="10"/>
        <v>Анаэробы</v>
      </c>
      <c r="J352" s="13" t="str">
        <f t="shared" si="11"/>
        <v>анаэр</v>
      </c>
      <c r="K352" s="13" t="s">
        <v>188</v>
      </c>
    </row>
    <row r="353" spans="1:11" ht="20.25">
      <c r="A353" s="13" t="s">
        <v>203</v>
      </c>
      <c r="B353" s="2">
        <v>39</v>
      </c>
      <c r="C353" s="13" t="s">
        <v>21</v>
      </c>
      <c r="D353" s="3" t="s">
        <v>163</v>
      </c>
      <c r="E353" s="13">
        <v>0</v>
      </c>
      <c r="F353" s="13">
        <v>6</v>
      </c>
      <c r="G353" s="13" t="s">
        <v>23</v>
      </c>
      <c r="H353" s="13"/>
      <c r="I353" s="13">
        <f t="shared" si="10"/>
        <v>0</v>
      </c>
      <c r="J353" s="13">
        <f t="shared" si="11"/>
        <v>0</v>
      </c>
      <c r="K353" s="13"/>
    </row>
    <row r="354" spans="1:11" ht="20.25">
      <c r="A354" s="13" t="s">
        <v>203</v>
      </c>
      <c r="B354" s="2">
        <v>40</v>
      </c>
      <c r="C354" s="13" t="s">
        <v>44</v>
      </c>
      <c r="D354" s="3" t="s">
        <v>45</v>
      </c>
      <c r="E354" s="13">
        <v>0</v>
      </c>
      <c r="F354" s="13">
        <v>3</v>
      </c>
      <c r="G354" s="13"/>
      <c r="H354" s="13"/>
      <c r="I354" s="13">
        <f t="shared" si="10"/>
        <v>0</v>
      </c>
      <c r="J354" s="13">
        <f t="shared" si="11"/>
        <v>0</v>
      </c>
      <c r="K354" s="13"/>
    </row>
    <row r="355" spans="1:11" ht="20.25">
      <c r="A355" s="13" t="s">
        <v>203</v>
      </c>
      <c r="B355" s="2">
        <v>41</v>
      </c>
      <c r="C355" s="13" t="s">
        <v>44</v>
      </c>
      <c r="D355" s="3" t="s">
        <v>45</v>
      </c>
      <c r="E355" s="13">
        <v>0</v>
      </c>
      <c r="F355" s="13">
        <v>3</v>
      </c>
      <c r="G355" s="13"/>
      <c r="H355" s="13"/>
      <c r="I355" s="13">
        <f t="shared" si="10"/>
        <v>0</v>
      </c>
      <c r="J355" s="13">
        <f t="shared" si="11"/>
        <v>0</v>
      </c>
      <c r="K355" s="13"/>
    </row>
    <row r="356" spans="1:11" ht="20.25">
      <c r="A356" s="13" t="s">
        <v>203</v>
      </c>
      <c r="B356" s="2">
        <v>42</v>
      </c>
      <c r="C356" s="13" t="s">
        <v>29</v>
      </c>
      <c r="D356" s="3" t="s">
        <v>65</v>
      </c>
      <c r="E356" s="13">
        <v>0</v>
      </c>
      <c r="F356" s="13">
        <v>6</v>
      </c>
      <c r="G356" s="13" t="s">
        <v>23</v>
      </c>
      <c r="H356" s="13"/>
      <c r="I356" s="13">
        <f t="shared" si="10"/>
        <v>0</v>
      </c>
      <c r="J356" s="13">
        <f t="shared" si="11"/>
        <v>0</v>
      </c>
      <c r="K356" s="13"/>
    </row>
    <row r="357" spans="1:11" ht="20.25">
      <c r="A357" s="13" t="s">
        <v>203</v>
      </c>
      <c r="B357" s="2">
        <v>43</v>
      </c>
      <c r="C357" s="13" t="s">
        <v>14</v>
      </c>
      <c r="D357" s="3" t="s">
        <v>33</v>
      </c>
      <c r="E357" s="13">
        <v>0</v>
      </c>
      <c r="F357" s="13">
        <v>2</v>
      </c>
      <c r="G357" s="13"/>
      <c r="H357" s="13"/>
      <c r="I357" s="13">
        <f t="shared" si="10"/>
        <v>0</v>
      </c>
      <c r="J357" s="13">
        <f t="shared" si="11"/>
        <v>0</v>
      </c>
      <c r="K357" s="13"/>
    </row>
    <row r="358" spans="1:11" ht="20.25">
      <c r="A358" s="13" t="s">
        <v>203</v>
      </c>
      <c r="B358" s="2">
        <v>44</v>
      </c>
      <c r="C358" s="13" t="s">
        <v>29</v>
      </c>
      <c r="D358" s="3" t="s">
        <v>42</v>
      </c>
      <c r="E358" s="13">
        <v>0</v>
      </c>
      <c r="F358" s="13">
        <v>6</v>
      </c>
      <c r="G358" s="13" t="s">
        <v>23</v>
      </c>
      <c r="H358" s="13"/>
      <c r="I358" s="13">
        <f t="shared" si="10"/>
        <v>0</v>
      </c>
      <c r="J358" s="13">
        <f t="shared" si="11"/>
        <v>0</v>
      </c>
      <c r="K358" s="13"/>
    </row>
    <row r="359" spans="1:11" ht="20.25">
      <c r="A359" s="13" t="s">
        <v>203</v>
      </c>
      <c r="B359" s="2">
        <v>45</v>
      </c>
      <c r="C359" s="13" t="s">
        <v>21</v>
      </c>
      <c r="D359" s="3" t="s">
        <v>205</v>
      </c>
      <c r="E359" s="13">
        <v>0</v>
      </c>
      <c r="F359" s="13">
        <v>6</v>
      </c>
      <c r="G359" s="13" t="s">
        <v>23</v>
      </c>
      <c r="H359" s="13"/>
      <c r="I359" s="13">
        <f t="shared" si="10"/>
        <v>0</v>
      </c>
      <c r="J359" s="13">
        <f t="shared" si="11"/>
        <v>0</v>
      </c>
      <c r="K359" s="13"/>
    </row>
    <row r="360" spans="1:11" ht="20.25">
      <c r="A360" s="13" t="s">
        <v>203</v>
      </c>
      <c r="B360" s="2">
        <v>46</v>
      </c>
      <c r="C360" s="13" t="s">
        <v>21</v>
      </c>
      <c r="D360" s="3" t="s">
        <v>62</v>
      </c>
      <c r="E360" s="13">
        <v>0</v>
      </c>
      <c r="F360" s="13">
        <v>6</v>
      </c>
      <c r="G360" s="13" t="s">
        <v>23</v>
      </c>
      <c r="H360" s="13"/>
      <c r="I360" s="13">
        <f t="shared" si="10"/>
        <v>0</v>
      </c>
      <c r="J360" s="13">
        <f t="shared" si="11"/>
        <v>0</v>
      </c>
      <c r="K360" s="13"/>
    </row>
    <row r="361" spans="1:11" ht="20.25">
      <c r="A361" s="13" t="s">
        <v>203</v>
      </c>
      <c r="B361" s="2">
        <v>47</v>
      </c>
      <c r="C361" s="13" t="s">
        <v>21</v>
      </c>
      <c r="D361" s="3" t="s">
        <v>62</v>
      </c>
      <c r="E361" s="13">
        <v>0</v>
      </c>
      <c r="F361" s="13">
        <v>6</v>
      </c>
      <c r="G361" s="13" t="s">
        <v>23</v>
      </c>
      <c r="H361" s="13"/>
      <c r="I361" s="13">
        <f t="shared" si="10"/>
        <v>0</v>
      </c>
      <c r="J361" s="13">
        <f t="shared" si="11"/>
        <v>0</v>
      </c>
      <c r="K361" s="13"/>
    </row>
    <row r="362" spans="1:11" ht="20.25">
      <c r="A362" s="13" t="s">
        <v>203</v>
      </c>
      <c r="B362" s="2">
        <v>48</v>
      </c>
      <c r="C362" s="13" t="s">
        <v>14</v>
      </c>
      <c r="D362" s="3" t="s">
        <v>36</v>
      </c>
      <c r="E362" s="13">
        <v>0</v>
      </c>
      <c r="F362" s="13">
        <v>4</v>
      </c>
      <c r="G362" s="13"/>
      <c r="H362" s="13"/>
      <c r="I362" s="13">
        <f t="shared" si="10"/>
        <v>0</v>
      </c>
      <c r="J362" s="13">
        <f t="shared" si="11"/>
        <v>0</v>
      </c>
      <c r="K362" s="13"/>
    </row>
    <row r="363" spans="1:11" ht="20.25">
      <c r="A363" s="13" t="s">
        <v>203</v>
      </c>
      <c r="B363" s="2">
        <v>49</v>
      </c>
      <c r="C363" s="13" t="s">
        <v>14</v>
      </c>
      <c r="D363" s="3" t="s">
        <v>36</v>
      </c>
      <c r="E363" s="13">
        <v>0</v>
      </c>
      <c r="F363" s="13">
        <v>4</v>
      </c>
      <c r="G363" s="13"/>
      <c r="H363" s="13"/>
      <c r="I363" s="13">
        <f t="shared" si="10"/>
        <v>0</v>
      </c>
      <c r="J363" s="13">
        <f t="shared" si="11"/>
        <v>0</v>
      </c>
      <c r="K363" s="13"/>
    </row>
    <row r="364" spans="1:11" ht="20.25">
      <c r="A364" s="13" t="s">
        <v>203</v>
      </c>
      <c r="B364" s="2">
        <v>50</v>
      </c>
      <c r="C364" s="13" t="s">
        <v>29</v>
      </c>
      <c r="D364" s="3" t="s">
        <v>36</v>
      </c>
      <c r="E364" s="13">
        <v>0</v>
      </c>
      <c r="F364" s="13">
        <v>6</v>
      </c>
      <c r="G364" s="13" t="s">
        <v>23</v>
      </c>
      <c r="H364" s="13"/>
      <c r="I364" s="13">
        <f t="shared" si="10"/>
        <v>0</v>
      </c>
      <c r="J364" s="13">
        <f t="shared" si="11"/>
        <v>0</v>
      </c>
      <c r="K364" s="13"/>
    </row>
    <row r="365" spans="1:11" ht="20.25">
      <c r="A365" s="13" t="s">
        <v>203</v>
      </c>
      <c r="B365" s="2">
        <v>51</v>
      </c>
      <c r="C365" s="13" t="s">
        <v>29</v>
      </c>
      <c r="D365" s="3" t="s">
        <v>42</v>
      </c>
      <c r="E365" s="13">
        <v>0</v>
      </c>
      <c r="F365" s="13">
        <v>6</v>
      </c>
      <c r="G365" s="13" t="s">
        <v>23</v>
      </c>
      <c r="H365" s="13"/>
      <c r="I365" s="13">
        <f t="shared" si="10"/>
        <v>0</v>
      </c>
      <c r="J365" s="13">
        <f t="shared" si="11"/>
        <v>0</v>
      </c>
      <c r="K365" s="13"/>
    </row>
    <row r="366" spans="1:11" ht="20.25">
      <c r="A366" s="13" t="s">
        <v>203</v>
      </c>
      <c r="B366" s="2">
        <v>52</v>
      </c>
      <c r="C366" s="13" t="s">
        <v>16</v>
      </c>
      <c r="D366" s="3" t="s">
        <v>17</v>
      </c>
      <c r="E366" s="13">
        <v>0</v>
      </c>
      <c r="F366" s="13">
        <v>4</v>
      </c>
      <c r="G366" s="13"/>
      <c r="H366" s="13"/>
      <c r="I366" s="13">
        <f t="shared" si="10"/>
        <v>0</v>
      </c>
      <c r="J366" s="13">
        <f t="shared" si="11"/>
        <v>0</v>
      </c>
      <c r="K366" s="13"/>
    </row>
    <row r="367" spans="1:11" ht="20.25">
      <c r="A367" s="13" t="s">
        <v>203</v>
      </c>
      <c r="B367" s="2">
        <v>53</v>
      </c>
      <c r="C367" s="13" t="s">
        <v>16</v>
      </c>
      <c r="D367" s="3" t="s">
        <v>18</v>
      </c>
      <c r="E367" s="13">
        <v>0</v>
      </c>
      <c r="F367" s="13">
        <v>4</v>
      </c>
      <c r="G367" s="13"/>
      <c r="H367" s="13"/>
      <c r="I367" s="13">
        <f t="shared" si="10"/>
        <v>0</v>
      </c>
      <c r="J367" s="13">
        <f t="shared" si="11"/>
        <v>0</v>
      </c>
      <c r="K367" s="13"/>
    </row>
    <row r="368" spans="1:11" ht="20.25">
      <c r="A368" s="13" t="s">
        <v>203</v>
      </c>
      <c r="B368" s="2">
        <v>54</v>
      </c>
      <c r="C368" s="13" t="s">
        <v>29</v>
      </c>
      <c r="D368" s="3" t="s">
        <v>65</v>
      </c>
      <c r="E368" s="13">
        <v>0</v>
      </c>
      <c r="F368" s="13">
        <v>6</v>
      </c>
      <c r="G368" s="13" t="s">
        <v>23</v>
      </c>
      <c r="H368" s="13"/>
      <c r="I368" s="13">
        <f t="shared" si="10"/>
        <v>0</v>
      </c>
      <c r="J368" s="13">
        <f t="shared" si="11"/>
        <v>0</v>
      </c>
      <c r="K368" s="13"/>
    </row>
    <row r="369" spans="1:11" ht="20.25">
      <c r="A369" s="13" t="s">
        <v>203</v>
      </c>
      <c r="B369" s="2">
        <v>55</v>
      </c>
      <c r="C369" s="13" t="s">
        <v>14</v>
      </c>
      <c r="D369" s="3" t="s">
        <v>36</v>
      </c>
      <c r="E369" s="13">
        <v>0</v>
      </c>
      <c r="F369" s="13">
        <v>3</v>
      </c>
      <c r="G369" s="13"/>
      <c r="H369" s="13"/>
      <c r="I369" s="13">
        <f t="shared" si="10"/>
        <v>0</v>
      </c>
      <c r="J369" s="13">
        <f t="shared" si="11"/>
        <v>0</v>
      </c>
      <c r="K369" s="13"/>
    </row>
    <row r="370" spans="1:11" ht="20.25">
      <c r="A370" s="13" t="s">
        <v>203</v>
      </c>
      <c r="B370" s="2">
        <v>56</v>
      </c>
      <c r="C370" s="13" t="s">
        <v>16</v>
      </c>
      <c r="D370" s="3" t="s">
        <v>33</v>
      </c>
      <c r="E370" s="13">
        <v>0</v>
      </c>
      <c r="F370" s="13">
        <v>4</v>
      </c>
      <c r="G370" s="13"/>
      <c r="H370" s="13"/>
      <c r="I370" s="13">
        <f t="shared" si="10"/>
        <v>0</v>
      </c>
      <c r="J370" s="13">
        <f t="shared" si="11"/>
        <v>0</v>
      </c>
      <c r="K370" s="13"/>
    </row>
    <row r="371" spans="1:11" ht="20.25">
      <c r="A371" s="13" t="s">
        <v>203</v>
      </c>
      <c r="B371" s="2">
        <v>57</v>
      </c>
      <c r="C371" s="13" t="s">
        <v>14</v>
      </c>
      <c r="D371" s="3" t="s">
        <v>36</v>
      </c>
      <c r="E371" s="13">
        <v>0</v>
      </c>
      <c r="F371" s="13">
        <v>4</v>
      </c>
      <c r="G371" s="13"/>
      <c r="H371" s="13"/>
      <c r="I371" s="13">
        <f t="shared" si="10"/>
        <v>0</v>
      </c>
      <c r="J371" s="13">
        <f t="shared" si="11"/>
        <v>0</v>
      </c>
      <c r="K371" s="13"/>
    </row>
    <row r="372" spans="1:11" ht="20.25">
      <c r="A372" s="13" t="s">
        <v>203</v>
      </c>
      <c r="B372" s="2">
        <v>58</v>
      </c>
      <c r="C372" s="13" t="s">
        <v>128</v>
      </c>
      <c r="D372" s="3" t="s">
        <v>56</v>
      </c>
      <c r="E372" s="13">
        <v>0</v>
      </c>
      <c r="F372" s="13">
        <v>6</v>
      </c>
      <c r="G372" s="13" t="s">
        <v>23</v>
      </c>
      <c r="H372" s="13"/>
      <c r="I372" s="13">
        <f t="shared" si="10"/>
        <v>0</v>
      </c>
      <c r="J372" s="13">
        <f t="shared" si="11"/>
        <v>0</v>
      </c>
      <c r="K372" s="13"/>
    </row>
    <row r="373" spans="1:11" ht="20.25">
      <c r="A373" s="13" t="s">
        <v>203</v>
      </c>
      <c r="B373" s="2">
        <v>59</v>
      </c>
      <c r="C373" s="13" t="s">
        <v>27</v>
      </c>
      <c r="D373" s="3" t="s">
        <v>62</v>
      </c>
      <c r="E373" s="13">
        <v>0</v>
      </c>
      <c r="F373" s="13">
        <v>4</v>
      </c>
      <c r="G373" s="13"/>
      <c r="H373" s="13"/>
      <c r="I373" s="13">
        <f t="shared" si="10"/>
        <v>0</v>
      </c>
      <c r="J373" s="13">
        <f t="shared" si="11"/>
        <v>0</v>
      </c>
      <c r="K373" s="13"/>
    </row>
    <row r="374" spans="1:11" ht="20.25">
      <c r="A374" s="13" t="s">
        <v>203</v>
      </c>
      <c r="B374" s="2">
        <v>60</v>
      </c>
      <c r="C374" s="13" t="s">
        <v>21</v>
      </c>
      <c r="D374" s="3" t="s">
        <v>35</v>
      </c>
      <c r="E374" s="13">
        <v>0</v>
      </c>
      <c r="F374" s="13">
        <v>5</v>
      </c>
      <c r="G374" s="13" t="s">
        <v>23</v>
      </c>
      <c r="H374" s="13"/>
      <c r="I374" s="13">
        <f t="shared" si="10"/>
        <v>0</v>
      </c>
      <c r="J374" s="13">
        <f t="shared" si="11"/>
        <v>0</v>
      </c>
      <c r="K374" s="13"/>
    </row>
    <row r="375" spans="1:11" ht="20.25">
      <c r="A375" s="13" t="s">
        <v>203</v>
      </c>
      <c r="B375" s="2">
        <v>61</v>
      </c>
      <c r="C375" s="13" t="s">
        <v>29</v>
      </c>
      <c r="D375" s="3" t="s">
        <v>42</v>
      </c>
      <c r="E375" s="13">
        <v>0</v>
      </c>
      <c r="F375" s="13">
        <v>6</v>
      </c>
      <c r="G375" s="13" t="s">
        <v>23</v>
      </c>
      <c r="H375" s="13"/>
      <c r="I375" s="13">
        <f t="shared" si="10"/>
        <v>0</v>
      </c>
      <c r="J375" s="13">
        <f t="shared" si="11"/>
        <v>0</v>
      </c>
      <c r="K375" s="13"/>
    </row>
    <row r="376" spans="1:11" ht="20.25">
      <c r="A376" s="13" t="s">
        <v>203</v>
      </c>
      <c r="B376" s="2">
        <v>62</v>
      </c>
      <c r="C376" s="13" t="s">
        <v>44</v>
      </c>
      <c r="D376" s="3" t="s">
        <v>206</v>
      </c>
      <c r="E376" s="13">
        <v>0</v>
      </c>
      <c r="F376" s="13">
        <v>2</v>
      </c>
      <c r="G376" s="13"/>
      <c r="H376" s="13"/>
      <c r="I376" s="13">
        <f t="shared" si="10"/>
        <v>0</v>
      </c>
      <c r="J376" s="13">
        <f t="shared" si="11"/>
        <v>0</v>
      </c>
      <c r="K376" s="13"/>
    </row>
    <row r="377" spans="1:11" ht="20.25">
      <c r="A377" s="13" t="s">
        <v>203</v>
      </c>
      <c r="B377" s="2">
        <v>63</v>
      </c>
      <c r="C377" s="13" t="s">
        <v>19</v>
      </c>
      <c r="D377" s="3" t="s">
        <v>36</v>
      </c>
      <c r="E377" s="13">
        <v>0</v>
      </c>
      <c r="F377" s="13">
        <v>2</v>
      </c>
      <c r="G377" s="13"/>
      <c r="H377" s="13"/>
      <c r="I377" s="13">
        <f t="shared" si="10"/>
        <v>0</v>
      </c>
      <c r="J377" s="13">
        <f t="shared" si="11"/>
        <v>0</v>
      </c>
      <c r="K377" s="13"/>
    </row>
    <row r="378" spans="1:11" ht="20.25">
      <c r="A378" s="13" t="s">
        <v>203</v>
      </c>
      <c r="B378" s="2">
        <v>64</v>
      </c>
      <c r="C378" s="13" t="s">
        <v>27</v>
      </c>
      <c r="D378" s="3" t="s">
        <v>48</v>
      </c>
      <c r="E378" s="13">
        <v>0</v>
      </c>
      <c r="F378" s="13">
        <v>2</v>
      </c>
      <c r="G378" s="13"/>
      <c r="H378" s="13"/>
      <c r="I378" s="13">
        <f t="shared" si="10"/>
        <v>0</v>
      </c>
      <c r="J378" s="13">
        <f t="shared" si="11"/>
        <v>0</v>
      </c>
      <c r="K378" s="13"/>
    </row>
    <row r="379" spans="1:11" ht="20.25">
      <c r="A379" s="13" t="s">
        <v>203</v>
      </c>
      <c r="B379" s="2">
        <v>65</v>
      </c>
      <c r="C379" s="13" t="s">
        <v>27</v>
      </c>
      <c r="D379" s="3" t="s">
        <v>156</v>
      </c>
      <c r="E379" s="13">
        <v>0</v>
      </c>
      <c r="F379" s="13">
        <v>2</v>
      </c>
      <c r="G379" s="13"/>
      <c r="H379" s="13">
        <v>444</v>
      </c>
      <c r="I379" s="13">
        <f t="shared" si="10"/>
        <v>0</v>
      </c>
      <c r="J379" s="13">
        <f t="shared" si="11"/>
        <v>0</v>
      </c>
      <c r="K379" s="13"/>
    </row>
    <row r="380" spans="1:11" ht="20.25">
      <c r="A380" s="13" t="s">
        <v>203</v>
      </c>
      <c r="B380" s="2">
        <v>66</v>
      </c>
      <c r="C380" s="13" t="s">
        <v>27</v>
      </c>
      <c r="D380" s="3" t="s">
        <v>48</v>
      </c>
      <c r="E380" s="13">
        <v>0</v>
      </c>
      <c r="F380" s="13">
        <v>2</v>
      </c>
      <c r="G380" s="13"/>
      <c r="H380" s="13"/>
      <c r="I380" s="13">
        <f t="shared" si="10"/>
        <v>0</v>
      </c>
      <c r="J380" s="13">
        <f t="shared" si="11"/>
        <v>0</v>
      </c>
      <c r="K380" s="13"/>
    </row>
    <row r="381" spans="1:11" ht="20.25">
      <c r="A381" s="13" t="s">
        <v>203</v>
      </c>
      <c r="B381" s="2">
        <v>67</v>
      </c>
      <c r="C381" s="13" t="s">
        <v>16</v>
      </c>
      <c r="D381" s="3" t="s">
        <v>33</v>
      </c>
      <c r="E381" s="13">
        <v>0</v>
      </c>
      <c r="F381" s="13">
        <v>3</v>
      </c>
      <c r="G381" s="13"/>
      <c r="H381" s="13"/>
      <c r="I381" s="13">
        <f t="shared" si="10"/>
        <v>0</v>
      </c>
      <c r="J381" s="13">
        <f t="shared" si="11"/>
        <v>0</v>
      </c>
      <c r="K381" s="13"/>
    </row>
    <row r="382" spans="1:11" ht="20.25">
      <c r="A382" s="13" t="s">
        <v>203</v>
      </c>
      <c r="B382" s="2">
        <v>68</v>
      </c>
      <c r="C382" s="13" t="s">
        <v>19</v>
      </c>
      <c r="D382" s="3" t="s">
        <v>36</v>
      </c>
      <c r="E382" s="13">
        <v>0</v>
      </c>
      <c r="F382" s="13">
        <v>3</v>
      </c>
      <c r="G382" s="13"/>
      <c r="H382" s="13"/>
      <c r="I382" s="13">
        <f t="shared" si="10"/>
        <v>0</v>
      </c>
      <c r="J382" s="13">
        <f t="shared" si="11"/>
        <v>0</v>
      </c>
      <c r="K382" s="13"/>
    </row>
    <row r="383" spans="1:11" ht="20.25">
      <c r="A383" s="13" t="s">
        <v>203</v>
      </c>
      <c r="B383" s="2">
        <v>69</v>
      </c>
      <c r="C383" s="13" t="s">
        <v>16</v>
      </c>
      <c r="D383" s="3" t="s">
        <v>26</v>
      </c>
      <c r="E383" s="13">
        <v>0</v>
      </c>
      <c r="F383" s="13">
        <v>3</v>
      </c>
      <c r="G383" s="13"/>
      <c r="H383" s="13"/>
      <c r="I383" s="13">
        <f t="shared" si="10"/>
        <v>0</v>
      </c>
      <c r="J383" s="13">
        <f t="shared" si="11"/>
        <v>0</v>
      </c>
      <c r="K383" s="13"/>
    </row>
    <row r="384" spans="1:11" ht="20.25">
      <c r="A384" s="13" t="s">
        <v>203</v>
      </c>
      <c r="B384" s="2">
        <v>70</v>
      </c>
      <c r="C384" s="13" t="s">
        <v>16</v>
      </c>
      <c r="D384" s="3" t="s">
        <v>33</v>
      </c>
      <c r="E384" s="13">
        <v>0</v>
      </c>
      <c r="F384" s="13">
        <v>3</v>
      </c>
      <c r="G384" s="13"/>
      <c r="H384" s="13"/>
      <c r="I384" s="13">
        <f t="shared" si="10"/>
        <v>0</v>
      </c>
      <c r="J384" s="13">
        <f t="shared" si="11"/>
        <v>0</v>
      </c>
      <c r="K384" s="13"/>
    </row>
    <row r="385" spans="1:11" ht="20.25">
      <c r="A385" s="13" t="s">
        <v>203</v>
      </c>
      <c r="B385" s="2">
        <v>71</v>
      </c>
      <c r="C385" s="13" t="s">
        <v>14</v>
      </c>
      <c r="D385" s="3" t="s">
        <v>36</v>
      </c>
      <c r="E385" s="13">
        <v>0</v>
      </c>
      <c r="F385" s="13">
        <v>3</v>
      </c>
      <c r="G385" s="13"/>
      <c r="H385" s="13"/>
      <c r="I385" s="13">
        <f t="shared" si="10"/>
        <v>0</v>
      </c>
      <c r="J385" s="13">
        <f t="shared" si="11"/>
        <v>0</v>
      </c>
      <c r="K385" s="13"/>
    </row>
    <row r="386" spans="1:11" ht="20.25">
      <c r="A386" s="13" t="s">
        <v>203</v>
      </c>
      <c r="B386" s="2">
        <v>72</v>
      </c>
      <c r="C386" s="13" t="s">
        <v>14</v>
      </c>
      <c r="D386" s="3" t="s">
        <v>36</v>
      </c>
      <c r="E386" s="13">
        <v>0</v>
      </c>
      <c r="F386" s="13">
        <v>3</v>
      </c>
      <c r="G386" s="13"/>
      <c r="H386" s="13"/>
      <c r="I386" s="13">
        <f t="shared" ref="I386:I449" si="12">IF(OR(J386=$J$2687,J386=$J$2694,J386=$J$2677),$I$2674,IF(OR(J386=$J$2676,J386=$J$2680,J386=$J$2682,J386=$J$2683,J386=$J$2686,J386=$J$2690,J386=$J$2691,J386=$J$2688),$I$2679,IF(OR(J386=$J$2675,J386=$J$2679),$I$2675,IF(OR(J386=$J$2681,J386=$J$2692,J386=$J$2693),$I$2676,IF(OR(J386=$J$2674,J386=$J$2689,J386=$J$2695),$I$2677,IF(OR(J386=$J$2678,J386=$J$2696,J386=$J$2684,J386=$J$2685),$I$2678,0))))))</f>
        <v>0</v>
      </c>
      <c r="J386" s="13">
        <f t="shared" ref="J386:J449" si="13">IF(OR(K386=$K$2674,K386=$K$2675,K386=$K$2676,K386=$K$2677,K386=$K$2678),$J$2674,IF(OR(K386=$K$2683,K386=$K$2684,K386=$K$2685,K386=$K$2686),$J$2675,IF(OR(K386=$K$2687),$J$2676,IF(OR(K386=$K$2688),$J$2677,IF(OR(K386=$K$2689),$J$2678,IF(OR(K386=$K$2690),$J$2679,IF(OR(K386=$K$2696,K386=$K$2706,K386=$K$2697),$J$2680,IF(OR(K386=$K$2692,K386=$K$2693,K386=$K$2694,K386=$K$2695),$J$2681,IF(OR(K386=$K$2691,K386=$K$2735,K386=$K$2737,K386=$K$2739),$J$2682,IF(OR(K386=$K$2698,K386=$K$2700,K386=$K$2699),$J$2683,IF(OR(K386=$K$2701),$J$2684,IF(OR(K386=$K$2702),$J$2685,IF(OR(K386=$K$2703),$J$2686,IF(OR(K386=$K$2707),$J$2687,IF(OR(K386=$K$2708,K386=$K$2709),$J$2688,IF(OR(K386=$K$2710,K386=$K$2711),$J$2689,IF(OR(K386=$K$2712,K386=$K$2713),$J$2690,IF(OR(K386=$K$2714,K386=$K$2715),$J$2691,IF(OR(K386=$K$2717,K386=$K$2718,K386=$K$2719,K386=$K$2720,K386=$K$2721,K386=$K$2722,K386=$K$2723,K386=$K$2724,K386=$K$2725),$J$2692,IF(OR(K386=$K$2729,K386=$K$2730,K386=$K$2731,K386=$K$2732,K386=$K$2728,K386=$K$2727,K386=$K$2736,K386=$K$2738),$J$2693,IF(OR(K386=$K$2733,K386=$K$2734),$J$2694,IF(OR(K386=$K$2679,K386=$K$2680,K386=$K$2681,K386=$K$2704,K386=$K$2705,K386=$K$2716,K386=$K$2682,K386=$K$2726),$J$2695,IF(OR(K386=$K$2740),$J$2696,0)))))))))))))))))))))))</f>
        <v>0</v>
      </c>
      <c r="K386" s="13"/>
    </row>
    <row r="387" spans="1:11" ht="20.25">
      <c r="A387" s="13" t="s">
        <v>203</v>
      </c>
      <c r="B387" s="2">
        <v>73</v>
      </c>
      <c r="C387" s="13" t="s">
        <v>21</v>
      </c>
      <c r="D387" s="3" t="s">
        <v>62</v>
      </c>
      <c r="E387" s="13">
        <v>0</v>
      </c>
      <c r="F387" s="13">
        <v>7</v>
      </c>
      <c r="G387" s="13" t="s">
        <v>23</v>
      </c>
      <c r="H387" s="13"/>
      <c r="I387" s="13">
        <f t="shared" si="12"/>
        <v>0</v>
      </c>
      <c r="J387" s="13">
        <f t="shared" si="13"/>
        <v>0</v>
      </c>
      <c r="K387" s="13"/>
    </row>
    <row r="388" spans="1:11" ht="20.25">
      <c r="A388" s="13" t="s">
        <v>203</v>
      </c>
      <c r="B388" s="2">
        <v>74</v>
      </c>
      <c r="C388" s="13" t="s">
        <v>21</v>
      </c>
      <c r="D388" s="3" t="s">
        <v>64</v>
      </c>
      <c r="E388" s="13">
        <v>0</v>
      </c>
      <c r="F388" s="13">
        <v>7</v>
      </c>
      <c r="G388" s="13" t="s">
        <v>23</v>
      </c>
      <c r="H388" s="13"/>
      <c r="I388" s="13">
        <f t="shared" si="12"/>
        <v>0</v>
      </c>
      <c r="J388" s="13">
        <f t="shared" si="13"/>
        <v>0</v>
      </c>
      <c r="K388" s="13"/>
    </row>
    <row r="389" spans="1:11" ht="20.25">
      <c r="A389" s="13" t="s">
        <v>203</v>
      </c>
      <c r="B389" s="2">
        <v>75</v>
      </c>
      <c r="C389" s="13" t="s">
        <v>21</v>
      </c>
      <c r="D389" s="3" t="s">
        <v>141</v>
      </c>
      <c r="E389" s="13">
        <v>0</v>
      </c>
      <c r="F389" s="13">
        <v>7</v>
      </c>
      <c r="G389" s="13" t="s">
        <v>23</v>
      </c>
      <c r="H389" s="13"/>
      <c r="I389" s="13">
        <f t="shared" si="12"/>
        <v>0</v>
      </c>
      <c r="J389" s="13">
        <f t="shared" si="13"/>
        <v>0</v>
      </c>
      <c r="K389" s="13"/>
    </row>
    <row r="390" spans="1:11" ht="20.25">
      <c r="A390" s="13" t="s">
        <v>203</v>
      </c>
      <c r="B390" s="2">
        <v>76</v>
      </c>
      <c r="C390" s="13" t="s">
        <v>21</v>
      </c>
      <c r="D390" s="3" t="s">
        <v>141</v>
      </c>
      <c r="E390" s="13">
        <v>0</v>
      </c>
      <c r="F390" s="13">
        <v>7</v>
      </c>
      <c r="G390" s="13" t="s">
        <v>23</v>
      </c>
      <c r="H390" s="13"/>
      <c r="I390" s="13">
        <f t="shared" si="12"/>
        <v>0</v>
      </c>
      <c r="J390" s="13">
        <f t="shared" si="13"/>
        <v>0</v>
      </c>
      <c r="K390" s="13"/>
    </row>
    <row r="391" spans="1:11" ht="20.25">
      <c r="A391" s="13" t="s">
        <v>203</v>
      </c>
      <c r="B391" s="2">
        <v>77</v>
      </c>
      <c r="C391" s="13" t="s">
        <v>21</v>
      </c>
      <c r="D391" s="3" t="s">
        <v>33</v>
      </c>
      <c r="E391" s="13">
        <v>0</v>
      </c>
      <c r="F391" s="13">
        <v>7</v>
      </c>
      <c r="G391" s="13" t="s">
        <v>23</v>
      </c>
      <c r="H391" s="13"/>
      <c r="I391" s="13">
        <f t="shared" si="12"/>
        <v>0</v>
      </c>
      <c r="J391" s="13">
        <f t="shared" si="13"/>
        <v>0</v>
      </c>
      <c r="K391" s="13"/>
    </row>
    <row r="392" spans="1:11" ht="20.25">
      <c r="A392" s="13" t="s">
        <v>203</v>
      </c>
      <c r="B392" s="2">
        <v>78</v>
      </c>
      <c r="C392" s="13" t="s">
        <v>21</v>
      </c>
      <c r="D392" s="3" t="s">
        <v>35</v>
      </c>
      <c r="E392" s="13">
        <v>0</v>
      </c>
      <c r="F392" s="13">
        <v>7</v>
      </c>
      <c r="G392" s="13" t="s">
        <v>23</v>
      </c>
      <c r="H392" s="13"/>
      <c r="I392" s="13">
        <f t="shared" si="12"/>
        <v>0</v>
      </c>
      <c r="J392" s="13">
        <f t="shared" si="13"/>
        <v>0</v>
      </c>
      <c r="K392" s="13"/>
    </row>
    <row r="393" spans="1:11" ht="20.25">
      <c r="A393" s="13" t="s">
        <v>203</v>
      </c>
      <c r="B393" s="2">
        <v>79</v>
      </c>
      <c r="C393" s="13" t="s">
        <v>44</v>
      </c>
      <c r="D393" s="3" t="s">
        <v>45</v>
      </c>
      <c r="E393" s="13">
        <v>0</v>
      </c>
      <c r="F393" s="13">
        <v>2</v>
      </c>
      <c r="G393" s="13"/>
      <c r="H393" s="13"/>
      <c r="I393" s="13">
        <f t="shared" si="12"/>
        <v>0</v>
      </c>
      <c r="J393" s="13">
        <f t="shared" si="13"/>
        <v>0</v>
      </c>
      <c r="K393" s="13"/>
    </row>
    <row r="394" spans="1:11" ht="20.25">
      <c r="A394" s="13" t="s">
        <v>203</v>
      </c>
      <c r="B394" s="2">
        <v>80</v>
      </c>
      <c r="C394" s="13" t="s">
        <v>44</v>
      </c>
      <c r="D394" s="3" t="s">
        <v>206</v>
      </c>
      <c r="E394" s="13">
        <v>0</v>
      </c>
      <c r="F394" s="13">
        <v>2</v>
      </c>
      <c r="G394" s="13"/>
      <c r="H394" s="13"/>
      <c r="I394" s="13">
        <f t="shared" si="12"/>
        <v>0</v>
      </c>
      <c r="J394" s="13">
        <f t="shared" si="13"/>
        <v>0</v>
      </c>
      <c r="K394" s="13"/>
    </row>
    <row r="395" spans="1:11" ht="20.25">
      <c r="A395" s="13" t="s">
        <v>203</v>
      </c>
      <c r="B395" s="2">
        <v>81</v>
      </c>
      <c r="C395" s="13" t="s">
        <v>14</v>
      </c>
      <c r="D395" s="3" t="s">
        <v>190</v>
      </c>
      <c r="E395" s="13">
        <v>0</v>
      </c>
      <c r="F395" s="13">
        <v>3</v>
      </c>
      <c r="G395" s="13"/>
      <c r="H395" s="13"/>
      <c r="I395" s="13">
        <f t="shared" si="12"/>
        <v>0</v>
      </c>
      <c r="J395" s="13">
        <f t="shared" si="13"/>
        <v>0</v>
      </c>
      <c r="K395" s="13"/>
    </row>
    <row r="396" spans="1:11" ht="20.25">
      <c r="A396" s="13" t="s">
        <v>203</v>
      </c>
      <c r="B396" s="2">
        <v>82</v>
      </c>
      <c r="C396" s="13" t="s">
        <v>16</v>
      </c>
      <c r="D396" s="3" t="s">
        <v>17</v>
      </c>
      <c r="E396" s="13">
        <v>0</v>
      </c>
      <c r="F396" s="13">
        <v>3</v>
      </c>
      <c r="G396" s="13"/>
      <c r="H396" s="13"/>
      <c r="I396" s="13">
        <f t="shared" si="12"/>
        <v>0</v>
      </c>
      <c r="J396" s="13">
        <f t="shared" si="13"/>
        <v>0</v>
      </c>
      <c r="K396" s="13"/>
    </row>
    <row r="397" spans="1:11" ht="20.25">
      <c r="A397" s="13" t="s">
        <v>203</v>
      </c>
      <c r="B397" s="2">
        <v>83</v>
      </c>
      <c r="C397" s="13" t="s">
        <v>19</v>
      </c>
      <c r="D397" s="3" t="s">
        <v>20</v>
      </c>
      <c r="E397" s="13">
        <v>0</v>
      </c>
      <c r="F397" s="13">
        <v>3</v>
      </c>
      <c r="G397" s="13"/>
      <c r="H397" s="13"/>
      <c r="I397" s="13">
        <f t="shared" si="12"/>
        <v>0</v>
      </c>
      <c r="J397" s="13">
        <f t="shared" si="13"/>
        <v>0</v>
      </c>
      <c r="K397" s="13"/>
    </row>
    <row r="398" spans="1:11" ht="20.25">
      <c r="A398" s="13" t="s">
        <v>203</v>
      </c>
      <c r="B398" s="2">
        <v>84</v>
      </c>
      <c r="C398" s="13" t="s">
        <v>21</v>
      </c>
      <c r="D398" s="3" t="s">
        <v>61</v>
      </c>
      <c r="E398" s="13">
        <v>0</v>
      </c>
      <c r="F398" s="13">
        <v>6</v>
      </c>
      <c r="G398" s="13" t="s">
        <v>23</v>
      </c>
      <c r="H398" s="13" t="s">
        <v>63</v>
      </c>
      <c r="I398" s="13">
        <f t="shared" si="12"/>
        <v>0</v>
      </c>
      <c r="J398" s="13">
        <f t="shared" si="13"/>
        <v>0</v>
      </c>
      <c r="K398" s="13"/>
    </row>
    <row r="399" spans="1:11" ht="20.25">
      <c r="A399" s="13" t="s">
        <v>203</v>
      </c>
      <c r="B399" s="2">
        <v>85</v>
      </c>
      <c r="C399" s="13" t="s">
        <v>21</v>
      </c>
      <c r="D399" s="3" t="s">
        <v>61</v>
      </c>
      <c r="E399" s="13">
        <v>0</v>
      </c>
      <c r="F399" s="13">
        <v>6</v>
      </c>
      <c r="G399" s="13" t="s">
        <v>23</v>
      </c>
      <c r="H399" s="13"/>
      <c r="I399" s="13">
        <f t="shared" si="12"/>
        <v>0</v>
      </c>
      <c r="J399" s="13">
        <f t="shared" si="13"/>
        <v>0</v>
      </c>
      <c r="K399" s="13"/>
    </row>
    <row r="400" spans="1:11" ht="20.25">
      <c r="A400" s="13" t="s">
        <v>203</v>
      </c>
      <c r="B400" s="2">
        <v>86</v>
      </c>
      <c r="C400" s="13" t="s">
        <v>21</v>
      </c>
      <c r="D400" s="3" t="s">
        <v>33</v>
      </c>
      <c r="E400" s="13">
        <v>0</v>
      </c>
      <c r="F400" s="13">
        <v>6</v>
      </c>
      <c r="G400" s="13" t="s">
        <v>23</v>
      </c>
      <c r="H400" s="13"/>
      <c r="I400" s="13">
        <f t="shared" si="12"/>
        <v>0</v>
      </c>
      <c r="J400" s="13">
        <f t="shared" si="13"/>
        <v>0</v>
      </c>
      <c r="K400" s="13"/>
    </row>
    <row r="401" spans="1:11" ht="20.25">
      <c r="A401" s="13" t="s">
        <v>203</v>
      </c>
      <c r="B401" s="2">
        <v>87</v>
      </c>
      <c r="C401" s="13" t="s">
        <v>21</v>
      </c>
      <c r="D401" s="3" t="s">
        <v>62</v>
      </c>
      <c r="E401" s="13">
        <v>0</v>
      </c>
      <c r="F401" s="13">
        <v>6</v>
      </c>
      <c r="G401" s="13" t="s">
        <v>23</v>
      </c>
      <c r="H401" s="13"/>
      <c r="I401" s="13">
        <f t="shared" si="12"/>
        <v>0</v>
      </c>
      <c r="J401" s="13">
        <f t="shared" si="13"/>
        <v>0</v>
      </c>
      <c r="K401" s="13"/>
    </row>
    <row r="402" spans="1:11" ht="20.25">
      <c r="A402" s="13" t="s">
        <v>203</v>
      </c>
      <c r="B402" s="2">
        <v>88</v>
      </c>
      <c r="C402" s="13" t="s">
        <v>16</v>
      </c>
      <c r="D402" s="3" t="s">
        <v>33</v>
      </c>
      <c r="E402" s="13">
        <v>0</v>
      </c>
      <c r="F402" s="13">
        <v>3</v>
      </c>
      <c r="G402" s="13"/>
      <c r="H402" s="13"/>
      <c r="I402" s="13">
        <f t="shared" si="12"/>
        <v>0</v>
      </c>
      <c r="J402" s="13">
        <f t="shared" si="13"/>
        <v>0</v>
      </c>
      <c r="K402" s="13"/>
    </row>
    <row r="403" spans="1:11" ht="20.25">
      <c r="A403" s="13" t="s">
        <v>203</v>
      </c>
      <c r="B403" s="2">
        <v>89</v>
      </c>
      <c r="C403" s="13" t="s">
        <v>44</v>
      </c>
      <c r="D403" s="3" t="s">
        <v>206</v>
      </c>
      <c r="E403" s="13">
        <v>0</v>
      </c>
      <c r="F403" s="13">
        <v>2</v>
      </c>
      <c r="G403" s="13"/>
      <c r="H403" s="13"/>
      <c r="I403" s="13">
        <f t="shared" si="12"/>
        <v>0</v>
      </c>
      <c r="J403" s="13">
        <f t="shared" si="13"/>
        <v>0</v>
      </c>
      <c r="K403" s="13"/>
    </row>
    <row r="404" spans="1:11" ht="20.25">
      <c r="A404" s="13" t="s">
        <v>203</v>
      </c>
      <c r="B404" s="2">
        <v>90</v>
      </c>
      <c r="C404" s="13" t="s">
        <v>44</v>
      </c>
      <c r="D404" s="3" t="s">
        <v>45</v>
      </c>
      <c r="E404" s="13">
        <v>0</v>
      </c>
      <c r="F404" s="13">
        <v>2</v>
      </c>
      <c r="G404" s="13"/>
      <c r="H404" s="13"/>
      <c r="I404" s="13">
        <f t="shared" si="12"/>
        <v>0</v>
      </c>
      <c r="J404" s="13">
        <f t="shared" si="13"/>
        <v>0</v>
      </c>
      <c r="K404" s="13"/>
    </row>
    <row r="405" spans="1:11" ht="20.25">
      <c r="A405" s="13" t="s">
        <v>203</v>
      </c>
      <c r="B405" s="2">
        <v>91</v>
      </c>
      <c r="C405" s="13" t="s">
        <v>44</v>
      </c>
      <c r="D405" s="3" t="s">
        <v>45</v>
      </c>
      <c r="E405" s="13">
        <v>0</v>
      </c>
      <c r="F405" s="13">
        <v>2</v>
      </c>
      <c r="G405" s="13"/>
      <c r="H405" s="13"/>
      <c r="I405" s="13">
        <f t="shared" si="12"/>
        <v>0</v>
      </c>
      <c r="J405" s="13">
        <f t="shared" si="13"/>
        <v>0</v>
      </c>
      <c r="K405" s="13"/>
    </row>
    <row r="406" spans="1:11" ht="20.25">
      <c r="A406" s="13" t="s">
        <v>203</v>
      </c>
      <c r="B406" s="2">
        <v>92</v>
      </c>
      <c r="C406" s="13" t="s">
        <v>21</v>
      </c>
      <c r="D406" s="3" t="s">
        <v>45</v>
      </c>
      <c r="E406" s="13">
        <v>0</v>
      </c>
      <c r="F406" s="13">
        <v>5</v>
      </c>
      <c r="G406" s="13" t="s">
        <v>23</v>
      </c>
      <c r="H406" s="13"/>
      <c r="I406" s="13">
        <f t="shared" si="12"/>
        <v>0</v>
      </c>
      <c r="J406" s="13">
        <f t="shared" si="13"/>
        <v>0</v>
      </c>
      <c r="K406" s="13"/>
    </row>
    <row r="407" spans="1:11" ht="20.25">
      <c r="A407" s="13" t="s">
        <v>203</v>
      </c>
      <c r="B407" s="2">
        <v>93</v>
      </c>
      <c r="C407" s="13" t="s">
        <v>19</v>
      </c>
      <c r="D407" s="3" t="s">
        <v>20</v>
      </c>
      <c r="E407" s="13">
        <v>0</v>
      </c>
      <c r="F407" s="13">
        <v>5</v>
      </c>
      <c r="G407" s="13"/>
      <c r="H407" s="13"/>
      <c r="I407" s="13">
        <f t="shared" si="12"/>
        <v>0</v>
      </c>
      <c r="J407" s="13">
        <f t="shared" si="13"/>
        <v>0</v>
      </c>
      <c r="K407" s="13"/>
    </row>
    <row r="408" spans="1:11" ht="20.25">
      <c r="A408" s="13" t="s">
        <v>203</v>
      </c>
      <c r="B408" s="2">
        <v>94</v>
      </c>
      <c r="C408" s="13" t="s">
        <v>14</v>
      </c>
      <c r="D408" s="3" t="s">
        <v>190</v>
      </c>
      <c r="E408" s="13">
        <v>0</v>
      </c>
      <c r="F408" s="13">
        <v>5</v>
      </c>
      <c r="G408" s="13"/>
      <c r="H408" s="13"/>
      <c r="I408" s="13">
        <f t="shared" si="12"/>
        <v>0</v>
      </c>
      <c r="J408" s="13">
        <f t="shared" si="13"/>
        <v>0</v>
      </c>
      <c r="K408" s="13"/>
    </row>
    <row r="409" spans="1:11" ht="20.25">
      <c r="A409" s="13" t="s">
        <v>203</v>
      </c>
      <c r="B409" s="2">
        <v>95</v>
      </c>
      <c r="C409" s="13" t="s">
        <v>14</v>
      </c>
      <c r="D409" s="3" t="s">
        <v>36</v>
      </c>
      <c r="E409" s="13">
        <v>0</v>
      </c>
      <c r="F409" s="13">
        <v>5</v>
      </c>
      <c r="G409" s="13"/>
      <c r="H409" s="13"/>
      <c r="I409" s="13">
        <f t="shared" si="12"/>
        <v>0</v>
      </c>
      <c r="J409" s="13">
        <f t="shared" si="13"/>
        <v>0</v>
      </c>
      <c r="K409" s="13"/>
    </row>
    <row r="410" spans="1:11" ht="20.25">
      <c r="A410" s="13" t="s">
        <v>203</v>
      </c>
      <c r="B410" s="2">
        <v>96</v>
      </c>
      <c r="C410" s="13" t="s">
        <v>21</v>
      </c>
      <c r="D410" s="3" t="s">
        <v>36</v>
      </c>
      <c r="E410" s="13">
        <v>0</v>
      </c>
      <c r="F410" s="13">
        <v>5</v>
      </c>
      <c r="G410" s="13" t="s">
        <v>23</v>
      </c>
      <c r="H410" s="13"/>
      <c r="I410" s="13">
        <f t="shared" si="12"/>
        <v>0</v>
      </c>
      <c r="J410" s="13">
        <f t="shared" si="13"/>
        <v>0</v>
      </c>
      <c r="K410" s="13"/>
    </row>
    <row r="411" spans="1:11" ht="20.25">
      <c r="A411" s="13" t="s">
        <v>203</v>
      </c>
      <c r="B411" s="2">
        <v>97</v>
      </c>
      <c r="C411" s="13" t="s">
        <v>29</v>
      </c>
      <c r="D411" s="3" t="s">
        <v>64</v>
      </c>
      <c r="E411" s="13">
        <v>0</v>
      </c>
      <c r="F411" s="13">
        <v>5</v>
      </c>
      <c r="G411" s="13" t="s">
        <v>23</v>
      </c>
      <c r="H411" s="13"/>
      <c r="I411" s="13">
        <f t="shared" si="12"/>
        <v>0</v>
      </c>
      <c r="J411" s="13">
        <f t="shared" si="13"/>
        <v>0</v>
      </c>
      <c r="K411" s="13"/>
    </row>
    <row r="412" spans="1:11" ht="20.25">
      <c r="A412" s="13" t="s">
        <v>203</v>
      </c>
      <c r="B412" s="2">
        <v>98</v>
      </c>
      <c r="C412" s="13" t="s">
        <v>21</v>
      </c>
      <c r="D412" s="3" t="s">
        <v>207</v>
      </c>
      <c r="E412" s="13">
        <v>0</v>
      </c>
      <c r="F412" s="13">
        <v>5</v>
      </c>
      <c r="G412" s="13" t="s">
        <v>23</v>
      </c>
      <c r="H412" s="13"/>
      <c r="I412" s="13">
        <f t="shared" si="12"/>
        <v>0</v>
      </c>
      <c r="J412" s="13">
        <f t="shared" si="13"/>
        <v>0</v>
      </c>
      <c r="K412" s="13"/>
    </row>
    <row r="413" spans="1:11" ht="20.25">
      <c r="A413" s="13" t="s">
        <v>203</v>
      </c>
      <c r="B413" s="2">
        <v>99</v>
      </c>
      <c r="C413" s="13" t="s">
        <v>21</v>
      </c>
      <c r="D413" s="3" t="s">
        <v>43</v>
      </c>
      <c r="E413" s="13">
        <v>0</v>
      </c>
      <c r="F413" s="13">
        <v>5</v>
      </c>
      <c r="G413" s="13" t="s">
        <v>23</v>
      </c>
      <c r="H413" s="13"/>
      <c r="I413" s="13">
        <f t="shared" si="12"/>
        <v>0</v>
      </c>
      <c r="J413" s="13">
        <f t="shared" si="13"/>
        <v>0</v>
      </c>
      <c r="K413" s="13"/>
    </row>
    <row r="414" spans="1:11" ht="20.25">
      <c r="A414" s="13" t="s">
        <v>203</v>
      </c>
      <c r="B414" s="2">
        <v>100</v>
      </c>
      <c r="C414" s="13" t="s">
        <v>21</v>
      </c>
      <c r="D414" s="3" t="s">
        <v>34</v>
      </c>
      <c r="E414" s="13">
        <v>0</v>
      </c>
      <c r="F414" s="13">
        <v>5</v>
      </c>
      <c r="G414" s="13" t="s">
        <v>23</v>
      </c>
      <c r="H414" s="13"/>
      <c r="I414" s="13">
        <f t="shared" si="12"/>
        <v>0</v>
      </c>
      <c r="J414" s="13">
        <f t="shared" si="13"/>
        <v>0</v>
      </c>
      <c r="K414" s="13"/>
    </row>
    <row r="415" spans="1:11" ht="20.25">
      <c r="A415" s="13" t="s">
        <v>203</v>
      </c>
      <c r="B415" s="2">
        <v>101</v>
      </c>
      <c r="C415" s="13" t="s">
        <v>21</v>
      </c>
      <c r="D415" s="3" t="s">
        <v>43</v>
      </c>
      <c r="E415" s="13">
        <v>0</v>
      </c>
      <c r="F415" s="13">
        <v>5</v>
      </c>
      <c r="G415" s="13" t="s">
        <v>23</v>
      </c>
      <c r="H415" s="13"/>
      <c r="I415" s="13">
        <f t="shared" si="12"/>
        <v>0</v>
      </c>
      <c r="J415" s="13">
        <f t="shared" si="13"/>
        <v>0</v>
      </c>
      <c r="K415" s="13"/>
    </row>
    <row r="416" spans="1:11" ht="20.25">
      <c r="A416" s="13" t="s">
        <v>203</v>
      </c>
      <c r="B416" s="2">
        <v>102</v>
      </c>
      <c r="C416" s="13" t="s">
        <v>21</v>
      </c>
      <c r="D416" s="3" t="s">
        <v>33</v>
      </c>
      <c r="E416" s="13">
        <v>0</v>
      </c>
      <c r="F416" s="13">
        <v>5</v>
      </c>
      <c r="G416" s="13" t="s">
        <v>23</v>
      </c>
      <c r="H416" s="13"/>
      <c r="I416" s="13" t="str">
        <f t="shared" si="12"/>
        <v>Энеробактерии</v>
      </c>
      <c r="J416" s="13" t="str">
        <f t="shared" si="13"/>
        <v>Klebsiella</v>
      </c>
      <c r="K416" s="13" t="s">
        <v>121</v>
      </c>
    </row>
    <row r="417" spans="1:11" ht="20.25">
      <c r="A417" s="13" t="s">
        <v>203</v>
      </c>
      <c r="B417" s="2">
        <v>103</v>
      </c>
      <c r="C417" s="13" t="s">
        <v>21</v>
      </c>
      <c r="D417" s="3" t="s">
        <v>58</v>
      </c>
      <c r="E417" s="13">
        <v>0</v>
      </c>
      <c r="F417" s="13">
        <v>5</v>
      </c>
      <c r="G417" s="13" t="s">
        <v>23</v>
      </c>
      <c r="H417" s="13"/>
      <c r="I417" s="13">
        <f t="shared" si="12"/>
        <v>0</v>
      </c>
      <c r="J417" s="13">
        <f t="shared" si="13"/>
        <v>0</v>
      </c>
      <c r="K417" s="13"/>
    </row>
    <row r="418" spans="1:11" ht="20.25">
      <c r="A418" s="13" t="s">
        <v>203</v>
      </c>
      <c r="B418" s="2">
        <v>104</v>
      </c>
      <c r="C418" s="13" t="s">
        <v>16</v>
      </c>
      <c r="D418" s="3" t="s">
        <v>33</v>
      </c>
      <c r="E418" s="13">
        <v>1</v>
      </c>
      <c r="F418" s="13">
        <v>4</v>
      </c>
      <c r="G418" s="13"/>
      <c r="H418" s="13"/>
      <c r="I418" s="13">
        <f t="shared" si="12"/>
        <v>0</v>
      </c>
      <c r="J418" s="13">
        <f t="shared" si="13"/>
        <v>0</v>
      </c>
      <c r="K418" s="13"/>
    </row>
    <row r="419" spans="1:11" ht="20.25">
      <c r="A419" s="13" t="s">
        <v>203</v>
      </c>
      <c r="B419" s="2">
        <v>105</v>
      </c>
      <c r="C419" s="13" t="s">
        <v>14</v>
      </c>
      <c r="D419" s="3" t="s">
        <v>36</v>
      </c>
      <c r="E419" s="13">
        <v>1</v>
      </c>
      <c r="F419" s="13">
        <v>4</v>
      </c>
      <c r="G419" s="13"/>
      <c r="H419" s="13"/>
      <c r="I419" s="13">
        <f t="shared" si="12"/>
        <v>0</v>
      </c>
      <c r="J419" s="13">
        <f t="shared" si="13"/>
        <v>0</v>
      </c>
      <c r="K419" s="13"/>
    </row>
    <row r="420" spans="1:11" ht="20.25">
      <c r="A420" s="13" t="s">
        <v>203</v>
      </c>
      <c r="B420" s="2">
        <v>106</v>
      </c>
      <c r="C420" s="13" t="s">
        <v>44</v>
      </c>
      <c r="D420" s="3" t="s">
        <v>50</v>
      </c>
      <c r="E420" s="13">
        <v>1</v>
      </c>
      <c r="F420" s="13">
        <v>4</v>
      </c>
      <c r="G420" s="13"/>
      <c r="H420" s="13"/>
      <c r="I420" s="13">
        <f t="shared" si="12"/>
        <v>0</v>
      </c>
      <c r="J420" s="13">
        <f t="shared" si="13"/>
        <v>0</v>
      </c>
      <c r="K420" s="13"/>
    </row>
    <row r="421" spans="1:11" ht="20.25">
      <c r="A421" s="13" t="s">
        <v>203</v>
      </c>
      <c r="B421" s="2">
        <v>107</v>
      </c>
      <c r="C421" s="13" t="s">
        <v>14</v>
      </c>
      <c r="D421" s="3" t="s">
        <v>36</v>
      </c>
      <c r="E421" s="13">
        <v>0</v>
      </c>
      <c r="F421" s="13">
        <v>4</v>
      </c>
      <c r="G421" s="13"/>
      <c r="H421" s="13"/>
      <c r="I421" s="13">
        <f t="shared" si="12"/>
        <v>0</v>
      </c>
      <c r="J421" s="13">
        <f t="shared" si="13"/>
        <v>0</v>
      </c>
      <c r="K421" s="13"/>
    </row>
    <row r="422" spans="1:11" ht="20.25">
      <c r="A422" s="13" t="s">
        <v>203</v>
      </c>
      <c r="B422" s="2">
        <v>108</v>
      </c>
      <c r="C422" s="13" t="s">
        <v>16</v>
      </c>
      <c r="D422" s="3" t="s">
        <v>33</v>
      </c>
      <c r="E422" s="13">
        <v>0</v>
      </c>
      <c r="F422" s="13">
        <v>4</v>
      </c>
      <c r="G422" s="13"/>
      <c r="H422" s="13"/>
      <c r="I422" s="13">
        <f t="shared" si="12"/>
        <v>0</v>
      </c>
      <c r="J422" s="13">
        <f t="shared" si="13"/>
        <v>0</v>
      </c>
      <c r="K422" s="13"/>
    </row>
    <row r="423" spans="1:11" ht="20.25">
      <c r="A423" s="13" t="s">
        <v>203</v>
      </c>
      <c r="B423" s="2">
        <v>109</v>
      </c>
      <c r="C423" s="13" t="s">
        <v>71</v>
      </c>
      <c r="D423" s="3" t="s">
        <v>51</v>
      </c>
      <c r="E423" s="13">
        <v>0</v>
      </c>
      <c r="F423" s="13">
        <v>4</v>
      </c>
      <c r="G423" s="13"/>
      <c r="H423" s="13"/>
      <c r="I423" s="13">
        <f t="shared" si="12"/>
        <v>0</v>
      </c>
      <c r="J423" s="13">
        <f t="shared" si="13"/>
        <v>0</v>
      </c>
      <c r="K423" s="13"/>
    </row>
    <row r="424" spans="1:11" ht="20.25">
      <c r="A424" s="13" t="s">
        <v>203</v>
      </c>
      <c r="B424" s="2">
        <v>110</v>
      </c>
      <c r="C424" s="13" t="s">
        <v>44</v>
      </c>
      <c r="D424" s="3" t="s">
        <v>45</v>
      </c>
      <c r="E424" s="13">
        <v>0</v>
      </c>
      <c r="F424" s="13">
        <v>4</v>
      </c>
      <c r="G424" s="13"/>
      <c r="H424" s="13"/>
      <c r="I424" s="13">
        <f t="shared" si="12"/>
        <v>0</v>
      </c>
      <c r="J424" s="13">
        <f t="shared" si="13"/>
        <v>0</v>
      </c>
      <c r="K424" s="13"/>
    </row>
    <row r="425" spans="1:11" ht="20.25">
      <c r="A425" s="13" t="s">
        <v>203</v>
      </c>
      <c r="B425" s="2">
        <v>111</v>
      </c>
      <c r="C425" s="13" t="s">
        <v>21</v>
      </c>
      <c r="D425" s="3" t="s">
        <v>64</v>
      </c>
      <c r="E425" s="13">
        <v>0</v>
      </c>
      <c r="F425" s="13">
        <v>5</v>
      </c>
      <c r="G425" s="13" t="s">
        <v>23</v>
      </c>
      <c r="H425" s="13"/>
      <c r="I425" s="13">
        <f t="shared" si="12"/>
        <v>0</v>
      </c>
      <c r="J425" s="13">
        <f t="shared" si="13"/>
        <v>0</v>
      </c>
      <c r="K425" s="13"/>
    </row>
    <row r="426" spans="1:11" ht="20.25">
      <c r="A426" s="13" t="s">
        <v>203</v>
      </c>
      <c r="B426" s="2">
        <v>112</v>
      </c>
      <c r="C426" s="13" t="s">
        <v>21</v>
      </c>
      <c r="D426" s="3" t="s">
        <v>43</v>
      </c>
      <c r="E426" s="13">
        <v>0</v>
      </c>
      <c r="F426" s="13">
        <v>5</v>
      </c>
      <c r="G426" s="13" t="s">
        <v>23</v>
      </c>
      <c r="H426" s="13"/>
      <c r="I426" s="13">
        <f t="shared" si="12"/>
        <v>0</v>
      </c>
      <c r="J426" s="13">
        <f t="shared" si="13"/>
        <v>0</v>
      </c>
      <c r="K426" s="13"/>
    </row>
    <row r="427" spans="1:11" ht="20.25">
      <c r="A427" s="13" t="s">
        <v>203</v>
      </c>
      <c r="B427" s="2">
        <v>113</v>
      </c>
      <c r="C427" s="13" t="s">
        <v>21</v>
      </c>
      <c r="D427" s="3" t="s">
        <v>33</v>
      </c>
      <c r="E427" s="13">
        <v>0</v>
      </c>
      <c r="F427" s="13">
        <v>14</v>
      </c>
      <c r="G427" s="13" t="s">
        <v>23</v>
      </c>
      <c r="H427" s="13"/>
      <c r="I427" s="13">
        <f t="shared" si="12"/>
        <v>0</v>
      </c>
      <c r="J427" s="13">
        <f t="shared" si="13"/>
        <v>0</v>
      </c>
      <c r="K427" s="13"/>
    </row>
    <row r="428" spans="1:11" ht="20.25">
      <c r="A428" s="13" t="s">
        <v>203</v>
      </c>
      <c r="B428" s="2">
        <v>114</v>
      </c>
      <c r="C428" s="13" t="s">
        <v>21</v>
      </c>
      <c r="D428" s="3" t="s">
        <v>33</v>
      </c>
      <c r="E428" s="13">
        <v>0</v>
      </c>
      <c r="F428" s="13">
        <v>5</v>
      </c>
      <c r="G428" s="13" t="s">
        <v>23</v>
      </c>
      <c r="H428" s="13"/>
      <c r="I428" s="13">
        <f t="shared" si="12"/>
        <v>0</v>
      </c>
      <c r="J428" s="13">
        <f t="shared" si="13"/>
        <v>0</v>
      </c>
      <c r="K428" s="13"/>
    </row>
    <row r="429" spans="1:11" ht="20.25">
      <c r="A429" s="13" t="s">
        <v>203</v>
      </c>
      <c r="B429" s="2">
        <v>115</v>
      </c>
      <c r="C429" s="13" t="s">
        <v>21</v>
      </c>
      <c r="D429" s="3" t="s">
        <v>25</v>
      </c>
      <c r="E429" s="13">
        <v>0</v>
      </c>
      <c r="F429" s="13">
        <v>5</v>
      </c>
      <c r="G429" s="13" t="s">
        <v>23</v>
      </c>
      <c r="H429" s="13"/>
      <c r="I429" s="13">
        <f t="shared" si="12"/>
        <v>0</v>
      </c>
      <c r="J429" s="13">
        <f t="shared" si="13"/>
        <v>0</v>
      </c>
      <c r="K429" s="13"/>
    </row>
    <row r="430" spans="1:11" ht="20.25">
      <c r="A430" s="13" t="s">
        <v>203</v>
      </c>
      <c r="B430" s="2">
        <v>116</v>
      </c>
      <c r="C430" s="13" t="s">
        <v>21</v>
      </c>
      <c r="D430" s="3" t="s">
        <v>25</v>
      </c>
      <c r="E430" s="13">
        <v>0</v>
      </c>
      <c r="F430" s="13">
        <v>5</v>
      </c>
      <c r="G430" s="13" t="s">
        <v>23</v>
      </c>
      <c r="H430" s="13"/>
      <c r="I430" s="13">
        <f t="shared" si="12"/>
        <v>0</v>
      </c>
      <c r="J430" s="13">
        <f t="shared" si="13"/>
        <v>0</v>
      </c>
      <c r="K430" s="13"/>
    </row>
    <row r="431" spans="1:11" ht="20.25">
      <c r="A431" s="13" t="s">
        <v>203</v>
      </c>
      <c r="B431" s="2">
        <v>117</v>
      </c>
      <c r="C431" s="13" t="s">
        <v>44</v>
      </c>
      <c r="D431" s="3" t="s">
        <v>50</v>
      </c>
      <c r="E431" s="13">
        <v>0</v>
      </c>
      <c r="F431" s="13">
        <v>3</v>
      </c>
      <c r="G431" s="13"/>
      <c r="H431" s="13"/>
      <c r="I431" s="13">
        <f t="shared" si="12"/>
        <v>0</v>
      </c>
      <c r="J431" s="13">
        <f t="shared" si="13"/>
        <v>0</v>
      </c>
      <c r="K431" s="13"/>
    </row>
    <row r="432" spans="1:11" ht="20.25">
      <c r="A432" s="13" t="s">
        <v>203</v>
      </c>
      <c r="B432" s="2">
        <v>118</v>
      </c>
      <c r="C432" s="13" t="s">
        <v>71</v>
      </c>
      <c r="D432" s="3" t="s">
        <v>51</v>
      </c>
      <c r="E432" s="13">
        <v>0</v>
      </c>
      <c r="F432" s="13">
        <v>4</v>
      </c>
      <c r="G432" s="13"/>
      <c r="H432" s="13"/>
      <c r="I432" s="13">
        <f t="shared" si="12"/>
        <v>0</v>
      </c>
      <c r="J432" s="13">
        <f t="shared" si="13"/>
        <v>0</v>
      </c>
      <c r="K432" s="13"/>
    </row>
    <row r="433" spans="1:11" ht="20.25">
      <c r="A433" s="13" t="s">
        <v>203</v>
      </c>
      <c r="B433" s="2">
        <v>119</v>
      </c>
      <c r="C433" s="13" t="s">
        <v>21</v>
      </c>
      <c r="D433" s="3" t="s">
        <v>208</v>
      </c>
      <c r="E433" s="13">
        <v>0</v>
      </c>
      <c r="F433" s="13">
        <v>5</v>
      </c>
      <c r="G433" s="13" t="s">
        <v>23</v>
      </c>
      <c r="H433" s="13"/>
      <c r="I433" s="13">
        <f t="shared" si="12"/>
        <v>0</v>
      </c>
      <c r="J433" s="13">
        <f t="shared" si="13"/>
        <v>0</v>
      </c>
      <c r="K433" s="13"/>
    </row>
    <row r="434" spans="1:11" ht="20.25">
      <c r="A434" s="13" t="s">
        <v>203</v>
      </c>
      <c r="B434" s="2">
        <v>120</v>
      </c>
      <c r="C434" s="13" t="s">
        <v>21</v>
      </c>
      <c r="D434" s="3" t="s">
        <v>33</v>
      </c>
      <c r="E434" s="13">
        <v>0</v>
      </c>
      <c r="F434" s="13">
        <v>5</v>
      </c>
      <c r="G434" s="13" t="s">
        <v>23</v>
      </c>
      <c r="H434" s="13"/>
      <c r="I434" s="13">
        <f t="shared" si="12"/>
        <v>0</v>
      </c>
      <c r="J434" s="13">
        <f t="shared" si="13"/>
        <v>0</v>
      </c>
      <c r="K434" s="13"/>
    </row>
    <row r="435" spans="1:11" ht="20.25">
      <c r="A435" s="13" t="s">
        <v>203</v>
      </c>
      <c r="B435" s="2">
        <v>121</v>
      </c>
      <c r="C435" s="13" t="s">
        <v>19</v>
      </c>
      <c r="D435" s="3" t="s">
        <v>35</v>
      </c>
      <c r="E435" s="13">
        <v>0</v>
      </c>
      <c r="F435" s="13">
        <v>5</v>
      </c>
      <c r="G435" s="13"/>
      <c r="H435" s="13"/>
      <c r="I435" s="13">
        <f t="shared" si="12"/>
        <v>0</v>
      </c>
      <c r="J435" s="13">
        <f t="shared" si="13"/>
        <v>0</v>
      </c>
      <c r="K435" s="13"/>
    </row>
    <row r="436" spans="1:11" ht="20.25">
      <c r="A436" s="13" t="s">
        <v>203</v>
      </c>
      <c r="B436" s="2">
        <v>122</v>
      </c>
      <c r="C436" s="13" t="s">
        <v>21</v>
      </c>
      <c r="D436" s="3" t="s">
        <v>35</v>
      </c>
      <c r="E436" s="13">
        <v>0</v>
      </c>
      <c r="F436" s="13">
        <v>6</v>
      </c>
      <c r="G436" s="13" t="s">
        <v>23</v>
      </c>
      <c r="H436" s="13"/>
      <c r="I436" s="13">
        <f t="shared" si="12"/>
        <v>0</v>
      </c>
      <c r="J436" s="13">
        <f t="shared" si="13"/>
        <v>0</v>
      </c>
      <c r="K436" s="13"/>
    </row>
    <row r="437" spans="1:11" ht="20.25">
      <c r="A437" s="13" t="s">
        <v>203</v>
      </c>
      <c r="B437" s="2">
        <v>123</v>
      </c>
      <c r="C437" s="13" t="s">
        <v>21</v>
      </c>
      <c r="D437" s="3" t="s">
        <v>35</v>
      </c>
      <c r="E437" s="13">
        <v>0</v>
      </c>
      <c r="F437" s="13">
        <v>6</v>
      </c>
      <c r="G437" s="13" t="s">
        <v>23</v>
      </c>
      <c r="H437" s="13"/>
      <c r="I437" s="13">
        <f t="shared" si="12"/>
        <v>0</v>
      </c>
      <c r="J437" s="13">
        <f t="shared" si="13"/>
        <v>0</v>
      </c>
      <c r="K437" s="13"/>
    </row>
    <row r="438" spans="1:11" ht="20.25">
      <c r="A438" s="13" t="s">
        <v>203</v>
      </c>
      <c r="B438" s="2">
        <v>124</v>
      </c>
      <c r="C438" s="13" t="s">
        <v>21</v>
      </c>
      <c r="D438" s="3" t="s">
        <v>35</v>
      </c>
      <c r="E438" s="13">
        <v>0</v>
      </c>
      <c r="F438" s="13">
        <v>6</v>
      </c>
      <c r="G438" s="13" t="s">
        <v>23</v>
      </c>
      <c r="H438" s="13"/>
      <c r="I438" s="13">
        <f t="shared" si="12"/>
        <v>0</v>
      </c>
      <c r="J438" s="13">
        <f t="shared" si="13"/>
        <v>0</v>
      </c>
      <c r="K438" s="13"/>
    </row>
    <row r="439" spans="1:11" ht="20.25">
      <c r="A439" s="13" t="s">
        <v>203</v>
      </c>
      <c r="B439" s="2">
        <v>125</v>
      </c>
      <c r="C439" s="13" t="s">
        <v>21</v>
      </c>
      <c r="D439" s="3" t="s">
        <v>35</v>
      </c>
      <c r="E439" s="13">
        <v>0</v>
      </c>
      <c r="F439" s="13">
        <v>6</v>
      </c>
      <c r="G439" s="13" t="s">
        <v>23</v>
      </c>
      <c r="H439" s="13"/>
      <c r="I439" s="13">
        <f t="shared" si="12"/>
        <v>0</v>
      </c>
      <c r="J439" s="13">
        <f t="shared" si="13"/>
        <v>0</v>
      </c>
      <c r="K439" s="13"/>
    </row>
    <row r="440" spans="1:11" ht="20.25">
      <c r="A440" s="13" t="s">
        <v>203</v>
      </c>
      <c r="B440" s="2">
        <v>126</v>
      </c>
      <c r="C440" s="13" t="s">
        <v>21</v>
      </c>
      <c r="D440" s="3" t="s">
        <v>35</v>
      </c>
      <c r="E440" s="13">
        <v>0</v>
      </c>
      <c r="F440" s="13">
        <v>6</v>
      </c>
      <c r="G440" s="13" t="s">
        <v>23</v>
      </c>
      <c r="H440" s="13"/>
      <c r="I440" s="13">
        <f t="shared" si="12"/>
        <v>0</v>
      </c>
      <c r="J440" s="13">
        <f t="shared" si="13"/>
        <v>0</v>
      </c>
      <c r="K440" s="13"/>
    </row>
    <row r="441" spans="1:11" ht="20.25">
      <c r="A441" s="13" t="s">
        <v>203</v>
      </c>
      <c r="B441" s="2">
        <v>127</v>
      </c>
      <c r="C441" s="13" t="s">
        <v>16</v>
      </c>
      <c r="D441" s="3" t="s">
        <v>33</v>
      </c>
      <c r="E441" s="13">
        <v>2</v>
      </c>
      <c r="F441" s="13">
        <v>2</v>
      </c>
      <c r="G441" s="13"/>
      <c r="H441" s="13"/>
      <c r="I441" s="13">
        <f t="shared" si="12"/>
        <v>0</v>
      </c>
      <c r="J441" s="13">
        <f t="shared" si="13"/>
        <v>0</v>
      </c>
      <c r="K441" s="13"/>
    </row>
    <row r="442" spans="1:11" ht="20.25">
      <c r="A442" s="13" t="s">
        <v>203</v>
      </c>
      <c r="B442" s="2">
        <v>128</v>
      </c>
      <c r="C442" s="13" t="s">
        <v>16</v>
      </c>
      <c r="D442" s="3" t="s">
        <v>33</v>
      </c>
      <c r="E442" s="13">
        <v>1</v>
      </c>
      <c r="F442" s="13">
        <v>2</v>
      </c>
      <c r="G442" s="13"/>
      <c r="H442" s="13"/>
      <c r="I442" s="13">
        <f t="shared" si="12"/>
        <v>0</v>
      </c>
      <c r="J442" s="13">
        <f t="shared" si="13"/>
        <v>0</v>
      </c>
      <c r="K442" s="13"/>
    </row>
    <row r="443" spans="1:11" ht="20.25">
      <c r="A443" s="13" t="s">
        <v>203</v>
      </c>
      <c r="B443" s="2">
        <v>129</v>
      </c>
      <c r="C443" s="13" t="s">
        <v>21</v>
      </c>
      <c r="D443" s="3" t="s">
        <v>64</v>
      </c>
      <c r="E443" s="13">
        <v>0</v>
      </c>
      <c r="F443" s="13">
        <v>8</v>
      </c>
      <c r="G443" s="13" t="s">
        <v>23</v>
      </c>
      <c r="H443" s="13"/>
      <c r="I443" s="13">
        <f t="shared" si="12"/>
        <v>0</v>
      </c>
      <c r="J443" s="13">
        <f t="shared" si="13"/>
        <v>0</v>
      </c>
      <c r="K443" s="13"/>
    </row>
    <row r="444" spans="1:11" ht="20.25">
      <c r="A444" s="13" t="s">
        <v>203</v>
      </c>
      <c r="B444" s="2">
        <v>130</v>
      </c>
      <c r="C444" s="13" t="s">
        <v>21</v>
      </c>
      <c r="D444" s="3" t="s">
        <v>170</v>
      </c>
      <c r="E444" s="13">
        <v>0</v>
      </c>
      <c r="F444" s="13">
        <v>3</v>
      </c>
      <c r="G444" s="13" t="s">
        <v>23</v>
      </c>
      <c r="H444" s="13"/>
      <c r="I444" s="13" t="str">
        <f t="shared" si="12"/>
        <v>Кокки</v>
      </c>
      <c r="J444" s="13" t="str">
        <f t="shared" si="13"/>
        <v>Staphylococcus</v>
      </c>
      <c r="K444" s="13" t="s">
        <v>169</v>
      </c>
    </row>
    <row r="445" spans="1:11" ht="20.25">
      <c r="A445" s="13" t="s">
        <v>203</v>
      </c>
      <c r="B445" s="2">
        <v>131</v>
      </c>
      <c r="C445" s="13" t="s">
        <v>21</v>
      </c>
      <c r="D445" s="3" t="s">
        <v>170</v>
      </c>
      <c r="E445" s="13">
        <v>0</v>
      </c>
      <c r="F445" s="13">
        <v>8</v>
      </c>
      <c r="G445" s="13" t="s">
        <v>23</v>
      </c>
      <c r="H445" s="13"/>
      <c r="I445" s="13">
        <f t="shared" si="12"/>
        <v>0</v>
      </c>
      <c r="J445" s="13">
        <f t="shared" si="13"/>
        <v>0</v>
      </c>
      <c r="K445" s="13"/>
    </row>
    <row r="446" spans="1:11" ht="20.25">
      <c r="A446" s="13" t="s">
        <v>203</v>
      </c>
      <c r="B446" s="2">
        <v>132</v>
      </c>
      <c r="C446" s="13" t="s">
        <v>21</v>
      </c>
      <c r="D446" s="3" t="s">
        <v>41</v>
      </c>
      <c r="E446" s="13">
        <v>0</v>
      </c>
      <c r="F446" s="13">
        <v>8</v>
      </c>
      <c r="G446" s="13" t="s">
        <v>23</v>
      </c>
      <c r="H446" s="13"/>
      <c r="I446" s="13">
        <f t="shared" si="12"/>
        <v>0</v>
      </c>
      <c r="J446" s="13">
        <f t="shared" si="13"/>
        <v>0</v>
      </c>
      <c r="K446" s="13"/>
    </row>
    <row r="447" spans="1:11" ht="20.25">
      <c r="A447" s="13" t="s">
        <v>203</v>
      </c>
      <c r="B447" s="2">
        <v>133</v>
      </c>
      <c r="C447" s="13" t="s">
        <v>21</v>
      </c>
      <c r="D447" s="3" t="s">
        <v>61</v>
      </c>
      <c r="E447" s="13">
        <v>0</v>
      </c>
      <c r="F447" s="13">
        <v>8</v>
      </c>
      <c r="G447" s="13" t="s">
        <v>23</v>
      </c>
      <c r="H447" s="13"/>
      <c r="I447" s="13">
        <f t="shared" si="12"/>
        <v>0</v>
      </c>
      <c r="J447" s="13">
        <f t="shared" si="13"/>
        <v>0</v>
      </c>
      <c r="K447" s="13"/>
    </row>
    <row r="448" spans="1:11" ht="20.25">
      <c r="A448" s="13" t="s">
        <v>203</v>
      </c>
      <c r="B448" s="2">
        <v>134</v>
      </c>
      <c r="C448" s="13" t="s">
        <v>21</v>
      </c>
      <c r="D448" s="3" t="s">
        <v>170</v>
      </c>
      <c r="E448" s="13">
        <v>0</v>
      </c>
      <c r="F448" s="13">
        <v>8</v>
      </c>
      <c r="G448" s="13" t="s">
        <v>23</v>
      </c>
      <c r="H448" s="13"/>
      <c r="I448" s="13">
        <f t="shared" si="12"/>
        <v>0</v>
      </c>
      <c r="J448" s="13">
        <f t="shared" si="13"/>
        <v>0</v>
      </c>
      <c r="K448" s="13"/>
    </row>
    <row r="449" spans="1:11" ht="20.25">
      <c r="A449" s="13" t="s">
        <v>203</v>
      </c>
      <c r="B449" s="2">
        <v>135</v>
      </c>
      <c r="C449" s="13" t="s">
        <v>21</v>
      </c>
      <c r="D449" s="3" t="s">
        <v>41</v>
      </c>
      <c r="E449" s="13">
        <v>0</v>
      </c>
      <c r="F449" s="13">
        <v>8</v>
      </c>
      <c r="G449" s="13" t="s">
        <v>23</v>
      </c>
      <c r="H449" s="13"/>
      <c r="I449" s="13">
        <f t="shared" si="12"/>
        <v>0</v>
      </c>
      <c r="J449" s="13">
        <f t="shared" si="13"/>
        <v>0</v>
      </c>
      <c r="K449" s="13"/>
    </row>
    <row r="450" spans="1:11" ht="20.25">
      <c r="A450" s="13" t="s">
        <v>203</v>
      </c>
      <c r="B450" s="2">
        <v>136</v>
      </c>
      <c r="C450" s="13" t="s">
        <v>21</v>
      </c>
      <c r="D450" s="3" t="s">
        <v>41</v>
      </c>
      <c r="E450" s="13">
        <v>0</v>
      </c>
      <c r="F450" s="13">
        <v>14</v>
      </c>
      <c r="G450" s="13" t="s">
        <v>23</v>
      </c>
      <c r="H450" s="13"/>
      <c r="I450" s="13">
        <f t="shared" ref="I450:I513" si="14">IF(OR(J450=$J$2687,J450=$J$2694,J450=$J$2677),$I$2674,IF(OR(J450=$J$2676,J450=$J$2680,J450=$J$2682,J450=$J$2683,J450=$J$2686,J450=$J$2690,J450=$J$2691,J450=$J$2688),$I$2679,IF(OR(J450=$J$2675,J450=$J$2679),$I$2675,IF(OR(J450=$J$2681,J450=$J$2692,J450=$J$2693),$I$2676,IF(OR(J450=$J$2674,J450=$J$2689,J450=$J$2695),$I$2677,IF(OR(J450=$J$2678,J450=$J$2696,J450=$J$2684,J450=$J$2685),$I$2678,0))))))</f>
        <v>0</v>
      </c>
      <c r="J450" s="13">
        <f t="shared" ref="J450:J513" si="15">IF(OR(K450=$K$2674,K450=$K$2675,K450=$K$2676,K450=$K$2677,K450=$K$2678),$J$2674,IF(OR(K450=$K$2683,K450=$K$2684,K450=$K$2685,K450=$K$2686),$J$2675,IF(OR(K450=$K$2687),$J$2676,IF(OR(K450=$K$2688),$J$2677,IF(OR(K450=$K$2689),$J$2678,IF(OR(K450=$K$2690),$J$2679,IF(OR(K450=$K$2696,K450=$K$2706,K450=$K$2697),$J$2680,IF(OR(K450=$K$2692,K450=$K$2693,K450=$K$2694,K450=$K$2695),$J$2681,IF(OR(K450=$K$2691,K450=$K$2735,K450=$K$2737,K450=$K$2739),$J$2682,IF(OR(K450=$K$2698,K450=$K$2700,K450=$K$2699),$J$2683,IF(OR(K450=$K$2701),$J$2684,IF(OR(K450=$K$2702),$J$2685,IF(OR(K450=$K$2703),$J$2686,IF(OR(K450=$K$2707),$J$2687,IF(OR(K450=$K$2708,K450=$K$2709),$J$2688,IF(OR(K450=$K$2710,K450=$K$2711),$J$2689,IF(OR(K450=$K$2712,K450=$K$2713),$J$2690,IF(OR(K450=$K$2714,K450=$K$2715),$J$2691,IF(OR(K450=$K$2717,K450=$K$2718,K450=$K$2719,K450=$K$2720,K450=$K$2721,K450=$K$2722,K450=$K$2723,K450=$K$2724,K450=$K$2725),$J$2692,IF(OR(K450=$K$2729,K450=$K$2730,K450=$K$2731,K450=$K$2732,K450=$K$2728,K450=$K$2727,K450=$K$2736,K450=$K$2738),$J$2693,IF(OR(K450=$K$2733,K450=$K$2734),$J$2694,IF(OR(K450=$K$2679,K450=$K$2680,K450=$K$2681,K450=$K$2704,K450=$K$2705,K450=$K$2716,K450=$K$2682,K450=$K$2726),$J$2695,IF(OR(K450=$K$2740),$J$2696,0)))))))))))))))))))))))</f>
        <v>0</v>
      </c>
      <c r="K450" s="13"/>
    </row>
    <row r="451" spans="1:11" ht="20.25">
      <c r="A451" s="13" t="s">
        <v>203</v>
      </c>
      <c r="B451" s="2">
        <v>137</v>
      </c>
      <c r="C451" s="13" t="s">
        <v>21</v>
      </c>
      <c r="D451" s="3" t="s">
        <v>41</v>
      </c>
      <c r="E451" s="13">
        <v>0</v>
      </c>
      <c r="F451" s="13">
        <v>8</v>
      </c>
      <c r="G451" s="13" t="s">
        <v>23</v>
      </c>
      <c r="H451" s="13"/>
      <c r="I451" s="13">
        <f t="shared" si="14"/>
        <v>0</v>
      </c>
      <c r="J451" s="13">
        <f t="shared" si="15"/>
        <v>0</v>
      </c>
      <c r="K451" s="13"/>
    </row>
    <row r="452" spans="1:11" ht="20.25">
      <c r="A452" s="13" t="s">
        <v>203</v>
      </c>
      <c r="B452" s="2">
        <v>138</v>
      </c>
      <c r="C452" s="13" t="s">
        <v>21</v>
      </c>
      <c r="D452" s="3" t="s">
        <v>41</v>
      </c>
      <c r="E452" s="13">
        <v>0</v>
      </c>
      <c r="F452" s="13">
        <v>8</v>
      </c>
      <c r="G452" s="13" t="s">
        <v>23</v>
      </c>
      <c r="H452" s="13"/>
      <c r="I452" s="13">
        <f t="shared" si="14"/>
        <v>0</v>
      </c>
      <c r="J452" s="13">
        <f t="shared" si="15"/>
        <v>0</v>
      </c>
      <c r="K452" s="13"/>
    </row>
    <row r="453" spans="1:11" ht="20.25">
      <c r="A453" s="13" t="s">
        <v>203</v>
      </c>
      <c r="B453" s="2">
        <v>139</v>
      </c>
      <c r="C453" s="13" t="s">
        <v>29</v>
      </c>
      <c r="D453" s="3" t="s">
        <v>42</v>
      </c>
      <c r="E453" s="13">
        <v>0</v>
      </c>
      <c r="F453" s="13">
        <v>8</v>
      </c>
      <c r="G453" s="13" t="s">
        <v>23</v>
      </c>
      <c r="H453" s="13"/>
      <c r="I453" s="13">
        <f t="shared" si="14"/>
        <v>0</v>
      </c>
      <c r="J453" s="13">
        <f t="shared" si="15"/>
        <v>0</v>
      </c>
      <c r="K453" s="13"/>
    </row>
    <row r="454" spans="1:11" ht="20.25">
      <c r="A454" s="13" t="s">
        <v>203</v>
      </c>
      <c r="B454" s="2">
        <v>140</v>
      </c>
      <c r="C454" s="13" t="s">
        <v>16</v>
      </c>
      <c r="D454" s="3" t="s">
        <v>33</v>
      </c>
      <c r="E454" s="13">
        <v>0</v>
      </c>
      <c r="F454" s="13">
        <v>2</v>
      </c>
      <c r="G454" s="13"/>
      <c r="H454" s="13"/>
      <c r="I454" s="13">
        <f t="shared" si="14"/>
        <v>0</v>
      </c>
      <c r="J454" s="13">
        <f t="shared" si="15"/>
        <v>0</v>
      </c>
      <c r="K454" s="13"/>
    </row>
    <row r="455" spans="1:11" ht="20.25">
      <c r="A455" s="13" t="s">
        <v>203</v>
      </c>
      <c r="B455" s="2">
        <v>141</v>
      </c>
      <c r="C455" s="13" t="s">
        <v>16</v>
      </c>
      <c r="D455" s="3" t="s">
        <v>33</v>
      </c>
      <c r="E455" s="13">
        <v>0</v>
      </c>
      <c r="F455" s="13">
        <v>2</v>
      </c>
      <c r="G455" s="13"/>
      <c r="H455" s="13"/>
      <c r="I455" s="13">
        <f t="shared" si="14"/>
        <v>0</v>
      </c>
      <c r="J455" s="13">
        <f t="shared" si="15"/>
        <v>0</v>
      </c>
      <c r="K455" s="13"/>
    </row>
    <row r="456" spans="1:11" ht="20.25">
      <c r="A456" s="13" t="s">
        <v>203</v>
      </c>
      <c r="B456" s="2">
        <v>142</v>
      </c>
      <c r="C456" s="13" t="s">
        <v>16</v>
      </c>
      <c r="D456" s="3" t="s">
        <v>209</v>
      </c>
      <c r="E456" s="13">
        <v>0</v>
      </c>
      <c r="F456" s="13">
        <v>2</v>
      </c>
      <c r="G456" s="13"/>
      <c r="H456" s="13"/>
      <c r="I456" s="13">
        <f t="shared" si="14"/>
        <v>0</v>
      </c>
      <c r="J456" s="13">
        <f t="shared" si="15"/>
        <v>0</v>
      </c>
      <c r="K456" s="13"/>
    </row>
    <row r="457" spans="1:11" ht="20.25">
      <c r="A457" s="13" t="s">
        <v>203</v>
      </c>
      <c r="B457" s="2">
        <v>143</v>
      </c>
      <c r="C457" s="13" t="s">
        <v>21</v>
      </c>
      <c r="D457" s="3" t="s">
        <v>33</v>
      </c>
      <c r="E457" s="13">
        <v>0</v>
      </c>
      <c r="F457" s="13">
        <v>3</v>
      </c>
      <c r="G457" s="13" t="s">
        <v>23</v>
      </c>
      <c r="H457" s="13"/>
      <c r="I457" s="13" t="str">
        <f t="shared" si="14"/>
        <v>Энеробактерии</v>
      </c>
      <c r="J457" s="13" t="str">
        <f t="shared" si="15"/>
        <v>Klebsiella</v>
      </c>
      <c r="K457" s="13" t="s">
        <v>121</v>
      </c>
    </row>
    <row r="458" spans="1:11" ht="20.25">
      <c r="A458" s="13" t="s">
        <v>203</v>
      </c>
      <c r="B458" s="2">
        <v>144</v>
      </c>
      <c r="C458" s="13" t="s">
        <v>44</v>
      </c>
      <c r="D458" s="3" t="s">
        <v>28</v>
      </c>
      <c r="E458" s="13">
        <v>0</v>
      </c>
      <c r="F458" s="13">
        <v>2</v>
      </c>
      <c r="G458" s="13" t="s">
        <v>23</v>
      </c>
      <c r="H458" s="13"/>
      <c r="I458" s="13" t="str">
        <f t="shared" si="14"/>
        <v>Энеробактерии</v>
      </c>
      <c r="J458" s="13" t="str">
        <f t="shared" si="15"/>
        <v>Klebsiella</v>
      </c>
      <c r="K458" s="13" t="s">
        <v>75</v>
      </c>
    </row>
    <row r="459" spans="1:11" ht="20.25">
      <c r="A459" s="13" t="s">
        <v>203</v>
      </c>
      <c r="B459" s="2">
        <v>145</v>
      </c>
      <c r="C459" s="13" t="s">
        <v>21</v>
      </c>
      <c r="D459" s="3" t="s">
        <v>45</v>
      </c>
      <c r="E459" s="13">
        <v>0</v>
      </c>
      <c r="F459" s="13">
        <v>6</v>
      </c>
      <c r="G459" s="13" t="s">
        <v>23</v>
      </c>
      <c r="H459" s="13"/>
      <c r="I459" s="13">
        <f t="shared" si="14"/>
        <v>0</v>
      </c>
      <c r="J459" s="13">
        <f t="shared" si="15"/>
        <v>0</v>
      </c>
      <c r="K459" s="13"/>
    </row>
    <row r="460" spans="1:11" ht="20.25">
      <c r="A460" s="13" t="s">
        <v>203</v>
      </c>
      <c r="B460" s="2">
        <v>146</v>
      </c>
      <c r="C460" s="13" t="s">
        <v>16</v>
      </c>
      <c r="D460" s="3" t="s">
        <v>18</v>
      </c>
      <c r="E460" s="13">
        <v>0</v>
      </c>
      <c r="F460" s="13">
        <v>3</v>
      </c>
      <c r="G460" s="13"/>
      <c r="H460" s="13"/>
      <c r="I460" s="13">
        <f t="shared" si="14"/>
        <v>0</v>
      </c>
      <c r="J460" s="13">
        <f t="shared" si="15"/>
        <v>0</v>
      </c>
      <c r="K460" s="13"/>
    </row>
    <row r="461" spans="1:11" ht="20.25">
      <c r="A461" s="13" t="s">
        <v>203</v>
      </c>
      <c r="B461" s="2">
        <v>147</v>
      </c>
      <c r="C461" s="13" t="s">
        <v>44</v>
      </c>
      <c r="D461" s="3" t="s">
        <v>45</v>
      </c>
      <c r="E461" s="13">
        <v>1</v>
      </c>
      <c r="F461" s="13">
        <v>2</v>
      </c>
      <c r="G461" s="13"/>
      <c r="H461" s="13"/>
      <c r="I461" s="13">
        <f t="shared" si="14"/>
        <v>0</v>
      </c>
      <c r="J461" s="13">
        <f t="shared" si="15"/>
        <v>0</v>
      </c>
      <c r="K461" s="13"/>
    </row>
    <row r="462" spans="1:11" ht="20.25">
      <c r="A462" s="13" t="s">
        <v>203</v>
      </c>
      <c r="B462" s="2">
        <v>148</v>
      </c>
      <c r="C462" s="13" t="s">
        <v>210</v>
      </c>
      <c r="D462" s="3" t="s">
        <v>91</v>
      </c>
      <c r="E462" s="13">
        <v>1</v>
      </c>
      <c r="F462" s="13">
        <v>2</v>
      </c>
      <c r="G462" s="13"/>
      <c r="H462" s="13"/>
      <c r="I462" s="13">
        <f t="shared" si="14"/>
        <v>0</v>
      </c>
      <c r="J462" s="13">
        <f t="shared" si="15"/>
        <v>0</v>
      </c>
      <c r="K462" s="13"/>
    </row>
    <row r="463" spans="1:11" ht="20.25">
      <c r="A463" s="13" t="s">
        <v>203</v>
      </c>
      <c r="B463" s="2">
        <v>149</v>
      </c>
      <c r="C463" s="13" t="s">
        <v>21</v>
      </c>
      <c r="D463" s="3" t="s">
        <v>41</v>
      </c>
      <c r="E463" s="13">
        <v>0</v>
      </c>
      <c r="F463" s="13">
        <v>6</v>
      </c>
      <c r="G463" s="13" t="s">
        <v>23</v>
      </c>
      <c r="H463" s="13"/>
      <c r="I463" s="13">
        <f t="shared" si="14"/>
        <v>0</v>
      </c>
      <c r="J463" s="13">
        <f t="shared" si="15"/>
        <v>0</v>
      </c>
      <c r="K463" s="13"/>
    </row>
    <row r="464" spans="1:11" ht="20.25">
      <c r="A464" s="13" t="s">
        <v>203</v>
      </c>
      <c r="B464" s="2">
        <v>150</v>
      </c>
      <c r="C464" s="13" t="s">
        <v>21</v>
      </c>
      <c r="D464" s="3" t="s">
        <v>211</v>
      </c>
      <c r="E464" s="13">
        <v>0</v>
      </c>
      <c r="F464" s="13">
        <v>7</v>
      </c>
      <c r="G464" s="13" t="s">
        <v>23</v>
      </c>
      <c r="H464" s="13"/>
      <c r="I464" s="13">
        <f t="shared" si="14"/>
        <v>0</v>
      </c>
      <c r="J464" s="13">
        <f t="shared" si="15"/>
        <v>0</v>
      </c>
      <c r="K464" s="13"/>
    </row>
    <row r="465" spans="1:11" ht="20.25">
      <c r="A465" s="13" t="s">
        <v>203</v>
      </c>
      <c r="B465" s="2">
        <v>151</v>
      </c>
      <c r="C465" s="13" t="s">
        <v>29</v>
      </c>
      <c r="D465" s="3" t="s">
        <v>212</v>
      </c>
      <c r="E465" s="13">
        <v>0</v>
      </c>
      <c r="F465" s="13">
        <v>5</v>
      </c>
      <c r="G465" s="13" t="s">
        <v>23</v>
      </c>
      <c r="H465" s="13"/>
      <c r="I465" s="13">
        <f t="shared" si="14"/>
        <v>0</v>
      </c>
      <c r="J465" s="13">
        <f t="shared" si="15"/>
        <v>0</v>
      </c>
      <c r="K465" s="13"/>
    </row>
    <row r="466" spans="1:11" ht="20.25">
      <c r="A466" s="13" t="s">
        <v>203</v>
      </c>
      <c r="B466" s="2">
        <v>152</v>
      </c>
      <c r="C466" s="13" t="s">
        <v>44</v>
      </c>
      <c r="D466" s="3" t="s">
        <v>45</v>
      </c>
      <c r="E466" s="13">
        <v>1</v>
      </c>
      <c r="F466" s="13">
        <v>4</v>
      </c>
      <c r="G466" s="13"/>
      <c r="H466" s="13"/>
      <c r="I466" s="13">
        <f t="shared" si="14"/>
        <v>0</v>
      </c>
      <c r="J466" s="13">
        <f t="shared" si="15"/>
        <v>0</v>
      </c>
      <c r="K466" s="13"/>
    </row>
    <row r="467" spans="1:11" ht="20.25">
      <c r="A467" s="13" t="s">
        <v>203</v>
      </c>
      <c r="B467" s="2">
        <v>153</v>
      </c>
      <c r="C467" s="13" t="s">
        <v>16</v>
      </c>
      <c r="D467" s="3" t="s">
        <v>18</v>
      </c>
      <c r="E467" s="13">
        <v>1</v>
      </c>
      <c r="F467" s="13">
        <v>4</v>
      </c>
      <c r="G467" s="13"/>
      <c r="H467" s="13"/>
      <c r="I467" s="13">
        <f t="shared" si="14"/>
        <v>0</v>
      </c>
      <c r="J467" s="13">
        <f t="shared" si="15"/>
        <v>0</v>
      </c>
      <c r="K467" s="13"/>
    </row>
    <row r="468" spans="1:11" ht="20.25">
      <c r="A468" s="13" t="s">
        <v>203</v>
      </c>
      <c r="B468" s="2">
        <v>154</v>
      </c>
      <c r="C468" s="13" t="s">
        <v>29</v>
      </c>
      <c r="D468" s="3" t="s">
        <v>42</v>
      </c>
      <c r="E468" s="13">
        <v>0</v>
      </c>
      <c r="F468" s="13">
        <v>5</v>
      </c>
      <c r="G468" s="13" t="s">
        <v>23</v>
      </c>
      <c r="H468" s="13"/>
      <c r="I468" s="13">
        <f t="shared" si="14"/>
        <v>0</v>
      </c>
      <c r="J468" s="13">
        <f t="shared" si="15"/>
        <v>0</v>
      </c>
      <c r="K468" s="13"/>
    </row>
    <row r="469" spans="1:11" ht="20.25">
      <c r="A469" s="13" t="s">
        <v>203</v>
      </c>
      <c r="B469" s="2">
        <v>155</v>
      </c>
      <c r="C469" s="13" t="s">
        <v>21</v>
      </c>
      <c r="D469" s="3" t="s">
        <v>61</v>
      </c>
      <c r="E469" s="13">
        <v>0</v>
      </c>
      <c r="F469" s="13">
        <v>5</v>
      </c>
      <c r="G469" s="13" t="s">
        <v>23</v>
      </c>
      <c r="H469" s="13"/>
      <c r="I469" s="13">
        <f t="shared" si="14"/>
        <v>0</v>
      </c>
      <c r="J469" s="13">
        <f t="shared" si="15"/>
        <v>0</v>
      </c>
      <c r="K469" s="13"/>
    </row>
    <row r="470" spans="1:11" ht="20.25">
      <c r="A470" s="13" t="s">
        <v>203</v>
      </c>
      <c r="B470" s="2">
        <v>156</v>
      </c>
      <c r="C470" s="13" t="s">
        <v>21</v>
      </c>
      <c r="D470" s="3" t="s">
        <v>43</v>
      </c>
      <c r="E470" s="13">
        <v>0</v>
      </c>
      <c r="F470" s="13">
        <v>5</v>
      </c>
      <c r="G470" s="13" t="s">
        <v>23</v>
      </c>
      <c r="H470" s="13"/>
      <c r="I470" s="13">
        <f t="shared" si="14"/>
        <v>0</v>
      </c>
      <c r="J470" s="13">
        <f t="shared" si="15"/>
        <v>0</v>
      </c>
      <c r="K470" s="13"/>
    </row>
    <row r="471" spans="1:11" ht="20.25">
      <c r="A471" s="13" t="s">
        <v>203</v>
      </c>
      <c r="B471" s="2">
        <v>157</v>
      </c>
      <c r="C471" s="13" t="s">
        <v>21</v>
      </c>
      <c r="D471" s="3" t="s">
        <v>41</v>
      </c>
      <c r="E471" s="13">
        <v>0</v>
      </c>
      <c r="F471" s="13">
        <v>5</v>
      </c>
      <c r="G471" s="13" t="s">
        <v>23</v>
      </c>
      <c r="H471" s="13"/>
      <c r="I471" s="13">
        <f t="shared" si="14"/>
        <v>0</v>
      </c>
      <c r="J471" s="13">
        <f t="shared" si="15"/>
        <v>0</v>
      </c>
      <c r="K471" s="13"/>
    </row>
    <row r="472" spans="1:11" ht="20.25">
      <c r="A472" s="13" t="s">
        <v>203</v>
      </c>
      <c r="B472" s="2">
        <v>158</v>
      </c>
      <c r="C472" s="13" t="s">
        <v>16</v>
      </c>
      <c r="D472" s="3" t="s">
        <v>33</v>
      </c>
      <c r="E472" s="13">
        <v>0</v>
      </c>
      <c r="F472" s="13">
        <v>4</v>
      </c>
      <c r="G472" s="13"/>
      <c r="H472" s="13"/>
      <c r="I472" s="13">
        <f t="shared" si="14"/>
        <v>0</v>
      </c>
      <c r="J472" s="13">
        <f t="shared" si="15"/>
        <v>0</v>
      </c>
      <c r="K472" s="13"/>
    </row>
    <row r="473" spans="1:11" ht="20.25">
      <c r="A473" s="13" t="s">
        <v>203</v>
      </c>
      <c r="B473" s="2">
        <v>159</v>
      </c>
      <c r="C473" s="13" t="s">
        <v>16</v>
      </c>
      <c r="D473" s="3" t="s">
        <v>33</v>
      </c>
      <c r="E473" s="13">
        <v>0</v>
      </c>
      <c r="F473" s="13">
        <v>4</v>
      </c>
      <c r="G473" s="13"/>
      <c r="H473" s="13"/>
      <c r="I473" s="13">
        <f t="shared" si="14"/>
        <v>0</v>
      </c>
      <c r="J473" s="13">
        <f t="shared" si="15"/>
        <v>0</v>
      </c>
      <c r="K473" s="13"/>
    </row>
    <row r="474" spans="1:11" ht="20.25">
      <c r="A474" s="13" t="s">
        <v>203</v>
      </c>
      <c r="B474" s="2">
        <v>160</v>
      </c>
      <c r="C474" s="13" t="s">
        <v>71</v>
      </c>
      <c r="D474" s="3" t="s">
        <v>51</v>
      </c>
      <c r="E474" s="13">
        <v>0</v>
      </c>
      <c r="F474" s="13">
        <v>4</v>
      </c>
      <c r="G474" s="13"/>
      <c r="H474" s="13"/>
      <c r="I474" s="13">
        <f t="shared" si="14"/>
        <v>0</v>
      </c>
      <c r="J474" s="13">
        <f t="shared" si="15"/>
        <v>0</v>
      </c>
      <c r="K474" s="13"/>
    </row>
    <row r="475" spans="1:11" ht="20.25">
      <c r="A475" s="13" t="s">
        <v>203</v>
      </c>
      <c r="B475" s="2">
        <v>161</v>
      </c>
      <c r="C475" s="13" t="s">
        <v>210</v>
      </c>
      <c r="D475" s="3" t="s">
        <v>91</v>
      </c>
      <c r="E475" s="13">
        <v>0</v>
      </c>
      <c r="F475" s="13">
        <v>4</v>
      </c>
      <c r="G475" s="13"/>
      <c r="H475" s="13"/>
      <c r="I475" s="13">
        <f t="shared" si="14"/>
        <v>0</v>
      </c>
      <c r="J475" s="13">
        <f t="shared" si="15"/>
        <v>0</v>
      </c>
      <c r="K475" s="13"/>
    </row>
    <row r="476" spans="1:11" ht="20.25">
      <c r="A476" s="13" t="s">
        <v>203</v>
      </c>
      <c r="B476" s="2">
        <v>162</v>
      </c>
      <c r="C476" s="13" t="s">
        <v>90</v>
      </c>
      <c r="D476" s="3" t="s">
        <v>213</v>
      </c>
      <c r="E476" s="13">
        <v>0</v>
      </c>
      <c r="F476" s="13">
        <v>4</v>
      </c>
      <c r="G476" s="13"/>
      <c r="H476" s="13"/>
      <c r="I476" s="13">
        <f t="shared" si="14"/>
        <v>0</v>
      </c>
      <c r="J476" s="13">
        <f t="shared" si="15"/>
        <v>0</v>
      </c>
      <c r="K476" s="13"/>
    </row>
    <row r="477" spans="1:11" ht="20.25">
      <c r="A477" s="13" t="s">
        <v>203</v>
      </c>
      <c r="B477" s="2">
        <v>163</v>
      </c>
      <c r="C477" s="13" t="s">
        <v>21</v>
      </c>
      <c r="D477" s="3" t="s">
        <v>58</v>
      </c>
      <c r="E477" s="13">
        <v>0</v>
      </c>
      <c r="F477" s="13">
        <v>6</v>
      </c>
      <c r="G477" s="13" t="s">
        <v>23</v>
      </c>
      <c r="H477" s="13"/>
      <c r="I477" s="13">
        <f t="shared" si="14"/>
        <v>0</v>
      </c>
      <c r="J477" s="13">
        <f t="shared" si="15"/>
        <v>0</v>
      </c>
      <c r="K477" s="13"/>
    </row>
    <row r="478" spans="1:11" ht="20.25">
      <c r="A478" s="13" t="s">
        <v>203</v>
      </c>
      <c r="B478" s="2">
        <v>164</v>
      </c>
      <c r="C478" s="13" t="s">
        <v>16</v>
      </c>
      <c r="D478" s="3" t="s">
        <v>33</v>
      </c>
      <c r="E478" s="13">
        <v>0</v>
      </c>
      <c r="F478" s="13">
        <v>4</v>
      </c>
      <c r="G478" s="13"/>
      <c r="H478" s="13"/>
      <c r="I478" s="13">
        <f t="shared" si="14"/>
        <v>0</v>
      </c>
      <c r="J478" s="13">
        <f t="shared" si="15"/>
        <v>0</v>
      </c>
      <c r="K478" s="13"/>
    </row>
    <row r="479" spans="1:11" ht="20.25">
      <c r="A479" s="13" t="s">
        <v>203</v>
      </c>
      <c r="B479" s="2">
        <v>165</v>
      </c>
      <c r="C479" s="13" t="s">
        <v>44</v>
      </c>
      <c r="D479" s="3" t="s">
        <v>45</v>
      </c>
      <c r="E479" s="13">
        <v>1</v>
      </c>
      <c r="F479" s="13">
        <v>3</v>
      </c>
      <c r="G479" s="13"/>
      <c r="H479" s="13"/>
      <c r="I479" s="13">
        <f t="shared" si="14"/>
        <v>0</v>
      </c>
      <c r="J479" s="13">
        <f t="shared" si="15"/>
        <v>0</v>
      </c>
      <c r="K479" s="13"/>
    </row>
    <row r="480" spans="1:11" ht="20.25">
      <c r="A480" s="13" t="s">
        <v>203</v>
      </c>
      <c r="B480" s="2">
        <v>166</v>
      </c>
      <c r="C480" s="13" t="s">
        <v>210</v>
      </c>
      <c r="D480" s="3" t="s">
        <v>91</v>
      </c>
      <c r="E480" s="13">
        <v>0</v>
      </c>
      <c r="F480" s="13">
        <v>4</v>
      </c>
      <c r="G480" s="13"/>
      <c r="H480" s="13"/>
      <c r="I480" s="13">
        <f t="shared" si="14"/>
        <v>0</v>
      </c>
      <c r="J480" s="13">
        <f t="shared" si="15"/>
        <v>0</v>
      </c>
      <c r="K480" s="13"/>
    </row>
    <row r="481" spans="1:11" ht="20.25">
      <c r="A481" s="13" t="s">
        <v>203</v>
      </c>
      <c r="B481" s="2">
        <v>167</v>
      </c>
      <c r="C481" s="13" t="s">
        <v>16</v>
      </c>
      <c r="D481" s="3" t="s">
        <v>33</v>
      </c>
      <c r="E481" s="13">
        <v>0</v>
      </c>
      <c r="F481" s="13">
        <v>4</v>
      </c>
      <c r="G481" s="13"/>
      <c r="H481" s="13"/>
      <c r="I481" s="13">
        <f t="shared" si="14"/>
        <v>0</v>
      </c>
      <c r="J481" s="13">
        <f t="shared" si="15"/>
        <v>0</v>
      </c>
      <c r="K481" s="13"/>
    </row>
    <row r="482" spans="1:11" ht="20.25">
      <c r="A482" s="13" t="s">
        <v>203</v>
      </c>
      <c r="B482" s="2">
        <v>168</v>
      </c>
      <c r="C482" s="13" t="s">
        <v>16</v>
      </c>
      <c r="D482" s="3" t="s">
        <v>33</v>
      </c>
      <c r="E482" s="13">
        <v>0</v>
      </c>
      <c r="F482" s="13">
        <v>4</v>
      </c>
      <c r="G482" s="13"/>
      <c r="H482" s="13"/>
      <c r="I482" s="13">
        <f t="shared" si="14"/>
        <v>0</v>
      </c>
      <c r="J482" s="13">
        <f t="shared" si="15"/>
        <v>0</v>
      </c>
      <c r="K482" s="13"/>
    </row>
    <row r="483" spans="1:11" ht="20.25">
      <c r="A483" s="13" t="s">
        <v>203</v>
      </c>
      <c r="B483" s="2">
        <v>169</v>
      </c>
      <c r="C483" s="13" t="s">
        <v>21</v>
      </c>
      <c r="D483" s="3" t="s">
        <v>64</v>
      </c>
      <c r="E483" s="13">
        <v>0</v>
      </c>
      <c r="F483" s="13">
        <v>5</v>
      </c>
      <c r="G483" s="13" t="s">
        <v>23</v>
      </c>
      <c r="H483" s="13"/>
      <c r="I483" s="13">
        <f t="shared" si="14"/>
        <v>0</v>
      </c>
      <c r="J483" s="13">
        <f t="shared" si="15"/>
        <v>0</v>
      </c>
      <c r="K483" s="13"/>
    </row>
    <row r="484" spans="1:11" ht="20.25">
      <c r="A484" s="13" t="s">
        <v>203</v>
      </c>
      <c r="B484" s="2">
        <v>170</v>
      </c>
      <c r="C484" s="13" t="s">
        <v>21</v>
      </c>
      <c r="D484" s="3" t="s">
        <v>39</v>
      </c>
      <c r="E484" s="13">
        <v>0</v>
      </c>
      <c r="F484" s="13">
        <v>5</v>
      </c>
      <c r="G484" s="13" t="s">
        <v>23</v>
      </c>
      <c r="H484" s="13" t="s">
        <v>63</v>
      </c>
      <c r="I484" s="13">
        <f t="shared" si="14"/>
        <v>0</v>
      </c>
      <c r="J484" s="13">
        <f t="shared" si="15"/>
        <v>0</v>
      </c>
      <c r="K484" s="13"/>
    </row>
    <row r="485" spans="1:11" ht="20.25">
      <c r="A485" s="13" t="s">
        <v>203</v>
      </c>
      <c r="B485" s="2">
        <v>171</v>
      </c>
      <c r="C485" s="13" t="s">
        <v>21</v>
      </c>
      <c r="D485" s="3" t="s">
        <v>39</v>
      </c>
      <c r="E485" s="13">
        <v>0</v>
      </c>
      <c r="F485" s="13">
        <v>5</v>
      </c>
      <c r="G485" s="13" t="s">
        <v>23</v>
      </c>
      <c r="H485" s="13" t="s">
        <v>63</v>
      </c>
      <c r="I485" s="13">
        <f t="shared" si="14"/>
        <v>0</v>
      </c>
      <c r="J485" s="13">
        <f t="shared" si="15"/>
        <v>0</v>
      </c>
      <c r="K485" s="13"/>
    </row>
    <row r="486" spans="1:11" ht="20.25">
      <c r="A486" s="13" t="s">
        <v>203</v>
      </c>
      <c r="B486" s="2">
        <v>172</v>
      </c>
      <c r="C486" s="13" t="s">
        <v>12</v>
      </c>
      <c r="D486" s="3" t="s">
        <v>61</v>
      </c>
      <c r="E486" s="13">
        <v>0</v>
      </c>
      <c r="F486" s="13">
        <v>4</v>
      </c>
      <c r="G486" s="13"/>
      <c r="H486" s="13">
        <v>444</v>
      </c>
      <c r="I486" s="13">
        <f t="shared" si="14"/>
        <v>0</v>
      </c>
      <c r="J486" s="13">
        <f t="shared" si="15"/>
        <v>0</v>
      </c>
      <c r="K486" s="13"/>
    </row>
    <row r="487" spans="1:11" ht="20.25">
      <c r="A487" s="13" t="s">
        <v>203</v>
      </c>
      <c r="B487" s="2">
        <v>173</v>
      </c>
      <c r="C487" s="13" t="s">
        <v>12</v>
      </c>
      <c r="D487" s="3" t="s">
        <v>61</v>
      </c>
      <c r="E487" s="13">
        <v>0</v>
      </c>
      <c r="F487" s="13">
        <v>4</v>
      </c>
      <c r="G487" s="13"/>
      <c r="H487" s="13"/>
      <c r="I487" s="13">
        <f t="shared" si="14"/>
        <v>0</v>
      </c>
      <c r="J487" s="13">
        <f t="shared" si="15"/>
        <v>0</v>
      </c>
      <c r="K487" s="13"/>
    </row>
    <row r="488" spans="1:11" ht="20.25">
      <c r="A488" s="13" t="s">
        <v>203</v>
      </c>
      <c r="B488" s="2">
        <v>174</v>
      </c>
      <c r="C488" s="13" t="s">
        <v>12</v>
      </c>
      <c r="D488" s="3" t="s">
        <v>61</v>
      </c>
      <c r="E488" s="13">
        <v>0</v>
      </c>
      <c r="F488" s="13">
        <v>4</v>
      </c>
      <c r="G488" s="13"/>
      <c r="H488" s="13"/>
      <c r="I488" s="13">
        <f t="shared" si="14"/>
        <v>0</v>
      </c>
      <c r="J488" s="13">
        <f t="shared" si="15"/>
        <v>0</v>
      </c>
      <c r="K488" s="13"/>
    </row>
    <row r="489" spans="1:11" ht="20.25">
      <c r="A489" s="13" t="s">
        <v>203</v>
      </c>
      <c r="B489" s="2">
        <v>175</v>
      </c>
      <c r="C489" s="13" t="s">
        <v>21</v>
      </c>
      <c r="D489" s="3" t="s">
        <v>197</v>
      </c>
      <c r="E489" s="13">
        <v>0</v>
      </c>
      <c r="F489" s="13">
        <v>6</v>
      </c>
      <c r="G489" s="13" t="s">
        <v>23</v>
      </c>
      <c r="H489" s="13"/>
      <c r="I489" s="13">
        <f t="shared" si="14"/>
        <v>0</v>
      </c>
      <c r="J489" s="13">
        <f t="shared" si="15"/>
        <v>0</v>
      </c>
      <c r="K489" s="13"/>
    </row>
    <row r="490" spans="1:11" ht="20.25">
      <c r="A490" s="13" t="s">
        <v>203</v>
      </c>
      <c r="B490" s="2">
        <v>176</v>
      </c>
      <c r="C490" s="13" t="s">
        <v>21</v>
      </c>
      <c r="D490" s="3" t="s">
        <v>28</v>
      </c>
      <c r="E490" s="13">
        <v>0</v>
      </c>
      <c r="F490" s="13">
        <v>6</v>
      </c>
      <c r="G490" s="13" t="s">
        <v>23</v>
      </c>
      <c r="H490" s="13"/>
      <c r="I490" s="13">
        <f t="shared" si="14"/>
        <v>0</v>
      </c>
      <c r="J490" s="13">
        <f t="shared" si="15"/>
        <v>0</v>
      </c>
      <c r="K490" s="13"/>
    </row>
    <row r="491" spans="1:11" ht="20.25">
      <c r="A491" s="13" t="s">
        <v>203</v>
      </c>
      <c r="B491" s="2">
        <v>177</v>
      </c>
      <c r="C491" s="13" t="s">
        <v>16</v>
      </c>
      <c r="D491" s="3" t="s">
        <v>33</v>
      </c>
      <c r="E491" s="13">
        <v>0</v>
      </c>
      <c r="F491" s="13">
        <v>3</v>
      </c>
      <c r="G491" s="13"/>
      <c r="H491" s="13"/>
      <c r="I491" s="13">
        <f t="shared" si="14"/>
        <v>0</v>
      </c>
      <c r="J491" s="13">
        <f t="shared" si="15"/>
        <v>0</v>
      </c>
      <c r="K491" s="13"/>
    </row>
    <row r="492" spans="1:11" ht="20.25">
      <c r="A492" s="13" t="s">
        <v>203</v>
      </c>
      <c r="B492" s="2">
        <v>178</v>
      </c>
      <c r="C492" s="13" t="s">
        <v>16</v>
      </c>
      <c r="D492" s="3" t="s">
        <v>33</v>
      </c>
      <c r="E492" s="13">
        <v>0</v>
      </c>
      <c r="F492" s="13">
        <v>4</v>
      </c>
      <c r="G492" s="13"/>
      <c r="H492" s="13"/>
      <c r="I492" s="13">
        <f t="shared" si="14"/>
        <v>0</v>
      </c>
      <c r="J492" s="13">
        <f t="shared" si="15"/>
        <v>0</v>
      </c>
      <c r="K492" s="13"/>
    </row>
    <row r="493" spans="1:11" ht="20.25">
      <c r="A493" s="13" t="s">
        <v>203</v>
      </c>
      <c r="B493" s="2">
        <v>179</v>
      </c>
      <c r="C493" s="13" t="s">
        <v>46</v>
      </c>
      <c r="D493" s="3" t="s">
        <v>31</v>
      </c>
      <c r="E493" s="13">
        <v>0</v>
      </c>
      <c r="F493" s="13">
        <v>5</v>
      </c>
      <c r="G493" s="13" t="s">
        <v>23</v>
      </c>
      <c r="H493" s="13"/>
      <c r="I493" s="13">
        <f t="shared" si="14"/>
        <v>0</v>
      </c>
      <c r="J493" s="13">
        <f t="shared" si="15"/>
        <v>0</v>
      </c>
      <c r="K493" s="13"/>
    </row>
    <row r="494" spans="1:11" ht="20.25">
      <c r="A494" s="13" t="s">
        <v>203</v>
      </c>
      <c r="B494" s="2">
        <v>180</v>
      </c>
      <c r="C494" s="13" t="s">
        <v>21</v>
      </c>
      <c r="D494" s="3" t="s">
        <v>78</v>
      </c>
      <c r="E494" s="13">
        <v>0</v>
      </c>
      <c r="F494" s="13">
        <v>4</v>
      </c>
      <c r="G494" s="13" t="s">
        <v>23</v>
      </c>
      <c r="H494" s="13"/>
      <c r="I494" s="13" t="str">
        <f t="shared" si="14"/>
        <v>Кокки</v>
      </c>
      <c r="J494" s="13" t="str">
        <f t="shared" si="15"/>
        <v>Staphylococcus</v>
      </c>
      <c r="K494" s="13" t="s">
        <v>169</v>
      </c>
    </row>
    <row r="495" spans="1:11" ht="20.25">
      <c r="A495" s="13" t="s">
        <v>203</v>
      </c>
      <c r="B495" s="2">
        <v>181</v>
      </c>
      <c r="C495" s="13" t="s">
        <v>21</v>
      </c>
      <c r="D495" s="3" t="s">
        <v>78</v>
      </c>
      <c r="E495" s="13">
        <v>0</v>
      </c>
      <c r="F495" s="13">
        <v>18</v>
      </c>
      <c r="G495" s="13" t="s">
        <v>23</v>
      </c>
      <c r="H495" s="13"/>
      <c r="I495" s="13">
        <f t="shared" si="14"/>
        <v>0</v>
      </c>
      <c r="J495" s="13">
        <f t="shared" si="15"/>
        <v>0</v>
      </c>
      <c r="K495" s="13"/>
    </row>
    <row r="496" spans="1:11" ht="20.25">
      <c r="A496" s="13" t="s">
        <v>203</v>
      </c>
      <c r="B496" s="2">
        <v>182</v>
      </c>
      <c r="C496" s="13" t="s">
        <v>21</v>
      </c>
      <c r="D496" s="3" t="s">
        <v>25</v>
      </c>
      <c r="E496" s="13">
        <v>0</v>
      </c>
      <c r="F496" s="13">
        <v>5</v>
      </c>
      <c r="G496" s="13" t="s">
        <v>23</v>
      </c>
      <c r="H496" s="13"/>
      <c r="I496" s="13">
        <f t="shared" si="14"/>
        <v>0</v>
      </c>
      <c r="J496" s="13">
        <f t="shared" si="15"/>
        <v>0</v>
      </c>
      <c r="K496" s="13"/>
    </row>
    <row r="497" spans="1:11" ht="20.25">
      <c r="A497" s="13" t="s">
        <v>203</v>
      </c>
      <c r="B497" s="2">
        <v>183</v>
      </c>
      <c r="C497" s="13" t="s">
        <v>44</v>
      </c>
      <c r="D497" s="3" t="s">
        <v>45</v>
      </c>
      <c r="E497" s="13">
        <v>0</v>
      </c>
      <c r="F497" s="13">
        <v>4</v>
      </c>
      <c r="G497" s="13"/>
      <c r="H497" s="13"/>
      <c r="I497" s="13">
        <f t="shared" si="14"/>
        <v>0</v>
      </c>
      <c r="J497" s="13">
        <f t="shared" si="15"/>
        <v>0</v>
      </c>
      <c r="K497" s="13"/>
    </row>
    <row r="498" spans="1:11" ht="20.25">
      <c r="A498" s="13" t="s">
        <v>203</v>
      </c>
      <c r="B498" s="2">
        <v>184</v>
      </c>
      <c r="C498" s="13" t="s">
        <v>16</v>
      </c>
      <c r="D498" s="3" t="s">
        <v>33</v>
      </c>
      <c r="E498" s="13">
        <v>1</v>
      </c>
      <c r="F498" s="13">
        <v>2</v>
      </c>
      <c r="G498" s="13"/>
      <c r="H498" s="13"/>
      <c r="I498" s="13">
        <f t="shared" si="14"/>
        <v>0</v>
      </c>
      <c r="J498" s="13">
        <f t="shared" si="15"/>
        <v>0</v>
      </c>
      <c r="K498" s="13"/>
    </row>
    <row r="499" spans="1:11" ht="20.25">
      <c r="A499" s="13" t="s">
        <v>203</v>
      </c>
      <c r="B499" s="2">
        <v>185</v>
      </c>
      <c r="C499" s="13" t="s">
        <v>71</v>
      </c>
      <c r="D499" s="3" t="s">
        <v>51</v>
      </c>
      <c r="E499" s="13">
        <v>0</v>
      </c>
      <c r="F499" s="13">
        <v>3</v>
      </c>
      <c r="G499" s="13"/>
      <c r="H499" s="13">
        <v>444</v>
      </c>
      <c r="I499" s="13">
        <f t="shared" si="14"/>
        <v>0</v>
      </c>
      <c r="J499" s="13">
        <f t="shared" si="15"/>
        <v>0</v>
      </c>
      <c r="K499" s="13"/>
    </row>
    <row r="500" spans="1:11" ht="20.25">
      <c r="A500" s="13" t="s">
        <v>203</v>
      </c>
      <c r="B500" s="2">
        <v>186</v>
      </c>
      <c r="C500" s="13" t="s">
        <v>21</v>
      </c>
      <c r="D500" s="3" t="s">
        <v>51</v>
      </c>
      <c r="E500" s="13">
        <v>0</v>
      </c>
      <c r="F500" s="13">
        <v>3</v>
      </c>
      <c r="G500" s="13" t="s">
        <v>23</v>
      </c>
      <c r="H500" s="13" t="s">
        <v>63</v>
      </c>
      <c r="I500" s="13">
        <f t="shared" si="14"/>
        <v>0</v>
      </c>
      <c r="J500" s="13">
        <f t="shared" si="15"/>
        <v>0</v>
      </c>
      <c r="K500" s="13"/>
    </row>
    <row r="501" spans="1:11" ht="20.25">
      <c r="A501" s="13" t="s">
        <v>203</v>
      </c>
      <c r="B501" s="2">
        <v>187</v>
      </c>
      <c r="C501" s="13" t="s">
        <v>46</v>
      </c>
      <c r="D501" s="3" t="s">
        <v>31</v>
      </c>
      <c r="E501" s="13">
        <v>0</v>
      </c>
      <c r="F501" s="13">
        <v>7</v>
      </c>
      <c r="G501" s="13" t="s">
        <v>23</v>
      </c>
      <c r="H501" s="13"/>
      <c r="I501" s="13">
        <f t="shared" si="14"/>
        <v>0</v>
      </c>
      <c r="J501" s="13">
        <f t="shared" si="15"/>
        <v>0</v>
      </c>
      <c r="K501" s="13"/>
    </row>
    <row r="502" spans="1:11" ht="20.25">
      <c r="A502" s="13" t="s">
        <v>203</v>
      </c>
      <c r="B502" s="2">
        <v>188</v>
      </c>
      <c r="C502" s="13" t="s">
        <v>46</v>
      </c>
      <c r="D502" s="3" t="s">
        <v>31</v>
      </c>
      <c r="E502" s="13">
        <v>0</v>
      </c>
      <c r="F502" s="13">
        <v>7</v>
      </c>
      <c r="G502" s="13" t="s">
        <v>23</v>
      </c>
      <c r="H502" s="13"/>
      <c r="I502" s="13">
        <f t="shared" si="14"/>
        <v>0</v>
      </c>
      <c r="J502" s="13">
        <f t="shared" si="15"/>
        <v>0</v>
      </c>
      <c r="K502" s="13"/>
    </row>
    <row r="503" spans="1:11" ht="20.25">
      <c r="A503" s="13" t="s">
        <v>203</v>
      </c>
      <c r="B503" s="2">
        <v>189</v>
      </c>
      <c r="C503" s="13" t="s">
        <v>21</v>
      </c>
      <c r="D503" s="3" t="s">
        <v>35</v>
      </c>
      <c r="E503" s="13">
        <v>0</v>
      </c>
      <c r="F503" s="13">
        <v>3</v>
      </c>
      <c r="G503" s="13" t="s">
        <v>23</v>
      </c>
      <c r="H503" s="13"/>
      <c r="I503" s="13" t="str">
        <f t="shared" si="14"/>
        <v>Кокки</v>
      </c>
      <c r="J503" s="13" t="str">
        <f t="shared" si="15"/>
        <v>Staphylococcus</v>
      </c>
      <c r="K503" s="13" t="s">
        <v>169</v>
      </c>
    </row>
    <row r="504" spans="1:11" ht="20.25">
      <c r="A504" s="13" t="s">
        <v>203</v>
      </c>
      <c r="B504" s="2">
        <v>190</v>
      </c>
      <c r="C504" s="13" t="s">
        <v>21</v>
      </c>
      <c r="D504" s="3" t="s">
        <v>35</v>
      </c>
      <c r="E504" s="13">
        <v>0</v>
      </c>
      <c r="F504" s="13">
        <v>3</v>
      </c>
      <c r="G504" s="13" t="s">
        <v>23</v>
      </c>
      <c r="H504" s="13"/>
      <c r="I504" s="13" t="str">
        <f t="shared" si="14"/>
        <v>Кокки</v>
      </c>
      <c r="J504" s="13" t="str">
        <f t="shared" si="15"/>
        <v>Staphylococcus</v>
      </c>
      <c r="K504" s="13" t="s">
        <v>169</v>
      </c>
    </row>
    <row r="505" spans="1:11" ht="20.25">
      <c r="A505" s="13" t="s">
        <v>203</v>
      </c>
      <c r="B505" s="2">
        <v>191</v>
      </c>
      <c r="C505" s="13" t="s">
        <v>21</v>
      </c>
      <c r="D505" s="3" t="s">
        <v>35</v>
      </c>
      <c r="E505" s="13">
        <v>0</v>
      </c>
      <c r="F505" s="13">
        <v>3</v>
      </c>
      <c r="G505" s="13" t="s">
        <v>23</v>
      </c>
      <c r="H505" s="13"/>
      <c r="I505" s="13" t="str">
        <f t="shared" si="14"/>
        <v>Кокки</v>
      </c>
      <c r="J505" s="13" t="str">
        <f t="shared" si="15"/>
        <v>Staphylococcus</v>
      </c>
      <c r="K505" s="13" t="s">
        <v>169</v>
      </c>
    </row>
    <row r="506" spans="1:11" ht="20.25">
      <c r="A506" s="13" t="s">
        <v>203</v>
      </c>
      <c r="B506" s="2">
        <v>192</v>
      </c>
      <c r="C506" s="13" t="s">
        <v>21</v>
      </c>
      <c r="D506" s="3" t="s">
        <v>25</v>
      </c>
      <c r="E506" s="13">
        <v>0</v>
      </c>
      <c r="F506" s="13">
        <v>7</v>
      </c>
      <c r="G506" s="13" t="s">
        <v>23</v>
      </c>
      <c r="H506" s="13"/>
      <c r="I506" s="13">
        <f t="shared" si="14"/>
        <v>0</v>
      </c>
      <c r="J506" s="13">
        <f t="shared" si="15"/>
        <v>0</v>
      </c>
      <c r="K506" s="1"/>
    </row>
    <row r="507" spans="1:11" ht="20.25">
      <c r="A507" s="13" t="s">
        <v>203</v>
      </c>
      <c r="B507" s="2">
        <v>193</v>
      </c>
      <c r="C507" s="13" t="s">
        <v>21</v>
      </c>
      <c r="D507" s="3" t="s">
        <v>41</v>
      </c>
      <c r="E507" s="13">
        <v>0</v>
      </c>
      <c r="F507" s="13">
        <v>7</v>
      </c>
      <c r="G507" s="13" t="s">
        <v>23</v>
      </c>
      <c r="H507" s="13"/>
      <c r="I507" s="13">
        <f t="shared" si="14"/>
        <v>0</v>
      </c>
      <c r="J507" s="13">
        <f t="shared" si="15"/>
        <v>0</v>
      </c>
      <c r="K507" s="1"/>
    </row>
    <row r="508" spans="1:11" ht="20.25">
      <c r="A508" s="13" t="s">
        <v>203</v>
      </c>
      <c r="B508" s="2">
        <v>194</v>
      </c>
      <c r="C508" s="13" t="s">
        <v>21</v>
      </c>
      <c r="D508" s="3" t="s">
        <v>58</v>
      </c>
      <c r="E508" s="13">
        <v>0</v>
      </c>
      <c r="F508" s="13">
        <v>7</v>
      </c>
      <c r="G508" s="13" t="s">
        <v>23</v>
      </c>
      <c r="H508" s="13"/>
      <c r="I508" s="13">
        <f t="shared" si="14"/>
        <v>0</v>
      </c>
      <c r="J508" s="13">
        <f t="shared" si="15"/>
        <v>0</v>
      </c>
      <c r="K508" s="1"/>
    </row>
    <row r="509" spans="1:11" ht="20.25">
      <c r="A509" s="13" t="s">
        <v>203</v>
      </c>
      <c r="B509" s="2">
        <v>195</v>
      </c>
      <c r="C509" s="13" t="s">
        <v>21</v>
      </c>
      <c r="D509" s="3" t="s">
        <v>61</v>
      </c>
      <c r="E509" s="13">
        <v>0</v>
      </c>
      <c r="F509" s="13">
        <v>7</v>
      </c>
      <c r="G509" s="13" t="s">
        <v>23</v>
      </c>
      <c r="H509" s="13"/>
      <c r="I509" s="13">
        <f t="shared" si="14"/>
        <v>0</v>
      </c>
      <c r="J509" s="13">
        <f t="shared" si="15"/>
        <v>0</v>
      </c>
      <c r="K509" s="1"/>
    </row>
    <row r="510" spans="1:11" ht="20.25">
      <c r="A510" s="13" t="s">
        <v>203</v>
      </c>
      <c r="B510" s="2">
        <v>196</v>
      </c>
      <c r="C510" s="13" t="s">
        <v>21</v>
      </c>
      <c r="D510" s="3" t="s">
        <v>43</v>
      </c>
      <c r="E510" s="13">
        <v>0</v>
      </c>
      <c r="F510" s="13">
        <v>7</v>
      </c>
      <c r="G510" s="13" t="s">
        <v>23</v>
      </c>
      <c r="H510" s="13"/>
      <c r="I510" s="13">
        <f t="shared" si="14"/>
        <v>0</v>
      </c>
      <c r="J510" s="13">
        <f t="shared" si="15"/>
        <v>0</v>
      </c>
      <c r="K510" s="1"/>
    </row>
    <row r="511" spans="1:11" ht="20.25">
      <c r="A511" s="13" t="s">
        <v>203</v>
      </c>
      <c r="B511" s="2">
        <v>197</v>
      </c>
      <c r="C511" s="13" t="s">
        <v>44</v>
      </c>
      <c r="D511" s="3" t="s">
        <v>45</v>
      </c>
      <c r="E511" s="13">
        <v>1</v>
      </c>
      <c r="F511" s="13">
        <v>2</v>
      </c>
      <c r="G511" s="13"/>
      <c r="H511" s="13"/>
      <c r="I511" s="13">
        <f t="shared" si="14"/>
        <v>0</v>
      </c>
      <c r="J511" s="13">
        <f t="shared" si="15"/>
        <v>0</v>
      </c>
      <c r="K511" s="1"/>
    </row>
    <row r="512" spans="1:11" ht="20.25">
      <c r="A512" s="13" t="s">
        <v>203</v>
      </c>
      <c r="B512" s="2">
        <v>198</v>
      </c>
      <c r="C512" s="13" t="s">
        <v>16</v>
      </c>
      <c r="D512" s="3" t="s">
        <v>33</v>
      </c>
      <c r="E512" s="13">
        <v>1</v>
      </c>
      <c r="F512" s="13">
        <v>2</v>
      </c>
      <c r="G512" s="13"/>
      <c r="H512" s="13"/>
      <c r="I512" s="13">
        <f t="shared" si="14"/>
        <v>0</v>
      </c>
      <c r="J512" s="13">
        <f t="shared" si="15"/>
        <v>0</v>
      </c>
      <c r="K512" s="1"/>
    </row>
    <row r="513" spans="1:11" ht="20.25">
      <c r="A513" s="13" t="s">
        <v>203</v>
      </c>
      <c r="B513" s="2">
        <v>199</v>
      </c>
      <c r="C513" s="13" t="s">
        <v>19</v>
      </c>
      <c r="D513" s="3" t="s">
        <v>20</v>
      </c>
      <c r="E513" s="13">
        <v>0</v>
      </c>
      <c r="F513" s="13">
        <v>6</v>
      </c>
      <c r="G513" s="13"/>
      <c r="H513" s="13"/>
      <c r="I513" s="13">
        <f t="shared" si="14"/>
        <v>0</v>
      </c>
      <c r="J513" s="13">
        <f t="shared" si="15"/>
        <v>0</v>
      </c>
      <c r="K513" s="1"/>
    </row>
    <row r="514" spans="1:11" ht="20.25">
      <c r="A514" s="13" t="s">
        <v>203</v>
      </c>
      <c r="B514" s="2">
        <v>200</v>
      </c>
      <c r="C514" s="13" t="s">
        <v>16</v>
      </c>
      <c r="D514" s="3" t="s">
        <v>33</v>
      </c>
      <c r="E514" s="13">
        <v>0</v>
      </c>
      <c r="F514" s="13">
        <v>6</v>
      </c>
      <c r="G514" s="13"/>
      <c r="H514" s="13"/>
      <c r="I514" s="13">
        <f t="shared" ref="I514:I577" si="16">IF(OR(J514=$J$2687,J514=$J$2694,J514=$J$2677),$I$2674,IF(OR(J514=$J$2676,J514=$J$2680,J514=$J$2682,J514=$J$2683,J514=$J$2686,J514=$J$2690,J514=$J$2691,J514=$J$2688),$I$2679,IF(OR(J514=$J$2675,J514=$J$2679),$I$2675,IF(OR(J514=$J$2681,J514=$J$2692,J514=$J$2693),$I$2676,IF(OR(J514=$J$2674,J514=$J$2689,J514=$J$2695),$I$2677,IF(OR(J514=$J$2678,J514=$J$2696,J514=$J$2684,J514=$J$2685),$I$2678,0))))))</f>
        <v>0</v>
      </c>
      <c r="J514" s="13">
        <f t="shared" ref="J514:J577" si="17">IF(OR(K514=$K$2674,K514=$K$2675,K514=$K$2676,K514=$K$2677,K514=$K$2678),$J$2674,IF(OR(K514=$K$2683,K514=$K$2684,K514=$K$2685,K514=$K$2686),$J$2675,IF(OR(K514=$K$2687),$J$2676,IF(OR(K514=$K$2688),$J$2677,IF(OR(K514=$K$2689),$J$2678,IF(OR(K514=$K$2690),$J$2679,IF(OR(K514=$K$2696,K514=$K$2706,K514=$K$2697),$J$2680,IF(OR(K514=$K$2692,K514=$K$2693,K514=$K$2694,K514=$K$2695),$J$2681,IF(OR(K514=$K$2691,K514=$K$2735,K514=$K$2737,K514=$K$2739),$J$2682,IF(OR(K514=$K$2698,K514=$K$2700,K514=$K$2699),$J$2683,IF(OR(K514=$K$2701),$J$2684,IF(OR(K514=$K$2702),$J$2685,IF(OR(K514=$K$2703),$J$2686,IF(OR(K514=$K$2707),$J$2687,IF(OR(K514=$K$2708,K514=$K$2709),$J$2688,IF(OR(K514=$K$2710,K514=$K$2711),$J$2689,IF(OR(K514=$K$2712,K514=$K$2713),$J$2690,IF(OR(K514=$K$2714,K514=$K$2715),$J$2691,IF(OR(K514=$K$2717,K514=$K$2718,K514=$K$2719,K514=$K$2720,K514=$K$2721,K514=$K$2722,K514=$K$2723,K514=$K$2724,K514=$K$2725),$J$2692,IF(OR(K514=$K$2729,K514=$K$2730,K514=$K$2731,K514=$K$2732,K514=$K$2728,K514=$K$2727,K514=$K$2736,K514=$K$2738),$J$2693,IF(OR(K514=$K$2733,K514=$K$2734),$J$2694,IF(OR(K514=$K$2679,K514=$K$2680,K514=$K$2681,K514=$K$2704,K514=$K$2705,K514=$K$2716,K514=$K$2682,K514=$K$2726),$J$2695,IF(OR(K514=$K$2740),$J$2696,0)))))))))))))))))))))))</f>
        <v>0</v>
      </c>
      <c r="K514" s="1"/>
    </row>
    <row r="515" spans="1:11" ht="20.25">
      <c r="A515" s="13" t="s">
        <v>203</v>
      </c>
      <c r="B515" s="2">
        <v>201</v>
      </c>
      <c r="C515" s="13" t="s">
        <v>16</v>
      </c>
      <c r="D515" s="3" t="s">
        <v>33</v>
      </c>
      <c r="E515" s="13">
        <v>0</v>
      </c>
      <c r="F515" s="13">
        <v>6</v>
      </c>
      <c r="G515" s="13"/>
      <c r="H515" s="13"/>
      <c r="I515" s="13">
        <f t="shared" si="16"/>
        <v>0</v>
      </c>
      <c r="J515" s="13">
        <f t="shared" si="17"/>
        <v>0</v>
      </c>
      <c r="K515" s="1"/>
    </row>
    <row r="516" spans="1:11" ht="20.25">
      <c r="A516" s="13" t="s">
        <v>203</v>
      </c>
      <c r="B516" s="2">
        <v>202</v>
      </c>
      <c r="C516" s="13" t="s">
        <v>16</v>
      </c>
      <c r="D516" s="3" t="s">
        <v>33</v>
      </c>
      <c r="E516" s="13">
        <v>0</v>
      </c>
      <c r="F516" s="13">
        <v>6</v>
      </c>
      <c r="G516" s="13"/>
      <c r="H516" s="13"/>
      <c r="I516" s="13">
        <f t="shared" si="16"/>
        <v>0</v>
      </c>
      <c r="J516" s="13">
        <f t="shared" si="17"/>
        <v>0</v>
      </c>
      <c r="K516" s="1"/>
    </row>
    <row r="517" spans="1:11" ht="20.25">
      <c r="A517" s="13" t="s">
        <v>203</v>
      </c>
      <c r="B517" s="2">
        <v>203</v>
      </c>
      <c r="C517" s="13" t="s">
        <v>44</v>
      </c>
      <c r="D517" s="3" t="s">
        <v>45</v>
      </c>
      <c r="E517" s="13">
        <v>1</v>
      </c>
      <c r="F517" s="13">
        <v>6</v>
      </c>
      <c r="G517" s="13"/>
      <c r="H517" s="13"/>
      <c r="I517" s="13" t="str">
        <f t="shared" si="16"/>
        <v>Кокки</v>
      </c>
      <c r="J517" s="13" t="str">
        <f t="shared" si="17"/>
        <v>Staphylococcus</v>
      </c>
      <c r="K517" s="1" t="s">
        <v>49</v>
      </c>
    </row>
    <row r="518" spans="1:11" ht="20.25">
      <c r="A518" s="13" t="s">
        <v>203</v>
      </c>
      <c r="B518" s="2">
        <v>204</v>
      </c>
      <c r="C518" s="13" t="s">
        <v>44</v>
      </c>
      <c r="D518" s="3" t="s">
        <v>45</v>
      </c>
      <c r="E518" s="13">
        <v>1</v>
      </c>
      <c r="F518" s="13">
        <v>6</v>
      </c>
      <c r="G518" s="13"/>
      <c r="H518" s="13"/>
      <c r="I518" s="13" t="str">
        <f t="shared" si="16"/>
        <v>Кокки</v>
      </c>
      <c r="J518" s="13" t="str">
        <f t="shared" si="17"/>
        <v>Staphylococcus</v>
      </c>
      <c r="K518" s="1" t="s">
        <v>169</v>
      </c>
    </row>
    <row r="519" spans="1:11" ht="20.25">
      <c r="A519" s="13" t="s">
        <v>203</v>
      </c>
      <c r="B519" s="2">
        <v>205</v>
      </c>
      <c r="C519" s="13" t="s">
        <v>19</v>
      </c>
      <c r="D519" s="3" t="s">
        <v>25</v>
      </c>
      <c r="E519" s="13">
        <v>0</v>
      </c>
      <c r="F519" s="13">
        <v>6</v>
      </c>
      <c r="G519" s="13"/>
      <c r="H519" s="13">
        <v>444</v>
      </c>
      <c r="I519" s="13">
        <f t="shared" si="16"/>
        <v>0</v>
      </c>
      <c r="J519" s="13">
        <f t="shared" si="17"/>
        <v>0</v>
      </c>
      <c r="K519" s="1"/>
    </row>
    <row r="520" spans="1:11" ht="20.25">
      <c r="A520" s="13" t="s">
        <v>203</v>
      </c>
      <c r="B520" s="2">
        <v>206</v>
      </c>
      <c r="C520" s="13" t="s">
        <v>21</v>
      </c>
      <c r="D520" s="3" t="s">
        <v>39</v>
      </c>
      <c r="E520" s="13">
        <v>0</v>
      </c>
      <c r="F520" s="13">
        <v>5</v>
      </c>
      <c r="G520" s="13" t="s">
        <v>23</v>
      </c>
      <c r="H520" s="13"/>
      <c r="I520" s="13">
        <f t="shared" si="16"/>
        <v>0</v>
      </c>
      <c r="J520" s="13">
        <f t="shared" si="17"/>
        <v>0</v>
      </c>
      <c r="K520" s="1"/>
    </row>
    <row r="521" spans="1:11" ht="20.25">
      <c r="A521" s="13" t="s">
        <v>203</v>
      </c>
      <c r="B521" s="2">
        <v>207</v>
      </c>
      <c r="C521" s="13" t="s">
        <v>21</v>
      </c>
      <c r="D521" s="3" t="s">
        <v>163</v>
      </c>
      <c r="E521" s="13">
        <v>0</v>
      </c>
      <c r="F521" s="13">
        <v>5</v>
      </c>
      <c r="G521" s="13" t="s">
        <v>23</v>
      </c>
      <c r="H521" s="13"/>
      <c r="I521" s="13">
        <f t="shared" si="16"/>
        <v>0</v>
      </c>
      <c r="J521" s="13">
        <f t="shared" si="17"/>
        <v>0</v>
      </c>
      <c r="K521" s="1"/>
    </row>
    <row r="522" spans="1:11" ht="20.25">
      <c r="A522" s="13" t="s">
        <v>203</v>
      </c>
      <c r="B522" s="2">
        <v>208</v>
      </c>
      <c r="C522" s="13" t="s">
        <v>21</v>
      </c>
      <c r="D522" s="3" t="s">
        <v>56</v>
      </c>
      <c r="E522" s="13">
        <v>0</v>
      </c>
      <c r="F522" s="13">
        <v>6</v>
      </c>
      <c r="G522" s="13" t="s">
        <v>23</v>
      </c>
      <c r="H522" s="13" t="s">
        <v>63</v>
      </c>
      <c r="I522" s="13">
        <f t="shared" si="16"/>
        <v>0</v>
      </c>
      <c r="J522" s="13">
        <f t="shared" si="17"/>
        <v>0</v>
      </c>
      <c r="K522" s="13"/>
    </row>
    <row r="523" spans="1:11" ht="20.25">
      <c r="A523" s="13" t="s">
        <v>203</v>
      </c>
      <c r="B523" s="2">
        <v>209</v>
      </c>
      <c r="C523" s="13" t="s">
        <v>44</v>
      </c>
      <c r="D523" s="3" t="s">
        <v>45</v>
      </c>
      <c r="E523" s="13">
        <v>1</v>
      </c>
      <c r="F523" s="13">
        <v>3</v>
      </c>
      <c r="G523" s="13"/>
      <c r="H523" s="13"/>
      <c r="I523" s="13" t="str">
        <f t="shared" si="16"/>
        <v>Кокки</v>
      </c>
      <c r="J523" s="13" t="str">
        <f t="shared" si="17"/>
        <v>Staphylococcus</v>
      </c>
      <c r="K523" s="13" t="s">
        <v>169</v>
      </c>
    </row>
    <row r="524" spans="1:11" ht="20.25">
      <c r="A524" s="13" t="s">
        <v>203</v>
      </c>
      <c r="B524" s="2">
        <v>210</v>
      </c>
      <c r="C524" s="13" t="s">
        <v>19</v>
      </c>
      <c r="D524" s="3" t="s">
        <v>36</v>
      </c>
      <c r="E524" s="13">
        <v>1</v>
      </c>
      <c r="F524" s="13">
        <v>2</v>
      </c>
      <c r="G524" s="13"/>
      <c r="H524" s="13"/>
      <c r="I524" s="13">
        <f t="shared" si="16"/>
        <v>0</v>
      </c>
      <c r="J524" s="13">
        <f t="shared" si="17"/>
        <v>0</v>
      </c>
      <c r="K524" s="13"/>
    </row>
    <row r="525" spans="1:11" ht="20.25">
      <c r="A525" s="13" t="s">
        <v>203</v>
      </c>
      <c r="B525" s="2">
        <v>211</v>
      </c>
      <c r="C525" s="13" t="s">
        <v>21</v>
      </c>
      <c r="D525" s="3" t="s">
        <v>25</v>
      </c>
      <c r="E525" s="13">
        <v>0</v>
      </c>
      <c r="F525" s="13">
        <v>3</v>
      </c>
      <c r="G525" s="13" t="s">
        <v>23</v>
      </c>
      <c r="H525" s="13"/>
      <c r="I525" s="13">
        <f t="shared" si="16"/>
        <v>0</v>
      </c>
      <c r="J525" s="13">
        <f t="shared" si="17"/>
        <v>0</v>
      </c>
      <c r="K525" s="13"/>
    </row>
    <row r="526" spans="1:11" ht="20.25">
      <c r="A526" s="13" t="s">
        <v>203</v>
      </c>
      <c r="B526" s="2">
        <v>212</v>
      </c>
      <c r="C526" s="13" t="s">
        <v>21</v>
      </c>
      <c r="D526" s="3" t="s">
        <v>28</v>
      </c>
      <c r="E526" s="13">
        <v>0</v>
      </c>
      <c r="F526" s="13">
        <v>3</v>
      </c>
      <c r="G526" s="13" t="s">
        <v>23</v>
      </c>
      <c r="H526" s="13"/>
      <c r="I526" s="13" t="str">
        <f t="shared" si="16"/>
        <v>Энеробактерии</v>
      </c>
      <c r="J526" s="13" t="str">
        <f t="shared" si="17"/>
        <v>Klebsiella</v>
      </c>
      <c r="K526" s="13" t="s">
        <v>75</v>
      </c>
    </row>
    <row r="527" spans="1:11" ht="20.25">
      <c r="A527" s="13" t="s">
        <v>214</v>
      </c>
      <c r="B527" s="2">
        <v>1</v>
      </c>
      <c r="C527" s="13" t="s">
        <v>16</v>
      </c>
      <c r="D527" s="3" t="s">
        <v>33</v>
      </c>
      <c r="E527" s="13">
        <v>1</v>
      </c>
      <c r="F527" s="13">
        <v>4</v>
      </c>
      <c r="G527" s="13"/>
      <c r="H527" s="13"/>
      <c r="I527" s="13">
        <f t="shared" si="16"/>
        <v>0</v>
      </c>
      <c r="J527" s="13">
        <f t="shared" si="17"/>
        <v>0</v>
      </c>
      <c r="K527" s="13"/>
    </row>
    <row r="528" spans="1:11" ht="20.25">
      <c r="A528" s="13" t="s">
        <v>214</v>
      </c>
      <c r="B528" s="2">
        <v>2</v>
      </c>
      <c r="C528" s="13" t="s">
        <v>44</v>
      </c>
      <c r="D528" s="3" t="s">
        <v>45</v>
      </c>
      <c r="E528" s="13">
        <v>4</v>
      </c>
      <c r="F528" s="13">
        <v>4</v>
      </c>
      <c r="G528" s="13"/>
      <c r="H528" s="13"/>
      <c r="I528" s="13">
        <f t="shared" si="16"/>
        <v>0</v>
      </c>
      <c r="J528" s="13">
        <f t="shared" si="17"/>
        <v>0</v>
      </c>
      <c r="K528" s="13"/>
    </row>
    <row r="529" spans="1:11" ht="20.25">
      <c r="A529" s="13" t="s">
        <v>214</v>
      </c>
      <c r="B529" s="2">
        <v>3</v>
      </c>
      <c r="C529" s="13" t="s">
        <v>14</v>
      </c>
      <c r="D529" s="3" t="s">
        <v>36</v>
      </c>
      <c r="E529" s="13">
        <v>4</v>
      </c>
      <c r="F529" s="13">
        <v>4</v>
      </c>
      <c r="G529" s="13"/>
      <c r="H529" s="13"/>
      <c r="I529" s="13">
        <f t="shared" si="16"/>
        <v>0</v>
      </c>
      <c r="J529" s="13">
        <f t="shared" si="17"/>
        <v>0</v>
      </c>
      <c r="K529" s="13"/>
    </row>
    <row r="530" spans="1:11" ht="20.25">
      <c r="A530" s="13" t="s">
        <v>214</v>
      </c>
      <c r="B530" s="2">
        <v>4</v>
      </c>
      <c r="C530" s="13" t="s">
        <v>21</v>
      </c>
      <c r="D530" s="3" t="s">
        <v>36</v>
      </c>
      <c r="E530" s="13">
        <v>3</v>
      </c>
      <c r="F530" s="13">
        <v>4</v>
      </c>
      <c r="G530" s="13"/>
      <c r="H530" s="13"/>
      <c r="I530" s="13">
        <f t="shared" si="16"/>
        <v>0</v>
      </c>
      <c r="J530" s="13">
        <f t="shared" si="17"/>
        <v>0</v>
      </c>
      <c r="K530" s="13"/>
    </row>
    <row r="531" spans="1:11" ht="20.25">
      <c r="A531" s="13" t="s">
        <v>214</v>
      </c>
      <c r="B531" s="2">
        <v>5</v>
      </c>
      <c r="C531" s="13" t="s">
        <v>21</v>
      </c>
      <c r="D531" s="3" t="s">
        <v>58</v>
      </c>
      <c r="E531" s="13">
        <v>0</v>
      </c>
      <c r="F531" s="13">
        <v>5</v>
      </c>
      <c r="G531" s="13"/>
      <c r="H531" s="13"/>
      <c r="I531" s="13" t="str">
        <f t="shared" si="16"/>
        <v>Кокки</v>
      </c>
      <c r="J531" s="13" t="str">
        <f t="shared" si="17"/>
        <v>Staphylococcus</v>
      </c>
      <c r="K531" s="13" t="s">
        <v>172</v>
      </c>
    </row>
    <row r="532" spans="1:11" ht="20.25">
      <c r="A532" s="13" t="s">
        <v>214</v>
      </c>
      <c r="B532" s="2">
        <v>6</v>
      </c>
      <c r="C532" s="13" t="s">
        <v>21</v>
      </c>
      <c r="D532" s="3" t="s">
        <v>41</v>
      </c>
      <c r="E532" s="13">
        <v>0</v>
      </c>
      <c r="F532" s="13">
        <v>5</v>
      </c>
      <c r="G532" s="13"/>
      <c r="H532" s="13"/>
      <c r="I532" s="13" t="str">
        <f t="shared" si="16"/>
        <v>Кокки</v>
      </c>
      <c r="J532" s="13" t="str">
        <f t="shared" si="17"/>
        <v>Staphylococcus</v>
      </c>
      <c r="K532" s="13" t="s">
        <v>49</v>
      </c>
    </row>
    <row r="533" spans="1:11" ht="20.25">
      <c r="A533" s="13" t="s">
        <v>214</v>
      </c>
      <c r="B533" s="2">
        <v>7</v>
      </c>
      <c r="C533" s="13" t="s">
        <v>21</v>
      </c>
      <c r="D533" s="3" t="s">
        <v>43</v>
      </c>
      <c r="E533" s="13">
        <v>0</v>
      </c>
      <c r="F533" s="13">
        <v>9</v>
      </c>
      <c r="G533" s="13" t="s">
        <v>23</v>
      </c>
      <c r="H533" s="13"/>
      <c r="I533" s="13">
        <f t="shared" si="16"/>
        <v>0</v>
      </c>
      <c r="J533" s="13">
        <f t="shared" si="17"/>
        <v>0</v>
      </c>
      <c r="K533" s="13"/>
    </row>
    <row r="534" spans="1:11" ht="20.25">
      <c r="A534" s="13" t="s">
        <v>214</v>
      </c>
      <c r="B534" s="2">
        <v>8</v>
      </c>
      <c r="C534" s="13" t="s">
        <v>21</v>
      </c>
      <c r="D534" s="3" t="s">
        <v>18</v>
      </c>
      <c r="E534" s="13">
        <v>0</v>
      </c>
      <c r="F534" s="13">
        <v>9</v>
      </c>
      <c r="G534" s="13" t="s">
        <v>23</v>
      </c>
      <c r="H534" s="13"/>
      <c r="I534" s="13">
        <f t="shared" si="16"/>
        <v>0</v>
      </c>
      <c r="J534" s="13">
        <f t="shared" si="17"/>
        <v>0</v>
      </c>
      <c r="K534" s="13"/>
    </row>
    <row r="535" spans="1:11" ht="20.25">
      <c r="A535" s="13" t="s">
        <v>214</v>
      </c>
      <c r="B535" s="2">
        <v>9</v>
      </c>
      <c r="C535" s="13" t="s">
        <v>21</v>
      </c>
      <c r="D535" s="3" t="s">
        <v>35</v>
      </c>
      <c r="E535" s="13">
        <v>0</v>
      </c>
      <c r="F535" s="13">
        <v>9</v>
      </c>
      <c r="G535" s="13" t="s">
        <v>23</v>
      </c>
      <c r="H535" s="13"/>
      <c r="I535" s="13">
        <f t="shared" si="16"/>
        <v>0</v>
      </c>
      <c r="J535" s="13">
        <f t="shared" si="17"/>
        <v>0</v>
      </c>
      <c r="K535" s="13"/>
    </row>
    <row r="536" spans="1:11" ht="20.25">
      <c r="A536" s="13" t="s">
        <v>214</v>
      </c>
      <c r="B536" s="2">
        <v>10</v>
      </c>
      <c r="C536" s="13" t="s">
        <v>27</v>
      </c>
      <c r="D536" s="3" t="s">
        <v>36</v>
      </c>
      <c r="E536" s="13">
        <v>1</v>
      </c>
      <c r="F536" s="13">
        <v>6</v>
      </c>
      <c r="G536" s="13"/>
      <c r="H536" s="13">
        <v>444</v>
      </c>
      <c r="I536" s="13">
        <f t="shared" si="16"/>
        <v>0</v>
      </c>
      <c r="J536" s="13">
        <f t="shared" si="17"/>
        <v>0</v>
      </c>
      <c r="K536" s="13"/>
    </row>
    <row r="537" spans="1:11" ht="20.25">
      <c r="A537" s="13" t="s">
        <v>214</v>
      </c>
      <c r="B537" s="2">
        <v>11</v>
      </c>
      <c r="C537" s="13" t="s">
        <v>14</v>
      </c>
      <c r="D537" s="3" t="s">
        <v>36</v>
      </c>
      <c r="E537" s="13">
        <v>0</v>
      </c>
      <c r="F537" s="13">
        <v>6</v>
      </c>
      <c r="G537" s="13"/>
      <c r="H537" s="13"/>
      <c r="I537" s="13">
        <f t="shared" si="16"/>
        <v>0</v>
      </c>
      <c r="J537" s="13">
        <f t="shared" si="17"/>
        <v>0</v>
      </c>
      <c r="K537" s="13"/>
    </row>
    <row r="538" spans="1:11" ht="20.25">
      <c r="A538" s="13" t="s">
        <v>214</v>
      </c>
      <c r="B538" s="2">
        <v>12</v>
      </c>
      <c r="C538" s="13" t="s">
        <v>14</v>
      </c>
      <c r="D538" s="3" t="s">
        <v>36</v>
      </c>
      <c r="E538" s="13">
        <v>0</v>
      </c>
      <c r="F538" s="13">
        <v>3</v>
      </c>
      <c r="G538" s="13"/>
      <c r="H538" s="13"/>
      <c r="I538" s="13">
        <f t="shared" si="16"/>
        <v>0</v>
      </c>
      <c r="J538" s="13">
        <f t="shared" si="17"/>
        <v>0</v>
      </c>
      <c r="K538" s="13"/>
    </row>
    <row r="539" spans="1:11" ht="20.25">
      <c r="A539" s="13" t="s">
        <v>214</v>
      </c>
      <c r="B539" s="2">
        <v>13</v>
      </c>
      <c r="C539" s="13" t="s">
        <v>16</v>
      </c>
      <c r="D539" s="3" t="s">
        <v>33</v>
      </c>
      <c r="E539" s="13">
        <v>0</v>
      </c>
      <c r="F539" s="13">
        <v>3</v>
      </c>
      <c r="G539" s="13"/>
      <c r="H539" s="13"/>
      <c r="I539" s="13">
        <f t="shared" si="16"/>
        <v>0</v>
      </c>
      <c r="J539" s="13">
        <f t="shared" si="17"/>
        <v>0</v>
      </c>
      <c r="K539" s="13"/>
    </row>
    <row r="540" spans="1:11" ht="20.25">
      <c r="A540" s="13" t="s">
        <v>214</v>
      </c>
      <c r="B540" s="2">
        <v>14</v>
      </c>
      <c r="C540" s="13" t="s">
        <v>19</v>
      </c>
      <c r="D540" s="3" t="s">
        <v>33</v>
      </c>
      <c r="E540" s="13">
        <v>0</v>
      </c>
      <c r="F540" s="13">
        <v>3</v>
      </c>
      <c r="G540" s="13"/>
      <c r="H540" s="13"/>
      <c r="I540" s="13">
        <f t="shared" si="16"/>
        <v>0</v>
      </c>
      <c r="J540" s="13">
        <f t="shared" si="17"/>
        <v>0</v>
      </c>
      <c r="K540" s="13"/>
    </row>
    <row r="541" spans="1:11" ht="20.25">
      <c r="A541" s="13" t="s">
        <v>214</v>
      </c>
      <c r="B541" s="2">
        <v>15</v>
      </c>
      <c r="C541" s="13" t="s">
        <v>138</v>
      </c>
      <c r="D541" s="3" t="s">
        <v>56</v>
      </c>
      <c r="E541" s="13">
        <v>0</v>
      </c>
      <c r="F541" s="13">
        <v>3</v>
      </c>
      <c r="G541" s="13"/>
      <c r="H541" s="13"/>
      <c r="I541" s="13">
        <f t="shared" si="16"/>
        <v>0</v>
      </c>
      <c r="J541" s="13">
        <f t="shared" si="17"/>
        <v>0</v>
      </c>
      <c r="K541" s="13"/>
    </row>
    <row r="542" spans="1:11" ht="20.25">
      <c r="A542" s="13" t="s">
        <v>214</v>
      </c>
      <c r="B542" s="2">
        <v>16</v>
      </c>
      <c r="C542" s="13" t="s">
        <v>21</v>
      </c>
      <c r="D542" s="3" t="s">
        <v>58</v>
      </c>
      <c r="E542" s="13">
        <v>0</v>
      </c>
      <c r="F542" s="13">
        <v>6</v>
      </c>
      <c r="G542" s="13" t="s">
        <v>23</v>
      </c>
      <c r="H542" s="13"/>
      <c r="I542" s="13">
        <f t="shared" si="16"/>
        <v>0</v>
      </c>
      <c r="J542" s="13">
        <f t="shared" si="17"/>
        <v>0</v>
      </c>
      <c r="K542" s="1"/>
    </row>
    <row r="543" spans="1:11" ht="20.25">
      <c r="A543" s="13" t="s">
        <v>214</v>
      </c>
      <c r="B543" s="2">
        <v>17</v>
      </c>
      <c r="C543" s="13" t="s">
        <v>21</v>
      </c>
      <c r="D543" s="3" t="s">
        <v>25</v>
      </c>
      <c r="E543" s="13">
        <v>0</v>
      </c>
      <c r="F543" s="13">
        <v>6</v>
      </c>
      <c r="G543" s="13" t="s">
        <v>23</v>
      </c>
      <c r="H543" s="13"/>
      <c r="I543" s="13">
        <f t="shared" si="16"/>
        <v>0</v>
      </c>
      <c r="J543" s="13">
        <f t="shared" si="17"/>
        <v>0</v>
      </c>
      <c r="K543" s="1"/>
    </row>
    <row r="544" spans="1:11" ht="20.25">
      <c r="A544" s="13" t="s">
        <v>214</v>
      </c>
      <c r="B544" s="2">
        <v>18</v>
      </c>
      <c r="C544" s="13" t="s">
        <v>16</v>
      </c>
      <c r="D544" s="3" t="s">
        <v>18</v>
      </c>
      <c r="E544" s="13">
        <v>0</v>
      </c>
      <c r="F544" s="13">
        <v>3</v>
      </c>
      <c r="G544" s="13"/>
      <c r="H544" s="13"/>
      <c r="I544" s="13">
        <f t="shared" si="16"/>
        <v>0</v>
      </c>
      <c r="J544" s="13">
        <f t="shared" si="17"/>
        <v>0</v>
      </c>
      <c r="K544" s="1"/>
    </row>
    <row r="545" spans="1:11" ht="20.25">
      <c r="A545" s="13" t="s">
        <v>214</v>
      </c>
      <c r="B545" s="2">
        <v>19</v>
      </c>
      <c r="C545" s="13" t="s">
        <v>27</v>
      </c>
      <c r="D545" s="3" t="s">
        <v>35</v>
      </c>
      <c r="E545" s="13">
        <v>0</v>
      </c>
      <c r="F545" s="13">
        <v>3</v>
      </c>
      <c r="G545" s="13"/>
      <c r="H545" s="13"/>
      <c r="I545" s="13">
        <f t="shared" si="16"/>
        <v>0</v>
      </c>
      <c r="J545" s="13">
        <f t="shared" si="17"/>
        <v>0</v>
      </c>
      <c r="K545" s="1"/>
    </row>
    <row r="546" spans="1:11" ht="20.25">
      <c r="A546" s="13" t="s">
        <v>214</v>
      </c>
      <c r="B546" s="2">
        <v>20</v>
      </c>
      <c r="C546" s="13" t="s">
        <v>27</v>
      </c>
      <c r="D546" s="3" t="s">
        <v>34</v>
      </c>
      <c r="E546" s="13">
        <v>3</v>
      </c>
      <c r="F546" s="13">
        <v>2</v>
      </c>
      <c r="G546" s="13"/>
      <c r="H546" s="13"/>
      <c r="I546" s="13">
        <f t="shared" si="16"/>
        <v>0</v>
      </c>
      <c r="J546" s="13">
        <f t="shared" si="17"/>
        <v>0</v>
      </c>
      <c r="K546" s="1"/>
    </row>
    <row r="547" spans="1:11" ht="20.25">
      <c r="A547" s="13" t="s">
        <v>214</v>
      </c>
      <c r="B547" s="2">
        <v>21</v>
      </c>
      <c r="C547" s="13" t="s">
        <v>14</v>
      </c>
      <c r="D547" s="3" t="s">
        <v>36</v>
      </c>
      <c r="E547" s="13">
        <v>0</v>
      </c>
      <c r="F547" s="13">
        <v>5</v>
      </c>
      <c r="G547" s="13"/>
      <c r="H547" s="13"/>
      <c r="I547" s="13">
        <f t="shared" si="16"/>
        <v>0</v>
      </c>
      <c r="J547" s="13">
        <f t="shared" si="17"/>
        <v>0</v>
      </c>
      <c r="K547" s="1"/>
    </row>
    <row r="548" spans="1:11" ht="20.25">
      <c r="A548" s="13" t="s">
        <v>214</v>
      </c>
      <c r="B548" s="2">
        <v>22</v>
      </c>
      <c r="C548" s="13" t="s">
        <v>138</v>
      </c>
      <c r="D548" s="3" t="s">
        <v>35</v>
      </c>
      <c r="E548" s="13">
        <v>0</v>
      </c>
      <c r="F548" s="13">
        <v>5</v>
      </c>
      <c r="G548" s="13"/>
      <c r="H548" s="13"/>
      <c r="I548" s="13">
        <f t="shared" si="16"/>
        <v>0</v>
      </c>
      <c r="J548" s="13">
        <f t="shared" si="17"/>
        <v>0</v>
      </c>
      <c r="K548" s="1"/>
    </row>
    <row r="549" spans="1:11" ht="20.25">
      <c r="A549" s="13" t="s">
        <v>214</v>
      </c>
      <c r="B549" s="2">
        <v>23</v>
      </c>
      <c r="C549" s="13" t="s">
        <v>114</v>
      </c>
      <c r="D549" s="3" t="s">
        <v>160</v>
      </c>
      <c r="E549" s="13">
        <v>0</v>
      </c>
      <c r="F549" s="13">
        <v>6</v>
      </c>
      <c r="G549" s="13"/>
      <c r="H549" s="13">
        <v>444</v>
      </c>
      <c r="I549" s="13">
        <f t="shared" si="16"/>
        <v>0</v>
      </c>
      <c r="J549" s="13">
        <f t="shared" si="17"/>
        <v>0</v>
      </c>
      <c r="K549" s="1"/>
    </row>
    <row r="550" spans="1:11" ht="20.25">
      <c r="A550" s="13" t="s">
        <v>214</v>
      </c>
      <c r="B550" s="2">
        <v>24</v>
      </c>
      <c r="C550" s="13" t="s">
        <v>46</v>
      </c>
      <c r="D550" s="3" t="s">
        <v>46</v>
      </c>
      <c r="E550" s="13">
        <v>0</v>
      </c>
      <c r="F550" s="13">
        <v>5</v>
      </c>
      <c r="G550" s="13" t="s">
        <v>23</v>
      </c>
      <c r="H550" s="13"/>
      <c r="I550" s="13">
        <f t="shared" si="16"/>
        <v>0</v>
      </c>
      <c r="J550" s="13">
        <f t="shared" si="17"/>
        <v>0</v>
      </c>
      <c r="K550" s="1"/>
    </row>
    <row r="551" spans="1:11" ht="20.25">
      <c r="A551" s="13" t="s">
        <v>214</v>
      </c>
      <c r="B551" s="2">
        <v>25</v>
      </c>
      <c r="C551" s="13" t="s">
        <v>21</v>
      </c>
      <c r="D551" s="3" t="s">
        <v>13</v>
      </c>
      <c r="E551" s="13">
        <v>0</v>
      </c>
      <c r="F551" s="13">
        <v>2</v>
      </c>
      <c r="G551" s="13" t="s">
        <v>23</v>
      </c>
      <c r="H551" s="13"/>
      <c r="I551" s="13" t="str">
        <f t="shared" si="16"/>
        <v>НГОБ</v>
      </c>
      <c r="J551" s="13" t="str">
        <f t="shared" si="17"/>
        <v>Pseudomonas</v>
      </c>
      <c r="K551" s="1" t="s">
        <v>162</v>
      </c>
    </row>
    <row r="552" spans="1:11" ht="20.25">
      <c r="A552" s="13" t="s">
        <v>214</v>
      </c>
      <c r="B552" s="2">
        <v>26</v>
      </c>
      <c r="C552" s="13" t="s">
        <v>21</v>
      </c>
      <c r="D552" s="3" t="s">
        <v>13</v>
      </c>
      <c r="E552" s="13">
        <v>0</v>
      </c>
      <c r="F552" s="13">
        <v>2</v>
      </c>
      <c r="G552" s="13" t="s">
        <v>23</v>
      </c>
      <c r="H552" s="13"/>
      <c r="I552" s="13" t="str">
        <f t="shared" si="16"/>
        <v>НГОБ</v>
      </c>
      <c r="J552" s="13" t="str">
        <f t="shared" si="17"/>
        <v>Pseudomonas</v>
      </c>
      <c r="K552" s="1" t="s">
        <v>162</v>
      </c>
    </row>
    <row r="553" spans="1:11" ht="20.25">
      <c r="A553" s="13" t="s">
        <v>214</v>
      </c>
      <c r="B553" s="2">
        <v>27</v>
      </c>
      <c r="C553" s="13" t="s">
        <v>29</v>
      </c>
      <c r="D553" s="3" t="s">
        <v>212</v>
      </c>
      <c r="E553" s="13">
        <v>0</v>
      </c>
      <c r="F553" s="13">
        <v>2</v>
      </c>
      <c r="G553" s="13" t="s">
        <v>23</v>
      </c>
      <c r="H553" s="13"/>
      <c r="I553" s="13">
        <f t="shared" si="16"/>
        <v>0</v>
      </c>
      <c r="J553" s="13">
        <f t="shared" si="17"/>
        <v>0</v>
      </c>
      <c r="K553" s="1"/>
    </row>
    <row r="554" spans="1:11" ht="20.25">
      <c r="A554" s="13" t="s">
        <v>214</v>
      </c>
      <c r="B554" s="2">
        <v>28</v>
      </c>
      <c r="C554" s="13" t="s">
        <v>21</v>
      </c>
      <c r="D554" s="3" t="s">
        <v>20</v>
      </c>
      <c r="E554" s="13">
        <v>0</v>
      </c>
      <c r="F554" s="13">
        <v>2</v>
      </c>
      <c r="G554" s="13" t="s">
        <v>23</v>
      </c>
      <c r="H554" s="13"/>
      <c r="I554" s="13" t="str">
        <f t="shared" si="16"/>
        <v>Энеробактерии</v>
      </c>
      <c r="J554" s="13" t="str">
        <f t="shared" si="17"/>
        <v>Klebsiella</v>
      </c>
      <c r="K554" s="1" t="s">
        <v>75</v>
      </c>
    </row>
    <row r="555" spans="1:11" ht="20.25">
      <c r="A555" s="13" t="s">
        <v>214</v>
      </c>
      <c r="B555" s="2">
        <v>29</v>
      </c>
      <c r="C555" s="13" t="s">
        <v>21</v>
      </c>
      <c r="D555" s="3" t="s">
        <v>57</v>
      </c>
      <c r="E555" s="13">
        <v>0</v>
      </c>
      <c r="F555" s="13">
        <v>2</v>
      </c>
      <c r="G555" s="13" t="s">
        <v>23</v>
      </c>
      <c r="H555" s="13"/>
      <c r="I555" s="13" t="str">
        <f t="shared" si="16"/>
        <v>НГОБ</v>
      </c>
      <c r="J555" s="13" t="str">
        <f t="shared" si="17"/>
        <v>Pseudomonas</v>
      </c>
      <c r="K555" s="1" t="s">
        <v>162</v>
      </c>
    </row>
    <row r="556" spans="1:11" ht="20.25">
      <c r="A556" s="13" t="s">
        <v>214</v>
      </c>
      <c r="B556" s="2">
        <v>30</v>
      </c>
      <c r="C556" s="13" t="s">
        <v>21</v>
      </c>
      <c r="D556" s="3" t="s">
        <v>57</v>
      </c>
      <c r="E556" s="13">
        <v>0</v>
      </c>
      <c r="F556" s="13">
        <v>14</v>
      </c>
      <c r="G556" s="13" t="s">
        <v>23</v>
      </c>
      <c r="H556" s="13"/>
      <c r="I556" s="13">
        <f t="shared" si="16"/>
        <v>0</v>
      </c>
      <c r="J556" s="13">
        <f t="shared" si="17"/>
        <v>0</v>
      </c>
      <c r="K556" s="1"/>
    </row>
    <row r="557" spans="1:11" ht="20.25">
      <c r="A557" s="13" t="s">
        <v>214</v>
      </c>
      <c r="B557" s="2">
        <v>31</v>
      </c>
      <c r="C557" s="13" t="s">
        <v>21</v>
      </c>
      <c r="D557" s="3" t="s">
        <v>43</v>
      </c>
      <c r="E557" s="13">
        <v>0</v>
      </c>
      <c r="F557" s="13">
        <v>6</v>
      </c>
      <c r="G557" s="13" t="s">
        <v>23</v>
      </c>
      <c r="H557" s="13"/>
      <c r="I557" s="13">
        <f t="shared" si="16"/>
        <v>0</v>
      </c>
      <c r="J557" s="13">
        <f t="shared" si="17"/>
        <v>0</v>
      </c>
      <c r="K557" s="1"/>
    </row>
    <row r="558" spans="1:11" ht="20.25">
      <c r="A558" s="13" t="s">
        <v>214</v>
      </c>
      <c r="B558" s="2">
        <v>32</v>
      </c>
      <c r="C558" s="13" t="s">
        <v>21</v>
      </c>
      <c r="D558" s="3" t="s">
        <v>35</v>
      </c>
      <c r="E558" s="13">
        <v>0</v>
      </c>
      <c r="F558" s="13">
        <v>6</v>
      </c>
      <c r="G558" s="13" t="s">
        <v>23</v>
      </c>
      <c r="H558" s="13"/>
      <c r="I558" s="13">
        <f t="shared" si="16"/>
        <v>0</v>
      </c>
      <c r="J558" s="13">
        <f t="shared" si="17"/>
        <v>0</v>
      </c>
      <c r="K558" s="1"/>
    </row>
    <row r="559" spans="1:11" ht="20.25">
      <c r="A559" s="13" t="s">
        <v>214</v>
      </c>
      <c r="B559" s="2">
        <v>33</v>
      </c>
      <c r="C559" s="13" t="s">
        <v>44</v>
      </c>
      <c r="D559" s="3" t="s">
        <v>126</v>
      </c>
      <c r="E559" s="13">
        <v>1</v>
      </c>
      <c r="F559" s="13">
        <v>4</v>
      </c>
      <c r="G559" s="13"/>
      <c r="H559" s="13"/>
      <c r="I559" s="13">
        <f t="shared" si="16"/>
        <v>0</v>
      </c>
      <c r="J559" s="13">
        <f t="shared" si="17"/>
        <v>0</v>
      </c>
      <c r="K559" s="1"/>
    </row>
    <row r="560" spans="1:11" ht="20.25">
      <c r="A560" s="13" t="s">
        <v>214</v>
      </c>
      <c r="B560" s="2">
        <v>34</v>
      </c>
      <c r="C560" s="13" t="s">
        <v>14</v>
      </c>
      <c r="D560" s="3" t="s">
        <v>36</v>
      </c>
      <c r="E560" s="13">
        <v>1</v>
      </c>
      <c r="F560" s="13">
        <v>4</v>
      </c>
      <c r="G560" s="13"/>
      <c r="H560" s="13"/>
      <c r="I560" s="13">
        <f t="shared" si="16"/>
        <v>0</v>
      </c>
      <c r="J560" s="13">
        <f t="shared" si="17"/>
        <v>0</v>
      </c>
      <c r="K560" s="1"/>
    </row>
    <row r="561" spans="1:11" ht="20.25">
      <c r="A561" s="13" t="s">
        <v>214</v>
      </c>
      <c r="B561" s="2">
        <v>35</v>
      </c>
      <c r="C561" s="13" t="s">
        <v>46</v>
      </c>
      <c r="D561" s="3" t="s">
        <v>199</v>
      </c>
      <c r="E561" s="13">
        <v>0</v>
      </c>
      <c r="F561" s="13">
        <v>4</v>
      </c>
      <c r="G561" s="13"/>
      <c r="H561" s="13" t="s">
        <v>63</v>
      </c>
      <c r="I561" s="13">
        <f t="shared" si="16"/>
        <v>0</v>
      </c>
      <c r="J561" s="13">
        <f t="shared" si="17"/>
        <v>0</v>
      </c>
      <c r="K561" s="1"/>
    </row>
    <row r="562" spans="1:11" ht="20.25">
      <c r="A562" s="13" t="s">
        <v>214</v>
      </c>
      <c r="B562" s="2">
        <v>36</v>
      </c>
      <c r="C562" s="13" t="s">
        <v>46</v>
      </c>
      <c r="D562" s="3" t="s">
        <v>31</v>
      </c>
      <c r="E562" s="13">
        <v>0</v>
      </c>
      <c r="F562" s="13">
        <v>4</v>
      </c>
      <c r="G562" s="13"/>
      <c r="H562" s="13"/>
      <c r="I562" s="13">
        <f t="shared" si="16"/>
        <v>0</v>
      </c>
      <c r="J562" s="13">
        <f t="shared" si="17"/>
        <v>0</v>
      </c>
      <c r="K562" s="1"/>
    </row>
    <row r="563" spans="1:11" ht="20.25">
      <c r="A563" s="13" t="s">
        <v>214</v>
      </c>
      <c r="B563" s="2">
        <v>37</v>
      </c>
      <c r="C563" s="13" t="s">
        <v>138</v>
      </c>
      <c r="D563" s="3" t="s">
        <v>56</v>
      </c>
      <c r="E563" s="13">
        <v>0</v>
      </c>
      <c r="F563" s="13">
        <v>4</v>
      </c>
      <c r="G563" s="13"/>
      <c r="H563" s="13"/>
      <c r="I563" s="13">
        <f t="shared" si="16"/>
        <v>0</v>
      </c>
      <c r="J563" s="13">
        <f t="shared" si="17"/>
        <v>0</v>
      </c>
      <c r="K563" s="1"/>
    </row>
    <row r="564" spans="1:11" ht="20.25">
      <c r="A564" s="13" t="s">
        <v>214</v>
      </c>
      <c r="B564" s="2">
        <v>38</v>
      </c>
      <c r="C564" s="13" t="s">
        <v>14</v>
      </c>
      <c r="D564" s="3" t="s">
        <v>36</v>
      </c>
      <c r="E564" s="13">
        <v>0</v>
      </c>
      <c r="F564" s="13">
        <v>4</v>
      </c>
      <c r="G564" s="13"/>
      <c r="H564" s="13"/>
      <c r="I564" s="13">
        <f t="shared" si="16"/>
        <v>0</v>
      </c>
      <c r="J564" s="13">
        <f t="shared" si="17"/>
        <v>0</v>
      </c>
      <c r="K564" s="1"/>
    </row>
    <row r="565" spans="1:11" ht="20.25">
      <c r="A565" s="13" t="s">
        <v>214</v>
      </c>
      <c r="B565" s="2">
        <v>39</v>
      </c>
      <c r="C565" s="13" t="s">
        <v>14</v>
      </c>
      <c r="D565" s="3" t="s">
        <v>36</v>
      </c>
      <c r="E565" s="13">
        <v>0</v>
      </c>
      <c r="F565" s="13">
        <v>5</v>
      </c>
      <c r="G565" s="13"/>
      <c r="H565" s="13"/>
      <c r="I565" s="13">
        <f t="shared" si="16"/>
        <v>0</v>
      </c>
      <c r="J565" s="13">
        <f t="shared" si="17"/>
        <v>0</v>
      </c>
      <c r="K565" s="1"/>
    </row>
    <row r="566" spans="1:11" ht="20.25">
      <c r="A566" s="13" t="s">
        <v>214</v>
      </c>
      <c r="B566" s="2">
        <v>40</v>
      </c>
      <c r="C566" s="13" t="s">
        <v>21</v>
      </c>
      <c r="D566" s="3" t="s">
        <v>28</v>
      </c>
      <c r="E566" s="13">
        <v>0</v>
      </c>
      <c r="F566" s="13">
        <v>5</v>
      </c>
      <c r="G566" s="13" t="s">
        <v>23</v>
      </c>
      <c r="H566" s="13"/>
      <c r="I566" s="13">
        <f t="shared" si="16"/>
        <v>0</v>
      </c>
      <c r="J566" s="13">
        <f t="shared" si="17"/>
        <v>0</v>
      </c>
      <c r="K566" s="1"/>
    </row>
    <row r="567" spans="1:11" ht="20.25">
      <c r="A567" s="13" t="s">
        <v>214</v>
      </c>
      <c r="B567" s="2">
        <v>41</v>
      </c>
      <c r="C567" s="13" t="s">
        <v>21</v>
      </c>
      <c r="D567" s="3" t="s">
        <v>25</v>
      </c>
      <c r="E567" s="13">
        <v>0</v>
      </c>
      <c r="F567" s="13">
        <v>5</v>
      </c>
      <c r="G567" s="13" t="s">
        <v>23</v>
      </c>
      <c r="H567" s="13"/>
      <c r="I567" s="13">
        <f t="shared" si="16"/>
        <v>0</v>
      </c>
      <c r="J567" s="13">
        <f t="shared" si="17"/>
        <v>0</v>
      </c>
      <c r="K567" s="1"/>
    </row>
    <row r="568" spans="1:11" ht="20.25">
      <c r="A568" s="13" t="s">
        <v>214</v>
      </c>
      <c r="B568" s="2">
        <v>42</v>
      </c>
      <c r="C568" s="13" t="s">
        <v>21</v>
      </c>
      <c r="D568" s="3" t="s">
        <v>25</v>
      </c>
      <c r="E568" s="13">
        <v>0</v>
      </c>
      <c r="F568" s="13">
        <v>5</v>
      </c>
      <c r="G568" s="13" t="s">
        <v>23</v>
      </c>
      <c r="H568" s="13"/>
      <c r="I568" s="13">
        <f t="shared" si="16"/>
        <v>0</v>
      </c>
      <c r="J568" s="13">
        <f t="shared" si="17"/>
        <v>0</v>
      </c>
      <c r="K568" s="1"/>
    </row>
    <row r="569" spans="1:11" ht="20.25">
      <c r="A569" s="13" t="s">
        <v>214</v>
      </c>
      <c r="B569" s="2">
        <v>43</v>
      </c>
      <c r="C569" s="13" t="s">
        <v>21</v>
      </c>
      <c r="D569" s="3" t="s">
        <v>33</v>
      </c>
      <c r="E569" s="13">
        <v>0</v>
      </c>
      <c r="F569" s="13">
        <v>5</v>
      </c>
      <c r="G569" s="13" t="s">
        <v>23</v>
      </c>
      <c r="H569" s="13"/>
      <c r="I569" s="13">
        <f t="shared" si="16"/>
        <v>0</v>
      </c>
      <c r="J569" s="13">
        <f t="shared" si="17"/>
        <v>0</v>
      </c>
      <c r="K569" s="1"/>
    </row>
    <row r="570" spans="1:11" ht="20.25">
      <c r="A570" s="13" t="s">
        <v>214</v>
      </c>
      <c r="B570" s="2">
        <v>44</v>
      </c>
      <c r="C570" s="13" t="s">
        <v>21</v>
      </c>
      <c r="D570" s="3" t="s">
        <v>33</v>
      </c>
      <c r="E570" s="13">
        <v>0</v>
      </c>
      <c r="F570" s="13">
        <v>5</v>
      </c>
      <c r="G570" s="13" t="s">
        <v>23</v>
      </c>
      <c r="H570" s="13"/>
      <c r="I570" s="13">
        <f t="shared" si="16"/>
        <v>0</v>
      </c>
      <c r="J570" s="13">
        <f t="shared" si="17"/>
        <v>0</v>
      </c>
      <c r="K570" s="1"/>
    </row>
    <row r="571" spans="1:11" ht="20.25">
      <c r="A571" s="13" t="s">
        <v>214</v>
      </c>
      <c r="B571" s="2">
        <v>45</v>
      </c>
      <c r="C571" s="13" t="s">
        <v>29</v>
      </c>
      <c r="D571" s="3" t="s">
        <v>42</v>
      </c>
      <c r="E571" s="13">
        <v>0</v>
      </c>
      <c r="F571" s="13">
        <v>5</v>
      </c>
      <c r="G571" s="13" t="s">
        <v>23</v>
      </c>
      <c r="H571" s="13"/>
      <c r="I571" s="13">
        <f t="shared" si="16"/>
        <v>0</v>
      </c>
      <c r="J571" s="13">
        <f t="shared" si="17"/>
        <v>0</v>
      </c>
      <c r="K571" s="1"/>
    </row>
    <row r="572" spans="1:11" ht="20.25">
      <c r="A572" s="13" t="s">
        <v>214</v>
      </c>
      <c r="B572" s="2">
        <v>46</v>
      </c>
      <c r="C572" s="13" t="s">
        <v>21</v>
      </c>
      <c r="D572" s="3" t="s">
        <v>33</v>
      </c>
      <c r="E572" s="13">
        <v>0</v>
      </c>
      <c r="F572" s="13">
        <v>5</v>
      </c>
      <c r="G572" s="13" t="s">
        <v>23</v>
      </c>
      <c r="H572" s="13"/>
      <c r="I572" s="13">
        <f t="shared" si="16"/>
        <v>0</v>
      </c>
      <c r="J572" s="13">
        <f t="shared" si="17"/>
        <v>0</v>
      </c>
      <c r="K572" s="1"/>
    </row>
    <row r="573" spans="1:11" ht="20.25">
      <c r="A573" s="13" t="s">
        <v>214</v>
      </c>
      <c r="B573" s="2">
        <v>47</v>
      </c>
      <c r="C573" s="13" t="s">
        <v>21</v>
      </c>
      <c r="D573" s="3" t="s">
        <v>39</v>
      </c>
      <c r="E573" s="13">
        <v>0</v>
      </c>
      <c r="F573" s="13">
        <v>5</v>
      </c>
      <c r="G573" s="13" t="s">
        <v>23</v>
      </c>
      <c r="H573" s="13"/>
      <c r="I573" s="13">
        <f t="shared" si="16"/>
        <v>0</v>
      </c>
      <c r="J573" s="13">
        <f t="shared" si="17"/>
        <v>0</v>
      </c>
      <c r="K573" s="1"/>
    </row>
    <row r="574" spans="1:11" ht="20.25">
      <c r="A574" s="13" t="s">
        <v>214</v>
      </c>
      <c r="B574" s="2">
        <v>48</v>
      </c>
      <c r="C574" s="13" t="s">
        <v>21</v>
      </c>
      <c r="D574" s="3" t="s">
        <v>25</v>
      </c>
      <c r="E574" s="13">
        <v>0</v>
      </c>
      <c r="F574" s="13">
        <v>5</v>
      </c>
      <c r="G574" s="13" t="s">
        <v>23</v>
      </c>
      <c r="H574" s="13"/>
      <c r="I574" s="13" t="str">
        <f t="shared" si="16"/>
        <v>НГОБ</v>
      </c>
      <c r="J574" s="13" t="str">
        <f t="shared" si="17"/>
        <v>Pseudomonas</v>
      </c>
      <c r="K574" s="1" t="s">
        <v>162</v>
      </c>
    </row>
    <row r="575" spans="1:11" ht="20.25">
      <c r="A575" s="13" t="s">
        <v>214</v>
      </c>
      <c r="B575" s="2">
        <v>49</v>
      </c>
      <c r="C575" s="13" t="s">
        <v>21</v>
      </c>
      <c r="D575" s="3" t="s">
        <v>25</v>
      </c>
      <c r="E575" s="13">
        <v>0</v>
      </c>
      <c r="F575" s="13">
        <v>5</v>
      </c>
      <c r="G575" s="13" t="s">
        <v>23</v>
      </c>
      <c r="H575" s="13"/>
      <c r="I575" s="13">
        <f t="shared" si="16"/>
        <v>0</v>
      </c>
      <c r="J575" s="13">
        <f t="shared" si="17"/>
        <v>0</v>
      </c>
      <c r="K575" s="1"/>
    </row>
    <row r="576" spans="1:11" ht="20.25">
      <c r="A576" s="13" t="s">
        <v>214</v>
      </c>
      <c r="B576" s="2">
        <v>50</v>
      </c>
      <c r="C576" s="13" t="s">
        <v>44</v>
      </c>
      <c r="D576" s="3" t="s">
        <v>129</v>
      </c>
      <c r="E576" s="13">
        <v>1</v>
      </c>
      <c r="F576" s="13">
        <v>3</v>
      </c>
      <c r="G576" s="13"/>
      <c r="H576" s="13"/>
      <c r="I576" s="13">
        <f t="shared" si="16"/>
        <v>0</v>
      </c>
      <c r="J576" s="13">
        <f t="shared" si="17"/>
        <v>0</v>
      </c>
      <c r="K576" s="1"/>
    </row>
    <row r="577" spans="1:11" ht="20.25">
      <c r="A577" s="13" t="s">
        <v>214</v>
      </c>
      <c r="B577" s="2">
        <v>51</v>
      </c>
      <c r="C577" s="13" t="s">
        <v>44</v>
      </c>
      <c r="D577" s="3" t="s">
        <v>215</v>
      </c>
      <c r="E577" s="13">
        <v>1</v>
      </c>
      <c r="F577" s="13">
        <v>3</v>
      </c>
      <c r="G577" s="13"/>
      <c r="H577" s="13"/>
      <c r="I577" s="13">
        <f t="shared" si="16"/>
        <v>0</v>
      </c>
      <c r="J577" s="13">
        <f t="shared" si="17"/>
        <v>0</v>
      </c>
      <c r="K577" s="1"/>
    </row>
    <row r="578" spans="1:11" ht="20.25">
      <c r="A578" s="13" t="s">
        <v>214</v>
      </c>
      <c r="B578" s="2">
        <v>52</v>
      </c>
      <c r="C578" s="13" t="s">
        <v>44</v>
      </c>
      <c r="D578" s="3" t="s">
        <v>45</v>
      </c>
      <c r="E578" s="13">
        <v>1</v>
      </c>
      <c r="F578" s="13">
        <v>3</v>
      </c>
      <c r="G578" s="13"/>
      <c r="H578" s="13"/>
      <c r="I578" s="13">
        <f t="shared" ref="I578:I641" si="18">IF(OR(J578=$J$2687,J578=$J$2694,J578=$J$2677),$I$2674,IF(OR(J578=$J$2676,J578=$J$2680,J578=$J$2682,J578=$J$2683,J578=$J$2686,J578=$J$2690,J578=$J$2691,J578=$J$2688),$I$2679,IF(OR(J578=$J$2675,J578=$J$2679),$I$2675,IF(OR(J578=$J$2681,J578=$J$2692,J578=$J$2693),$I$2676,IF(OR(J578=$J$2674,J578=$J$2689,J578=$J$2695),$I$2677,IF(OR(J578=$J$2678,J578=$J$2696,J578=$J$2684,J578=$J$2685),$I$2678,0))))))</f>
        <v>0</v>
      </c>
      <c r="J578" s="13">
        <f t="shared" ref="J578:J641" si="19">IF(OR(K578=$K$2674,K578=$K$2675,K578=$K$2676,K578=$K$2677,K578=$K$2678),$J$2674,IF(OR(K578=$K$2683,K578=$K$2684,K578=$K$2685,K578=$K$2686),$J$2675,IF(OR(K578=$K$2687),$J$2676,IF(OR(K578=$K$2688),$J$2677,IF(OR(K578=$K$2689),$J$2678,IF(OR(K578=$K$2690),$J$2679,IF(OR(K578=$K$2696,K578=$K$2706,K578=$K$2697),$J$2680,IF(OR(K578=$K$2692,K578=$K$2693,K578=$K$2694,K578=$K$2695),$J$2681,IF(OR(K578=$K$2691,K578=$K$2735,K578=$K$2737,K578=$K$2739),$J$2682,IF(OR(K578=$K$2698,K578=$K$2700,K578=$K$2699),$J$2683,IF(OR(K578=$K$2701),$J$2684,IF(OR(K578=$K$2702),$J$2685,IF(OR(K578=$K$2703),$J$2686,IF(OR(K578=$K$2707),$J$2687,IF(OR(K578=$K$2708,K578=$K$2709),$J$2688,IF(OR(K578=$K$2710,K578=$K$2711),$J$2689,IF(OR(K578=$K$2712,K578=$K$2713),$J$2690,IF(OR(K578=$K$2714,K578=$K$2715),$J$2691,IF(OR(K578=$K$2717,K578=$K$2718,K578=$K$2719,K578=$K$2720,K578=$K$2721,K578=$K$2722,K578=$K$2723,K578=$K$2724,K578=$K$2725),$J$2692,IF(OR(K578=$K$2729,K578=$K$2730,K578=$K$2731,K578=$K$2732,K578=$K$2728,K578=$K$2727,K578=$K$2736,K578=$K$2738),$J$2693,IF(OR(K578=$K$2733,K578=$K$2734),$J$2694,IF(OR(K578=$K$2679,K578=$K$2680,K578=$K$2681,K578=$K$2704,K578=$K$2705,K578=$K$2716,K578=$K$2682,K578=$K$2726),$J$2695,IF(OR(K578=$K$2740),$J$2696,0)))))))))))))))))))))))</f>
        <v>0</v>
      </c>
      <c r="K578" s="1"/>
    </row>
    <row r="579" spans="1:11" ht="20.25">
      <c r="A579" s="13" t="s">
        <v>214</v>
      </c>
      <c r="B579" s="2">
        <v>53</v>
      </c>
      <c r="C579" s="13" t="s">
        <v>14</v>
      </c>
      <c r="D579" s="3" t="s">
        <v>36</v>
      </c>
      <c r="E579" s="13">
        <v>1</v>
      </c>
      <c r="F579" s="13">
        <v>3</v>
      </c>
      <c r="G579" s="13"/>
      <c r="H579" s="13"/>
      <c r="I579" s="13">
        <f t="shared" si="18"/>
        <v>0</v>
      </c>
      <c r="J579" s="13">
        <f t="shared" si="19"/>
        <v>0</v>
      </c>
      <c r="K579" s="1"/>
    </row>
    <row r="580" spans="1:11" ht="20.25">
      <c r="A580" s="13" t="s">
        <v>214</v>
      </c>
      <c r="B580" s="2">
        <v>54</v>
      </c>
      <c r="C580" s="13" t="s">
        <v>14</v>
      </c>
      <c r="D580" s="3" t="s">
        <v>36</v>
      </c>
      <c r="E580" s="13">
        <v>1</v>
      </c>
      <c r="F580" s="13">
        <v>3</v>
      </c>
      <c r="G580" s="13"/>
      <c r="H580" s="13"/>
      <c r="I580" s="13">
        <f t="shared" si="18"/>
        <v>0</v>
      </c>
      <c r="J580" s="13">
        <f t="shared" si="19"/>
        <v>0</v>
      </c>
      <c r="K580" s="1"/>
    </row>
    <row r="581" spans="1:11" ht="20.25">
      <c r="A581" s="13" t="s">
        <v>214</v>
      </c>
      <c r="B581" s="2">
        <v>55</v>
      </c>
      <c r="C581" s="13" t="s">
        <v>14</v>
      </c>
      <c r="D581" s="3" t="s">
        <v>26</v>
      </c>
      <c r="E581" s="13">
        <v>1</v>
      </c>
      <c r="F581" s="13">
        <v>3</v>
      </c>
      <c r="G581" s="13"/>
      <c r="H581" s="13"/>
      <c r="I581" s="13">
        <f t="shared" si="18"/>
        <v>0</v>
      </c>
      <c r="J581" s="13">
        <f t="shared" si="19"/>
        <v>0</v>
      </c>
      <c r="K581" s="1"/>
    </row>
    <row r="582" spans="1:11" ht="20.25">
      <c r="A582" s="13" t="s">
        <v>214</v>
      </c>
      <c r="B582" s="2">
        <v>56</v>
      </c>
      <c r="C582" s="13" t="s">
        <v>14</v>
      </c>
      <c r="D582" s="3" t="s">
        <v>26</v>
      </c>
      <c r="E582" s="13">
        <v>0</v>
      </c>
      <c r="F582" s="13">
        <v>4</v>
      </c>
      <c r="G582" s="13"/>
      <c r="H582" s="13"/>
      <c r="I582" s="13">
        <f t="shared" si="18"/>
        <v>0</v>
      </c>
      <c r="J582" s="13">
        <f t="shared" si="19"/>
        <v>0</v>
      </c>
      <c r="K582" s="1"/>
    </row>
    <row r="583" spans="1:11" ht="20.25">
      <c r="A583" s="13" t="s">
        <v>214</v>
      </c>
      <c r="B583" s="2">
        <v>57</v>
      </c>
      <c r="C583" s="13" t="s">
        <v>14</v>
      </c>
      <c r="D583" s="3" t="s">
        <v>82</v>
      </c>
      <c r="E583" s="13">
        <v>0</v>
      </c>
      <c r="F583" s="13">
        <v>4</v>
      </c>
      <c r="G583" s="13"/>
      <c r="H583" s="13"/>
      <c r="I583" s="13">
        <f t="shared" si="18"/>
        <v>0</v>
      </c>
      <c r="J583" s="13">
        <f t="shared" si="19"/>
        <v>0</v>
      </c>
      <c r="K583" s="1"/>
    </row>
    <row r="584" spans="1:11" ht="20.25">
      <c r="A584" s="13" t="s">
        <v>214</v>
      </c>
      <c r="B584" s="2">
        <v>58</v>
      </c>
      <c r="C584" s="13" t="s">
        <v>14</v>
      </c>
      <c r="D584" s="3" t="s">
        <v>216</v>
      </c>
      <c r="E584" s="13">
        <v>0</v>
      </c>
      <c r="F584" s="13">
        <v>4</v>
      </c>
      <c r="G584" s="13"/>
      <c r="H584" s="13"/>
      <c r="I584" s="13">
        <f t="shared" si="18"/>
        <v>0</v>
      </c>
      <c r="J584" s="13">
        <f t="shared" si="19"/>
        <v>0</v>
      </c>
      <c r="K584" s="1"/>
    </row>
    <row r="585" spans="1:11" ht="20.25">
      <c r="A585" s="13" t="s">
        <v>214</v>
      </c>
      <c r="B585" s="2">
        <v>59</v>
      </c>
      <c r="C585" s="13" t="s">
        <v>46</v>
      </c>
      <c r="D585" s="3" t="s">
        <v>199</v>
      </c>
      <c r="E585" s="13">
        <v>0</v>
      </c>
      <c r="F585" s="13">
        <v>4</v>
      </c>
      <c r="G585" s="13"/>
      <c r="H585" s="13"/>
      <c r="I585" s="13">
        <f t="shared" si="18"/>
        <v>0</v>
      </c>
      <c r="J585" s="13">
        <f t="shared" si="19"/>
        <v>0</v>
      </c>
      <c r="K585" s="1"/>
    </row>
    <row r="586" spans="1:11" ht="20.25">
      <c r="A586" s="13" t="s">
        <v>214</v>
      </c>
      <c r="B586" s="2">
        <v>60</v>
      </c>
      <c r="C586" s="13" t="s">
        <v>29</v>
      </c>
      <c r="D586" s="3" t="s">
        <v>35</v>
      </c>
      <c r="E586" s="13">
        <v>0</v>
      </c>
      <c r="F586" s="13">
        <v>6</v>
      </c>
      <c r="G586" s="13" t="s">
        <v>23</v>
      </c>
      <c r="H586" s="13"/>
      <c r="I586" s="13">
        <f t="shared" si="18"/>
        <v>0</v>
      </c>
      <c r="J586" s="13">
        <f t="shared" si="19"/>
        <v>0</v>
      </c>
      <c r="K586" s="1"/>
    </row>
    <row r="587" spans="1:11" ht="20.25">
      <c r="A587" s="13" t="s">
        <v>214</v>
      </c>
      <c r="B587" s="2">
        <v>61</v>
      </c>
      <c r="C587" s="13" t="s">
        <v>29</v>
      </c>
      <c r="D587" s="3" t="s">
        <v>42</v>
      </c>
      <c r="E587" s="13">
        <v>0</v>
      </c>
      <c r="F587" s="13">
        <v>6</v>
      </c>
      <c r="G587" s="13" t="s">
        <v>23</v>
      </c>
      <c r="H587" s="13"/>
      <c r="I587" s="13">
        <f t="shared" si="18"/>
        <v>0</v>
      </c>
      <c r="J587" s="13">
        <f t="shared" si="19"/>
        <v>0</v>
      </c>
      <c r="K587" s="1"/>
    </row>
    <row r="588" spans="1:11" ht="20.25">
      <c r="A588" s="13" t="s">
        <v>214</v>
      </c>
      <c r="B588" s="2">
        <v>62</v>
      </c>
      <c r="C588" s="13" t="s">
        <v>114</v>
      </c>
      <c r="D588" s="3" t="s">
        <v>160</v>
      </c>
      <c r="E588" s="13">
        <v>0</v>
      </c>
      <c r="F588" s="13">
        <v>4</v>
      </c>
      <c r="G588" s="13"/>
      <c r="H588" s="13"/>
      <c r="I588" s="13">
        <f t="shared" si="18"/>
        <v>0</v>
      </c>
      <c r="J588" s="13">
        <f t="shared" si="19"/>
        <v>0</v>
      </c>
      <c r="K588" s="1"/>
    </row>
    <row r="589" spans="1:11" ht="20.25">
      <c r="A589" s="13" t="s">
        <v>214</v>
      </c>
      <c r="B589" s="2">
        <v>63</v>
      </c>
      <c r="C589" s="13" t="s">
        <v>21</v>
      </c>
      <c r="D589" s="3" t="s">
        <v>200</v>
      </c>
      <c r="E589" s="13">
        <v>0</v>
      </c>
      <c r="F589" s="13">
        <v>4</v>
      </c>
      <c r="G589" s="13" t="s">
        <v>23</v>
      </c>
      <c r="H589" s="13"/>
      <c r="I589" s="13" t="str">
        <f t="shared" si="18"/>
        <v>Анаэробы</v>
      </c>
      <c r="J589" s="13" t="str">
        <f t="shared" si="19"/>
        <v>анаэр</v>
      </c>
      <c r="K589" s="1" t="s">
        <v>189</v>
      </c>
    </row>
    <row r="590" spans="1:11" ht="20.25">
      <c r="A590" s="13" t="s">
        <v>214</v>
      </c>
      <c r="B590" s="2">
        <v>64</v>
      </c>
      <c r="C590" s="13" t="s">
        <v>44</v>
      </c>
      <c r="D590" s="3" t="s">
        <v>45</v>
      </c>
      <c r="E590" s="13">
        <v>0</v>
      </c>
      <c r="F590" s="13">
        <v>4</v>
      </c>
      <c r="G590" s="13"/>
      <c r="H590" s="13"/>
      <c r="I590" s="13">
        <f t="shared" si="18"/>
        <v>0</v>
      </c>
      <c r="J590" s="13">
        <f t="shared" si="19"/>
        <v>0</v>
      </c>
      <c r="K590" s="1"/>
    </row>
    <row r="591" spans="1:11" ht="20.25">
      <c r="A591" s="13" t="s">
        <v>214</v>
      </c>
      <c r="B591" s="2">
        <v>65</v>
      </c>
      <c r="C591" s="13" t="s">
        <v>44</v>
      </c>
      <c r="D591" s="3" t="s">
        <v>126</v>
      </c>
      <c r="E591" s="13">
        <v>0</v>
      </c>
      <c r="F591" s="13">
        <v>4</v>
      </c>
      <c r="G591" s="13"/>
      <c r="H591" s="13"/>
      <c r="I591" s="13">
        <f t="shared" si="18"/>
        <v>0</v>
      </c>
      <c r="J591" s="13">
        <f t="shared" si="19"/>
        <v>0</v>
      </c>
      <c r="K591" s="1"/>
    </row>
    <row r="592" spans="1:11" ht="20.25">
      <c r="A592" s="13" t="s">
        <v>214</v>
      </c>
      <c r="B592" s="2">
        <v>66</v>
      </c>
      <c r="C592" s="13" t="s">
        <v>44</v>
      </c>
      <c r="D592" s="3" t="s">
        <v>215</v>
      </c>
      <c r="E592" s="13">
        <v>0</v>
      </c>
      <c r="F592" s="13">
        <v>4</v>
      </c>
      <c r="G592" s="13"/>
      <c r="H592" s="13"/>
      <c r="I592" s="13">
        <f t="shared" si="18"/>
        <v>0</v>
      </c>
      <c r="J592" s="13">
        <f t="shared" si="19"/>
        <v>0</v>
      </c>
      <c r="K592" s="1"/>
    </row>
    <row r="593" spans="1:11" ht="20.25">
      <c r="A593" s="13" t="s">
        <v>214</v>
      </c>
      <c r="B593" s="2">
        <v>67</v>
      </c>
      <c r="C593" s="13" t="s">
        <v>44</v>
      </c>
      <c r="D593" s="3" t="s">
        <v>201</v>
      </c>
      <c r="E593" s="13">
        <v>0</v>
      </c>
      <c r="F593" s="13">
        <v>4</v>
      </c>
      <c r="G593" s="13"/>
      <c r="H593" s="13"/>
      <c r="I593" s="13">
        <f t="shared" si="18"/>
        <v>0</v>
      </c>
      <c r="J593" s="13">
        <f t="shared" si="19"/>
        <v>0</v>
      </c>
      <c r="K593" s="1"/>
    </row>
    <row r="594" spans="1:11" ht="20.25">
      <c r="A594" s="13" t="s">
        <v>214</v>
      </c>
      <c r="B594" s="2">
        <v>68</v>
      </c>
      <c r="C594" s="13" t="s">
        <v>21</v>
      </c>
      <c r="D594" s="3" t="s">
        <v>40</v>
      </c>
      <c r="E594" s="13">
        <v>0</v>
      </c>
      <c r="F594" s="13">
        <v>5</v>
      </c>
      <c r="G594" s="13" t="s">
        <v>23</v>
      </c>
      <c r="H594" s="13">
        <v>444</v>
      </c>
      <c r="I594" s="13">
        <f t="shared" si="18"/>
        <v>0</v>
      </c>
      <c r="J594" s="13">
        <f t="shared" si="19"/>
        <v>0</v>
      </c>
      <c r="K594" s="1"/>
    </row>
    <row r="595" spans="1:11" ht="20.25">
      <c r="A595" s="13" t="s">
        <v>214</v>
      </c>
      <c r="B595" s="2">
        <v>69</v>
      </c>
      <c r="C595" s="13" t="s">
        <v>29</v>
      </c>
      <c r="D595" s="3" t="s">
        <v>42</v>
      </c>
      <c r="E595" s="13">
        <v>0</v>
      </c>
      <c r="F595" s="13">
        <v>5</v>
      </c>
      <c r="G595" s="13" t="s">
        <v>23</v>
      </c>
      <c r="H595" s="13"/>
      <c r="I595" s="13">
        <f t="shared" si="18"/>
        <v>0</v>
      </c>
      <c r="J595" s="13">
        <f t="shared" si="19"/>
        <v>0</v>
      </c>
      <c r="K595" s="1"/>
    </row>
    <row r="596" spans="1:11" ht="20.25">
      <c r="A596" s="13" t="s">
        <v>214</v>
      </c>
      <c r="B596" s="2">
        <v>70</v>
      </c>
      <c r="C596" s="13" t="s">
        <v>21</v>
      </c>
      <c r="D596" s="3" t="s">
        <v>25</v>
      </c>
      <c r="E596" s="13">
        <v>0</v>
      </c>
      <c r="F596" s="13">
        <v>5</v>
      </c>
      <c r="G596" s="13" t="s">
        <v>23</v>
      </c>
      <c r="H596" s="13"/>
      <c r="I596" s="13">
        <f t="shared" si="18"/>
        <v>0</v>
      </c>
      <c r="J596" s="13">
        <f t="shared" si="19"/>
        <v>0</v>
      </c>
      <c r="K596" s="1"/>
    </row>
    <row r="597" spans="1:11" ht="20.25">
      <c r="A597" s="13" t="s">
        <v>214</v>
      </c>
      <c r="B597" s="2">
        <v>71</v>
      </c>
      <c r="C597" s="13" t="s">
        <v>114</v>
      </c>
      <c r="D597" s="3" t="s">
        <v>163</v>
      </c>
      <c r="E597" s="13">
        <v>0</v>
      </c>
      <c r="F597" s="13">
        <v>5</v>
      </c>
      <c r="G597" s="13"/>
      <c r="H597" s="13"/>
      <c r="I597" s="13">
        <f t="shared" si="18"/>
        <v>0</v>
      </c>
      <c r="J597" s="13">
        <f t="shared" si="19"/>
        <v>0</v>
      </c>
      <c r="K597" s="1"/>
    </row>
    <row r="598" spans="1:11" ht="20.25">
      <c r="A598" s="13" t="s">
        <v>214</v>
      </c>
      <c r="B598" s="2">
        <v>72</v>
      </c>
      <c r="C598" s="13" t="s">
        <v>44</v>
      </c>
      <c r="D598" s="3" t="s">
        <v>215</v>
      </c>
      <c r="E598" s="13">
        <v>2</v>
      </c>
      <c r="F598" s="13">
        <v>3</v>
      </c>
      <c r="G598" s="13"/>
      <c r="H598" s="13"/>
      <c r="I598" s="13">
        <f t="shared" si="18"/>
        <v>0</v>
      </c>
      <c r="J598" s="13">
        <f t="shared" si="19"/>
        <v>0</v>
      </c>
      <c r="K598" s="1"/>
    </row>
    <row r="599" spans="1:11" ht="20.25">
      <c r="A599" s="13" t="s">
        <v>214</v>
      </c>
      <c r="B599" s="2">
        <v>73</v>
      </c>
      <c r="C599" s="13" t="s">
        <v>44</v>
      </c>
      <c r="D599" s="3" t="s">
        <v>45</v>
      </c>
      <c r="E599" s="13">
        <v>2</v>
      </c>
      <c r="F599" s="13">
        <v>3</v>
      </c>
      <c r="G599" s="13"/>
      <c r="H599" s="13"/>
      <c r="I599" s="13">
        <f t="shared" si="18"/>
        <v>0</v>
      </c>
      <c r="J599" s="13">
        <f t="shared" si="19"/>
        <v>0</v>
      </c>
      <c r="K599" s="1"/>
    </row>
    <row r="600" spans="1:11" ht="20.25">
      <c r="A600" s="13" t="s">
        <v>214</v>
      </c>
      <c r="B600" s="2">
        <v>74</v>
      </c>
      <c r="C600" s="13" t="s">
        <v>44</v>
      </c>
      <c r="D600" s="3" t="s">
        <v>215</v>
      </c>
      <c r="E600" s="13">
        <v>2</v>
      </c>
      <c r="F600" s="13">
        <v>3</v>
      </c>
      <c r="G600" s="13"/>
      <c r="H600" s="13"/>
      <c r="I600" s="13">
        <f t="shared" si="18"/>
        <v>0</v>
      </c>
      <c r="J600" s="13">
        <f t="shared" si="19"/>
        <v>0</v>
      </c>
      <c r="K600" s="1"/>
    </row>
    <row r="601" spans="1:11" ht="20.25">
      <c r="A601" s="13" t="s">
        <v>214</v>
      </c>
      <c r="B601" s="2">
        <v>75</v>
      </c>
      <c r="C601" s="13" t="s">
        <v>21</v>
      </c>
      <c r="D601" s="3" t="s">
        <v>163</v>
      </c>
      <c r="E601" s="13">
        <v>2</v>
      </c>
      <c r="F601" s="13">
        <v>7</v>
      </c>
      <c r="G601" s="13" t="s">
        <v>23</v>
      </c>
      <c r="H601" s="13" t="s">
        <v>63</v>
      </c>
      <c r="I601" s="13">
        <f t="shared" si="18"/>
        <v>0</v>
      </c>
      <c r="J601" s="13">
        <f t="shared" si="19"/>
        <v>0</v>
      </c>
      <c r="K601" s="1"/>
    </row>
    <row r="602" spans="1:11" ht="20.25">
      <c r="A602" s="13" t="s">
        <v>214</v>
      </c>
      <c r="B602" s="2">
        <v>76</v>
      </c>
      <c r="C602" s="13" t="s">
        <v>29</v>
      </c>
      <c r="D602" s="3" t="s">
        <v>42</v>
      </c>
      <c r="E602" s="13">
        <v>1</v>
      </c>
      <c r="F602" s="13">
        <v>7</v>
      </c>
      <c r="G602" s="13" t="s">
        <v>23</v>
      </c>
      <c r="H602" s="13"/>
      <c r="I602" s="13">
        <f t="shared" si="18"/>
        <v>0</v>
      </c>
      <c r="J602" s="13">
        <f t="shared" si="19"/>
        <v>0</v>
      </c>
      <c r="K602" s="1"/>
    </row>
    <row r="603" spans="1:11" ht="20.25">
      <c r="A603" s="13" t="s">
        <v>214</v>
      </c>
      <c r="B603" s="2">
        <v>77</v>
      </c>
      <c r="C603" s="13" t="s">
        <v>44</v>
      </c>
      <c r="D603" s="3" t="s">
        <v>215</v>
      </c>
      <c r="E603" s="13">
        <v>1</v>
      </c>
      <c r="F603" s="13">
        <v>3</v>
      </c>
      <c r="G603" s="13"/>
      <c r="H603" s="13"/>
      <c r="I603" s="13">
        <f t="shared" si="18"/>
        <v>0</v>
      </c>
      <c r="J603" s="13">
        <f t="shared" si="19"/>
        <v>0</v>
      </c>
      <c r="K603" s="1"/>
    </row>
    <row r="604" spans="1:11" ht="20.25">
      <c r="A604" s="13" t="s">
        <v>214</v>
      </c>
      <c r="B604" s="2">
        <v>78</v>
      </c>
      <c r="C604" s="13" t="s">
        <v>21</v>
      </c>
      <c r="D604" s="3" t="s">
        <v>163</v>
      </c>
      <c r="E604" s="13">
        <v>0</v>
      </c>
      <c r="F604" s="13">
        <v>7</v>
      </c>
      <c r="G604" s="13" t="s">
        <v>23</v>
      </c>
      <c r="H604" s="13"/>
      <c r="I604" s="13">
        <f t="shared" si="18"/>
        <v>0</v>
      </c>
      <c r="J604" s="13">
        <f t="shared" si="19"/>
        <v>0</v>
      </c>
      <c r="K604" s="1"/>
    </row>
    <row r="605" spans="1:11" ht="20.25">
      <c r="A605" s="13" t="s">
        <v>214</v>
      </c>
      <c r="B605" s="2">
        <v>79</v>
      </c>
      <c r="C605" s="13" t="s">
        <v>14</v>
      </c>
      <c r="D605" s="3" t="s">
        <v>36</v>
      </c>
      <c r="E605" s="13">
        <v>0</v>
      </c>
      <c r="F605" s="13">
        <v>4</v>
      </c>
      <c r="G605" s="13"/>
      <c r="H605" s="13"/>
      <c r="I605" s="13">
        <f t="shared" si="18"/>
        <v>0</v>
      </c>
      <c r="J605" s="13">
        <f t="shared" si="19"/>
        <v>0</v>
      </c>
      <c r="K605" s="1"/>
    </row>
    <row r="606" spans="1:11" ht="20.25">
      <c r="A606" s="13" t="s">
        <v>214</v>
      </c>
      <c r="B606" s="2">
        <v>80</v>
      </c>
      <c r="C606" s="13" t="s">
        <v>14</v>
      </c>
      <c r="D606" s="3" t="s">
        <v>36</v>
      </c>
      <c r="E606" s="13">
        <v>0</v>
      </c>
      <c r="F606" s="13">
        <v>4</v>
      </c>
      <c r="G606" s="13"/>
      <c r="H606" s="13"/>
      <c r="I606" s="13">
        <f t="shared" si="18"/>
        <v>0</v>
      </c>
      <c r="J606" s="13">
        <f t="shared" si="19"/>
        <v>0</v>
      </c>
      <c r="K606" s="1"/>
    </row>
    <row r="607" spans="1:11" ht="20.25">
      <c r="A607" s="13" t="s">
        <v>214</v>
      </c>
      <c r="B607" s="2">
        <v>81</v>
      </c>
      <c r="C607" s="13" t="s">
        <v>21</v>
      </c>
      <c r="D607" s="3" t="s">
        <v>57</v>
      </c>
      <c r="E607" s="13">
        <v>0</v>
      </c>
      <c r="F607" s="13">
        <v>4</v>
      </c>
      <c r="G607" s="13"/>
      <c r="H607" s="13"/>
      <c r="I607" s="13">
        <f t="shared" si="18"/>
        <v>0</v>
      </c>
      <c r="J607" s="13">
        <f t="shared" si="19"/>
        <v>0</v>
      </c>
      <c r="K607" s="1"/>
    </row>
    <row r="608" spans="1:11" ht="20.25">
      <c r="A608" s="13" t="s">
        <v>214</v>
      </c>
      <c r="B608" s="2">
        <v>82</v>
      </c>
      <c r="C608" s="13" t="s">
        <v>21</v>
      </c>
      <c r="D608" s="3" t="s">
        <v>57</v>
      </c>
      <c r="E608" s="13">
        <v>0</v>
      </c>
      <c r="F608" s="13">
        <v>4</v>
      </c>
      <c r="G608" s="13"/>
      <c r="H608" s="13"/>
      <c r="I608" s="13">
        <f t="shared" si="18"/>
        <v>0</v>
      </c>
      <c r="J608" s="13">
        <f t="shared" si="19"/>
        <v>0</v>
      </c>
      <c r="K608" s="1"/>
    </row>
    <row r="609" spans="1:11" ht="20.25">
      <c r="A609" s="13" t="s">
        <v>214</v>
      </c>
      <c r="B609" s="2">
        <v>83</v>
      </c>
      <c r="C609" s="13" t="s">
        <v>21</v>
      </c>
      <c r="D609" s="3" t="s">
        <v>35</v>
      </c>
      <c r="E609" s="13">
        <v>0</v>
      </c>
      <c r="F609" s="13">
        <v>4</v>
      </c>
      <c r="G609" s="13"/>
      <c r="H609" s="13"/>
      <c r="I609" s="13">
        <f t="shared" si="18"/>
        <v>0</v>
      </c>
      <c r="J609" s="13">
        <f t="shared" si="19"/>
        <v>0</v>
      </c>
      <c r="K609" s="1"/>
    </row>
    <row r="610" spans="1:11" ht="20.25">
      <c r="A610" s="13" t="s">
        <v>214</v>
      </c>
      <c r="B610" s="2">
        <v>84</v>
      </c>
      <c r="C610" s="13" t="s">
        <v>21</v>
      </c>
      <c r="D610" s="3" t="s">
        <v>35</v>
      </c>
      <c r="E610" s="13">
        <v>0</v>
      </c>
      <c r="F610" s="13">
        <v>4</v>
      </c>
      <c r="G610" s="13"/>
      <c r="H610" s="13"/>
      <c r="I610" s="13">
        <f t="shared" si="18"/>
        <v>0</v>
      </c>
      <c r="J610" s="13">
        <f t="shared" si="19"/>
        <v>0</v>
      </c>
      <c r="K610" s="1"/>
    </row>
    <row r="611" spans="1:11" ht="20.25">
      <c r="A611" s="13" t="s">
        <v>214</v>
      </c>
      <c r="B611" s="2">
        <v>85</v>
      </c>
      <c r="C611" s="13" t="s">
        <v>21</v>
      </c>
      <c r="D611" s="3" t="s">
        <v>58</v>
      </c>
      <c r="E611" s="13">
        <v>0</v>
      </c>
      <c r="F611" s="13">
        <v>7</v>
      </c>
      <c r="G611" s="13" t="s">
        <v>23</v>
      </c>
      <c r="H611" s="13"/>
      <c r="I611" s="13">
        <f t="shared" si="18"/>
        <v>0</v>
      </c>
      <c r="J611" s="13">
        <f t="shared" si="19"/>
        <v>0</v>
      </c>
      <c r="K611" s="1"/>
    </row>
    <row r="612" spans="1:11" ht="20.25">
      <c r="A612" s="13" t="s">
        <v>214</v>
      </c>
      <c r="B612" s="2">
        <v>86</v>
      </c>
      <c r="C612" s="13" t="s">
        <v>21</v>
      </c>
      <c r="D612" s="3" t="s">
        <v>217</v>
      </c>
      <c r="E612" s="13">
        <v>0</v>
      </c>
      <c r="F612" s="13">
        <v>7</v>
      </c>
      <c r="G612" s="13" t="s">
        <v>23</v>
      </c>
      <c r="H612" s="13"/>
      <c r="I612" s="13">
        <f t="shared" si="18"/>
        <v>0</v>
      </c>
      <c r="J612" s="13">
        <f t="shared" si="19"/>
        <v>0</v>
      </c>
      <c r="K612" s="1"/>
    </row>
    <row r="613" spans="1:11" ht="20.25">
      <c r="A613" s="13" t="s">
        <v>214</v>
      </c>
      <c r="B613" s="2">
        <v>87</v>
      </c>
      <c r="C613" s="13" t="s">
        <v>21</v>
      </c>
      <c r="D613" s="3" t="s">
        <v>25</v>
      </c>
      <c r="E613" s="13">
        <v>0</v>
      </c>
      <c r="F613" s="13">
        <v>7</v>
      </c>
      <c r="G613" s="13" t="s">
        <v>23</v>
      </c>
      <c r="H613" s="13" t="s">
        <v>63</v>
      </c>
      <c r="I613" s="13">
        <f t="shared" si="18"/>
        <v>0</v>
      </c>
      <c r="J613" s="13">
        <f t="shared" si="19"/>
        <v>0</v>
      </c>
      <c r="K613" s="1"/>
    </row>
    <row r="614" spans="1:11" ht="20.25">
      <c r="A614" s="13" t="s">
        <v>214</v>
      </c>
      <c r="B614" s="2">
        <v>88</v>
      </c>
      <c r="C614" s="13" t="s">
        <v>21</v>
      </c>
      <c r="D614" s="3" t="s">
        <v>33</v>
      </c>
      <c r="E614" s="13">
        <v>0</v>
      </c>
      <c r="F614" s="13">
        <v>7</v>
      </c>
      <c r="G614" s="13" t="s">
        <v>23</v>
      </c>
      <c r="H614" s="13"/>
      <c r="I614" s="13">
        <f t="shared" si="18"/>
        <v>0</v>
      </c>
      <c r="J614" s="13">
        <f t="shared" si="19"/>
        <v>0</v>
      </c>
      <c r="K614" s="1"/>
    </row>
    <row r="615" spans="1:11" ht="20.25">
      <c r="A615" s="13" t="s">
        <v>214</v>
      </c>
      <c r="B615" s="2">
        <v>89</v>
      </c>
      <c r="C615" s="13" t="s">
        <v>21</v>
      </c>
      <c r="D615" s="3" t="s">
        <v>62</v>
      </c>
      <c r="E615" s="13">
        <v>0</v>
      </c>
      <c r="F615" s="13">
        <v>7</v>
      </c>
      <c r="G615" s="13" t="s">
        <v>23</v>
      </c>
      <c r="H615" s="13"/>
      <c r="I615" s="13">
        <f t="shared" si="18"/>
        <v>0</v>
      </c>
      <c r="J615" s="13">
        <f t="shared" si="19"/>
        <v>0</v>
      </c>
      <c r="K615" s="1"/>
    </row>
    <row r="616" spans="1:11" ht="20.25">
      <c r="A616" s="13" t="s">
        <v>214</v>
      </c>
      <c r="B616" s="2">
        <v>90</v>
      </c>
      <c r="C616" s="13" t="s">
        <v>21</v>
      </c>
      <c r="D616" s="3" t="s">
        <v>89</v>
      </c>
      <c r="E616" s="13">
        <v>0</v>
      </c>
      <c r="F616" s="13">
        <v>7</v>
      </c>
      <c r="G616" s="13" t="s">
        <v>23</v>
      </c>
      <c r="H616" s="13"/>
      <c r="I616" s="13">
        <f t="shared" si="18"/>
        <v>0</v>
      </c>
      <c r="J616" s="13">
        <f t="shared" si="19"/>
        <v>0</v>
      </c>
      <c r="K616" s="1"/>
    </row>
    <row r="617" spans="1:11" ht="20.25">
      <c r="A617" s="13" t="s">
        <v>214</v>
      </c>
      <c r="B617" s="2">
        <v>91</v>
      </c>
      <c r="C617" s="13" t="s">
        <v>21</v>
      </c>
      <c r="D617" s="3" t="s">
        <v>72</v>
      </c>
      <c r="E617" s="13">
        <v>0</v>
      </c>
      <c r="F617" s="13">
        <v>7</v>
      </c>
      <c r="G617" s="13" t="s">
        <v>23</v>
      </c>
      <c r="H617" s="13"/>
      <c r="I617" s="13">
        <f t="shared" si="18"/>
        <v>0</v>
      </c>
      <c r="J617" s="13">
        <f t="shared" si="19"/>
        <v>0</v>
      </c>
      <c r="K617" s="1"/>
    </row>
    <row r="618" spans="1:11" ht="20.25">
      <c r="A618" s="13" t="s">
        <v>214</v>
      </c>
      <c r="B618" s="2">
        <v>92</v>
      </c>
      <c r="C618" s="13" t="s">
        <v>21</v>
      </c>
      <c r="D618" s="3" t="s">
        <v>25</v>
      </c>
      <c r="E618" s="13">
        <v>0</v>
      </c>
      <c r="F618" s="13">
        <v>7</v>
      </c>
      <c r="G618" s="13" t="s">
        <v>23</v>
      </c>
      <c r="H618" s="13"/>
      <c r="I618" s="13">
        <f t="shared" si="18"/>
        <v>0</v>
      </c>
      <c r="J618" s="13">
        <f t="shared" si="19"/>
        <v>0</v>
      </c>
      <c r="K618" s="1"/>
    </row>
    <row r="619" spans="1:11" ht="20.25">
      <c r="A619" s="13" t="s">
        <v>214</v>
      </c>
      <c r="B619" s="2">
        <v>93</v>
      </c>
      <c r="C619" s="13" t="s">
        <v>21</v>
      </c>
      <c r="D619" s="3" t="s">
        <v>25</v>
      </c>
      <c r="E619" s="13">
        <v>0</v>
      </c>
      <c r="F619" s="13">
        <v>7</v>
      </c>
      <c r="G619" s="13" t="s">
        <v>23</v>
      </c>
      <c r="H619" s="13"/>
      <c r="I619" s="13">
        <f t="shared" si="18"/>
        <v>0</v>
      </c>
      <c r="J619" s="13">
        <f t="shared" si="19"/>
        <v>0</v>
      </c>
      <c r="K619" s="1"/>
    </row>
    <row r="620" spans="1:11" ht="20.25">
      <c r="A620" s="13" t="s">
        <v>214</v>
      </c>
      <c r="B620" s="2">
        <v>94</v>
      </c>
      <c r="C620" s="13" t="s">
        <v>21</v>
      </c>
      <c r="D620" s="3" t="s">
        <v>25</v>
      </c>
      <c r="E620" s="13">
        <v>0</v>
      </c>
      <c r="F620" s="13">
        <v>7</v>
      </c>
      <c r="G620" s="13" t="s">
        <v>23</v>
      </c>
      <c r="H620" s="13"/>
      <c r="I620" s="13">
        <f t="shared" si="18"/>
        <v>0</v>
      </c>
      <c r="J620" s="13">
        <f t="shared" si="19"/>
        <v>0</v>
      </c>
      <c r="K620" s="1"/>
    </row>
    <row r="621" spans="1:11" ht="20.25">
      <c r="A621" s="13" t="s">
        <v>214</v>
      </c>
      <c r="B621" s="2">
        <v>95</v>
      </c>
      <c r="C621" s="13" t="s">
        <v>19</v>
      </c>
      <c r="D621" s="3" t="s">
        <v>20</v>
      </c>
      <c r="E621" s="13">
        <v>0</v>
      </c>
      <c r="F621" s="13">
        <v>4</v>
      </c>
      <c r="G621" s="13"/>
      <c r="H621" s="13"/>
      <c r="I621" s="13">
        <f t="shared" si="18"/>
        <v>0</v>
      </c>
      <c r="J621" s="13">
        <f t="shared" si="19"/>
        <v>0</v>
      </c>
      <c r="K621" s="1"/>
    </row>
    <row r="622" spans="1:11" ht="20.25">
      <c r="A622" s="13" t="s">
        <v>214</v>
      </c>
      <c r="B622" s="2">
        <v>96</v>
      </c>
      <c r="C622" s="13" t="s">
        <v>14</v>
      </c>
      <c r="D622" s="3" t="s">
        <v>36</v>
      </c>
      <c r="E622" s="13">
        <v>1</v>
      </c>
      <c r="F622" s="13">
        <v>3</v>
      </c>
      <c r="G622" s="13"/>
      <c r="H622" s="13"/>
      <c r="I622" s="13">
        <f t="shared" si="18"/>
        <v>0</v>
      </c>
      <c r="J622" s="13">
        <f t="shared" si="19"/>
        <v>0</v>
      </c>
      <c r="K622" s="1"/>
    </row>
    <row r="623" spans="1:11" ht="20.25">
      <c r="A623" s="13" t="s">
        <v>214</v>
      </c>
      <c r="B623" s="2">
        <v>97</v>
      </c>
      <c r="C623" s="13" t="s">
        <v>14</v>
      </c>
      <c r="D623" s="3" t="s">
        <v>36</v>
      </c>
      <c r="E623" s="13">
        <v>1</v>
      </c>
      <c r="F623" s="13">
        <v>3</v>
      </c>
      <c r="G623" s="13"/>
      <c r="H623" s="13"/>
      <c r="I623" s="13">
        <f t="shared" si="18"/>
        <v>0</v>
      </c>
      <c r="J623" s="13">
        <f t="shared" si="19"/>
        <v>0</v>
      </c>
      <c r="K623" s="1"/>
    </row>
    <row r="624" spans="1:11" ht="20.25">
      <c r="A624" s="13" t="s">
        <v>214</v>
      </c>
      <c r="B624" s="2">
        <v>98</v>
      </c>
      <c r="C624" s="13" t="s">
        <v>44</v>
      </c>
      <c r="D624" s="3" t="s">
        <v>45</v>
      </c>
      <c r="E624" s="13">
        <v>1</v>
      </c>
      <c r="F624" s="13">
        <v>3</v>
      </c>
      <c r="G624" s="13"/>
      <c r="H624" s="13"/>
      <c r="I624" s="13">
        <f t="shared" si="18"/>
        <v>0</v>
      </c>
      <c r="J624" s="13">
        <f t="shared" si="19"/>
        <v>0</v>
      </c>
      <c r="K624" s="1"/>
    </row>
    <row r="625" spans="1:11" ht="20.25">
      <c r="A625" s="13" t="s">
        <v>214</v>
      </c>
      <c r="B625" s="2">
        <v>99</v>
      </c>
      <c r="C625" s="13" t="s">
        <v>14</v>
      </c>
      <c r="D625" s="3" t="s">
        <v>36</v>
      </c>
      <c r="E625" s="13">
        <v>0</v>
      </c>
      <c r="F625" s="13">
        <v>6</v>
      </c>
      <c r="G625" s="13"/>
      <c r="H625" s="13"/>
      <c r="I625" s="13">
        <f t="shared" si="18"/>
        <v>0</v>
      </c>
      <c r="J625" s="13">
        <f t="shared" si="19"/>
        <v>0</v>
      </c>
      <c r="K625" s="1"/>
    </row>
    <row r="626" spans="1:11" ht="20.25">
      <c r="A626" s="13" t="s">
        <v>214</v>
      </c>
      <c r="B626" s="2">
        <v>100</v>
      </c>
      <c r="C626" s="13" t="s">
        <v>14</v>
      </c>
      <c r="D626" s="3" t="s">
        <v>36</v>
      </c>
      <c r="E626" s="13">
        <v>0</v>
      </c>
      <c r="F626" s="13">
        <v>6</v>
      </c>
      <c r="G626" s="13"/>
      <c r="H626" s="13"/>
      <c r="I626" s="13">
        <f t="shared" si="18"/>
        <v>0</v>
      </c>
      <c r="J626" s="13">
        <f t="shared" si="19"/>
        <v>0</v>
      </c>
      <c r="K626" s="1"/>
    </row>
    <row r="627" spans="1:11" ht="20.25">
      <c r="A627" s="13" t="s">
        <v>214</v>
      </c>
      <c r="B627" s="2">
        <v>101</v>
      </c>
      <c r="C627" s="13" t="s">
        <v>46</v>
      </c>
      <c r="D627" s="3" t="s">
        <v>164</v>
      </c>
      <c r="E627" s="13">
        <v>0</v>
      </c>
      <c r="F627" s="13">
        <v>6</v>
      </c>
      <c r="G627" s="13"/>
      <c r="H627" s="13"/>
      <c r="I627" s="13" t="str">
        <f t="shared" si="18"/>
        <v>Кокки</v>
      </c>
      <c r="J627" s="13" t="str">
        <f t="shared" si="19"/>
        <v>Staphylococcus</v>
      </c>
      <c r="K627" s="1" t="s">
        <v>169</v>
      </c>
    </row>
    <row r="628" spans="1:11" ht="20.25">
      <c r="A628" s="13" t="s">
        <v>214</v>
      </c>
      <c r="B628" s="2">
        <v>102</v>
      </c>
      <c r="C628" s="13" t="s">
        <v>46</v>
      </c>
      <c r="D628" s="3" t="s">
        <v>164</v>
      </c>
      <c r="E628" s="13">
        <v>0</v>
      </c>
      <c r="F628" s="13">
        <v>6</v>
      </c>
      <c r="G628" s="13"/>
      <c r="H628" s="13"/>
      <c r="I628" s="13" t="str">
        <f t="shared" si="18"/>
        <v>Кокки</v>
      </c>
      <c r="J628" s="13" t="str">
        <f t="shared" si="19"/>
        <v>Staphylococcus</v>
      </c>
      <c r="K628" s="1" t="s">
        <v>169</v>
      </c>
    </row>
    <row r="629" spans="1:11" ht="20.25">
      <c r="A629" s="13" t="s">
        <v>214</v>
      </c>
      <c r="B629" s="2">
        <v>103</v>
      </c>
      <c r="C629" s="13" t="s">
        <v>46</v>
      </c>
      <c r="D629" s="3" t="s">
        <v>164</v>
      </c>
      <c r="E629" s="13">
        <v>0</v>
      </c>
      <c r="F629" s="13">
        <v>14</v>
      </c>
      <c r="G629" s="13" t="s">
        <v>23</v>
      </c>
      <c r="H629" s="13"/>
      <c r="I629" s="13">
        <f t="shared" si="18"/>
        <v>0</v>
      </c>
      <c r="J629" s="13">
        <f t="shared" si="19"/>
        <v>0</v>
      </c>
      <c r="K629" s="1"/>
    </row>
    <row r="630" spans="1:11" ht="20.25">
      <c r="A630" s="13" t="s">
        <v>214</v>
      </c>
      <c r="B630" s="2">
        <v>104</v>
      </c>
      <c r="C630" s="13" t="s">
        <v>71</v>
      </c>
      <c r="D630" s="3" t="s">
        <v>51</v>
      </c>
      <c r="E630" s="13">
        <v>0</v>
      </c>
      <c r="F630" s="13">
        <v>6</v>
      </c>
      <c r="G630" s="13" t="s">
        <v>23</v>
      </c>
      <c r="H630" s="13"/>
      <c r="I630" s="13">
        <f t="shared" si="18"/>
        <v>0</v>
      </c>
      <c r="J630" s="13">
        <f t="shared" si="19"/>
        <v>0</v>
      </c>
      <c r="K630" s="1"/>
    </row>
    <row r="631" spans="1:11" ht="20.25">
      <c r="A631" s="13" t="s">
        <v>214</v>
      </c>
      <c r="B631" s="2">
        <v>105</v>
      </c>
      <c r="C631" s="13" t="s">
        <v>21</v>
      </c>
      <c r="D631" s="3" t="s">
        <v>56</v>
      </c>
      <c r="E631" s="13">
        <v>0</v>
      </c>
      <c r="F631" s="13">
        <v>6</v>
      </c>
      <c r="G631" s="13" t="s">
        <v>23</v>
      </c>
      <c r="H631" s="13"/>
      <c r="I631" s="13">
        <f t="shared" si="18"/>
        <v>0</v>
      </c>
      <c r="J631" s="13">
        <f t="shared" si="19"/>
        <v>0</v>
      </c>
      <c r="K631" s="1"/>
    </row>
    <row r="632" spans="1:11" ht="20.25">
      <c r="A632" s="13" t="s">
        <v>214</v>
      </c>
      <c r="B632" s="2">
        <v>106</v>
      </c>
      <c r="C632" s="13" t="s">
        <v>21</v>
      </c>
      <c r="D632" s="3" t="s">
        <v>205</v>
      </c>
      <c r="E632" s="13">
        <v>0</v>
      </c>
      <c r="F632" s="13">
        <v>6</v>
      </c>
      <c r="G632" s="13" t="s">
        <v>23</v>
      </c>
      <c r="H632" s="13"/>
      <c r="I632" s="13" t="str">
        <f t="shared" si="18"/>
        <v>НГОБ</v>
      </c>
      <c r="J632" s="13" t="str">
        <f t="shared" si="19"/>
        <v>Acinetobacter</v>
      </c>
      <c r="K632" s="1" t="s">
        <v>95</v>
      </c>
    </row>
    <row r="633" spans="1:11" ht="20.25">
      <c r="A633" s="13" t="s">
        <v>214</v>
      </c>
      <c r="B633" s="2">
        <v>107</v>
      </c>
      <c r="C633" s="13" t="s">
        <v>12</v>
      </c>
      <c r="D633" s="3" t="s">
        <v>57</v>
      </c>
      <c r="E633" s="13">
        <v>0</v>
      </c>
      <c r="F633" s="13">
        <v>6</v>
      </c>
      <c r="G633" s="13"/>
      <c r="H633" s="13"/>
      <c r="I633" s="13">
        <f t="shared" si="18"/>
        <v>0</v>
      </c>
      <c r="J633" s="13">
        <f t="shared" si="19"/>
        <v>0</v>
      </c>
      <c r="K633" s="1"/>
    </row>
    <row r="634" spans="1:11" ht="20.25">
      <c r="A634" s="13" t="s">
        <v>214</v>
      </c>
      <c r="B634" s="2">
        <v>108</v>
      </c>
      <c r="C634" s="13" t="s">
        <v>21</v>
      </c>
      <c r="D634" s="3" t="s">
        <v>34</v>
      </c>
      <c r="E634" s="13">
        <v>0</v>
      </c>
      <c r="F634" s="13">
        <v>6</v>
      </c>
      <c r="G634" s="13" t="s">
        <v>23</v>
      </c>
      <c r="H634" s="13"/>
      <c r="I634" s="13">
        <f t="shared" si="18"/>
        <v>0</v>
      </c>
      <c r="J634" s="13">
        <f t="shared" si="19"/>
        <v>0</v>
      </c>
      <c r="K634" s="1"/>
    </row>
    <row r="635" spans="1:11" ht="20.25">
      <c r="A635" s="13" t="s">
        <v>214</v>
      </c>
      <c r="B635" s="2">
        <v>109</v>
      </c>
      <c r="C635" s="13" t="s">
        <v>44</v>
      </c>
      <c r="D635" s="3" t="s">
        <v>129</v>
      </c>
      <c r="E635" s="13">
        <v>2</v>
      </c>
      <c r="F635" s="13">
        <v>4</v>
      </c>
      <c r="G635" s="13"/>
      <c r="H635" s="13"/>
      <c r="I635" s="13">
        <f t="shared" si="18"/>
        <v>0</v>
      </c>
      <c r="J635" s="13">
        <f t="shared" si="19"/>
        <v>0</v>
      </c>
      <c r="K635" s="1"/>
    </row>
    <row r="636" spans="1:11" ht="20.25">
      <c r="A636" s="13" t="s">
        <v>214</v>
      </c>
      <c r="B636" s="2">
        <v>110</v>
      </c>
      <c r="C636" s="13" t="s">
        <v>44</v>
      </c>
      <c r="D636" s="3" t="s">
        <v>129</v>
      </c>
      <c r="E636" s="13">
        <v>2</v>
      </c>
      <c r="F636" s="13">
        <v>4</v>
      </c>
      <c r="G636" s="13"/>
      <c r="H636" s="13"/>
      <c r="I636" s="13">
        <f t="shared" si="18"/>
        <v>0</v>
      </c>
      <c r="J636" s="13">
        <f t="shared" si="19"/>
        <v>0</v>
      </c>
      <c r="K636" s="1"/>
    </row>
    <row r="637" spans="1:11" ht="20.25">
      <c r="A637" s="13" t="s">
        <v>214</v>
      </c>
      <c r="B637" s="2">
        <v>111</v>
      </c>
      <c r="C637" s="13" t="s">
        <v>14</v>
      </c>
      <c r="D637" s="3" t="s">
        <v>36</v>
      </c>
      <c r="E637" s="13">
        <v>1</v>
      </c>
      <c r="F637" s="13">
        <v>4</v>
      </c>
      <c r="G637" s="13"/>
      <c r="H637" s="13"/>
      <c r="I637" s="13">
        <f t="shared" si="18"/>
        <v>0</v>
      </c>
      <c r="J637" s="13">
        <f t="shared" si="19"/>
        <v>0</v>
      </c>
      <c r="K637" s="1"/>
    </row>
    <row r="638" spans="1:11" ht="20.25">
      <c r="A638" s="13" t="s">
        <v>214</v>
      </c>
      <c r="B638" s="2">
        <v>112</v>
      </c>
      <c r="C638" s="13" t="s">
        <v>44</v>
      </c>
      <c r="D638" s="3" t="s">
        <v>129</v>
      </c>
      <c r="E638" s="13">
        <v>1</v>
      </c>
      <c r="F638" s="13">
        <v>4</v>
      </c>
      <c r="G638" s="13"/>
      <c r="H638" s="13"/>
      <c r="I638" s="13">
        <f t="shared" si="18"/>
        <v>0</v>
      </c>
      <c r="J638" s="13">
        <f t="shared" si="19"/>
        <v>0</v>
      </c>
      <c r="K638" s="1"/>
    </row>
    <row r="639" spans="1:11" ht="20.25">
      <c r="A639" s="13" t="s">
        <v>214</v>
      </c>
      <c r="B639" s="2">
        <v>113</v>
      </c>
      <c r="C639" s="13" t="s">
        <v>44</v>
      </c>
      <c r="D639" s="3" t="s">
        <v>129</v>
      </c>
      <c r="E639" s="13">
        <v>1</v>
      </c>
      <c r="F639" s="13">
        <v>4</v>
      </c>
      <c r="G639" s="13"/>
      <c r="H639" s="13">
        <v>444</v>
      </c>
      <c r="I639" s="13">
        <f t="shared" si="18"/>
        <v>0</v>
      </c>
      <c r="J639" s="13">
        <f t="shared" si="19"/>
        <v>0</v>
      </c>
      <c r="K639" s="1"/>
    </row>
    <row r="640" spans="1:11" ht="20.25">
      <c r="A640" s="13" t="s">
        <v>214</v>
      </c>
      <c r="B640" s="2">
        <v>114</v>
      </c>
      <c r="C640" s="13" t="s">
        <v>14</v>
      </c>
      <c r="D640" s="3" t="s">
        <v>36</v>
      </c>
      <c r="E640" s="13">
        <v>0</v>
      </c>
      <c r="F640" s="13">
        <v>5</v>
      </c>
      <c r="G640" s="13" t="s">
        <v>23</v>
      </c>
      <c r="H640" s="13"/>
      <c r="I640" s="13">
        <f t="shared" si="18"/>
        <v>0</v>
      </c>
      <c r="J640" s="13">
        <f t="shared" si="19"/>
        <v>0</v>
      </c>
      <c r="K640" s="1"/>
    </row>
    <row r="641" spans="1:11" ht="20.25">
      <c r="A641" s="13" t="s">
        <v>214</v>
      </c>
      <c r="B641" s="2">
        <v>115</v>
      </c>
      <c r="C641" s="13" t="s">
        <v>29</v>
      </c>
      <c r="D641" s="3" t="s">
        <v>153</v>
      </c>
      <c r="E641" s="13">
        <v>0</v>
      </c>
      <c r="F641" s="13">
        <v>5</v>
      </c>
      <c r="G641" s="13" t="s">
        <v>23</v>
      </c>
      <c r="H641" s="13"/>
      <c r="I641" s="13">
        <f t="shared" si="18"/>
        <v>0</v>
      </c>
      <c r="J641" s="13">
        <f t="shared" si="19"/>
        <v>0</v>
      </c>
      <c r="K641" s="1"/>
    </row>
    <row r="642" spans="1:11" ht="20.25">
      <c r="A642" s="13" t="s">
        <v>214</v>
      </c>
      <c r="B642" s="2">
        <v>116</v>
      </c>
      <c r="C642" s="13" t="s">
        <v>29</v>
      </c>
      <c r="D642" s="3" t="s">
        <v>153</v>
      </c>
      <c r="E642" s="13">
        <v>0</v>
      </c>
      <c r="F642" s="13">
        <v>5</v>
      </c>
      <c r="G642" s="13" t="s">
        <v>23</v>
      </c>
      <c r="H642" s="13"/>
      <c r="I642" s="13">
        <f t="shared" ref="I642:I705" si="20">IF(OR(J642=$J$2687,J642=$J$2694,J642=$J$2677),$I$2674,IF(OR(J642=$J$2676,J642=$J$2680,J642=$J$2682,J642=$J$2683,J642=$J$2686,J642=$J$2690,J642=$J$2691,J642=$J$2688),$I$2679,IF(OR(J642=$J$2675,J642=$J$2679),$I$2675,IF(OR(J642=$J$2681,J642=$J$2692,J642=$J$2693),$I$2676,IF(OR(J642=$J$2674,J642=$J$2689,J642=$J$2695),$I$2677,IF(OR(J642=$J$2678,J642=$J$2696,J642=$J$2684,J642=$J$2685),$I$2678,0))))))</f>
        <v>0</v>
      </c>
      <c r="J642" s="13">
        <f t="shared" ref="J642:J705" si="21">IF(OR(K642=$K$2674,K642=$K$2675,K642=$K$2676,K642=$K$2677,K642=$K$2678),$J$2674,IF(OR(K642=$K$2683,K642=$K$2684,K642=$K$2685,K642=$K$2686),$J$2675,IF(OR(K642=$K$2687),$J$2676,IF(OR(K642=$K$2688),$J$2677,IF(OR(K642=$K$2689),$J$2678,IF(OR(K642=$K$2690),$J$2679,IF(OR(K642=$K$2696,K642=$K$2706,K642=$K$2697),$J$2680,IF(OR(K642=$K$2692,K642=$K$2693,K642=$K$2694,K642=$K$2695),$J$2681,IF(OR(K642=$K$2691,K642=$K$2735,K642=$K$2737,K642=$K$2739),$J$2682,IF(OR(K642=$K$2698,K642=$K$2700,K642=$K$2699),$J$2683,IF(OR(K642=$K$2701),$J$2684,IF(OR(K642=$K$2702),$J$2685,IF(OR(K642=$K$2703),$J$2686,IF(OR(K642=$K$2707),$J$2687,IF(OR(K642=$K$2708,K642=$K$2709),$J$2688,IF(OR(K642=$K$2710,K642=$K$2711),$J$2689,IF(OR(K642=$K$2712,K642=$K$2713),$J$2690,IF(OR(K642=$K$2714,K642=$K$2715),$J$2691,IF(OR(K642=$K$2717,K642=$K$2718,K642=$K$2719,K642=$K$2720,K642=$K$2721,K642=$K$2722,K642=$K$2723,K642=$K$2724,K642=$K$2725),$J$2692,IF(OR(K642=$K$2729,K642=$K$2730,K642=$K$2731,K642=$K$2732,K642=$K$2728,K642=$K$2727,K642=$K$2736,K642=$K$2738),$J$2693,IF(OR(K642=$K$2733,K642=$K$2734),$J$2694,IF(OR(K642=$K$2679,K642=$K$2680,K642=$K$2681,K642=$K$2704,K642=$K$2705,K642=$K$2716,K642=$K$2682,K642=$K$2726),$J$2695,IF(OR(K642=$K$2740),$J$2696,0)))))))))))))))))))))))</f>
        <v>0</v>
      </c>
      <c r="K642" s="1"/>
    </row>
    <row r="643" spans="1:11" ht="20.25">
      <c r="A643" s="13" t="s">
        <v>214</v>
      </c>
      <c r="B643" s="2">
        <v>117</v>
      </c>
      <c r="C643" s="13" t="s">
        <v>21</v>
      </c>
      <c r="D643" s="3" t="s">
        <v>35</v>
      </c>
      <c r="E643" s="13">
        <v>0</v>
      </c>
      <c r="F643" s="13">
        <v>5</v>
      </c>
      <c r="G643" s="13" t="s">
        <v>23</v>
      </c>
      <c r="H643" s="13"/>
      <c r="I643" s="13">
        <f t="shared" si="20"/>
        <v>0</v>
      </c>
      <c r="J643" s="13">
        <f t="shared" si="21"/>
        <v>0</v>
      </c>
      <c r="K643" s="1"/>
    </row>
    <row r="644" spans="1:11" ht="20.25">
      <c r="A644" s="13" t="s">
        <v>214</v>
      </c>
      <c r="B644" s="2">
        <v>118</v>
      </c>
      <c r="C644" s="13" t="s">
        <v>21</v>
      </c>
      <c r="D644" s="3" t="s">
        <v>35</v>
      </c>
      <c r="E644" s="13">
        <v>0</v>
      </c>
      <c r="F644" s="13">
        <v>5</v>
      </c>
      <c r="G644" s="13" t="s">
        <v>23</v>
      </c>
      <c r="H644" s="13"/>
      <c r="I644" s="13">
        <f t="shared" si="20"/>
        <v>0</v>
      </c>
      <c r="J644" s="13">
        <f t="shared" si="21"/>
        <v>0</v>
      </c>
      <c r="K644" s="1"/>
    </row>
    <row r="645" spans="1:11" ht="20.25">
      <c r="A645" s="13" t="s">
        <v>214</v>
      </c>
      <c r="B645" s="2">
        <v>119</v>
      </c>
      <c r="C645" s="13" t="s">
        <v>21</v>
      </c>
      <c r="D645" s="3" t="s">
        <v>218</v>
      </c>
      <c r="E645" s="13">
        <v>0</v>
      </c>
      <c r="F645" s="13">
        <v>5</v>
      </c>
      <c r="G645" s="13" t="s">
        <v>23</v>
      </c>
      <c r="H645" s="13"/>
      <c r="I645" s="13">
        <f t="shared" si="20"/>
        <v>0</v>
      </c>
      <c r="J645" s="13">
        <f t="shared" si="21"/>
        <v>0</v>
      </c>
      <c r="K645" s="1"/>
    </row>
    <row r="646" spans="1:11" ht="20.25">
      <c r="A646" s="13" t="s">
        <v>214</v>
      </c>
      <c r="B646" s="2">
        <v>120</v>
      </c>
      <c r="C646" s="13" t="s">
        <v>21</v>
      </c>
      <c r="D646" s="3" t="s">
        <v>47</v>
      </c>
      <c r="E646" s="13">
        <v>0</v>
      </c>
      <c r="F646" s="13">
        <v>5</v>
      </c>
      <c r="G646" s="13" t="s">
        <v>23</v>
      </c>
      <c r="H646" s="13"/>
      <c r="I646" s="13">
        <f t="shared" si="20"/>
        <v>0</v>
      </c>
      <c r="J646" s="13">
        <f t="shared" si="21"/>
        <v>0</v>
      </c>
      <c r="K646" s="1"/>
    </row>
    <row r="647" spans="1:11" ht="20.25">
      <c r="A647" s="13" t="s">
        <v>214</v>
      </c>
      <c r="B647" s="2">
        <v>121</v>
      </c>
      <c r="C647" s="13" t="s">
        <v>21</v>
      </c>
      <c r="D647" s="3" t="s">
        <v>20</v>
      </c>
      <c r="E647" s="13">
        <v>0</v>
      </c>
      <c r="F647" s="13">
        <v>5</v>
      </c>
      <c r="G647" s="13" t="s">
        <v>23</v>
      </c>
      <c r="H647" s="13"/>
      <c r="I647" s="13">
        <f t="shared" si="20"/>
        <v>0</v>
      </c>
      <c r="J647" s="13">
        <f t="shared" si="21"/>
        <v>0</v>
      </c>
      <c r="K647" s="1"/>
    </row>
    <row r="648" spans="1:11" ht="20.25">
      <c r="A648" s="13" t="s">
        <v>214</v>
      </c>
      <c r="B648" s="2">
        <v>122</v>
      </c>
      <c r="C648" s="13" t="s">
        <v>21</v>
      </c>
      <c r="D648" s="3" t="s">
        <v>43</v>
      </c>
      <c r="E648" s="13">
        <v>0</v>
      </c>
      <c r="F648" s="13">
        <v>5</v>
      </c>
      <c r="G648" s="13" t="s">
        <v>23</v>
      </c>
      <c r="H648" s="13"/>
      <c r="I648" s="13">
        <f t="shared" si="20"/>
        <v>0</v>
      </c>
      <c r="J648" s="13">
        <f t="shared" si="21"/>
        <v>0</v>
      </c>
      <c r="K648" s="1"/>
    </row>
    <row r="649" spans="1:11" ht="20.25">
      <c r="A649" s="13" t="s">
        <v>214</v>
      </c>
      <c r="B649" s="2">
        <v>123</v>
      </c>
      <c r="C649" s="13" t="s">
        <v>21</v>
      </c>
      <c r="D649" s="3" t="s">
        <v>25</v>
      </c>
      <c r="E649" s="13">
        <v>0</v>
      </c>
      <c r="F649" s="13">
        <v>5</v>
      </c>
      <c r="G649" s="13" t="s">
        <v>23</v>
      </c>
      <c r="H649" s="13"/>
      <c r="I649" s="13">
        <f t="shared" si="20"/>
        <v>0</v>
      </c>
      <c r="J649" s="13">
        <f t="shared" si="21"/>
        <v>0</v>
      </c>
      <c r="K649" s="1"/>
    </row>
    <row r="650" spans="1:11" ht="20.25">
      <c r="A650" s="13" t="s">
        <v>214</v>
      </c>
      <c r="B650" s="2">
        <v>124</v>
      </c>
      <c r="C650" s="13" t="s">
        <v>21</v>
      </c>
      <c r="D650" s="3" t="s">
        <v>39</v>
      </c>
      <c r="E650" s="13">
        <v>0</v>
      </c>
      <c r="F650" s="13">
        <v>15</v>
      </c>
      <c r="G650" s="13" t="s">
        <v>23</v>
      </c>
      <c r="H650" s="13"/>
      <c r="I650" s="13">
        <f t="shared" si="20"/>
        <v>0</v>
      </c>
      <c r="J650" s="13">
        <f t="shared" si="21"/>
        <v>0</v>
      </c>
      <c r="K650" s="1"/>
    </row>
    <row r="651" spans="1:11" ht="20.25">
      <c r="A651" s="13" t="s">
        <v>214</v>
      </c>
      <c r="B651" s="2">
        <v>125</v>
      </c>
      <c r="C651" s="13" t="s">
        <v>21</v>
      </c>
      <c r="D651" s="3" t="s">
        <v>152</v>
      </c>
      <c r="E651" s="13">
        <v>0</v>
      </c>
      <c r="F651" s="13">
        <v>6</v>
      </c>
      <c r="G651" s="13" t="s">
        <v>23</v>
      </c>
      <c r="H651" s="13"/>
      <c r="I651" s="13" t="str">
        <f t="shared" si="20"/>
        <v>Энеробактерии</v>
      </c>
      <c r="J651" s="13" t="str">
        <f t="shared" si="21"/>
        <v>Serratia</v>
      </c>
      <c r="K651" s="1" t="s">
        <v>87</v>
      </c>
    </row>
    <row r="652" spans="1:11" ht="20.25">
      <c r="A652" s="13" t="s">
        <v>214</v>
      </c>
      <c r="B652" s="2">
        <v>126</v>
      </c>
      <c r="C652" s="13" t="s">
        <v>44</v>
      </c>
      <c r="D652" s="3" t="s">
        <v>129</v>
      </c>
      <c r="E652" s="13">
        <v>1</v>
      </c>
      <c r="F652" s="13">
        <v>3</v>
      </c>
      <c r="G652" s="13"/>
      <c r="H652" s="13">
        <v>444</v>
      </c>
      <c r="I652" s="13">
        <f t="shared" si="20"/>
        <v>0</v>
      </c>
      <c r="J652" s="13">
        <f t="shared" si="21"/>
        <v>0</v>
      </c>
      <c r="K652" s="1"/>
    </row>
    <row r="653" spans="1:11" ht="20.25">
      <c r="A653" s="13" t="s">
        <v>214</v>
      </c>
      <c r="B653" s="2">
        <v>127</v>
      </c>
      <c r="C653" s="13" t="s">
        <v>14</v>
      </c>
      <c r="D653" s="3" t="s">
        <v>36</v>
      </c>
      <c r="E653" s="13">
        <v>1</v>
      </c>
      <c r="F653" s="13">
        <v>3</v>
      </c>
      <c r="G653" s="13"/>
      <c r="H653" s="13"/>
      <c r="I653" s="13">
        <f t="shared" si="20"/>
        <v>0</v>
      </c>
      <c r="J653" s="13">
        <f t="shared" si="21"/>
        <v>0</v>
      </c>
      <c r="K653" s="1"/>
    </row>
    <row r="654" spans="1:11" ht="20.25">
      <c r="A654" s="13" t="s">
        <v>214</v>
      </c>
      <c r="B654" s="2">
        <v>128</v>
      </c>
      <c r="C654" s="13" t="s">
        <v>14</v>
      </c>
      <c r="D654" s="3" t="s">
        <v>36</v>
      </c>
      <c r="E654" s="13">
        <v>1</v>
      </c>
      <c r="F654" s="13">
        <v>3</v>
      </c>
      <c r="G654" s="13"/>
      <c r="H654" s="13"/>
      <c r="I654" s="13">
        <f t="shared" si="20"/>
        <v>0</v>
      </c>
      <c r="J654" s="13">
        <f t="shared" si="21"/>
        <v>0</v>
      </c>
      <c r="K654" s="1"/>
    </row>
    <row r="655" spans="1:11" ht="20.25">
      <c r="A655" s="13" t="s">
        <v>214</v>
      </c>
      <c r="B655" s="2">
        <v>129</v>
      </c>
      <c r="C655" s="13" t="s">
        <v>19</v>
      </c>
      <c r="D655" s="3" t="s">
        <v>20</v>
      </c>
      <c r="E655" s="13">
        <v>0</v>
      </c>
      <c r="F655" s="13">
        <v>5</v>
      </c>
      <c r="G655" s="13"/>
      <c r="H655" s="13"/>
      <c r="I655" s="13" t="str">
        <f t="shared" si="20"/>
        <v>Кокки</v>
      </c>
      <c r="J655" s="13" t="str">
        <f t="shared" si="21"/>
        <v>Staphylococcus</v>
      </c>
      <c r="K655" s="1" t="s">
        <v>175</v>
      </c>
    </row>
    <row r="656" spans="1:11" ht="20.25">
      <c r="A656" s="13" t="s">
        <v>214</v>
      </c>
      <c r="B656" s="2">
        <v>130</v>
      </c>
      <c r="C656" s="13" t="s">
        <v>19</v>
      </c>
      <c r="D656" s="3" t="s">
        <v>20</v>
      </c>
      <c r="E656" s="13">
        <v>0</v>
      </c>
      <c r="F656" s="13">
        <v>4</v>
      </c>
      <c r="G656" s="13"/>
      <c r="H656" s="13"/>
      <c r="I656" s="13">
        <f t="shared" si="20"/>
        <v>0</v>
      </c>
      <c r="J656" s="13">
        <f t="shared" si="21"/>
        <v>0</v>
      </c>
      <c r="K656" s="1"/>
    </row>
    <row r="657" spans="1:11" ht="20.25">
      <c r="A657" s="13" t="s">
        <v>214</v>
      </c>
      <c r="B657" s="2">
        <v>131</v>
      </c>
      <c r="C657" s="13" t="s">
        <v>29</v>
      </c>
      <c r="D657" s="3" t="s">
        <v>153</v>
      </c>
      <c r="E657" s="13">
        <v>0</v>
      </c>
      <c r="F657" s="13">
        <v>5</v>
      </c>
      <c r="G657" s="13" t="s">
        <v>23</v>
      </c>
      <c r="H657" s="13"/>
      <c r="I657" s="13">
        <f t="shared" si="20"/>
        <v>0</v>
      </c>
      <c r="J657" s="13">
        <f t="shared" si="21"/>
        <v>0</v>
      </c>
      <c r="K657" s="1"/>
    </row>
    <row r="658" spans="1:11" ht="20.25">
      <c r="A658" s="13" t="s">
        <v>214</v>
      </c>
      <c r="B658" s="2">
        <v>132</v>
      </c>
      <c r="C658" s="13" t="s">
        <v>21</v>
      </c>
      <c r="D658" s="3" t="s">
        <v>64</v>
      </c>
      <c r="E658" s="13">
        <v>0</v>
      </c>
      <c r="F658" s="13">
        <v>5</v>
      </c>
      <c r="G658" s="13" t="s">
        <v>23</v>
      </c>
      <c r="H658" s="13"/>
      <c r="I658" s="13">
        <f t="shared" si="20"/>
        <v>0</v>
      </c>
      <c r="J658" s="13">
        <f t="shared" si="21"/>
        <v>0</v>
      </c>
      <c r="K658" s="1"/>
    </row>
    <row r="659" spans="1:11" ht="20.25">
      <c r="A659" s="13" t="s">
        <v>214</v>
      </c>
      <c r="B659" s="2">
        <v>133</v>
      </c>
      <c r="C659" s="13" t="s">
        <v>21</v>
      </c>
      <c r="D659" s="3" t="s">
        <v>43</v>
      </c>
      <c r="E659" s="13">
        <v>0</v>
      </c>
      <c r="F659" s="13">
        <v>17</v>
      </c>
      <c r="G659" s="13" t="s">
        <v>23</v>
      </c>
      <c r="H659" s="13"/>
      <c r="I659" s="13">
        <f t="shared" si="20"/>
        <v>0</v>
      </c>
      <c r="J659" s="13">
        <f t="shared" si="21"/>
        <v>0</v>
      </c>
      <c r="K659" s="1"/>
    </row>
    <row r="660" spans="1:11" ht="20.25">
      <c r="A660" s="13" t="s">
        <v>214</v>
      </c>
      <c r="B660" s="2">
        <v>134</v>
      </c>
      <c r="C660" s="13" t="s">
        <v>16</v>
      </c>
      <c r="D660" s="3" t="s">
        <v>33</v>
      </c>
      <c r="E660" s="13">
        <v>0</v>
      </c>
      <c r="F660" s="13">
        <v>4</v>
      </c>
      <c r="G660" s="13"/>
      <c r="H660" s="13"/>
      <c r="I660" s="13">
        <f t="shared" si="20"/>
        <v>0</v>
      </c>
      <c r="J660" s="13">
        <f t="shared" si="21"/>
        <v>0</v>
      </c>
      <c r="K660" s="1"/>
    </row>
    <row r="661" spans="1:11" ht="20.25">
      <c r="A661" s="13" t="s">
        <v>214</v>
      </c>
      <c r="B661" s="2">
        <v>135</v>
      </c>
      <c r="C661" s="13" t="s">
        <v>16</v>
      </c>
      <c r="D661" s="3" t="s">
        <v>33</v>
      </c>
      <c r="E661" s="13">
        <v>0</v>
      </c>
      <c r="F661" s="13">
        <v>4</v>
      </c>
      <c r="G661" s="13"/>
      <c r="H661" s="13"/>
      <c r="I661" s="13">
        <f t="shared" si="20"/>
        <v>0</v>
      </c>
      <c r="J661" s="13">
        <f t="shared" si="21"/>
        <v>0</v>
      </c>
      <c r="K661" s="1"/>
    </row>
    <row r="662" spans="1:11" ht="20.25">
      <c r="A662" s="13" t="s">
        <v>214</v>
      </c>
      <c r="B662" s="2">
        <v>136</v>
      </c>
      <c r="C662" s="13" t="s">
        <v>29</v>
      </c>
      <c r="D662" s="3" t="s">
        <v>42</v>
      </c>
      <c r="E662" s="13">
        <v>0</v>
      </c>
      <c r="F662" s="13">
        <v>5</v>
      </c>
      <c r="G662" s="13" t="s">
        <v>23</v>
      </c>
      <c r="H662" s="13"/>
      <c r="I662" s="13">
        <f t="shared" si="20"/>
        <v>0</v>
      </c>
      <c r="J662" s="13">
        <f t="shared" si="21"/>
        <v>0</v>
      </c>
      <c r="K662" s="1"/>
    </row>
    <row r="663" spans="1:11" ht="20.25">
      <c r="A663" s="13" t="s">
        <v>214</v>
      </c>
      <c r="B663" s="2">
        <v>137</v>
      </c>
      <c r="C663" s="13" t="s">
        <v>29</v>
      </c>
      <c r="D663" s="3" t="s">
        <v>42</v>
      </c>
      <c r="E663" s="13">
        <v>0</v>
      </c>
      <c r="F663" s="13">
        <v>5</v>
      </c>
      <c r="G663" s="13" t="s">
        <v>23</v>
      </c>
      <c r="H663" s="13"/>
      <c r="I663" s="13">
        <f t="shared" si="20"/>
        <v>0</v>
      </c>
      <c r="J663" s="13">
        <f t="shared" si="21"/>
        <v>0</v>
      </c>
      <c r="K663" s="1"/>
    </row>
    <row r="664" spans="1:11" ht="20.25">
      <c r="A664" s="13" t="s">
        <v>214</v>
      </c>
      <c r="B664" s="2">
        <v>138</v>
      </c>
      <c r="C664" s="13" t="s">
        <v>29</v>
      </c>
      <c r="D664" s="3" t="s">
        <v>42</v>
      </c>
      <c r="E664" s="13">
        <v>0</v>
      </c>
      <c r="F664" s="13">
        <v>5</v>
      </c>
      <c r="G664" s="13" t="s">
        <v>23</v>
      </c>
      <c r="H664" s="13"/>
      <c r="I664" s="13">
        <f t="shared" si="20"/>
        <v>0</v>
      </c>
      <c r="J664" s="13">
        <f t="shared" si="21"/>
        <v>0</v>
      </c>
      <c r="K664" s="1"/>
    </row>
    <row r="665" spans="1:11" ht="20.25">
      <c r="A665" s="13" t="s">
        <v>214</v>
      </c>
      <c r="B665" s="2">
        <v>139</v>
      </c>
      <c r="C665" s="13" t="s">
        <v>21</v>
      </c>
      <c r="D665" s="3" t="s">
        <v>86</v>
      </c>
      <c r="E665" s="13">
        <v>0</v>
      </c>
      <c r="F665" s="13">
        <v>6</v>
      </c>
      <c r="G665" s="13" t="s">
        <v>23</v>
      </c>
      <c r="H665" s="13"/>
      <c r="I665" s="13">
        <f t="shared" si="20"/>
        <v>0</v>
      </c>
      <c r="J665" s="13">
        <f t="shared" si="21"/>
        <v>0</v>
      </c>
      <c r="K665" s="1"/>
    </row>
    <row r="666" spans="1:11" ht="20.25">
      <c r="A666" s="13" t="s">
        <v>214</v>
      </c>
      <c r="B666" s="2">
        <v>140</v>
      </c>
      <c r="C666" s="13" t="s">
        <v>14</v>
      </c>
      <c r="D666" s="3" t="s">
        <v>36</v>
      </c>
      <c r="E666" s="13">
        <v>1</v>
      </c>
      <c r="F666" s="13">
        <v>2</v>
      </c>
      <c r="G666" s="13"/>
      <c r="H666" s="13"/>
      <c r="I666" s="13">
        <f t="shared" si="20"/>
        <v>0</v>
      </c>
      <c r="J666" s="13">
        <f t="shared" si="21"/>
        <v>0</v>
      </c>
      <c r="K666" s="1"/>
    </row>
    <row r="667" spans="1:11" ht="20.25">
      <c r="A667" s="13" t="s">
        <v>214</v>
      </c>
      <c r="B667" s="2">
        <v>141</v>
      </c>
      <c r="C667" s="13" t="s">
        <v>14</v>
      </c>
      <c r="D667" s="3" t="s">
        <v>36</v>
      </c>
      <c r="E667" s="13">
        <v>1</v>
      </c>
      <c r="F667" s="13">
        <v>2</v>
      </c>
      <c r="G667" s="13"/>
      <c r="H667" s="13"/>
      <c r="I667" s="13">
        <f t="shared" si="20"/>
        <v>0</v>
      </c>
      <c r="J667" s="13">
        <f t="shared" si="21"/>
        <v>0</v>
      </c>
      <c r="K667" s="1"/>
    </row>
    <row r="668" spans="1:11" ht="20.25">
      <c r="A668" s="13" t="s">
        <v>214</v>
      </c>
      <c r="B668" s="2">
        <v>142</v>
      </c>
      <c r="C668" s="13" t="s">
        <v>12</v>
      </c>
      <c r="D668" s="3" t="s">
        <v>18</v>
      </c>
      <c r="E668" s="13">
        <v>1</v>
      </c>
      <c r="F668" s="13">
        <v>2</v>
      </c>
      <c r="G668" s="13"/>
      <c r="H668" s="13"/>
      <c r="I668" s="13">
        <f t="shared" si="20"/>
        <v>0</v>
      </c>
      <c r="J668" s="13">
        <f t="shared" si="21"/>
        <v>0</v>
      </c>
      <c r="K668" s="1"/>
    </row>
    <row r="669" spans="1:11" ht="20.25">
      <c r="A669" s="13" t="s">
        <v>214</v>
      </c>
      <c r="B669" s="2">
        <v>143</v>
      </c>
      <c r="C669" s="13" t="s">
        <v>12</v>
      </c>
      <c r="D669" s="3" t="s">
        <v>18</v>
      </c>
      <c r="E669" s="13">
        <v>1</v>
      </c>
      <c r="F669" s="13">
        <v>2</v>
      </c>
      <c r="G669" s="13"/>
      <c r="H669" s="13">
        <v>444</v>
      </c>
      <c r="I669" s="13">
        <f t="shared" si="20"/>
        <v>0</v>
      </c>
      <c r="J669" s="13">
        <f t="shared" si="21"/>
        <v>0</v>
      </c>
      <c r="K669" s="1"/>
    </row>
    <row r="670" spans="1:11" ht="20.25">
      <c r="A670" s="13" t="s">
        <v>214</v>
      </c>
      <c r="B670" s="2">
        <v>144</v>
      </c>
      <c r="C670" s="13" t="s">
        <v>12</v>
      </c>
      <c r="D670" s="3" t="s">
        <v>18</v>
      </c>
      <c r="E670" s="13">
        <v>1</v>
      </c>
      <c r="F670" s="13">
        <v>2</v>
      </c>
      <c r="G670" s="13"/>
      <c r="H670" s="13"/>
      <c r="I670" s="13">
        <f t="shared" si="20"/>
        <v>0</v>
      </c>
      <c r="J670" s="13">
        <f t="shared" si="21"/>
        <v>0</v>
      </c>
      <c r="K670" s="1"/>
    </row>
    <row r="671" spans="1:11" ht="20.25">
      <c r="A671" s="13" t="s">
        <v>214</v>
      </c>
      <c r="B671" s="2">
        <v>145</v>
      </c>
      <c r="C671" s="13" t="s">
        <v>44</v>
      </c>
      <c r="D671" s="3" t="s">
        <v>20</v>
      </c>
      <c r="E671" s="13">
        <v>0</v>
      </c>
      <c r="F671" s="13">
        <v>3</v>
      </c>
      <c r="G671" s="13"/>
      <c r="H671" s="13"/>
      <c r="I671" s="13">
        <f t="shared" si="20"/>
        <v>0</v>
      </c>
      <c r="J671" s="13">
        <f t="shared" si="21"/>
        <v>0</v>
      </c>
      <c r="K671" s="1"/>
    </row>
    <row r="672" spans="1:11" ht="20.25">
      <c r="A672" s="13" t="s">
        <v>214</v>
      </c>
      <c r="B672" s="2">
        <v>146</v>
      </c>
      <c r="C672" s="13" t="s">
        <v>29</v>
      </c>
      <c r="D672" s="3" t="s">
        <v>42</v>
      </c>
      <c r="E672" s="13">
        <v>0</v>
      </c>
      <c r="F672" s="13">
        <v>7</v>
      </c>
      <c r="G672" s="13" t="s">
        <v>23</v>
      </c>
      <c r="H672" s="13"/>
      <c r="I672" s="13">
        <f t="shared" si="20"/>
        <v>0</v>
      </c>
      <c r="J672" s="13">
        <f t="shared" si="21"/>
        <v>0</v>
      </c>
      <c r="K672" s="1"/>
    </row>
    <row r="673" spans="1:11" ht="20.25">
      <c r="A673" s="13" t="s">
        <v>214</v>
      </c>
      <c r="B673" s="2">
        <v>147</v>
      </c>
      <c r="C673" s="13" t="s">
        <v>21</v>
      </c>
      <c r="D673" s="3" t="s">
        <v>163</v>
      </c>
      <c r="E673" s="13">
        <v>0</v>
      </c>
      <c r="F673" s="13">
        <v>7</v>
      </c>
      <c r="G673" s="13" t="s">
        <v>23</v>
      </c>
      <c r="H673" s="13"/>
      <c r="I673" s="13">
        <f t="shared" si="20"/>
        <v>0</v>
      </c>
      <c r="J673" s="13">
        <f t="shared" si="21"/>
        <v>0</v>
      </c>
      <c r="K673" s="1"/>
    </row>
    <row r="674" spans="1:11" ht="20.25">
      <c r="A674" s="13" t="s">
        <v>214</v>
      </c>
      <c r="B674" s="2">
        <v>148</v>
      </c>
      <c r="C674" s="13" t="s">
        <v>21</v>
      </c>
      <c r="D674" s="3" t="s">
        <v>25</v>
      </c>
      <c r="E674" s="13">
        <v>0</v>
      </c>
      <c r="F674" s="13">
        <v>7</v>
      </c>
      <c r="G674" s="13" t="s">
        <v>23</v>
      </c>
      <c r="H674" s="13"/>
      <c r="I674" s="13">
        <f t="shared" si="20"/>
        <v>0</v>
      </c>
      <c r="J674" s="13">
        <f t="shared" si="21"/>
        <v>0</v>
      </c>
      <c r="K674" s="1"/>
    </row>
    <row r="675" spans="1:11" ht="20.25">
      <c r="A675" s="13" t="s">
        <v>214</v>
      </c>
      <c r="B675" s="2">
        <v>149</v>
      </c>
      <c r="C675" s="13" t="s">
        <v>21</v>
      </c>
      <c r="D675" s="3" t="s">
        <v>25</v>
      </c>
      <c r="E675" s="13">
        <v>0</v>
      </c>
      <c r="F675" s="13">
        <v>3</v>
      </c>
      <c r="G675" s="13" t="s">
        <v>23</v>
      </c>
      <c r="H675" s="13"/>
      <c r="I675" s="13" t="str">
        <f t="shared" si="20"/>
        <v>Кокки</v>
      </c>
      <c r="J675" s="13" t="str">
        <f t="shared" si="21"/>
        <v>Staphylococcus</v>
      </c>
      <c r="K675" s="1" t="s">
        <v>169</v>
      </c>
    </row>
    <row r="676" spans="1:11" ht="20.25">
      <c r="A676" s="13" t="s">
        <v>214</v>
      </c>
      <c r="B676" s="2">
        <v>150</v>
      </c>
      <c r="C676" s="13" t="s">
        <v>21</v>
      </c>
      <c r="D676" s="3" t="s">
        <v>89</v>
      </c>
      <c r="E676" s="13">
        <v>0</v>
      </c>
      <c r="F676" s="13">
        <v>3</v>
      </c>
      <c r="G676" s="13" t="s">
        <v>23</v>
      </c>
      <c r="H676" s="13"/>
      <c r="I676" s="13" t="str">
        <f t="shared" si="20"/>
        <v>Энеробактерии</v>
      </c>
      <c r="J676" s="13" t="str">
        <f t="shared" si="21"/>
        <v>Serratia</v>
      </c>
      <c r="K676" s="1" t="s">
        <v>87</v>
      </c>
    </row>
    <row r="677" spans="1:11" ht="20.25">
      <c r="A677" s="13" t="s">
        <v>214</v>
      </c>
      <c r="B677" s="2">
        <v>151</v>
      </c>
      <c r="C677" s="13" t="s">
        <v>21</v>
      </c>
      <c r="D677" s="3" t="s">
        <v>25</v>
      </c>
      <c r="E677" s="13">
        <v>0</v>
      </c>
      <c r="F677" s="13">
        <v>4</v>
      </c>
      <c r="G677" s="13" t="s">
        <v>23</v>
      </c>
      <c r="H677" s="13"/>
      <c r="I677" s="13" t="str">
        <f t="shared" si="20"/>
        <v>Кокки</v>
      </c>
      <c r="J677" s="13" t="str">
        <f t="shared" si="21"/>
        <v>Enterococcus</v>
      </c>
      <c r="K677" s="1" t="s">
        <v>66</v>
      </c>
    </row>
    <row r="678" spans="1:11" ht="20.25">
      <c r="A678" s="13"/>
      <c r="B678" s="2"/>
      <c r="C678" s="13"/>
      <c r="D678" s="3"/>
      <c r="E678" s="13"/>
      <c r="F678" s="13"/>
      <c r="G678" s="13"/>
      <c r="H678" s="13"/>
      <c r="I678" s="13" t="str">
        <f t="shared" si="20"/>
        <v>Кокки</v>
      </c>
      <c r="J678" s="13" t="str">
        <f t="shared" si="21"/>
        <v>Staphylococcus</v>
      </c>
      <c r="K678" s="1" t="s">
        <v>49</v>
      </c>
    </row>
    <row r="679" spans="1:11" ht="20.25">
      <c r="A679" s="13" t="s">
        <v>214</v>
      </c>
      <c r="B679" s="2">
        <v>152</v>
      </c>
      <c r="C679" s="13" t="s">
        <v>21</v>
      </c>
      <c r="D679" s="3" t="s">
        <v>219</v>
      </c>
      <c r="E679" s="13">
        <v>0</v>
      </c>
      <c r="F679" s="13">
        <v>7</v>
      </c>
      <c r="G679" s="13" t="s">
        <v>23</v>
      </c>
      <c r="H679" s="13"/>
      <c r="I679" s="13">
        <f t="shared" si="20"/>
        <v>0</v>
      </c>
      <c r="J679" s="13">
        <f t="shared" si="21"/>
        <v>0</v>
      </c>
      <c r="K679" s="1"/>
    </row>
    <row r="680" spans="1:11" ht="20.25">
      <c r="A680" s="13" t="s">
        <v>214</v>
      </c>
      <c r="B680" s="2">
        <v>153</v>
      </c>
      <c r="C680" s="13" t="s">
        <v>21</v>
      </c>
      <c r="D680" s="3" t="s">
        <v>163</v>
      </c>
      <c r="E680" s="13">
        <v>0</v>
      </c>
      <c r="F680" s="13">
        <v>7</v>
      </c>
      <c r="G680" s="13" t="s">
        <v>23</v>
      </c>
      <c r="H680" s="13"/>
      <c r="I680" s="13">
        <f t="shared" si="20"/>
        <v>0</v>
      </c>
      <c r="J680" s="13">
        <f t="shared" si="21"/>
        <v>0</v>
      </c>
      <c r="K680" s="1"/>
    </row>
    <row r="681" spans="1:11" ht="20.25">
      <c r="A681" s="13" t="s">
        <v>214</v>
      </c>
      <c r="B681" s="2">
        <v>154</v>
      </c>
      <c r="C681" s="13" t="s">
        <v>21</v>
      </c>
      <c r="D681" s="3" t="s">
        <v>43</v>
      </c>
      <c r="E681" s="13">
        <v>0</v>
      </c>
      <c r="F681" s="13">
        <v>7</v>
      </c>
      <c r="G681" s="13" t="s">
        <v>23</v>
      </c>
      <c r="H681" s="13"/>
      <c r="I681" s="13">
        <f t="shared" si="20"/>
        <v>0</v>
      </c>
      <c r="J681" s="13">
        <f t="shared" si="21"/>
        <v>0</v>
      </c>
      <c r="K681" s="1"/>
    </row>
    <row r="682" spans="1:11" ht="20.25">
      <c r="A682" s="13" t="s">
        <v>214</v>
      </c>
      <c r="B682" s="2">
        <v>155</v>
      </c>
      <c r="C682" s="13" t="s">
        <v>21</v>
      </c>
      <c r="D682" s="3" t="s">
        <v>86</v>
      </c>
      <c r="E682" s="13">
        <v>0</v>
      </c>
      <c r="F682" s="13">
        <v>7</v>
      </c>
      <c r="G682" s="13" t="s">
        <v>23</v>
      </c>
      <c r="H682" s="13"/>
      <c r="I682" s="13">
        <f t="shared" si="20"/>
        <v>0</v>
      </c>
      <c r="J682" s="13">
        <f t="shared" si="21"/>
        <v>0</v>
      </c>
      <c r="K682" s="1"/>
    </row>
    <row r="683" spans="1:11" ht="20.25">
      <c r="A683" s="13" t="s">
        <v>214</v>
      </c>
      <c r="B683" s="2">
        <v>156</v>
      </c>
      <c r="C683" s="13" t="s">
        <v>21</v>
      </c>
      <c r="D683" s="3" t="s">
        <v>25</v>
      </c>
      <c r="E683" s="13">
        <v>0</v>
      </c>
      <c r="F683" s="13">
        <v>7</v>
      </c>
      <c r="G683" s="13" t="s">
        <v>23</v>
      </c>
      <c r="H683" s="13"/>
      <c r="I683" s="13">
        <f t="shared" si="20"/>
        <v>0</v>
      </c>
      <c r="J683" s="13">
        <f t="shared" si="21"/>
        <v>0</v>
      </c>
      <c r="K683" s="1"/>
    </row>
    <row r="684" spans="1:11" ht="20.25">
      <c r="A684" s="13" t="s">
        <v>214</v>
      </c>
      <c r="B684" s="2">
        <v>157</v>
      </c>
      <c r="C684" s="13" t="s">
        <v>21</v>
      </c>
      <c r="D684" s="3" t="s">
        <v>20</v>
      </c>
      <c r="E684" s="13">
        <v>0</v>
      </c>
      <c r="F684" s="13">
        <v>7</v>
      </c>
      <c r="G684" s="13" t="s">
        <v>23</v>
      </c>
      <c r="H684" s="13"/>
      <c r="I684" s="13">
        <f t="shared" si="20"/>
        <v>0</v>
      </c>
      <c r="J684" s="13">
        <f t="shared" si="21"/>
        <v>0</v>
      </c>
      <c r="K684" s="1"/>
    </row>
    <row r="685" spans="1:11" ht="20.25">
      <c r="A685" s="13" t="s">
        <v>214</v>
      </c>
      <c r="B685" s="2">
        <v>158</v>
      </c>
      <c r="C685" s="13" t="s">
        <v>21</v>
      </c>
      <c r="D685" s="3" t="s">
        <v>25</v>
      </c>
      <c r="E685" s="13">
        <v>0</v>
      </c>
      <c r="F685" s="13">
        <v>7</v>
      </c>
      <c r="G685" s="13" t="s">
        <v>23</v>
      </c>
      <c r="H685" s="13"/>
      <c r="I685" s="13">
        <f t="shared" si="20"/>
        <v>0</v>
      </c>
      <c r="J685" s="13">
        <f t="shared" si="21"/>
        <v>0</v>
      </c>
      <c r="K685" s="1"/>
    </row>
    <row r="686" spans="1:11" ht="20.25">
      <c r="A686" s="13" t="s">
        <v>214</v>
      </c>
      <c r="B686" s="2">
        <v>159</v>
      </c>
      <c r="C686" s="13" t="s">
        <v>21</v>
      </c>
      <c r="D686" s="3" t="s">
        <v>62</v>
      </c>
      <c r="E686" s="13">
        <v>0</v>
      </c>
      <c r="F686" s="13">
        <v>3</v>
      </c>
      <c r="G686" s="13" t="s">
        <v>23</v>
      </c>
      <c r="H686" s="13"/>
      <c r="I686" s="13" t="str">
        <f t="shared" si="20"/>
        <v>Кокки</v>
      </c>
      <c r="J686" s="13" t="str">
        <f t="shared" si="21"/>
        <v>Staphylococcus</v>
      </c>
      <c r="K686" s="1" t="s">
        <v>169</v>
      </c>
    </row>
    <row r="687" spans="1:11" ht="20.25">
      <c r="A687" s="13" t="s">
        <v>214</v>
      </c>
      <c r="B687" s="2">
        <v>160</v>
      </c>
      <c r="C687" s="13" t="s">
        <v>21</v>
      </c>
      <c r="D687" s="3" t="s">
        <v>56</v>
      </c>
      <c r="E687" s="13">
        <v>0</v>
      </c>
      <c r="F687" s="13">
        <v>7</v>
      </c>
      <c r="G687" s="13" t="s">
        <v>23</v>
      </c>
      <c r="H687" s="13"/>
      <c r="I687" s="13">
        <f t="shared" si="20"/>
        <v>0</v>
      </c>
      <c r="J687" s="13">
        <f t="shared" si="21"/>
        <v>0</v>
      </c>
      <c r="K687" s="1"/>
    </row>
    <row r="688" spans="1:11" ht="20.25">
      <c r="A688" s="13" t="s">
        <v>214</v>
      </c>
      <c r="B688" s="2">
        <v>161</v>
      </c>
      <c r="C688" s="13" t="s">
        <v>128</v>
      </c>
      <c r="D688" s="3" t="s">
        <v>88</v>
      </c>
      <c r="E688" s="13">
        <v>0</v>
      </c>
      <c r="F688" s="13">
        <v>3</v>
      </c>
      <c r="G688" s="13" t="s">
        <v>23</v>
      </c>
      <c r="H688" s="13"/>
      <c r="I688" s="13" t="str">
        <f t="shared" si="20"/>
        <v>Энеробактерии</v>
      </c>
      <c r="J688" s="13" t="str">
        <f t="shared" si="21"/>
        <v>Serratia</v>
      </c>
      <c r="K688" s="1" t="s">
        <v>87</v>
      </c>
    </row>
    <row r="689" spans="1:11" ht="20.25">
      <c r="A689" s="13" t="s">
        <v>214</v>
      </c>
      <c r="B689" s="2">
        <v>162</v>
      </c>
      <c r="C689" s="13" t="s">
        <v>114</v>
      </c>
      <c r="D689" s="3" t="s">
        <v>160</v>
      </c>
      <c r="E689" s="13">
        <v>0</v>
      </c>
      <c r="F689" s="13">
        <v>3</v>
      </c>
      <c r="G689" s="13"/>
      <c r="H689" s="13"/>
      <c r="I689" s="13">
        <f t="shared" si="20"/>
        <v>0</v>
      </c>
      <c r="J689" s="13">
        <f t="shared" si="21"/>
        <v>0</v>
      </c>
      <c r="K689" s="1"/>
    </row>
    <row r="690" spans="1:11" ht="20.25">
      <c r="A690" s="13" t="s">
        <v>214</v>
      </c>
      <c r="B690" s="2">
        <v>163</v>
      </c>
      <c r="C690" s="13" t="s">
        <v>16</v>
      </c>
      <c r="D690" s="3" t="s">
        <v>33</v>
      </c>
      <c r="E690" s="13">
        <v>0</v>
      </c>
      <c r="F690" s="13">
        <v>3</v>
      </c>
      <c r="G690" s="13"/>
      <c r="H690" s="13"/>
      <c r="I690" s="13">
        <f t="shared" si="20"/>
        <v>0</v>
      </c>
      <c r="J690" s="13">
        <f t="shared" si="21"/>
        <v>0</v>
      </c>
      <c r="K690" s="1"/>
    </row>
    <row r="691" spans="1:11" ht="20.25">
      <c r="A691" s="13" t="s">
        <v>214</v>
      </c>
      <c r="B691" s="2">
        <v>164</v>
      </c>
      <c r="C691" s="13" t="s">
        <v>84</v>
      </c>
      <c r="D691" s="3" t="s">
        <v>84</v>
      </c>
      <c r="E691" s="13">
        <v>0</v>
      </c>
      <c r="F691" s="13">
        <v>7</v>
      </c>
      <c r="G691" s="13" t="s">
        <v>23</v>
      </c>
      <c r="H691" s="13"/>
      <c r="I691" s="13">
        <f t="shared" si="20"/>
        <v>0</v>
      </c>
      <c r="J691" s="13">
        <f t="shared" si="21"/>
        <v>0</v>
      </c>
      <c r="K691" s="1"/>
    </row>
    <row r="692" spans="1:11" ht="20.25">
      <c r="A692" s="13" t="s">
        <v>214</v>
      </c>
      <c r="B692" s="2">
        <v>165</v>
      </c>
      <c r="C692" s="13" t="s">
        <v>16</v>
      </c>
      <c r="D692" s="3" t="s">
        <v>33</v>
      </c>
      <c r="E692" s="13">
        <v>0</v>
      </c>
      <c r="F692" s="13">
        <v>4</v>
      </c>
      <c r="G692" s="13"/>
      <c r="H692" s="13"/>
      <c r="I692" s="13">
        <f t="shared" si="20"/>
        <v>0</v>
      </c>
      <c r="J692" s="13">
        <f t="shared" si="21"/>
        <v>0</v>
      </c>
      <c r="K692" s="1"/>
    </row>
    <row r="693" spans="1:11" ht="20.25">
      <c r="A693" s="13" t="s">
        <v>214</v>
      </c>
      <c r="B693" s="2">
        <v>166</v>
      </c>
      <c r="C693" s="13" t="s">
        <v>19</v>
      </c>
      <c r="D693" s="3" t="s">
        <v>20</v>
      </c>
      <c r="E693" s="13">
        <v>0</v>
      </c>
      <c r="F693" s="13">
        <v>4</v>
      </c>
      <c r="G693" s="13"/>
      <c r="H693" s="13"/>
      <c r="I693" s="13">
        <f t="shared" si="20"/>
        <v>0</v>
      </c>
      <c r="J693" s="13">
        <f t="shared" si="21"/>
        <v>0</v>
      </c>
      <c r="K693" s="1"/>
    </row>
    <row r="694" spans="1:11" ht="20.25">
      <c r="A694" s="13" t="s">
        <v>214</v>
      </c>
      <c r="B694" s="2">
        <v>167</v>
      </c>
      <c r="C694" s="13" t="s">
        <v>44</v>
      </c>
      <c r="D694" s="3" t="s">
        <v>56</v>
      </c>
      <c r="E694" s="13">
        <v>0</v>
      </c>
      <c r="F694" s="13">
        <v>4</v>
      </c>
      <c r="G694" s="13"/>
      <c r="H694" s="13"/>
      <c r="I694" s="13">
        <f t="shared" si="20"/>
        <v>0</v>
      </c>
      <c r="J694" s="13">
        <f t="shared" si="21"/>
        <v>0</v>
      </c>
      <c r="K694" s="1"/>
    </row>
    <row r="695" spans="1:11" ht="20.25">
      <c r="A695" s="13" t="s">
        <v>214</v>
      </c>
      <c r="B695" s="2">
        <v>168</v>
      </c>
      <c r="C695" s="13" t="s">
        <v>21</v>
      </c>
      <c r="D695" s="3" t="s">
        <v>208</v>
      </c>
      <c r="E695" s="13">
        <v>0</v>
      </c>
      <c r="F695" s="13">
        <v>7</v>
      </c>
      <c r="G695" s="13" t="s">
        <v>23</v>
      </c>
      <c r="H695" s="13"/>
      <c r="I695" s="13">
        <f t="shared" si="20"/>
        <v>0</v>
      </c>
      <c r="J695" s="13">
        <f t="shared" si="21"/>
        <v>0</v>
      </c>
      <c r="K695" s="1"/>
    </row>
    <row r="696" spans="1:11" ht="20.25">
      <c r="A696" s="13" t="s">
        <v>214</v>
      </c>
      <c r="B696" s="2">
        <v>169</v>
      </c>
      <c r="C696" s="13" t="s">
        <v>21</v>
      </c>
      <c r="D696" s="3" t="s">
        <v>208</v>
      </c>
      <c r="E696" s="13">
        <v>0</v>
      </c>
      <c r="F696" s="13">
        <v>7</v>
      </c>
      <c r="G696" s="13" t="s">
        <v>23</v>
      </c>
      <c r="H696" s="13"/>
      <c r="I696" s="13">
        <f t="shared" si="20"/>
        <v>0</v>
      </c>
      <c r="J696" s="13">
        <f t="shared" si="21"/>
        <v>0</v>
      </c>
      <c r="K696" s="1"/>
    </row>
    <row r="697" spans="1:11" ht="20.25">
      <c r="A697" s="13" t="s">
        <v>214</v>
      </c>
      <c r="B697" s="2">
        <v>170</v>
      </c>
      <c r="C697" s="13" t="s">
        <v>14</v>
      </c>
      <c r="D697" s="3" t="s">
        <v>36</v>
      </c>
      <c r="E697" s="13">
        <v>1</v>
      </c>
      <c r="F697" s="13">
        <v>2</v>
      </c>
      <c r="G697" s="13"/>
      <c r="H697" s="13"/>
      <c r="I697" s="13">
        <f t="shared" si="20"/>
        <v>0</v>
      </c>
      <c r="J697" s="13">
        <f t="shared" si="21"/>
        <v>0</v>
      </c>
      <c r="K697" s="1"/>
    </row>
    <row r="698" spans="1:11" ht="20.25">
      <c r="A698" s="13" t="s">
        <v>214</v>
      </c>
      <c r="B698" s="2">
        <v>171</v>
      </c>
      <c r="C698" s="13" t="s">
        <v>14</v>
      </c>
      <c r="D698" s="3" t="s">
        <v>35</v>
      </c>
      <c r="E698" s="13">
        <v>1</v>
      </c>
      <c r="F698" s="13">
        <v>2</v>
      </c>
      <c r="G698" s="13"/>
      <c r="H698" s="13"/>
      <c r="I698" s="13">
        <f t="shared" si="20"/>
        <v>0</v>
      </c>
      <c r="J698" s="13">
        <f t="shared" si="21"/>
        <v>0</v>
      </c>
      <c r="K698" s="1"/>
    </row>
    <row r="699" spans="1:11" ht="20.25">
      <c r="A699" s="13" t="s">
        <v>214</v>
      </c>
      <c r="B699" s="2">
        <v>172</v>
      </c>
      <c r="C699" s="13" t="s">
        <v>14</v>
      </c>
      <c r="D699" s="3" t="s">
        <v>35</v>
      </c>
      <c r="E699" s="13">
        <v>0</v>
      </c>
      <c r="F699" s="13">
        <v>5</v>
      </c>
      <c r="G699" s="13"/>
      <c r="H699" s="13" t="s">
        <v>99</v>
      </c>
      <c r="I699" s="13">
        <f t="shared" si="20"/>
        <v>0</v>
      </c>
      <c r="J699" s="13">
        <f t="shared" si="21"/>
        <v>0</v>
      </c>
      <c r="K699" s="1"/>
    </row>
    <row r="700" spans="1:11" ht="20.25">
      <c r="A700" s="13" t="s">
        <v>214</v>
      </c>
      <c r="B700" s="2">
        <v>173</v>
      </c>
      <c r="C700" s="13" t="s">
        <v>14</v>
      </c>
      <c r="D700" s="3" t="s">
        <v>36</v>
      </c>
      <c r="E700" s="13">
        <v>0</v>
      </c>
      <c r="F700" s="13">
        <v>5</v>
      </c>
      <c r="G700" s="13"/>
      <c r="H700" s="13"/>
      <c r="I700" s="13">
        <f t="shared" si="20"/>
        <v>0</v>
      </c>
      <c r="J700" s="13">
        <f t="shared" si="21"/>
        <v>0</v>
      </c>
      <c r="K700" s="1"/>
    </row>
    <row r="701" spans="1:11" ht="20.25">
      <c r="A701" s="13" t="s">
        <v>214</v>
      </c>
      <c r="B701" s="2">
        <v>174</v>
      </c>
      <c r="C701" s="13" t="s">
        <v>44</v>
      </c>
      <c r="D701" s="3" t="s">
        <v>56</v>
      </c>
      <c r="E701" s="13">
        <v>0</v>
      </c>
      <c r="F701" s="13">
        <v>5</v>
      </c>
      <c r="G701" s="13"/>
      <c r="H701" s="13"/>
      <c r="I701" s="13">
        <f t="shared" si="20"/>
        <v>0</v>
      </c>
      <c r="J701" s="13">
        <f t="shared" si="21"/>
        <v>0</v>
      </c>
      <c r="K701" s="1"/>
    </row>
    <row r="702" spans="1:11" ht="20.25">
      <c r="A702" s="13" t="s">
        <v>214</v>
      </c>
      <c r="B702" s="2">
        <v>175</v>
      </c>
      <c r="C702" s="13" t="s">
        <v>114</v>
      </c>
      <c r="D702" s="3" t="s">
        <v>160</v>
      </c>
      <c r="E702" s="13">
        <v>0</v>
      </c>
      <c r="F702" s="13">
        <v>5</v>
      </c>
      <c r="G702" s="13"/>
      <c r="H702" s="13"/>
      <c r="I702" s="13">
        <f t="shared" si="20"/>
        <v>0</v>
      </c>
      <c r="J702" s="13">
        <f t="shared" si="21"/>
        <v>0</v>
      </c>
      <c r="K702" s="1"/>
    </row>
    <row r="703" spans="1:11" ht="20.25">
      <c r="A703" s="13" t="s">
        <v>214</v>
      </c>
      <c r="B703" s="2">
        <v>176</v>
      </c>
      <c r="C703" s="13" t="s">
        <v>21</v>
      </c>
      <c r="D703" s="3" t="s">
        <v>208</v>
      </c>
      <c r="E703" s="13">
        <v>0</v>
      </c>
      <c r="F703" s="13">
        <v>5</v>
      </c>
      <c r="G703" s="13" t="s">
        <v>23</v>
      </c>
      <c r="H703" s="13"/>
      <c r="I703" s="13">
        <f t="shared" si="20"/>
        <v>0</v>
      </c>
      <c r="J703" s="13">
        <f t="shared" si="21"/>
        <v>0</v>
      </c>
      <c r="K703" s="1"/>
    </row>
    <row r="704" spans="1:11" ht="20.25">
      <c r="A704" s="13" t="s">
        <v>214</v>
      </c>
      <c r="B704" s="2">
        <v>177</v>
      </c>
      <c r="C704" s="13" t="s">
        <v>21</v>
      </c>
      <c r="D704" s="3" t="s">
        <v>39</v>
      </c>
      <c r="E704" s="13">
        <v>0</v>
      </c>
      <c r="F704" s="13">
        <v>5</v>
      </c>
      <c r="G704" s="13" t="s">
        <v>23</v>
      </c>
      <c r="H704" s="13"/>
      <c r="I704" s="13">
        <f t="shared" si="20"/>
        <v>0</v>
      </c>
      <c r="J704" s="13">
        <f t="shared" si="21"/>
        <v>0</v>
      </c>
      <c r="K704" s="1"/>
    </row>
    <row r="705" spans="1:11" ht="20.25">
      <c r="A705" s="13" t="s">
        <v>214</v>
      </c>
      <c r="B705" s="2">
        <v>178</v>
      </c>
      <c r="C705" s="13" t="s">
        <v>21</v>
      </c>
      <c r="D705" s="3" t="s">
        <v>187</v>
      </c>
      <c r="E705" s="13">
        <v>0</v>
      </c>
      <c r="F705" s="13">
        <v>5</v>
      </c>
      <c r="G705" s="13" t="s">
        <v>23</v>
      </c>
      <c r="H705" s="13"/>
      <c r="I705" s="13">
        <f t="shared" si="20"/>
        <v>0</v>
      </c>
      <c r="J705" s="13">
        <f t="shared" si="21"/>
        <v>0</v>
      </c>
      <c r="K705" s="1"/>
    </row>
    <row r="706" spans="1:11" ht="20.25">
      <c r="A706" s="13" t="s">
        <v>214</v>
      </c>
      <c r="B706" s="2">
        <v>179</v>
      </c>
      <c r="C706" s="13" t="s">
        <v>21</v>
      </c>
      <c r="D706" s="3" t="s">
        <v>34</v>
      </c>
      <c r="E706" s="13">
        <v>0</v>
      </c>
      <c r="F706" s="13">
        <v>5</v>
      </c>
      <c r="G706" s="13" t="s">
        <v>23</v>
      </c>
      <c r="H706" s="13"/>
      <c r="I706" s="13">
        <f t="shared" ref="I706:I769" si="22">IF(OR(J706=$J$2687,J706=$J$2694,J706=$J$2677),$I$2674,IF(OR(J706=$J$2676,J706=$J$2680,J706=$J$2682,J706=$J$2683,J706=$J$2686,J706=$J$2690,J706=$J$2691,J706=$J$2688),$I$2679,IF(OR(J706=$J$2675,J706=$J$2679),$I$2675,IF(OR(J706=$J$2681,J706=$J$2692,J706=$J$2693),$I$2676,IF(OR(J706=$J$2674,J706=$J$2689,J706=$J$2695),$I$2677,IF(OR(J706=$J$2678,J706=$J$2696,J706=$J$2684,J706=$J$2685),$I$2678,0))))))</f>
        <v>0</v>
      </c>
      <c r="J706" s="13">
        <f t="shared" ref="J706:J769" si="23">IF(OR(K706=$K$2674,K706=$K$2675,K706=$K$2676,K706=$K$2677,K706=$K$2678),$J$2674,IF(OR(K706=$K$2683,K706=$K$2684,K706=$K$2685,K706=$K$2686),$J$2675,IF(OR(K706=$K$2687),$J$2676,IF(OR(K706=$K$2688),$J$2677,IF(OR(K706=$K$2689),$J$2678,IF(OR(K706=$K$2690),$J$2679,IF(OR(K706=$K$2696,K706=$K$2706,K706=$K$2697),$J$2680,IF(OR(K706=$K$2692,K706=$K$2693,K706=$K$2694,K706=$K$2695),$J$2681,IF(OR(K706=$K$2691,K706=$K$2735,K706=$K$2737,K706=$K$2739),$J$2682,IF(OR(K706=$K$2698,K706=$K$2700,K706=$K$2699),$J$2683,IF(OR(K706=$K$2701),$J$2684,IF(OR(K706=$K$2702),$J$2685,IF(OR(K706=$K$2703),$J$2686,IF(OR(K706=$K$2707),$J$2687,IF(OR(K706=$K$2708,K706=$K$2709),$J$2688,IF(OR(K706=$K$2710,K706=$K$2711),$J$2689,IF(OR(K706=$K$2712,K706=$K$2713),$J$2690,IF(OR(K706=$K$2714,K706=$K$2715),$J$2691,IF(OR(K706=$K$2717,K706=$K$2718,K706=$K$2719,K706=$K$2720,K706=$K$2721,K706=$K$2722,K706=$K$2723,K706=$K$2724,K706=$K$2725),$J$2692,IF(OR(K706=$K$2729,K706=$K$2730,K706=$K$2731,K706=$K$2732,K706=$K$2728,K706=$K$2727,K706=$K$2736,K706=$K$2738),$J$2693,IF(OR(K706=$K$2733,K706=$K$2734),$J$2694,IF(OR(K706=$K$2679,K706=$K$2680,K706=$K$2681,K706=$K$2704,K706=$K$2705,K706=$K$2716,K706=$K$2682,K706=$K$2726),$J$2695,IF(OR(K706=$K$2740),$J$2696,0)))))))))))))))))))))))</f>
        <v>0</v>
      </c>
      <c r="K706" s="1"/>
    </row>
    <row r="707" spans="1:11" ht="20.25">
      <c r="A707" s="13" t="s">
        <v>214</v>
      </c>
      <c r="B707" s="2">
        <v>180</v>
      </c>
      <c r="C707" s="13" t="s">
        <v>21</v>
      </c>
      <c r="D707" s="3" t="s">
        <v>39</v>
      </c>
      <c r="E707" s="13">
        <v>0</v>
      </c>
      <c r="F707" s="13">
        <v>13</v>
      </c>
      <c r="G707" s="13" t="s">
        <v>23</v>
      </c>
      <c r="H707" s="13"/>
      <c r="I707" s="13">
        <f t="shared" si="22"/>
        <v>0</v>
      </c>
      <c r="J707" s="13">
        <f t="shared" si="23"/>
        <v>0</v>
      </c>
      <c r="K707" s="1"/>
    </row>
    <row r="708" spans="1:11" ht="20.25">
      <c r="A708" s="13" t="s">
        <v>214</v>
      </c>
      <c r="B708" s="2">
        <v>181</v>
      </c>
      <c r="C708" s="13" t="s">
        <v>29</v>
      </c>
      <c r="D708" s="3" t="s">
        <v>42</v>
      </c>
      <c r="E708" s="13">
        <v>0</v>
      </c>
      <c r="F708" s="13">
        <v>6</v>
      </c>
      <c r="G708" s="13" t="s">
        <v>23</v>
      </c>
      <c r="H708" s="13"/>
      <c r="I708" s="13">
        <f t="shared" si="22"/>
        <v>0</v>
      </c>
      <c r="J708" s="13">
        <f t="shared" si="23"/>
        <v>0</v>
      </c>
      <c r="K708" s="1"/>
    </row>
    <row r="709" spans="1:11" ht="20.25">
      <c r="A709" s="13" t="s">
        <v>214</v>
      </c>
      <c r="B709" s="2">
        <v>182</v>
      </c>
      <c r="C709" s="13" t="s">
        <v>21</v>
      </c>
      <c r="D709" s="3" t="s">
        <v>62</v>
      </c>
      <c r="E709" s="13">
        <v>0</v>
      </c>
      <c r="F709" s="13">
        <v>6</v>
      </c>
      <c r="G709" s="13" t="s">
        <v>23</v>
      </c>
      <c r="H709" s="13"/>
      <c r="I709" s="13">
        <f t="shared" si="22"/>
        <v>0</v>
      </c>
      <c r="J709" s="13">
        <f t="shared" si="23"/>
        <v>0</v>
      </c>
      <c r="K709" s="1"/>
    </row>
    <row r="710" spans="1:11" ht="20.25">
      <c r="A710" s="13" t="s">
        <v>214</v>
      </c>
      <c r="B710" s="2">
        <v>183</v>
      </c>
      <c r="C710" s="13" t="s">
        <v>29</v>
      </c>
      <c r="D710" s="3" t="s">
        <v>42</v>
      </c>
      <c r="E710" s="13">
        <v>0</v>
      </c>
      <c r="F710" s="13">
        <v>6</v>
      </c>
      <c r="G710" s="13" t="s">
        <v>23</v>
      </c>
      <c r="H710" s="13"/>
      <c r="I710" s="13">
        <f t="shared" si="22"/>
        <v>0</v>
      </c>
      <c r="J710" s="13">
        <f t="shared" si="23"/>
        <v>0</v>
      </c>
      <c r="K710" s="1"/>
    </row>
    <row r="711" spans="1:11" ht="20.25">
      <c r="A711" s="13" t="s">
        <v>214</v>
      </c>
      <c r="B711" s="2">
        <v>184</v>
      </c>
      <c r="C711" s="13" t="s">
        <v>114</v>
      </c>
      <c r="D711" s="3" t="s">
        <v>160</v>
      </c>
      <c r="E711" s="13">
        <v>1</v>
      </c>
      <c r="F711" s="13">
        <v>4</v>
      </c>
      <c r="G711" s="13"/>
      <c r="H711" s="13"/>
      <c r="I711" s="13">
        <f t="shared" si="22"/>
        <v>0</v>
      </c>
      <c r="J711" s="13">
        <f t="shared" si="23"/>
        <v>0</v>
      </c>
      <c r="K711" s="1"/>
    </row>
    <row r="712" spans="1:11" ht="20.25">
      <c r="A712" s="13" t="s">
        <v>214</v>
      </c>
      <c r="B712" s="2">
        <v>185</v>
      </c>
      <c r="C712" s="13" t="s">
        <v>84</v>
      </c>
      <c r="D712" s="3" t="s">
        <v>84</v>
      </c>
      <c r="E712" s="13">
        <v>0</v>
      </c>
      <c r="F712" s="13">
        <v>4</v>
      </c>
      <c r="G712" s="13"/>
      <c r="H712" s="13"/>
      <c r="I712" s="13">
        <f t="shared" si="22"/>
        <v>0</v>
      </c>
      <c r="J712" s="13">
        <f t="shared" si="23"/>
        <v>0</v>
      </c>
      <c r="K712" s="1"/>
    </row>
    <row r="713" spans="1:11" ht="20.25">
      <c r="A713" s="13" t="s">
        <v>214</v>
      </c>
      <c r="B713" s="2">
        <v>186</v>
      </c>
      <c r="C713" s="13" t="s">
        <v>46</v>
      </c>
      <c r="D713" s="3" t="s">
        <v>164</v>
      </c>
      <c r="E713" s="13">
        <v>0</v>
      </c>
      <c r="F713" s="13">
        <v>4</v>
      </c>
      <c r="G713" s="13"/>
      <c r="H713" s="13"/>
      <c r="I713" s="13">
        <f t="shared" si="22"/>
        <v>0</v>
      </c>
      <c r="J713" s="13">
        <f t="shared" si="23"/>
        <v>0</v>
      </c>
      <c r="K713" s="1"/>
    </row>
    <row r="714" spans="1:11" ht="20.25">
      <c r="A714" s="13" t="s">
        <v>214</v>
      </c>
      <c r="B714" s="2">
        <v>187</v>
      </c>
      <c r="C714" s="13" t="s">
        <v>138</v>
      </c>
      <c r="D714" s="3" t="s">
        <v>35</v>
      </c>
      <c r="E714" s="13">
        <v>0</v>
      </c>
      <c r="F714" s="13">
        <v>4</v>
      </c>
      <c r="G714" s="13"/>
      <c r="H714" s="13"/>
      <c r="I714" s="13">
        <f t="shared" si="22"/>
        <v>0</v>
      </c>
      <c r="J714" s="13">
        <f t="shared" si="23"/>
        <v>0</v>
      </c>
      <c r="K714" s="1"/>
    </row>
    <row r="715" spans="1:11" ht="20.25">
      <c r="A715" s="13" t="s">
        <v>214</v>
      </c>
      <c r="B715" s="2">
        <v>188</v>
      </c>
      <c r="C715" s="13" t="s">
        <v>19</v>
      </c>
      <c r="D715" s="3" t="s">
        <v>20</v>
      </c>
      <c r="E715" s="13">
        <v>0</v>
      </c>
      <c r="F715" s="13">
        <v>4</v>
      </c>
      <c r="G715" s="13"/>
      <c r="H715" s="13"/>
      <c r="I715" s="13">
        <f t="shared" si="22"/>
        <v>0</v>
      </c>
      <c r="J715" s="13">
        <f t="shared" si="23"/>
        <v>0</v>
      </c>
      <c r="K715" s="1"/>
    </row>
    <row r="716" spans="1:11" ht="20.25">
      <c r="A716" s="13" t="s">
        <v>214</v>
      </c>
      <c r="B716" s="2">
        <v>189</v>
      </c>
      <c r="C716" s="13" t="s">
        <v>14</v>
      </c>
      <c r="D716" s="3" t="s">
        <v>36</v>
      </c>
      <c r="E716" s="13">
        <v>0</v>
      </c>
      <c r="F716" s="13">
        <v>4</v>
      </c>
      <c r="G716" s="13"/>
      <c r="H716" s="13"/>
      <c r="I716" s="13">
        <f t="shared" si="22"/>
        <v>0</v>
      </c>
      <c r="J716" s="13">
        <f t="shared" si="23"/>
        <v>0</v>
      </c>
      <c r="K716" s="1"/>
    </row>
    <row r="717" spans="1:11" ht="20.25">
      <c r="A717" s="13" t="s">
        <v>214</v>
      </c>
      <c r="B717" s="2">
        <v>190</v>
      </c>
      <c r="C717" s="13" t="s">
        <v>14</v>
      </c>
      <c r="D717" s="3" t="s">
        <v>36</v>
      </c>
      <c r="E717" s="13">
        <v>0</v>
      </c>
      <c r="F717" s="13">
        <v>4</v>
      </c>
      <c r="G717" s="13"/>
      <c r="H717" s="13"/>
      <c r="I717" s="13">
        <f t="shared" si="22"/>
        <v>0</v>
      </c>
      <c r="J717" s="13">
        <f t="shared" si="23"/>
        <v>0</v>
      </c>
      <c r="K717" s="1"/>
    </row>
    <row r="718" spans="1:11" ht="20.25">
      <c r="A718" s="13" t="s">
        <v>214</v>
      </c>
      <c r="B718" s="2">
        <v>191</v>
      </c>
      <c r="C718" s="13" t="s">
        <v>21</v>
      </c>
      <c r="D718" s="3" t="s">
        <v>64</v>
      </c>
      <c r="E718" s="13">
        <v>0</v>
      </c>
      <c r="F718" s="13">
        <v>5</v>
      </c>
      <c r="G718" s="13" t="s">
        <v>23</v>
      </c>
      <c r="H718" s="13"/>
      <c r="I718" s="13">
        <f t="shared" si="22"/>
        <v>0</v>
      </c>
      <c r="J718" s="13">
        <f t="shared" si="23"/>
        <v>0</v>
      </c>
      <c r="K718" s="1"/>
    </row>
    <row r="719" spans="1:11" ht="20.25">
      <c r="A719" s="13" t="s">
        <v>214</v>
      </c>
      <c r="B719" s="2">
        <v>192</v>
      </c>
      <c r="C719" s="13" t="s">
        <v>90</v>
      </c>
      <c r="D719" s="3" t="s">
        <v>36</v>
      </c>
      <c r="E719" s="13">
        <v>0</v>
      </c>
      <c r="F719" s="13">
        <v>4</v>
      </c>
      <c r="G719" s="13"/>
      <c r="H719" s="13"/>
      <c r="I719" s="13">
        <f t="shared" si="22"/>
        <v>0</v>
      </c>
      <c r="J719" s="13">
        <f t="shared" si="23"/>
        <v>0</v>
      </c>
      <c r="K719" s="1"/>
    </row>
    <row r="720" spans="1:11" ht="20.25">
      <c r="A720" s="13" t="s">
        <v>214</v>
      </c>
      <c r="B720" s="2">
        <v>193</v>
      </c>
      <c r="C720" s="13" t="s">
        <v>21</v>
      </c>
      <c r="D720" s="3" t="s">
        <v>28</v>
      </c>
      <c r="E720" s="13">
        <v>0</v>
      </c>
      <c r="F720" s="13">
        <v>7</v>
      </c>
      <c r="G720" s="13" t="s">
        <v>23</v>
      </c>
      <c r="H720" s="13"/>
      <c r="I720" s="13">
        <f t="shared" si="22"/>
        <v>0</v>
      </c>
      <c r="J720" s="13">
        <f t="shared" si="23"/>
        <v>0</v>
      </c>
      <c r="K720" s="1"/>
    </row>
    <row r="721" spans="1:11" ht="20.25">
      <c r="A721" s="13" t="s">
        <v>214</v>
      </c>
      <c r="B721" s="2">
        <v>194</v>
      </c>
      <c r="C721" s="13" t="s">
        <v>19</v>
      </c>
      <c r="D721" s="3" t="s">
        <v>20</v>
      </c>
      <c r="E721" s="13">
        <v>1</v>
      </c>
      <c r="F721" s="13">
        <v>3</v>
      </c>
      <c r="G721" s="13"/>
      <c r="H721" s="13"/>
      <c r="I721" s="13">
        <f t="shared" si="22"/>
        <v>0</v>
      </c>
      <c r="J721" s="13">
        <f t="shared" si="23"/>
        <v>0</v>
      </c>
      <c r="K721" s="1"/>
    </row>
    <row r="722" spans="1:11" ht="20.25">
      <c r="A722" s="13" t="s">
        <v>214</v>
      </c>
      <c r="B722" s="2">
        <v>195</v>
      </c>
      <c r="C722" s="13" t="s">
        <v>46</v>
      </c>
      <c r="D722" s="3" t="s">
        <v>164</v>
      </c>
      <c r="E722" s="13">
        <v>0</v>
      </c>
      <c r="F722" s="13">
        <v>4</v>
      </c>
      <c r="G722" s="13"/>
      <c r="H722" s="13"/>
      <c r="I722" s="13">
        <f t="shared" si="22"/>
        <v>0</v>
      </c>
      <c r="J722" s="13">
        <f t="shared" si="23"/>
        <v>0</v>
      </c>
      <c r="K722" s="1"/>
    </row>
    <row r="723" spans="1:11" ht="20.25">
      <c r="A723" s="13" t="s">
        <v>214</v>
      </c>
      <c r="B723" s="2">
        <v>196</v>
      </c>
      <c r="C723" s="13" t="s">
        <v>29</v>
      </c>
      <c r="D723" s="3" t="s">
        <v>212</v>
      </c>
      <c r="E723" s="13">
        <v>0</v>
      </c>
      <c r="F723" s="13">
        <v>5</v>
      </c>
      <c r="G723" s="13" t="s">
        <v>23</v>
      </c>
      <c r="H723" s="13"/>
      <c r="I723" s="13">
        <f t="shared" si="22"/>
        <v>0</v>
      </c>
      <c r="J723" s="13">
        <f t="shared" si="23"/>
        <v>0</v>
      </c>
      <c r="K723" s="1"/>
    </row>
    <row r="724" spans="1:11" ht="20.25">
      <c r="A724" s="13" t="s">
        <v>214</v>
      </c>
      <c r="B724" s="2">
        <v>197</v>
      </c>
      <c r="C724" s="13" t="s">
        <v>29</v>
      </c>
      <c r="D724" s="3" t="s">
        <v>212</v>
      </c>
      <c r="E724" s="13">
        <v>0</v>
      </c>
      <c r="F724" s="13">
        <v>5</v>
      </c>
      <c r="G724" s="13" t="s">
        <v>23</v>
      </c>
      <c r="H724" s="13"/>
      <c r="I724" s="13">
        <f t="shared" si="22"/>
        <v>0</v>
      </c>
      <c r="J724" s="13">
        <f t="shared" si="23"/>
        <v>0</v>
      </c>
      <c r="K724" s="1"/>
    </row>
    <row r="725" spans="1:11" ht="20.25">
      <c r="A725" s="13" t="s">
        <v>214</v>
      </c>
      <c r="B725" s="2">
        <v>198</v>
      </c>
      <c r="C725" s="13" t="s">
        <v>21</v>
      </c>
      <c r="D725" s="3" t="s">
        <v>220</v>
      </c>
      <c r="E725" s="13">
        <v>0</v>
      </c>
      <c r="F725" s="13">
        <v>5</v>
      </c>
      <c r="G725" s="13" t="s">
        <v>23</v>
      </c>
      <c r="H725" s="13"/>
      <c r="I725" s="13">
        <f t="shared" si="22"/>
        <v>0</v>
      </c>
      <c r="J725" s="13">
        <f t="shared" si="23"/>
        <v>0</v>
      </c>
      <c r="K725" s="1"/>
    </row>
    <row r="726" spans="1:11" ht="20.25">
      <c r="A726" s="13" t="s">
        <v>214</v>
      </c>
      <c r="B726" s="2">
        <v>199</v>
      </c>
      <c r="C726" s="13" t="s">
        <v>21</v>
      </c>
      <c r="D726" s="3" t="s">
        <v>25</v>
      </c>
      <c r="E726" s="13">
        <v>0</v>
      </c>
      <c r="F726" s="13">
        <v>5</v>
      </c>
      <c r="G726" s="13" t="s">
        <v>23</v>
      </c>
      <c r="H726" s="13"/>
      <c r="I726" s="13">
        <f t="shared" si="22"/>
        <v>0</v>
      </c>
      <c r="J726" s="13">
        <f t="shared" si="23"/>
        <v>0</v>
      </c>
      <c r="K726" s="1"/>
    </row>
    <row r="727" spans="1:11" ht="20.25">
      <c r="A727" s="13" t="s">
        <v>214</v>
      </c>
      <c r="B727" s="2">
        <v>200</v>
      </c>
      <c r="C727" s="13" t="s">
        <v>21</v>
      </c>
      <c r="D727" s="3" t="s">
        <v>28</v>
      </c>
      <c r="E727" s="13">
        <v>0</v>
      </c>
      <c r="F727" s="13">
        <v>5</v>
      </c>
      <c r="G727" s="13" t="s">
        <v>23</v>
      </c>
      <c r="H727" s="13"/>
      <c r="I727" s="13">
        <f t="shared" si="22"/>
        <v>0</v>
      </c>
      <c r="J727" s="13">
        <f t="shared" si="23"/>
        <v>0</v>
      </c>
      <c r="K727" s="1"/>
    </row>
    <row r="728" spans="1:11" ht="20.25">
      <c r="A728" s="13" t="s">
        <v>214</v>
      </c>
      <c r="B728" s="2">
        <v>201</v>
      </c>
      <c r="C728" s="13" t="s">
        <v>21</v>
      </c>
      <c r="D728" s="3" t="s">
        <v>25</v>
      </c>
      <c r="E728" s="13">
        <v>0</v>
      </c>
      <c r="F728" s="13">
        <v>5</v>
      </c>
      <c r="G728" s="13" t="s">
        <v>23</v>
      </c>
      <c r="H728" s="13"/>
      <c r="I728" s="13">
        <f t="shared" si="22"/>
        <v>0</v>
      </c>
      <c r="J728" s="13">
        <f t="shared" si="23"/>
        <v>0</v>
      </c>
      <c r="K728" s="1"/>
    </row>
    <row r="729" spans="1:11" ht="20.25">
      <c r="A729" s="13" t="s">
        <v>214</v>
      </c>
      <c r="B729" s="2">
        <v>202</v>
      </c>
      <c r="C729" s="13" t="s">
        <v>29</v>
      </c>
      <c r="D729" s="3" t="s">
        <v>65</v>
      </c>
      <c r="E729" s="13">
        <v>0</v>
      </c>
      <c r="F729" s="13">
        <v>5</v>
      </c>
      <c r="G729" s="13" t="s">
        <v>23</v>
      </c>
      <c r="H729" s="13" t="s">
        <v>63</v>
      </c>
      <c r="I729" s="13">
        <f t="shared" si="22"/>
        <v>0</v>
      </c>
      <c r="J729" s="13">
        <f t="shared" si="23"/>
        <v>0</v>
      </c>
      <c r="K729" s="1"/>
    </row>
    <row r="730" spans="1:11" ht="20.25">
      <c r="A730" s="13" t="s">
        <v>214</v>
      </c>
      <c r="B730" s="2">
        <v>203</v>
      </c>
      <c r="C730" s="13" t="s">
        <v>21</v>
      </c>
      <c r="D730" s="3" t="s">
        <v>36</v>
      </c>
      <c r="E730" s="13">
        <v>0</v>
      </c>
      <c r="F730" s="13">
        <v>4</v>
      </c>
      <c r="G730" s="13" t="s">
        <v>23</v>
      </c>
      <c r="H730" s="13"/>
      <c r="I730" s="13" t="str">
        <f t="shared" si="22"/>
        <v>Кокки</v>
      </c>
      <c r="J730" s="13" t="str">
        <f t="shared" si="23"/>
        <v>Staphylococcus</v>
      </c>
      <c r="K730" s="1" t="s">
        <v>169</v>
      </c>
    </row>
    <row r="731" spans="1:11" ht="20.25">
      <c r="A731" s="13" t="s">
        <v>214</v>
      </c>
      <c r="B731" s="2">
        <v>204</v>
      </c>
      <c r="C731" s="13" t="s">
        <v>21</v>
      </c>
      <c r="D731" s="3" t="s">
        <v>25</v>
      </c>
      <c r="E731" s="13">
        <v>0</v>
      </c>
      <c r="F731" s="13">
        <v>5</v>
      </c>
      <c r="G731" s="13" t="s">
        <v>23</v>
      </c>
      <c r="H731" s="13"/>
      <c r="I731" s="13">
        <f t="shared" si="22"/>
        <v>0</v>
      </c>
      <c r="J731" s="13">
        <f t="shared" si="23"/>
        <v>0</v>
      </c>
      <c r="K731" s="1"/>
    </row>
    <row r="732" spans="1:11" ht="20.25">
      <c r="A732" s="13" t="s">
        <v>214</v>
      </c>
      <c r="B732" s="2">
        <v>205</v>
      </c>
      <c r="C732" s="13" t="s">
        <v>16</v>
      </c>
      <c r="D732" s="3" t="s">
        <v>33</v>
      </c>
      <c r="E732" s="13">
        <v>0</v>
      </c>
      <c r="F732" s="13">
        <v>3</v>
      </c>
      <c r="G732" s="13"/>
      <c r="H732" s="13"/>
      <c r="I732" s="13">
        <f t="shared" si="22"/>
        <v>0</v>
      </c>
      <c r="J732" s="13">
        <f t="shared" si="23"/>
        <v>0</v>
      </c>
      <c r="K732" s="1"/>
    </row>
    <row r="733" spans="1:11" ht="20.25">
      <c r="A733" s="13" t="s">
        <v>214</v>
      </c>
      <c r="B733" s="2">
        <v>206</v>
      </c>
      <c r="C733" s="13" t="s">
        <v>29</v>
      </c>
      <c r="D733" s="3" t="s">
        <v>212</v>
      </c>
      <c r="E733" s="13">
        <v>0</v>
      </c>
      <c r="F733" s="13">
        <v>5</v>
      </c>
      <c r="G733" s="13" t="s">
        <v>23</v>
      </c>
      <c r="H733" s="13"/>
      <c r="I733" s="13">
        <f t="shared" si="22"/>
        <v>0</v>
      </c>
      <c r="J733" s="13">
        <f t="shared" si="23"/>
        <v>0</v>
      </c>
      <c r="K733" s="1"/>
    </row>
    <row r="734" spans="1:11" ht="20.25">
      <c r="A734" s="13" t="s">
        <v>214</v>
      </c>
      <c r="B734" s="2">
        <v>207</v>
      </c>
      <c r="C734" s="13" t="s">
        <v>29</v>
      </c>
      <c r="D734" s="3" t="s">
        <v>42</v>
      </c>
      <c r="E734" s="13">
        <v>0</v>
      </c>
      <c r="F734" s="13">
        <v>4</v>
      </c>
      <c r="G734" s="13" t="s">
        <v>23</v>
      </c>
      <c r="H734" s="13"/>
      <c r="I734" s="13" t="str">
        <f t="shared" si="22"/>
        <v>Кокки</v>
      </c>
      <c r="J734" s="13" t="str">
        <f t="shared" si="23"/>
        <v>Staphylococcus</v>
      </c>
      <c r="K734" s="1" t="s">
        <v>49</v>
      </c>
    </row>
    <row r="735" spans="1:11" ht="20.25">
      <c r="A735" s="13" t="s">
        <v>214</v>
      </c>
      <c r="B735" s="2">
        <v>208</v>
      </c>
      <c r="C735" s="13" t="s">
        <v>46</v>
      </c>
      <c r="D735" s="3" t="s">
        <v>164</v>
      </c>
      <c r="E735" s="13">
        <v>0</v>
      </c>
      <c r="F735" s="13">
        <v>4</v>
      </c>
      <c r="G735" s="13"/>
      <c r="H735" s="13"/>
      <c r="I735" s="13">
        <f t="shared" si="22"/>
        <v>0</v>
      </c>
      <c r="J735" s="13">
        <f t="shared" si="23"/>
        <v>0</v>
      </c>
      <c r="K735" s="1"/>
    </row>
    <row r="736" spans="1:11" ht="20.25">
      <c r="A736" s="13" t="s">
        <v>214</v>
      </c>
      <c r="B736" s="2">
        <v>209</v>
      </c>
      <c r="C736" s="13" t="s">
        <v>84</v>
      </c>
      <c r="D736" s="3" t="s">
        <v>84</v>
      </c>
      <c r="E736" s="13">
        <v>0</v>
      </c>
      <c r="F736" s="13">
        <v>3</v>
      </c>
      <c r="G736" s="13"/>
      <c r="H736" s="13"/>
      <c r="I736" s="13">
        <f t="shared" si="22"/>
        <v>0</v>
      </c>
      <c r="J736" s="13">
        <f t="shared" si="23"/>
        <v>0</v>
      </c>
      <c r="K736" s="1"/>
    </row>
    <row r="737" spans="1:11" ht="20.25">
      <c r="A737" s="13" t="s">
        <v>214</v>
      </c>
      <c r="B737" s="2">
        <v>210</v>
      </c>
      <c r="C737" s="13" t="s">
        <v>21</v>
      </c>
      <c r="D737" s="3" t="s">
        <v>25</v>
      </c>
      <c r="E737" s="13">
        <v>0</v>
      </c>
      <c r="F737" s="13">
        <v>7</v>
      </c>
      <c r="G737" s="13" t="s">
        <v>23</v>
      </c>
      <c r="H737" s="13"/>
      <c r="I737" s="13">
        <f t="shared" si="22"/>
        <v>0</v>
      </c>
      <c r="J737" s="13">
        <f t="shared" si="23"/>
        <v>0</v>
      </c>
      <c r="K737" s="1"/>
    </row>
    <row r="738" spans="1:11" ht="20.25">
      <c r="A738" s="13" t="s">
        <v>214</v>
      </c>
      <c r="B738" s="2">
        <v>211</v>
      </c>
      <c r="C738" s="13" t="s">
        <v>21</v>
      </c>
      <c r="D738" s="3" t="s">
        <v>18</v>
      </c>
      <c r="E738" s="13">
        <v>0</v>
      </c>
      <c r="F738" s="13">
        <v>7</v>
      </c>
      <c r="G738" s="13" t="s">
        <v>23</v>
      </c>
      <c r="H738" s="13"/>
      <c r="I738" s="13">
        <f t="shared" si="22"/>
        <v>0</v>
      </c>
      <c r="J738" s="13">
        <f t="shared" si="23"/>
        <v>0</v>
      </c>
      <c r="K738" s="1"/>
    </row>
    <row r="739" spans="1:11" ht="20.25">
      <c r="A739" s="13" t="s">
        <v>214</v>
      </c>
      <c r="B739" s="2">
        <v>212</v>
      </c>
      <c r="C739" s="13" t="s">
        <v>21</v>
      </c>
      <c r="D739" s="3" t="s">
        <v>28</v>
      </c>
      <c r="E739" s="13">
        <v>0</v>
      </c>
      <c r="F739" s="13">
        <v>4</v>
      </c>
      <c r="G739" s="13" t="s">
        <v>23</v>
      </c>
      <c r="H739" s="13"/>
      <c r="I739" s="13" t="str">
        <f t="shared" si="22"/>
        <v>НГОБ</v>
      </c>
      <c r="J739" s="13" t="str">
        <f t="shared" si="23"/>
        <v>Acinetobacter</v>
      </c>
      <c r="K739" s="1" t="s">
        <v>95</v>
      </c>
    </row>
    <row r="740" spans="1:11" ht="20.25">
      <c r="A740" s="13"/>
      <c r="B740" s="2"/>
      <c r="C740" s="13"/>
      <c r="D740" s="3"/>
      <c r="E740" s="13"/>
      <c r="F740" s="13"/>
      <c r="G740" s="13"/>
      <c r="H740" s="13"/>
      <c r="I740" s="13" t="str">
        <f t="shared" si="22"/>
        <v>Кокки</v>
      </c>
      <c r="J740" s="13" t="str">
        <f t="shared" si="23"/>
        <v>Enterococcus</v>
      </c>
      <c r="K740" s="1" t="s">
        <v>55</v>
      </c>
    </row>
    <row r="741" spans="1:11" ht="20.25">
      <c r="A741" s="13"/>
      <c r="B741" s="2"/>
      <c r="C741" s="13"/>
      <c r="D741" s="3"/>
      <c r="E741" s="13"/>
      <c r="F741" s="13"/>
      <c r="G741" s="13"/>
      <c r="H741" s="13"/>
      <c r="I741" s="13" t="str">
        <f t="shared" si="22"/>
        <v>Энеробактерии</v>
      </c>
      <c r="J741" s="13" t="str">
        <f t="shared" si="23"/>
        <v>Proteus</v>
      </c>
      <c r="K741" s="1" t="s">
        <v>159</v>
      </c>
    </row>
    <row r="742" spans="1:11" ht="20.25">
      <c r="A742" s="13" t="s">
        <v>214</v>
      </c>
      <c r="B742" s="2">
        <v>213</v>
      </c>
      <c r="C742" s="13" t="s">
        <v>21</v>
      </c>
      <c r="D742" s="3" t="s">
        <v>38</v>
      </c>
      <c r="E742" s="13">
        <v>0</v>
      </c>
      <c r="F742" s="13">
        <v>3</v>
      </c>
      <c r="G742" s="13" t="s">
        <v>23</v>
      </c>
      <c r="H742" s="13"/>
      <c r="I742" s="13" t="str">
        <f t="shared" si="22"/>
        <v>Кокки</v>
      </c>
      <c r="J742" s="13" t="str">
        <f t="shared" si="23"/>
        <v>Enterococcus</v>
      </c>
      <c r="K742" s="1" t="s">
        <v>66</v>
      </c>
    </row>
    <row r="743" spans="1:11" ht="20.25">
      <c r="A743" s="13"/>
      <c r="B743" s="2"/>
      <c r="C743" s="13"/>
      <c r="D743" s="3"/>
      <c r="E743" s="13"/>
      <c r="F743" s="13"/>
      <c r="G743" s="13"/>
      <c r="H743" s="13"/>
      <c r="I743" s="13" t="str">
        <f t="shared" si="22"/>
        <v>Кокки</v>
      </c>
      <c r="J743" s="13" t="str">
        <f t="shared" si="23"/>
        <v>Staphylococcus</v>
      </c>
      <c r="K743" s="1" t="s">
        <v>169</v>
      </c>
    </row>
    <row r="744" spans="1:11" ht="20.25">
      <c r="A744" s="13" t="s">
        <v>214</v>
      </c>
      <c r="B744" s="2">
        <v>214</v>
      </c>
      <c r="C744" s="13" t="s">
        <v>21</v>
      </c>
      <c r="D744" s="3" t="s">
        <v>39</v>
      </c>
      <c r="E744" s="13">
        <v>0</v>
      </c>
      <c r="F744" s="13">
        <v>7</v>
      </c>
      <c r="G744" s="13" t="s">
        <v>23</v>
      </c>
      <c r="H744" s="13"/>
      <c r="I744" s="13">
        <f t="shared" si="22"/>
        <v>0</v>
      </c>
      <c r="J744" s="13">
        <f t="shared" si="23"/>
        <v>0</v>
      </c>
      <c r="K744" s="1"/>
    </row>
    <row r="745" spans="1:11" ht="20.25">
      <c r="A745" s="13" t="s">
        <v>214</v>
      </c>
      <c r="B745" s="2">
        <v>215</v>
      </c>
      <c r="C745" s="13" t="s">
        <v>21</v>
      </c>
      <c r="D745" s="3" t="s">
        <v>18</v>
      </c>
      <c r="E745" s="13">
        <v>0</v>
      </c>
      <c r="F745" s="13">
        <v>3</v>
      </c>
      <c r="G745" s="13" t="s">
        <v>23</v>
      </c>
      <c r="H745" s="13"/>
      <c r="I745" s="13" t="str">
        <f t="shared" si="22"/>
        <v>Энеробактерии</v>
      </c>
      <c r="J745" s="13" t="str">
        <f t="shared" si="23"/>
        <v>Klebsiella</v>
      </c>
      <c r="K745" s="1" t="s">
        <v>121</v>
      </c>
    </row>
    <row r="746" spans="1:11" ht="20.25">
      <c r="A746" s="13" t="s">
        <v>214</v>
      </c>
      <c r="B746" s="2">
        <v>216</v>
      </c>
      <c r="C746" s="13" t="s">
        <v>21</v>
      </c>
      <c r="D746" s="3" t="s">
        <v>86</v>
      </c>
      <c r="E746" s="13">
        <v>0</v>
      </c>
      <c r="F746" s="13">
        <v>3</v>
      </c>
      <c r="G746" s="13" t="s">
        <v>23</v>
      </c>
      <c r="H746" s="13"/>
      <c r="I746" s="13" t="str">
        <f t="shared" si="22"/>
        <v>Кокки</v>
      </c>
      <c r="J746" s="13" t="str">
        <f t="shared" si="23"/>
        <v>Staphylococcus</v>
      </c>
      <c r="K746" s="1" t="s">
        <v>49</v>
      </c>
    </row>
    <row r="747" spans="1:11" ht="20.25">
      <c r="A747" s="13" t="s">
        <v>214</v>
      </c>
      <c r="B747" s="2">
        <v>217</v>
      </c>
      <c r="C747" s="13" t="s">
        <v>21</v>
      </c>
      <c r="D747" s="3" t="s">
        <v>220</v>
      </c>
      <c r="E747" s="13">
        <v>0</v>
      </c>
      <c r="F747" s="13">
        <v>7</v>
      </c>
      <c r="G747" s="13" t="s">
        <v>23</v>
      </c>
      <c r="H747" s="13"/>
      <c r="I747" s="13">
        <f t="shared" si="22"/>
        <v>0</v>
      </c>
      <c r="J747" s="13">
        <f t="shared" si="23"/>
        <v>0</v>
      </c>
      <c r="K747" s="1"/>
    </row>
    <row r="748" spans="1:11" ht="20.25">
      <c r="A748" s="13" t="s">
        <v>214</v>
      </c>
      <c r="B748" s="2">
        <v>218</v>
      </c>
      <c r="C748" s="13" t="s">
        <v>16</v>
      </c>
      <c r="D748" s="3" t="s">
        <v>18</v>
      </c>
      <c r="E748" s="13">
        <v>0</v>
      </c>
      <c r="F748" s="13">
        <v>2</v>
      </c>
      <c r="G748" s="13"/>
      <c r="H748" s="13"/>
      <c r="I748" s="13">
        <f t="shared" si="22"/>
        <v>0</v>
      </c>
      <c r="J748" s="13">
        <f t="shared" si="23"/>
        <v>0</v>
      </c>
      <c r="K748" s="1"/>
    </row>
    <row r="749" spans="1:11" ht="20.25">
      <c r="A749" s="13" t="s">
        <v>214</v>
      </c>
      <c r="B749" s="2">
        <v>219</v>
      </c>
      <c r="C749" s="13" t="s">
        <v>71</v>
      </c>
      <c r="D749" s="3" t="s">
        <v>221</v>
      </c>
      <c r="E749" s="13">
        <v>0</v>
      </c>
      <c r="F749" s="13">
        <v>3</v>
      </c>
      <c r="G749" s="13"/>
      <c r="H749" s="13"/>
      <c r="I749" s="13">
        <f t="shared" si="22"/>
        <v>0</v>
      </c>
      <c r="J749" s="13">
        <f t="shared" si="23"/>
        <v>0</v>
      </c>
      <c r="K749" s="1"/>
    </row>
    <row r="750" spans="1:11" ht="20.25">
      <c r="A750" s="13" t="s">
        <v>214</v>
      </c>
      <c r="B750" s="2">
        <v>220</v>
      </c>
      <c r="C750" s="13" t="s">
        <v>29</v>
      </c>
      <c r="D750" s="3" t="s">
        <v>42</v>
      </c>
      <c r="E750" s="13">
        <v>0</v>
      </c>
      <c r="F750" s="13">
        <v>7</v>
      </c>
      <c r="G750" s="13" t="s">
        <v>23</v>
      </c>
      <c r="H750" s="13"/>
      <c r="I750" s="13">
        <f t="shared" si="22"/>
        <v>0</v>
      </c>
      <c r="J750" s="13">
        <f t="shared" si="23"/>
        <v>0</v>
      </c>
      <c r="K750" s="1"/>
    </row>
    <row r="751" spans="1:11" ht="20.25">
      <c r="A751" s="13" t="s">
        <v>214</v>
      </c>
      <c r="B751" s="2">
        <v>221</v>
      </c>
      <c r="C751" s="13" t="s">
        <v>21</v>
      </c>
      <c r="D751" s="3" t="s">
        <v>58</v>
      </c>
      <c r="E751" s="13">
        <v>0</v>
      </c>
      <c r="F751" s="13">
        <v>7</v>
      </c>
      <c r="G751" s="13" t="s">
        <v>23</v>
      </c>
      <c r="H751" s="13"/>
      <c r="I751" s="13">
        <f t="shared" si="22"/>
        <v>0</v>
      </c>
      <c r="J751" s="13">
        <f t="shared" si="23"/>
        <v>0</v>
      </c>
      <c r="K751" s="1"/>
    </row>
    <row r="752" spans="1:11" ht="20.25">
      <c r="A752" s="13" t="s">
        <v>214</v>
      </c>
      <c r="B752" s="2">
        <v>222</v>
      </c>
      <c r="C752" s="13" t="s">
        <v>21</v>
      </c>
      <c r="D752" s="3" t="s">
        <v>62</v>
      </c>
      <c r="E752" s="13">
        <v>0</v>
      </c>
      <c r="F752" s="13">
        <v>7</v>
      </c>
      <c r="G752" s="13" t="s">
        <v>23</v>
      </c>
      <c r="H752" s="13"/>
      <c r="I752" s="13">
        <f t="shared" si="22"/>
        <v>0</v>
      </c>
      <c r="J752" s="13">
        <f t="shared" si="23"/>
        <v>0</v>
      </c>
      <c r="K752" s="1"/>
    </row>
    <row r="753" spans="1:11" ht="20.25">
      <c r="A753" s="13" t="s">
        <v>214</v>
      </c>
      <c r="B753" s="2">
        <v>223</v>
      </c>
      <c r="C753" s="13" t="s">
        <v>19</v>
      </c>
      <c r="D753" s="3" t="s">
        <v>20</v>
      </c>
      <c r="E753" s="13">
        <v>0</v>
      </c>
      <c r="F753" s="13">
        <v>7</v>
      </c>
      <c r="G753" s="13" t="s">
        <v>23</v>
      </c>
      <c r="H753" s="13"/>
      <c r="I753" s="13">
        <f t="shared" si="22"/>
        <v>0</v>
      </c>
      <c r="J753" s="13">
        <f t="shared" si="23"/>
        <v>0</v>
      </c>
      <c r="K753" s="1"/>
    </row>
    <row r="754" spans="1:11" ht="20.25">
      <c r="A754" s="13" t="s">
        <v>214</v>
      </c>
      <c r="B754" s="2">
        <v>224</v>
      </c>
      <c r="C754" s="13" t="s">
        <v>21</v>
      </c>
      <c r="D754" s="3" t="s">
        <v>57</v>
      </c>
      <c r="E754" s="13">
        <v>0</v>
      </c>
      <c r="F754" s="13">
        <v>7</v>
      </c>
      <c r="G754" s="13" t="s">
        <v>23</v>
      </c>
      <c r="H754" s="13"/>
      <c r="I754" s="13">
        <f t="shared" si="22"/>
        <v>0</v>
      </c>
      <c r="J754" s="13">
        <f t="shared" si="23"/>
        <v>0</v>
      </c>
      <c r="K754" s="1"/>
    </row>
    <row r="755" spans="1:11" ht="20.25">
      <c r="A755" s="13" t="s">
        <v>214</v>
      </c>
      <c r="B755" s="2">
        <v>225</v>
      </c>
      <c r="C755" s="13" t="s">
        <v>21</v>
      </c>
      <c r="D755" s="3" t="s">
        <v>43</v>
      </c>
      <c r="E755" s="13">
        <v>0</v>
      </c>
      <c r="F755" s="13">
        <v>7</v>
      </c>
      <c r="G755" s="13" t="s">
        <v>23</v>
      </c>
      <c r="H755" s="13"/>
      <c r="I755" s="13">
        <f t="shared" si="22"/>
        <v>0</v>
      </c>
      <c r="J755" s="13">
        <f t="shared" si="23"/>
        <v>0</v>
      </c>
      <c r="K755" s="1"/>
    </row>
    <row r="756" spans="1:11" ht="20.25">
      <c r="A756" s="13" t="s">
        <v>214</v>
      </c>
      <c r="B756" s="2">
        <v>226</v>
      </c>
      <c r="C756" s="13" t="s">
        <v>21</v>
      </c>
      <c r="D756" s="3" t="s">
        <v>41</v>
      </c>
      <c r="E756" s="13">
        <v>0</v>
      </c>
      <c r="F756" s="13">
        <v>7</v>
      </c>
      <c r="G756" s="13" t="s">
        <v>23</v>
      </c>
      <c r="H756" s="13" t="s">
        <v>63</v>
      </c>
      <c r="I756" s="13">
        <f t="shared" si="22"/>
        <v>0</v>
      </c>
      <c r="J756" s="13">
        <f t="shared" si="23"/>
        <v>0</v>
      </c>
      <c r="K756" s="1"/>
    </row>
    <row r="757" spans="1:11" ht="20.25">
      <c r="A757" s="13" t="s">
        <v>214</v>
      </c>
      <c r="B757" s="2">
        <v>227</v>
      </c>
      <c r="C757" s="13" t="s">
        <v>21</v>
      </c>
      <c r="D757" s="3" t="s">
        <v>88</v>
      </c>
      <c r="E757" s="13">
        <v>0</v>
      </c>
      <c r="F757" s="13">
        <v>3</v>
      </c>
      <c r="G757" s="13" t="s">
        <v>23</v>
      </c>
      <c r="H757" s="13"/>
      <c r="I757" s="13" t="str">
        <f t="shared" si="22"/>
        <v>Энеробактерии</v>
      </c>
      <c r="J757" s="13" t="str">
        <f t="shared" si="23"/>
        <v>Serratia</v>
      </c>
      <c r="K757" s="1" t="s">
        <v>87</v>
      </c>
    </row>
    <row r="758" spans="1:11" ht="20.25">
      <c r="A758" s="13" t="s">
        <v>214</v>
      </c>
      <c r="B758" s="2">
        <v>228</v>
      </c>
      <c r="C758" s="13" t="s">
        <v>12</v>
      </c>
      <c r="D758" s="3" t="s">
        <v>35</v>
      </c>
      <c r="E758" s="13">
        <v>0</v>
      </c>
      <c r="F758" s="13">
        <v>3</v>
      </c>
      <c r="G758" s="13"/>
      <c r="H758" s="13"/>
      <c r="I758" s="13">
        <f t="shared" si="22"/>
        <v>0</v>
      </c>
      <c r="J758" s="13">
        <f t="shared" si="23"/>
        <v>0</v>
      </c>
      <c r="K758" s="1"/>
    </row>
    <row r="759" spans="1:11" ht="20.25">
      <c r="A759" s="13" t="s">
        <v>214</v>
      </c>
      <c r="B759" s="2">
        <v>229</v>
      </c>
      <c r="C759" s="13" t="s">
        <v>12</v>
      </c>
      <c r="D759" s="3" t="s">
        <v>35</v>
      </c>
      <c r="E759" s="13">
        <v>0</v>
      </c>
      <c r="F759" s="13">
        <v>3</v>
      </c>
      <c r="G759" s="13"/>
      <c r="H759" s="13"/>
      <c r="I759" s="13">
        <f t="shared" si="22"/>
        <v>0</v>
      </c>
      <c r="J759" s="13">
        <f t="shared" si="23"/>
        <v>0</v>
      </c>
      <c r="K759" s="1"/>
    </row>
    <row r="760" spans="1:11" ht="20.25">
      <c r="A760" s="13" t="s">
        <v>214</v>
      </c>
      <c r="B760" s="2">
        <v>230</v>
      </c>
      <c r="C760" s="13" t="s">
        <v>12</v>
      </c>
      <c r="D760" s="3" t="s">
        <v>35</v>
      </c>
      <c r="E760" s="13">
        <v>0</v>
      </c>
      <c r="F760" s="13">
        <v>3</v>
      </c>
      <c r="G760" s="13"/>
      <c r="H760" s="13"/>
      <c r="I760" s="13">
        <f t="shared" si="22"/>
        <v>0</v>
      </c>
      <c r="J760" s="13">
        <f t="shared" si="23"/>
        <v>0</v>
      </c>
      <c r="K760" s="1"/>
    </row>
    <row r="761" spans="1:11" ht="20.25">
      <c r="A761" s="13" t="s">
        <v>214</v>
      </c>
      <c r="B761" s="2">
        <v>231</v>
      </c>
      <c r="C761" s="13" t="s">
        <v>71</v>
      </c>
      <c r="D761" s="3" t="s">
        <v>51</v>
      </c>
      <c r="E761" s="13">
        <v>0</v>
      </c>
      <c r="F761" s="13">
        <v>3</v>
      </c>
      <c r="G761" s="13"/>
      <c r="H761" s="13"/>
      <c r="I761" s="13">
        <f t="shared" si="22"/>
        <v>0</v>
      </c>
      <c r="J761" s="13">
        <f t="shared" si="23"/>
        <v>0</v>
      </c>
      <c r="K761" s="1"/>
    </row>
    <row r="762" spans="1:11" ht="20.25">
      <c r="A762" s="13" t="s">
        <v>214</v>
      </c>
      <c r="B762" s="2">
        <v>232</v>
      </c>
      <c r="C762" s="13" t="s">
        <v>21</v>
      </c>
      <c r="D762" s="3" t="s">
        <v>20</v>
      </c>
      <c r="E762" s="13">
        <v>0</v>
      </c>
      <c r="F762" s="13">
        <v>6</v>
      </c>
      <c r="G762" s="13" t="s">
        <v>23</v>
      </c>
      <c r="H762" s="13"/>
      <c r="I762" s="13">
        <f t="shared" si="22"/>
        <v>0</v>
      </c>
      <c r="J762" s="13">
        <f t="shared" si="23"/>
        <v>0</v>
      </c>
      <c r="K762" s="1"/>
    </row>
    <row r="763" spans="1:11" ht="20.25">
      <c r="A763" s="13" t="s">
        <v>214</v>
      </c>
      <c r="B763" s="2">
        <v>233</v>
      </c>
      <c r="C763" s="13" t="s">
        <v>21</v>
      </c>
      <c r="D763" s="3" t="s">
        <v>18</v>
      </c>
      <c r="E763" s="13">
        <v>0</v>
      </c>
      <c r="F763" s="13">
        <v>6</v>
      </c>
      <c r="G763" s="13" t="s">
        <v>23</v>
      </c>
      <c r="H763" s="13"/>
      <c r="I763" s="13">
        <f t="shared" si="22"/>
        <v>0</v>
      </c>
      <c r="J763" s="13">
        <f t="shared" si="23"/>
        <v>0</v>
      </c>
      <c r="K763" s="1"/>
    </row>
    <row r="764" spans="1:11" ht="20.25">
      <c r="A764" s="13" t="s">
        <v>214</v>
      </c>
      <c r="B764" s="2">
        <v>234</v>
      </c>
      <c r="C764" s="13" t="s">
        <v>16</v>
      </c>
      <c r="D764" s="3" t="s">
        <v>33</v>
      </c>
      <c r="E764" s="13">
        <v>1</v>
      </c>
      <c r="F764" s="13">
        <v>2</v>
      </c>
      <c r="G764" s="13"/>
      <c r="H764" s="13"/>
      <c r="I764" s="13">
        <f t="shared" si="22"/>
        <v>0</v>
      </c>
      <c r="J764" s="13">
        <f t="shared" si="23"/>
        <v>0</v>
      </c>
      <c r="K764" s="1"/>
    </row>
    <row r="765" spans="1:11" ht="20.25">
      <c r="A765" s="13" t="s">
        <v>214</v>
      </c>
      <c r="B765" s="2">
        <v>235</v>
      </c>
      <c r="C765" s="13" t="s">
        <v>71</v>
      </c>
      <c r="D765" s="3" t="s">
        <v>51</v>
      </c>
      <c r="E765" s="13">
        <v>0</v>
      </c>
      <c r="F765" s="13">
        <v>5</v>
      </c>
      <c r="G765" s="13"/>
      <c r="H765" s="13"/>
      <c r="I765" s="13">
        <f t="shared" si="22"/>
        <v>0</v>
      </c>
      <c r="J765" s="13">
        <f t="shared" si="23"/>
        <v>0</v>
      </c>
      <c r="K765" s="1"/>
    </row>
    <row r="766" spans="1:11" ht="20.25">
      <c r="A766" s="13" t="s">
        <v>214</v>
      </c>
      <c r="B766" s="2">
        <v>236</v>
      </c>
      <c r="C766" s="13" t="s">
        <v>16</v>
      </c>
      <c r="D766" s="3" t="s">
        <v>18</v>
      </c>
      <c r="E766" s="13">
        <v>0</v>
      </c>
      <c r="F766" s="13">
        <v>5</v>
      </c>
      <c r="G766" s="13"/>
      <c r="H766" s="13"/>
      <c r="I766" s="13">
        <f t="shared" si="22"/>
        <v>0</v>
      </c>
      <c r="J766" s="13">
        <f t="shared" si="23"/>
        <v>0</v>
      </c>
      <c r="K766" s="1"/>
    </row>
    <row r="767" spans="1:11" ht="20.25">
      <c r="A767" s="13" t="s">
        <v>214</v>
      </c>
      <c r="B767" s="2">
        <v>237</v>
      </c>
      <c r="C767" s="13" t="s">
        <v>16</v>
      </c>
      <c r="D767" s="3" t="s">
        <v>33</v>
      </c>
      <c r="E767" s="13">
        <v>0</v>
      </c>
      <c r="F767" s="13">
        <v>5</v>
      </c>
      <c r="G767" s="13"/>
      <c r="H767" s="13"/>
      <c r="I767" s="13">
        <f t="shared" si="22"/>
        <v>0</v>
      </c>
      <c r="J767" s="13">
        <f t="shared" si="23"/>
        <v>0</v>
      </c>
      <c r="K767" s="1"/>
    </row>
    <row r="768" spans="1:11" ht="20.25">
      <c r="A768" s="13" t="s">
        <v>214</v>
      </c>
      <c r="B768" s="2">
        <v>238</v>
      </c>
      <c r="C768" s="13" t="s">
        <v>21</v>
      </c>
      <c r="D768" s="3" t="s">
        <v>89</v>
      </c>
      <c r="E768" s="13">
        <v>0</v>
      </c>
      <c r="F768" s="13">
        <v>6</v>
      </c>
      <c r="G768" s="13" t="s">
        <v>23</v>
      </c>
      <c r="H768" s="13"/>
      <c r="I768" s="13">
        <f t="shared" si="22"/>
        <v>0</v>
      </c>
      <c r="J768" s="13">
        <f t="shared" si="23"/>
        <v>0</v>
      </c>
      <c r="K768" s="1"/>
    </row>
    <row r="769" spans="1:11" ht="20.25">
      <c r="A769" s="13" t="s">
        <v>214</v>
      </c>
      <c r="B769" s="2">
        <v>239</v>
      </c>
      <c r="C769" s="13" t="s">
        <v>14</v>
      </c>
      <c r="D769" s="3" t="s">
        <v>36</v>
      </c>
      <c r="E769" s="13">
        <v>1</v>
      </c>
      <c r="F769" s="13">
        <v>4</v>
      </c>
      <c r="G769" s="13"/>
      <c r="H769" s="13"/>
      <c r="I769" s="13">
        <f t="shared" si="22"/>
        <v>0</v>
      </c>
      <c r="J769" s="13">
        <f t="shared" si="23"/>
        <v>0</v>
      </c>
      <c r="K769" s="1"/>
    </row>
    <row r="770" spans="1:11" ht="20.25">
      <c r="A770" s="13" t="s">
        <v>214</v>
      </c>
      <c r="B770" s="2">
        <v>240</v>
      </c>
      <c r="C770" s="13" t="s">
        <v>14</v>
      </c>
      <c r="D770" s="3" t="s">
        <v>36</v>
      </c>
      <c r="E770" s="13">
        <v>0</v>
      </c>
      <c r="F770" s="13">
        <v>4</v>
      </c>
      <c r="G770" s="13"/>
      <c r="H770" s="13"/>
      <c r="I770" s="13">
        <f t="shared" ref="I770:I833" si="24">IF(OR(J770=$J$2687,J770=$J$2694,J770=$J$2677),$I$2674,IF(OR(J770=$J$2676,J770=$J$2680,J770=$J$2682,J770=$J$2683,J770=$J$2686,J770=$J$2690,J770=$J$2691,J770=$J$2688),$I$2679,IF(OR(J770=$J$2675,J770=$J$2679),$I$2675,IF(OR(J770=$J$2681,J770=$J$2692,J770=$J$2693),$I$2676,IF(OR(J770=$J$2674,J770=$J$2689,J770=$J$2695),$I$2677,IF(OR(J770=$J$2678,J770=$J$2696,J770=$J$2684,J770=$J$2685),$I$2678,0))))))</f>
        <v>0</v>
      </c>
      <c r="J770" s="13">
        <f t="shared" ref="J770:J833" si="25">IF(OR(K770=$K$2674,K770=$K$2675,K770=$K$2676,K770=$K$2677,K770=$K$2678),$J$2674,IF(OR(K770=$K$2683,K770=$K$2684,K770=$K$2685,K770=$K$2686),$J$2675,IF(OR(K770=$K$2687),$J$2676,IF(OR(K770=$K$2688),$J$2677,IF(OR(K770=$K$2689),$J$2678,IF(OR(K770=$K$2690),$J$2679,IF(OR(K770=$K$2696,K770=$K$2706,K770=$K$2697),$J$2680,IF(OR(K770=$K$2692,K770=$K$2693,K770=$K$2694,K770=$K$2695),$J$2681,IF(OR(K770=$K$2691,K770=$K$2735,K770=$K$2737,K770=$K$2739),$J$2682,IF(OR(K770=$K$2698,K770=$K$2700,K770=$K$2699),$J$2683,IF(OR(K770=$K$2701),$J$2684,IF(OR(K770=$K$2702),$J$2685,IF(OR(K770=$K$2703),$J$2686,IF(OR(K770=$K$2707),$J$2687,IF(OR(K770=$K$2708,K770=$K$2709),$J$2688,IF(OR(K770=$K$2710,K770=$K$2711),$J$2689,IF(OR(K770=$K$2712,K770=$K$2713),$J$2690,IF(OR(K770=$K$2714,K770=$K$2715),$J$2691,IF(OR(K770=$K$2717,K770=$K$2718,K770=$K$2719,K770=$K$2720,K770=$K$2721,K770=$K$2722,K770=$K$2723,K770=$K$2724,K770=$K$2725),$J$2692,IF(OR(K770=$K$2729,K770=$K$2730,K770=$K$2731,K770=$K$2732,K770=$K$2728,K770=$K$2727,K770=$K$2736,K770=$K$2738),$J$2693,IF(OR(K770=$K$2733,K770=$K$2734),$J$2694,IF(OR(K770=$K$2679,K770=$K$2680,K770=$K$2681,K770=$K$2704,K770=$K$2705,K770=$K$2716,K770=$K$2682,K770=$K$2726),$J$2695,IF(OR(K770=$K$2740),$J$2696,0)))))))))))))))))))))))</f>
        <v>0</v>
      </c>
      <c r="K770" s="1"/>
    </row>
    <row r="771" spans="1:11" ht="20.25">
      <c r="A771" s="13" t="s">
        <v>214</v>
      </c>
      <c r="B771" s="2">
        <v>241</v>
      </c>
      <c r="C771" s="13" t="s">
        <v>16</v>
      </c>
      <c r="D771" s="3" t="s">
        <v>33</v>
      </c>
      <c r="E771" s="13">
        <v>0</v>
      </c>
      <c r="F771" s="13">
        <v>4</v>
      </c>
      <c r="G771" s="13"/>
      <c r="H771" s="13"/>
      <c r="I771" s="13">
        <f t="shared" si="24"/>
        <v>0</v>
      </c>
      <c r="J771" s="13">
        <f t="shared" si="25"/>
        <v>0</v>
      </c>
      <c r="K771" s="1"/>
    </row>
    <row r="772" spans="1:11" ht="20.25">
      <c r="A772" s="13" t="s">
        <v>214</v>
      </c>
      <c r="B772" s="2">
        <v>242</v>
      </c>
      <c r="C772" s="13" t="s">
        <v>16</v>
      </c>
      <c r="D772" s="3" t="s">
        <v>18</v>
      </c>
      <c r="E772" s="13">
        <v>0</v>
      </c>
      <c r="F772" s="13">
        <v>4</v>
      </c>
      <c r="G772" s="13"/>
      <c r="H772" s="13"/>
      <c r="I772" s="13">
        <f t="shared" si="24"/>
        <v>0</v>
      </c>
      <c r="J772" s="13">
        <f t="shared" si="25"/>
        <v>0</v>
      </c>
      <c r="K772" s="1"/>
    </row>
    <row r="773" spans="1:11" ht="20.25">
      <c r="A773" s="13" t="s">
        <v>214</v>
      </c>
      <c r="B773" s="2">
        <v>243</v>
      </c>
      <c r="C773" s="13" t="s">
        <v>19</v>
      </c>
      <c r="D773" s="3" t="s">
        <v>20</v>
      </c>
      <c r="E773" s="13">
        <v>0</v>
      </c>
      <c r="F773" s="13">
        <v>4</v>
      </c>
      <c r="G773" s="13"/>
      <c r="H773" s="13"/>
      <c r="I773" s="13">
        <f t="shared" si="24"/>
        <v>0</v>
      </c>
      <c r="J773" s="13">
        <f t="shared" si="25"/>
        <v>0</v>
      </c>
      <c r="K773" s="1"/>
    </row>
    <row r="774" spans="1:11" ht="20.25">
      <c r="A774" s="13" t="s">
        <v>214</v>
      </c>
      <c r="B774" s="2">
        <v>244</v>
      </c>
      <c r="C774" s="13" t="s">
        <v>29</v>
      </c>
      <c r="D774" s="3" t="s">
        <v>42</v>
      </c>
      <c r="E774" s="13">
        <v>0</v>
      </c>
      <c r="F774" s="13">
        <v>5</v>
      </c>
      <c r="G774" s="13" t="s">
        <v>23</v>
      </c>
      <c r="H774" s="13"/>
      <c r="I774" s="13">
        <f t="shared" si="24"/>
        <v>0</v>
      </c>
      <c r="J774" s="13">
        <f t="shared" si="25"/>
        <v>0</v>
      </c>
      <c r="K774" s="1"/>
    </row>
    <row r="775" spans="1:11" ht="20.25">
      <c r="A775" s="13" t="s">
        <v>214</v>
      </c>
      <c r="B775" s="2">
        <v>245</v>
      </c>
      <c r="C775" s="13" t="s">
        <v>16</v>
      </c>
      <c r="D775" s="3" t="s">
        <v>33</v>
      </c>
      <c r="E775" s="13">
        <v>0</v>
      </c>
      <c r="F775" s="13">
        <v>4</v>
      </c>
      <c r="G775" s="13"/>
      <c r="H775" s="13"/>
      <c r="I775" s="13">
        <f t="shared" si="24"/>
        <v>0</v>
      </c>
      <c r="J775" s="13">
        <f t="shared" si="25"/>
        <v>0</v>
      </c>
      <c r="K775" s="1"/>
    </row>
    <row r="776" spans="1:11" ht="20.25">
      <c r="A776" s="13" t="s">
        <v>214</v>
      </c>
      <c r="B776" s="2">
        <v>246</v>
      </c>
      <c r="C776" s="13" t="s">
        <v>16</v>
      </c>
      <c r="D776" s="3" t="s">
        <v>33</v>
      </c>
      <c r="E776" s="13">
        <v>1</v>
      </c>
      <c r="F776" s="13">
        <v>3</v>
      </c>
      <c r="G776" s="13"/>
      <c r="H776" s="13"/>
      <c r="I776" s="13">
        <f t="shared" si="24"/>
        <v>0</v>
      </c>
      <c r="J776" s="13">
        <f t="shared" si="25"/>
        <v>0</v>
      </c>
      <c r="K776" s="1"/>
    </row>
    <row r="777" spans="1:11" ht="20.25">
      <c r="A777" s="13" t="s">
        <v>214</v>
      </c>
      <c r="B777" s="2">
        <v>247</v>
      </c>
      <c r="C777" s="13" t="s">
        <v>19</v>
      </c>
      <c r="D777" s="3" t="s">
        <v>36</v>
      </c>
      <c r="E777" s="13">
        <v>0</v>
      </c>
      <c r="F777" s="13">
        <v>4</v>
      </c>
      <c r="G777" s="13"/>
      <c r="H777" s="13"/>
      <c r="I777" s="13">
        <f t="shared" si="24"/>
        <v>0</v>
      </c>
      <c r="J777" s="13">
        <f t="shared" si="25"/>
        <v>0</v>
      </c>
      <c r="K777" s="1"/>
    </row>
    <row r="778" spans="1:11" ht="20.25">
      <c r="A778" s="13" t="s">
        <v>214</v>
      </c>
      <c r="B778" s="2">
        <v>248</v>
      </c>
      <c r="C778" s="13" t="s">
        <v>71</v>
      </c>
      <c r="D778" s="3" t="s">
        <v>51</v>
      </c>
      <c r="E778" s="13">
        <v>0</v>
      </c>
      <c r="F778" s="13">
        <v>4</v>
      </c>
      <c r="G778" s="13"/>
      <c r="H778" s="13"/>
      <c r="I778" s="13">
        <f t="shared" si="24"/>
        <v>0</v>
      </c>
      <c r="J778" s="13">
        <f t="shared" si="25"/>
        <v>0</v>
      </c>
      <c r="K778" s="1"/>
    </row>
    <row r="779" spans="1:11" ht="20.25">
      <c r="A779" s="13" t="s">
        <v>214</v>
      </c>
      <c r="B779" s="2">
        <v>249</v>
      </c>
      <c r="C779" s="13" t="s">
        <v>14</v>
      </c>
      <c r="D779" s="3" t="s">
        <v>35</v>
      </c>
      <c r="E779" s="13">
        <v>0</v>
      </c>
      <c r="F779" s="13">
        <v>4</v>
      </c>
      <c r="G779" s="13"/>
      <c r="H779" s="13"/>
      <c r="I779" s="13">
        <f t="shared" si="24"/>
        <v>0</v>
      </c>
      <c r="J779" s="13">
        <f t="shared" si="25"/>
        <v>0</v>
      </c>
      <c r="K779" s="1"/>
    </row>
    <row r="780" spans="1:11" ht="20.25">
      <c r="A780" s="13" t="s">
        <v>214</v>
      </c>
      <c r="B780" s="2">
        <v>250</v>
      </c>
      <c r="C780" s="13" t="s">
        <v>21</v>
      </c>
      <c r="D780" s="3" t="s">
        <v>163</v>
      </c>
      <c r="E780" s="13">
        <v>0</v>
      </c>
      <c r="F780" s="13">
        <v>5</v>
      </c>
      <c r="G780" s="13" t="s">
        <v>23</v>
      </c>
      <c r="H780" s="13"/>
      <c r="I780" s="13">
        <f t="shared" si="24"/>
        <v>0</v>
      </c>
      <c r="J780" s="13">
        <f t="shared" si="25"/>
        <v>0</v>
      </c>
      <c r="K780" s="1"/>
    </row>
    <row r="781" spans="1:11" ht="20.25">
      <c r="A781" s="13" t="s">
        <v>214</v>
      </c>
      <c r="B781" s="2">
        <v>251</v>
      </c>
      <c r="C781" s="13" t="s">
        <v>29</v>
      </c>
      <c r="D781" s="3" t="s">
        <v>42</v>
      </c>
      <c r="E781" s="13">
        <v>0</v>
      </c>
      <c r="F781" s="13">
        <v>5</v>
      </c>
      <c r="G781" s="13" t="s">
        <v>23</v>
      </c>
      <c r="H781" s="13"/>
      <c r="I781" s="13">
        <f t="shared" si="24"/>
        <v>0</v>
      </c>
      <c r="J781" s="13">
        <f t="shared" si="25"/>
        <v>0</v>
      </c>
      <c r="K781" s="1"/>
    </row>
    <row r="782" spans="1:11" ht="20.25">
      <c r="A782" s="13" t="s">
        <v>214</v>
      </c>
      <c r="B782" s="2">
        <v>252</v>
      </c>
      <c r="C782" s="13" t="s">
        <v>21</v>
      </c>
      <c r="D782" s="3" t="s">
        <v>88</v>
      </c>
      <c r="E782" s="13">
        <v>0</v>
      </c>
      <c r="F782" s="13">
        <v>4</v>
      </c>
      <c r="G782" s="13" t="s">
        <v>23</v>
      </c>
      <c r="H782" s="13"/>
      <c r="I782" s="13" t="str">
        <f t="shared" si="24"/>
        <v>Энеробактерии</v>
      </c>
      <c r="J782" s="13" t="str">
        <f t="shared" si="25"/>
        <v>Serratia</v>
      </c>
      <c r="K782" s="1" t="s">
        <v>87</v>
      </c>
    </row>
    <row r="783" spans="1:11" ht="20.25">
      <c r="A783" s="13" t="s">
        <v>214</v>
      </c>
      <c r="B783" s="2">
        <v>253</v>
      </c>
      <c r="C783" s="13" t="s">
        <v>21</v>
      </c>
      <c r="D783" s="3" t="s">
        <v>222</v>
      </c>
      <c r="E783" s="13">
        <v>0</v>
      </c>
      <c r="F783" s="13">
        <v>5</v>
      </c>
      <c r="G783" s="13" t="s">
        <v>23</v>
      </c>
      <c r="H783" s="13"/>
      <c r="I783" s="13">
        <f t="shared" si="24"/>
        <v>0</v>
      </c>
      <c r="J783" s="13">
        <f t="shared" si="25"/>
        <v>0</v>
      </c>
      <c r="K783" s="1"/>
    </row>
    <row r="784" spans="1:11" ht="20.25">
      <c r="A784" s="13" t="s">
        <v>214</v>
      </c>
      <c r="B784" s="2">
        <v>254</v>
      </c>
      <c r="C784" s="13" t="s">
        <v>21</v>
      </c>
      <c r="D784" s="3" t="s">
        <v>48</v>
      </c>
      <c r="E784" s="13">
        <v>0</v>
      </c>
      <c r="F784" s="13">
        <v>5</v>
      </c>
      <c r="G784" s="13" t="s">
        <v>23</v>
      </c>
      <c r="H784" s="13"/>
      <c r="I784" s="13">
        <f t="shared" si="24"/>
        <v>0</v>
      </c>
      <c r="J784" s="13">
        <f t="shared" si="25"/>
        <v>0</v>
      </c>
      <c r="K784" s="1"/>
    </row>
    <row r="785" spans="1:11" ht="20.25">
      <c r="A785" s="13" t="s">
        <v>214</v>
      </c>
      <c r="B785" s="2">
        <v>255</v>
      </c>
      <c r="C785" s="13" t="s">
        <v>21</v>
      </c>
      <c r="D785" s="3" t="s">
        <v>43</v>
      </c>
      <c r="E785" s="13">
        <v>0</v>
      </c>
      <c r="F785" s="13">
        <v>5</v>
      </c>
      <c r="G785" s="13" t="s">
        <v>23</v>
      </c>
      <c r="H785" s="13"/>
      <c r="I785" s="13">
        <f t="shared" si="24"/>
        <v>0</v>
      </c>
      <c r="J785" s="13">
        <f t="shared" si="25"/>
        <v>0</v>
      </c>
      <c r="K785" s="1"/>
    </row>
    <row r="786" spans="1:11" ht="20.25">
      <c r="A786" s="13" t="s">
        <v>214</v>
      </c>
      <c r="B786" s="2">
        <v>256</v>
      </c>
      <c r="C786" s="13" t="s">
        <v>44</v>
      </c>
      <c r="D786" s="3" t="s">
        <v>45</v>
      </c>
      <c r="E786" s="13">
        <v>0</v>
      </c>
      <c r="F786" s="13">
        <v>4</v>
      </c>
      <c r="G786" s="13"/>
      <c r="H786" s="13"/>
      <c r="I786" s="13">
        <f t="shared" si="24"/>
        <v>0</v>
      </c>
      <c r="J786" s="13">
        <f t="shared" si="25"/>
        <v>0</v>
      </c>
      <c r="K786" s="1"/>
    </row>
    <row r="787" spans="1:11" ht="20.25">
      <c r="A787" s="13" t="s">
        <v>214</v>
      </c>
      <c r="B787" s="2">
        <v>257</v>
      </c>
      <c r="C787" s="13" t="s">
        <v>16</v>
      </c>
      <c r="D787" s="3" t="s">
        <v>33</v>
      </c>
      <c r="E787" s="13">
        <v>1</v>
      </c>
      <c r="F787" s="13">
        <v>3</v>
      </c>
      <c r="G787" s="13"/>
      <c r="H787" s="13"/>
      <c r="I787" s="13">
        <f t="shared" si="24"/>
        <v>0</v>
      </c>
      <c r="J787" s="13">
        <f t="shared" si="25"/>
        <v>0</v>
      </c>
      <c r="K787" s="1"/>
    </row>
    <row r="788" spans="1:11" ht="20.25">
      <c r="A788" s="13" t="s">
        <v>214</v>
      </c>
      <c r="B788" s="2">
        <v>258</v>
      </c>
      <c r="C788" s="13" t="s">
        <v>16</v>
      </c>
      <c r="D788" s="3" t="s">
        <v>26</v>
      </c>
      <c r="E788" s="13">
        <v>1</v>
      </c>
      <c r="F788" s="13">
        <v>3</v>
      </c>
      <c r="G788" s="13"/>
      <c r="H788" s="13"/>
      <c r="I788" s="13">
        <f t="shared" si="24"/>
        <v>0</v>
      </c>
      <c r="J788" s="13">
        <f t="shared" si="25"/>
        <v>0</v>
      </c>
      <c r="K788" s="1"/>
    </row>
    <row r="789" spans="1:11" ht="20.25">
      <c r="A789" s="13" t="s">
        <v>214</v>
      </c>
      <c r="B789" s="2">
        <v>259</v>
      </c>
      <c r="C789" s="13" t="s">
        <v>29</v>
      </c>
      <c r="D789" s="3" t="s">
        <v>212</v>
      </c>
      <c r="E789" s="13">
        <v>0</v>
      </c>
      <c r="F789" s="13">
        <v>6</v>
      </c>
      <c r="G789" s="13" t="s">
        <v>23</v>
      </c>
      <c r="H789" s="13"/>
      <c r="I789" s="13">
        <f t="shared" si="24"/>
        <v>0</v>
      </c>
      <c r="J789" s="13">
        <f t="shared" si="25"/>
        <v>0</v>
      </c>
      <c r="K789" s="1"/>
    </row>
    <row r="790" spans="1:11" ht="20.25">
      <c r="A790" s="13" t="s">
        <v>223</v>
      </c>
      <c r="B790" s="2">
        <v>1</v>
      </c>
      <c r="C790" s="13" t="s">
        <v>21</v>
      </c>
      <c r="D790" s="3" t="s">
        <v>39</v>
      </c>
      <c r="E790" s="13">
        <v>0</v>
      </c>
      <c r="F790" s="13">
        <v>6</v>
      </c>
      <c r="G790" s="13" t="s">
        <v>23</v>
      </c>
      <c r="H790" s="13"/>
      <c r="I790" s="13">
        <f t="shared" si="24"/>
        <v>0</v>
      </c>
      <c r="J790" s="13">
        <f t="shared" si="25"/>
        <v>0</v>
      </c>
      <c r="K790" s="13"/>
    </row>
    <row r="791" spans="1:11" ht="20.25">
      <c r="A791" s="13" t="s">
        <v>223</v>
      </c>
      <c r="B791" s="2">
        <v>2</v>
      </c>
      <c r="C791" s="13" t="s">
        <v>21</v>
      </c>
      <c r="D791" s="3" t="s">
        <v>62</v>
      </c>
      <c r="E791" s="13">
        <v>0</v>
      </c>
      <c r="F791" s="13">
        <v>4</v>
      </c>
      <c r="G791" s="13" t="s">
        <v>23</v>
      </c>
      <c r="H791" s="13"/>
      <c r="I791" s="13">
        <f t="shared" si="24"/>
        <v>0</v>
      </c>
      <c r="J791" s="13">
        <f t="shared" si="25"/>
        <v>0</v>
      </c>
      <c r="K791" s="13"/>
    </row>
    <row r="792" spans="1:11" ht="20.25">
      <c r="A792" s="13" t="s">
        <v>223</v>
      </c>
      <c r="B792" s="2">
        <v>3</v>
      </c>
      <c r="C792" s="13" t="s">
        <v>27</v>
      </c>
      <c r="D792" s="3" t="s">
        <v>141</v>
      </c>
      <c r="E792" s="13">
        <v>0</v>
      </c>
      <c r="F792" s="13">
        <v>4</v>
      </c>
      <c r="G792" s="13" t="s">
        <v>23</v>
      </c>
      <c r="H792" s="13"/>
      <c r="I792" s="13">
        <f t="shared" si="24"/>
        <v>0</v>
      </c>
      <c r="J792" s="13">
        <f t="shared" si="25"/>
        <v>0</v>
      </c>
      <c r="K792" s="13"/>
    </row>
    <row r="793" spans="1:11" ht="20.25">
      <c r="A793" s="13" t="s">
        <v>223</v>
      </c>
      <c r="B793" s="2">
        <v>4</v>
      </c>
      <c r="C793" s="13" t="s">
        <v>71</v>
      </c>
      <c r="D793" s="3" t="s">
        <v>51</v>
      </c>
      <c r="E793" s="13">
        <v>0</v>
      </c>
      <c r="F793" s="13">
        <v>3</v>
      </c>
      <c r="G793" s="13"/>
      <c r="H793" s="13"/>
      <c r="I793" s="13">
        <f t="shared" si="24"/>
        <v>0</v>
      </c>
      <c r="J793" s="13">
        <f t="shared" si="25"/>
        <v>0</v>
      </c>
      <c r="K793" s="13"/>
    </row>
    <row r="794" spans="1:11" ht="20.25">
      <c r="A794" s="13" t="s">
        <v>223</v>
      </c>
      <c r="B794" s="2">
        <v>5</v>
      </c>
      <c r="C794" s="13" t="s">
        <v>19</v>
      </c>
      <c r="D794" s="3" t="s">
        <v>20</v>
      </c>
      <c r="E794" s="13">
        <v>0</v>
      </c>
      <c r="F794" s="13">
        <v>3</v>
      </c>
      <c r="G794" s="13"/>
      <c r="H794" s="13"/>
      <c r="I794" s="13">
        <f t="shared" si="24"/>
        <v>0</v>
      </c>
      <c r="J794" s="13">
        <f t="shared" si="25"/>
        <v>0</v>
      </c>
      <c r="K794" s="13"/>
    </row>
    <row r="795" spans="1:11" ht="20.25">
      <c r="A795" s="13" t="s">
        <v>223</v>
      </c>
      <c r="B795" s="2">
        <v>6</v>
      </c>
      <c r="C795" s="13" t="s">
        <v>60</v>
      </c>
      <c r="D795" s="3" t="s">
        <v>43</v>
      </c>
      <c r="E795" s="13">
        <v>0</v>
      </c>
      <c r="F795" s="13">
        <v>3</v>
      </c>
      <c r="G795" s="13"/>
      <c r="H795" s="13"/>
      <c r="I795" s="13">
        <f t="shared" si="24"/>
        <v>0</v>
      </c>
      <c r="J795" s="13">
        <f t="shared" si="25"/>
        <v>0</v>
      </c>
      <c r="K795" s="13"/>
    </row>
    <row r="796" spans="1:11" ht="20.25">
      <c r="A796" s="13" t="s">
        <v>223</v>
      </c>
      <c r="B796" s="2">
        <v>7</v>
      </c>
      <c r="C796" s="13" t="s">
        <v>21</v>
      </c>
      <c r="D796" s="3" t="s">
        <v>41</v>
      </c>
      <c r="E796" s="13">
        <v>0</v>
      </c>
      <c r="F796" s="13">
        <v>4</v>
      </c>
      <c r="G796" s="13" t="s">
        <v>23</v>
      </c>
      <c r="H796" s="13"/>
      <c r="I796" s="13">
        <f t="shared" si="24"/>
        <v>0</v>
      </c>
      <c r="J796" s="13">
        <f t="shared" si="25"/>
        <v>0</v>
      </c>
      <c r="K796" s="13"/>
    </row>
    <row r="797" spans="1:11" ht="20.25">
      <c r="A797" s="13" t="s">
        <v>223</v>
      </c>
      <c r="B797" s="2">
        <v>8</v>
      </c>
      <c r="C797" s="13" t="s">
        <v>21</v>
      </c>
      <c r="D797" s="3" t="s">
        <v>25</v>
      </c>
      <c r="E797" s="13">
        <v>0</v>
      </c>
      <c r="F797" s="13">
        <v>4</v>
      </c>
      <c r="G797" s="13" t="s">
        <v>23</v>
      </c>
      <c r="H797" s="13"/>
      <c r="I797" s="13">
        <f t="shared" si="24"/>
        <v>0</v>
      </c>
      <c r="J797" s="13">
        <f t="shared" si="25"/>
        <v>0</v>
      </c>
      <c r="K797" s="13"/>
    </row>
    <row r="798" spans="1:11" ht="20.25">
      <c r="A798" s="13" t="s">
        <v>223</v>
      </c>
      <c r="B798" s="2">
        <v>9</v>
      </c>
      <c r="C798" s="13" t="s">
        <v>21</v>
      </c>
      <c r="D798" s="3" t="s">
        <v>205</v>
      </c>
      <c r="E798" s="13">
        <v>0</v>
      </c>
      <c r="F798" s="13">
        <v>4</v>
      </c>
      <c r="G798" s="13" t="s">
        <v>23</v>
      </c>
      <c r="H798" s="13"/>
      <c r="I798" s="13">
        <f t="shared" si="24"/>
        <v>0</v>
      </c>
      <c r="J798" s="13">
        <f t="shared" si="25"/>
        <v>0</v>
      </c>
      <c r="K798" s="13"/>
    </row>
    <row r="799" spans="1:11" ht="20.25">
      <c r="A799" s="13" t="s">
        <v>223</v>
      </c>
      <c r="B799" s="2">
        <v>10</v>
      </c>
      <c r="C799" s="13" t="s">
        <v>21</v>
      </c>
      <c r="D799" s="3" t="s">
        <v>25</v>
      </c>
      <c r="E799" s="13">
        <v>0</v>
      </c>
      <c r="F799" s="13">
        <v>4</v>
      </c>
      <c r="G799" s="13" t="s">
        <v>23</v>
      </c>
      <c r="H799" s="13"/>
      <c r="I799" s="13">
        <f t="shared" si="24"/>
        <v>0</v>
      </c>
      <c r="J799" s="13">
        <f t="shared" si="25"/>
        <v>0</v>
      </c>
      <c r="K799" s="13"/>
    </row>
    <row r="800" spans="1:11" ht="20.25">
      <c r="A800" s="13" t="s">
        <v>223</v>
      </c>
      <c r="B800" s="2">
        <v>11</v>
      </c>
      <c r="C800" s="13" t="s">
        <v>21</v>
      </c>
      <c r="D800" s="3" t="s">
        <v>35</v>
      </c>
      <c r="E800" s="13">
        <v>0</v>
      </c>
      <c r="F800" s="13">
        <v>4</v>
      </c>
      <c r="G800" s="13" t="s">
        <v>23</v>
      </c>
      <c r="H800" s="13"/>
      <c r="I800" s="13">
        <f t="shared" si="24"/>
        <v>0</v>
      </c>
      <c r="J800" s="13">
        <f t="shared" si="25"/>
        <v>0</v>
      </c>
      <c r="K800" s="13"/>
    </row>
    <row r="801" spans="1:11" ht="20.25">
      <c r="A801" s="13" t="s">
        <v>223</v>
      </c>
      <c r="B801" s="2">
        <v>12</v>
      </c>
      <c r="C801" s="13" t="s">
        <v>128</v>
      </c>
      <c r="D801" s="3" t="s">
        <v>35</v>
      </c>
      <c r="E801" s="13">
        <v>0</v>
      </c>
      <c r="F801" s="13">
        <v>3</v>
      </c>
      <c r="G801" s="13"/>
      <c r="H801" s="13"/>
      <c r="I801" s="13">
        <f t="shared" si="24"/>
        <v>0</v>
      </c>
      <c r="J801" s="13">
        <f t="shared" si="25"/>
        <v>0</v>
      </c>
      <c r="K801" s="13"/>
    </row>
    <row r="802" spans="1:11" ht="20.25">
      <c r="A802" s="13" t="s">
        <v>223</v>
      </c>
      <c r="B802" s="2">
        <v>13</v>
      </c>
      <c r="C802" s="13" t="s">
        <v>16</v>
      </c>
      <c r="D802" s="3" t="s">
        <v>33</v>
      </c>
      <c r="E802" s="13">
        <v>0</v>
      </c>
      <c r="F802" s="13">
        <v>4</v>
      </c>
      <c r="G802" s="13"/>
      <c r="H802" s="13"/>
      <c r="I802" s="13">
        <f t="shared" si="24"/>
        <v>0</v>
      </c>
      <c r="J802" s="13">
        <f t="shared" si="25"/>
        <v>0</v>
      </c>
      <c r="K802" s="13"/>
    </row>
    <row r="803" spans="1:11" ht="20.25">
      <c r="A803" s="13" t="s">
        <v>223</v>
      </c>
      <c r="B803" s="2">
        <v>14</v>
      </c>
      <c r="C803" s="13" t="s">
        <v>71</v>
      </c>
      <c r="D803" s="3" t="s">
        <v>82</v>
      </c>
      <c r="E803" s="13">
        <v>0</v>
      </c>
      <c r="F803" s="13">
        <v>4</v>
      </c>
      <c r="G803" s="13"/>
      <c r="H803" s="13"/>
      <c r="I803" s="13">
        <f t="shared" si="24"/>
        <v>0</v>
      </c>
      <c r="J803" s="13">
        <f t="shared" si="25"/>
        <v>0</v>
      </c>
      <c r="K803" s="13"/>
    </row>
    <row r="804" spans="1:11" ht="20.25">
      <c r="A804" s="13" t="s">
        <v>223</v>
      </c>
      <c r="B804" s="2">
        <v>15</v>
      </c>
      <c r="C804" s="13" t="s">
        <v>21</v>
      </c>
      <c r="D804" s="3" t="s">
        <v>43</v>
      </c>
      <c r="E804" s="13">
        <v>0</v>
      </c>
      <c r="F804" s="13">
        <v>4</v>
      </c>
      <c r="G804" s="13" t="s">
        <v>23</v>
      </c>
      <c r="H804" s="13"/>
      <c r="I804" s="13">
        <f t="shared" si="24"/>
        <v>0</v>
      </c>
      <c r="J804" s="13">
        <f t="shared" si="25"/>
        <v>0</v>
      </c>
      <c r="K804" s="13"/>
    </row>
    <row r="805" spans="1:11" ht="20.25">
      <c r="A805" s="13" t="s">
        <v>223</v>
      </c>
      <c r="B805" s="2">
        <v>16</v>
      </c>
      <c r="C805" s="13" t="s">
        <v>21</v>
      </c>
      <c r="D805" s="3" t="s">
        <v>28</v>
      </c>
      <c r="E805" s="13">
        <v>0</v>
      </c>
      <c r="F805" s="13">
        <v>4</v>
      </c>
      <c r="G805" s="13" t="s">
        <v>23</v>
      </c>
      <c r="H805" s="13"/>
      <c r="I805" s="13">
        <f t="shared" si="24"/>
        <v>0</v>
      </c>
      <c r="J805" s="13">
        <f t="shared" si="25"/>
        <v>0</v>
      </c>
      <c r="K805" s="1"/>
    </row>
    <row r="806" spans="1:11" ht="20.25">
      <c r="A806" s="13" t="s">
        <v>223</v>
      </c>
      <c r="B806" s="2">
        <v>17</v>
      </c>
      <c r="C806" s="13" t="s">
        <v>21</v>
      </c>
      <c r="D806" s="3" t="s">
        <v>47</v>
      </c>
      <c r="E806" s="13">
        <v>0</v>
      </c>
      <c r="F806" s="13">
        <v>4</v>
      </c>
      <c r="G806" s="13" t="s">
        <v>23</v>
      </c>
      <c r="H806" s="13"/>
      <c r="I806" s="13">
        <f t="shared" si="24"/>
        <v>0</v>
      </c>
      <c r="J806" s="13">
        <f t="shared" si="25"/>
        <v>0</v>
      </c>
      <c r="K806" s="1"/>
    </row>
    <row r="807" spans="1:11" ht="20.25">
      <c r="A807" s="13" t="s">
        <v>223</v>
      </c>
      <c r="B807" s="2">
        <v>18</v>
      </c>
      <c r="C807" s="13" t="s">
        <v>21</v>
      </c>
      <c r="D807" s="3" t="s">
        <v>43</v>
      </c>
      <c r="E807" s="13">
        <v>0</v>
      </c>
      <c r="F807" s="13">
        <v>4</v>
      </c>
      <c r="G807" s="13" t="s">
        <v>23</v>
      </c>
      <c r="H807" s="13"/>
      <c r="I807" s="13">
        <f t="shared" si="24"/>
        <v>0</v>
      </c>
      <c r="J807" s="13">
        <f t="shared" si="25"/>
        <v>0</v>
      </c>
      <c r="K807" s="1"/>
    </row>
    <row r="808" spans="1:11" ht="20.25">
      <c r="A808" s="13" t="s">
        <v>223</v>
      </c>
      <c r="B808" s="2">
        <v>19</v>
      </c>
      <c r="C808" s="13" t="s">
        <v>21</v>
      </c>
      <c r="D808" s="3" t="s">
        <v>64</v>
      </c>
      <c r="E808" s="13">
        <v>0</v>
      </c>
      <c r="F808" s="13">
        <v>2</v>
      </c>
      <c r="G808" s="13" t="s">
        <v>23</v>
      </c>
      <c r="H808" s="13"/>
      <c r="I808" s="13">
        <f t="shared" si="24"/>
        <v>0</v>
      </c>
      <c r="J808" s="13">
        <f t="shared" si="25"/>
        <v>0</v>
      </c>
      <c r="K808" s="1"/>
    </row>
    <row r="809" spans="1:11" ht="20.25">
      <c r="A809" s="13" t="s">
        <v>223</v>
      </c>
      <c r="B809" s="2">
        <v>20</v>
      </c>
      <c r="C809" s="13" t="s">
        <v>21</v>
      </c>
      <c r="D809" s="3" t="s">
        <v>42</v>
      </c>
      <c r="E809" s="13">
        <v>0</v>
      </c>
      <c r="F809" s="13">
        <v>2</v>
      </c>
      <c r="G809" s="13" t="s">
        <v>23</v>
      </c>
      <c r="H809" s="13"/>
      <c r="I809" s="13" t="str">
        <f t="shared" si="24"/>
        <v>Энеробактерии</v>
      </c>
      <c r="J809" s="13" t="str">
        <f t="shared" si="25"/>
        <v>Serratia</v>
      </c>
      <c r="K809" s="1" t="s">
        <v>87</v>
      </c>
    </row>
    <row r="810" spans="1:11" ht="20.25">
      <c r="A810" s="13" t="s">
        <v>223</v>
      </c>
      <c r="B810" s="2">
        <v>21</v>
      </c>
      <c r="C810" s="13" t="s">
        <v>14</v>
      </c>
      <c r="D810" s="3" t="s">
        <v>20</v>
      </c>
      <c r="E810" s="13">
        <v>0</v>
      </c>
      <c r="F810" s="13">
        <v>2</v>
      </c>
      <c r="G810" s="13"/>
      <c r="H810" s="13">
        <v>444</v>
      </c>
      <c r="I810" s="13">
        <f t="shared" si="24"/>
        <v>0</v>
      </c>
      <c r="J810" s="13">
        <f t="shared" si="25"/>
        <v>0</v>
      </c>
      <c r="K810" s="1"/>
    </row>
    <row r="811" spans="1:11" ht="20.25">
      <c r="A811" s="13" t="s">
        <v>223</v>
      </c>
      <c r="B811" s="2">
        <v>22</v>
      </c>
      <c r="C811" s="13" t="s">
        <v>71</v>
      </c>
      <c r="D811" s="3" t="s">
        <v>51</v>
      </c>
      <c r="E811" s="13">
        <v>0</v>
      </c>
      <c r="F811" s="13">
        <v>2</v>
      </c>
      <c r="G811" s="13"/>
      <c r="H811" s="13"/>
      <c r="I811" s="13">
        <f t="shared" si="24"/>
        <v>0</v>
      </c>
      <c r="J811" s="13">
        <f t="shared" si="25"/>
        <v>0</v>
      </c>
      <c r="K811" s="1"/>
    </row>
    <row r="812" spans="1:11" ht="20.25">
      <c r="A812" s="13" t="s">
        <v>223</v>
      </c>
      <c r="B812" s="2">
        <v>23</v>
      </c>
      <c r="C812" s="13" t="s">
        <v>19</v>
      </c>
      <c r="D812" s="3" t="s">
        <v>20</v>
      </c>
      <c r="E812" s="13">
        <v>0</v>
      </c>
      <c r="F812" s="13">
        <v>2</v>
      </c>
      <c r="G812" s="13"/>
      <c r="H812" s="13"/>
      <c r="I812" s="13">
        <f t="shared" si="24"/>
        <v>0</v>
      </c>
      <c r="J812" s="13">
        <f t="shared" si="25"/>
        <v>0</v>
      </c>
      <c r="K812" s="1"/>
    </row>
    <row r="813" spans="1:11" ht="20.25">
      <c r="A813" s="13" t="s">
        <v>223</v>
      </c>
      <c r="B813" s="2">
        <v>24</v>
      </c>
      <c r="C813" s="13" t="s">
        <v>21</v>
      </c>
      <c r="D813" s="3" t="s">
        <v>84</v>
      </c>
      <c r="E813" s="13">
        <v>0</v>
      </c>
      <c r="F813" s="13">
        <v>2</v>
      </c>
      <c r="G813" s="13" t="s">
        <v>23</v>
      </c>
      <c r="H813" s="13"/>
      <c r="I813" s="13">
        <f t="shared" si="24"/>
        <v>0</v>
      </c>
      <c r="J813" s="13">
        <f t="shared" si="25"/>
        <v>0</v>
      </c>
      <c r="K813" s="1"/>
    </row>
    <row r="814" spans="1:11" ht="20.25">
      <c r="A814" s="13" t="s">
        <v>223</v>
      </c>
      <c r="B814" s="2">
        <v>25</v>
      </c>
      <c r="C814" s="13" t="s">
        <v>44</v>
      </c>
      <c r="D814" s="3" t="s">
        <v>45</v>
      </c>
      <c r="E814" s="13">
        <v>0</v>
      </c>
      <c r="F814" s="13">
        <v>5</v>
      </c>
      <c r="G814" s="13"/>
      <c r="H814" s="13"/>
      <c r="I814" s="13">
        <f t="shared" si="24"/>
        <v>0</v>
      </c>
      <c r="J814" s="13">
        <f t="shared" si="25"/>
        <v>0</v>
      </c>
      <c r="K814" s="1"/>
    </row>
    <row r="815" spans="1:11" ht="20.25">
      <c r="A815" s="13" t="s">
        <v>223</v>
      </c>
      <c r="B815" s="2">
        <v>26</v>
      </c>
      <c r="C815" s="13" t="s">
        <v>90</v>
      </c>
      <c r="D815" s="3" t="s">
        <v>91</v>
      </c>
      <c r="E815" s="13">
        <v>0</v>
      </c>
      <c r="F815" s="13">
        <v>6</v>
      </c>
      <c r="G815" s="13" t="s">
        <v>23</v>
      </c>
      <c r="H815" s="13"/>
      <c r="I815" s="13">
        <f t="shared" si="24"/>
        <v>0</v>
      </c>
      <c r="J815" s="13">
        <f t="shared" si="25"/>
        <v>0</v>
      </c>
      <c r="K815" s="1"/>
    </row>
    <row r="816" spans="1:11" ht="20.25">
      <c r="A816" s="13" t="s">
        <v>223</v>
      </c>
      <c r="B816" s="2">
        <v>27</v>
      </c>
      <c r="C816" s="13" t="s">
        <v>46</v>
      </c>
      <c r="D816" s="3" t="s">
        <v>41</v>
      </c>
      <c r="E816" s="13">
        <v>0</v>
      </c>
      <c r="F816" s="13">
        <v>6</v>
      </c>
      <c r="G816" s="13"/>
      <c r="H816" s="13">
        <v>444</v>
      </c>
      <c r="I816" s="13">
        <f t="shared" si="24"/>
        <v>0</v>
      </c>
      <c r="J816" s="13">
        <f t="shared" si="25"/>
        <v>0</v>
      </c>
      <c r="K816" s="1"/>
    </row>
    <row r="817" spans="1:11" ht="20.25">
      <c r="A817" s="13" t="s">
        <v>223</v>
      </c>
      <c r="B817" s="2">
        <v>28</v>
      </c>
      <c r="C817" s="13" t="s">
        <v>21</v>
      </c>
      <c r="D817" s="3" t="s">
        <v>170</v>
      </c>
      <c r="E817" s="13">
        <v>0</v>
      </c>
      <c r="F817" s="13">
        <v>5</v>
      </c>
      <c r="G817" s="13" t="s">
        <v>23</v>
      </c>
      <c r="H817" s="13"/>
      <c r="I817" s="13" t="str">
        <f t="shared" si="24"/>
        <v>Энеробактерии</v>
      </c>
      <c r="J817" s="13" t="str">
        <f t="shared" si="25"/>
        <v>Klebsiella</v>
      </c>
      <c r="K817" s="1" t="s">
        <v>75</v>
      </c>
    </row>
    <row r="818" spans="1:11" ht="20.25">
      <c r="A818" s="13" t="s">
        <v>223</v>
      </c>
      <c r="B818" s="2">
        <v>29</v>
      </c>
      <c r="C818" s="13" t="s">
        <v>16</v>
      </c>
      <c r="D818" s="3" t="s">
        <v>18</v>
      </c>
      <c r="E818" s="13">
        <v>0</v>
      </c>
      <c r="F818" s="13">
        <v>5</v>
      </c>
      <c r="G818" s="13"/>
      <c r="H818" s="13"/>
      <c r="I818" s="13">
        <f t="shared" si="24"/>
        <v>0</v>
      </c>
      <c r="J818" s="13">
        <f t="shared" si="25"/>
        <v>0</v>
      </c>
      <c r="K818" s="1"/>
    </row>
    <row r="819" spans="1:11" ht="20.25">
      <c r="A819" s="13" t="s">
        <v>223</v>
      </c>
      <c r="B819" s="2">
        <v>30</v>
      </c>
      <c r="C819" s="13" t="s">
        <v>16</v>
      </c>
      <c r="D819" s="3" t="s">
        <v>33</v>
      </c>
      <c r="E819" s="13">
        <v>0</v>
      </c>
      <c r="F819" s="13">
        <v>4</v>
      </c>
      <c r="G819" s="13"/>
      <c r="H819" s="13"/>
      <c r="I819" s="13">
        <f t="shared" si="24"/>
        <v>0</v>
      </c>
      <c r="J819" s="13">
        <f t="shared" si="25"/>
        <v>0</v>
      </c>
      <c r="K819" s="1"/>
    </row>
    <row r="820" spans="1:11" ht="20.25">
      <c r="A820" s="13" t="s">
        <v>223</v>
      </c>
      <c r="B820" s="2">
        <v>31</v>
      </c>
      <c r="C820" s="13" t="s">
        <v>84</v>
      </c>
      <c r="D820" s="3" t="s">
        <v>84</v>
      </c>
      <c r="E820" s="13">
        <v>0</v>
      </c>
      <c r="F820" s="13">
        <v>4</v>
      </c>
      <c r="G820" s="13"/>
      <c r="H820" s="13"/>
      <c r="I820" s="13">
        <f t="shared" si="24"/>
        <v>0</v>
      </c>
      <c r="J820" s="13">
        <f t="shared" si="25"/>
        <v>0</v>
      </c>
      <c r="K820" s="1"/>
    </row>
    <row r="821" spans="1:11" ht="20.25">
      <c r="A821" s="13" t="s">
        <v>223</v>
      </c>
      <c r="B821" s="2">
        <v>32</v>
      </c>
      <c r="C821" s="13" t="s">
        <v>14</v>
      </c>
      <c r="D821" s="3" t="s">
        <v>20</v>
      </c>
      <c r="E821" s="13">
        <v>0</v>
      </c>
      <c r="F821" s="13">
        <v>6</v>
      </c>
      <c r="G821" s="13"/>
      <c r="H821" s="13" t="s">
        <v>63</v>
      </c>
      <c r="I821" s="13">
        <f t="shared" si="24"/>
        <v>0</v>
      </c>
      <c r="J821" s="13">
        <f t="shared" si="25"/>
        <v>0</v>
      </c>
      <c r="K821" s="1"/>
    </row>
    <row r="822" spans="1:11" ht="20.25">
      <c r="A822" s="13" t="s">
        <v>223</v>
      </c>
      <c r="B822" s="2">
        <v>33</v>
      </c>
      <c r="C822" s="13" t="s">
        <v>16</v>
      </c>
      <c r="D822" s="3" t="s">
        <v>18</v>
      </c>
      <c r="E822" s="13">
        <v>0</v>
      </c>
      <c r="F822" s="13">
        <v>4</v>
      </c>
      <c r="G822" s="13"/>
      <c r="H822" s="13"/>
      <c r="I822" s="13">
        <f t="shared" si="24"/>
        <v>0</v>
      </c>
      <c r="J822" s="13">
        <f t="shared" si="25"/>
        <v>0</v>
      </c>
      <c r="K822" s="1"/>
    </row>
    <row r="823" spans="1:11" ht="20.25">
      <c r="A823" s="13" t="s">
        <v>223</v>
      </c>
      <c r="B823" s="2">
        <v>34</v>
      </c>
      <c r="C823" s="13" t="s">
        <v>79</v>
      </c>
      <c r="D823" s="3" t="s">
        <v>36</v>
      </c>
      <c r="E823" s="13">
        <v>0</v>
      </c>
      <c r="F823" s="13">
        <v>4</v>
      </c>
      <c r="G823" s="13"/>
      <c r="H823" s="13"/>
      <c r="I823" s="13">
        <f t="shared" si="24"/>
        <v>0</v>
      </c>
      <c r="J823" s="13">
        <f t="shared" si="25"/>
        <v>0</v>
      </c>
      <c r="K823" s="1"/>
    </row>
    <row r="824" spans="1:11" ht="20.25">
      <c r="A824" s="13" t="s">
        <v>223</v>
      </c>
      <c r="B824" s="2">
        <v>35</v>
      </c>
      <c r="C824" s="13" t="s">
        <v>21</v>
      </c>
      <c r="D824" s="3" t="s">
        <v>56</v>
      </c>
      <c r="E824" s="13">
        <v>0</v>
      </c>
      <c r="F824" s="13">
        <v>5</v>
      </c>
      <c r="G824" s="13" t="s">
        <v>23</v>
      </c>
      <c r="H824" s="13"/>
      <c r="I824" s="13" t="str">
        <f t="shared" si="24"/>
        <v>Кокки</v>
      </c>
      <c r="J824" s="13" t="str">
        <f t="shared" si="25"/>
        <v>Enterococcus</v>
      </c>
      <c r="K824" s="1" t="s">
        <v>143</v>
      </c>
    </row>
    <row r="825" spans="1:11" ht="20.25">
      <c r="A825" s="13" t="s">
        <v>223</v>
      </c>
      <c r="B825" s="2">
        <v>36</v>
      </c>
      <c r="C825" s="13" t="s">
        <v>46</v>
      </c>
      <c r="D825" s="3" t="s">
        <v>41</v>
      </c>
      <c r="E825" s="13">
        <v>0</v>
      </c>
      <c r="F825" s="13">
        <v>4</v>
      </c>
      <c r="G825" s="13"/>
      <c r="H825" s="13"/>
      <c r="I825" s="13">
        <f t="shared" si="24"/>
        <v>0</v>
      </c>
      <c r="J825" s="13">
        <f t="shared" si="25"/>
        <v>0</v>
      </c>
      <c r="K825" s="1"/>
    </row>
    <row r="826" spans="1:11" ht="20.25">
      <c r="A826" s="13" t="s">
        <v>223</v>
      </c>
      <c r="B826" s="2">
        <v>37</v>
      </c>
      <c r="C826" s="13" t="s">
        <v>21</v>
      </c>
      <c r="D826" s="3" t="s">
        <v>170</v>
      </c>
      <c r="E826" s="13">
        <v>0</v>
      </c>
      <c r="F826" s="13">
        <v>6</v>
      </c>
      <c r="G826" s="13" t="s">
        <v>23</v>
      </c>
      <c r="H826" s="13"/>
      <c r="I826" s="13">
        <f t="shared" si="24"/>
        <v>0</v>
      </c>
      <c r="J826" s="13">
        <f t="shared" si="25"/>
        <v>0</v>
      </c>
      <c r="K826" s="1"/>
    </row>
    <row r="827" spans="1:11" ht="20.25">
      <c r="A827" s="13" t="s">
        <v>223</v>
      </c>
      <c r="B827" s="2">
        <v>38</v>
      </c>
      <c r="C827" s="13" t="s">
        <v>16</v>
      </c>
      <c r="D827" s="3" t="s">
        <v>26</v>
      </c>
      <c r="E827" s="13">
        <v>1</v>
      </c>
      <c r="F827" s="13">
        <v>3</v>
      </c>
      <c r="G827" s="13"/>
      <c r="H827" s="13"/>
      <c r="I827" s="13">
        <f t="shared" si="24"/>
        <v>0</v>
      </c>
      <c r="J827" s="13">
        <f t="shared" si="25"/>
        <v>0</v>
      </c>
      <c r="K827" s="1"/>
    </row>
    <row r="828" spans="1:11" ht="20.25">
      <c r="A828" s="13" t="s">
        <v>223</v>
      </c>
      <c r="B828" s="2">
        <v>39</v>
      </c>
      <c r="C828" s="13" t="s">
        <v>12</v>
      </c>
      <c r="D828" s="3" t="s">
        <v>57</v>
      </c>
      <c r="E828" s="13">
        <v>1</v>
      </c>
      <c r="F828" s="13">
        <v>3</v>
      </c>
      <c r="G828" s="13"/>
      <c r="H828" s="13"/>
      <c r="I828" s="13">
        <f t="shared" si="24"/>
        <v>0</v>
      </c>
      <c r="J828" s="13">
        <f t="shared" si="25"/>
        <v>0</v>
      </c>
      <c r="K828" s="1"/>
    </row>
    <row r="829" spans="1:11" ht="20.25">
      <c r="A829" s="13" t="s">
        <v>223</v>
      </c>
      <c r="B829" s="2">
        <v>40</v>
      </c>
      <c r="C829" s="13" t="s">
        <v>12</v>
      </c>
      <c r="D829" s="3" t="s">
        <v>57</v>
      </c>
      <c r="E829" s="13">
        <v>1</v>
      </c>
      <c r="F829" s="13">
        <v>3</v>
      </c>
      <c r="G829" s="13"/>
      <c r="H829" s="13"/>
      <c r="I829" s="13">
        <f t="shared" si="24"/>
        <v>0</v>
      </c>
      <c r="J829" s="13">
        <f t="shared" si="25"/>
        <v>0</v>
      </c>
      <c r="K829" s="1"/>
    </row>
    <row r="830" spans="1:11" ht="20.25">
      <c r="A830" s="13" t="s">
        <v>223</v>
      </c>
      <c r="B830" s="2">
        <v>41</v>
      </c>
      <c r="C830" s="13" t="s">
        <v>12</v>
      </c>
      <c r="D830" s="3" t="s">
        <v>57</v>
      </c>
      <c r="E830" s="13">
        <v>1</v>
      </c>
      <c r="F830" s="13">
        <v>3</v>
      </c>
      <c r="G830" s="13"/>
      <c r="H830" s="13"/>
      <c r="I830" s="13">
        <f t="shared" si="24"/>
        <v>0</v>
      </c>
      <c r="J830" s="13">
        <f t="shared" si="25"/>
        <v>0</v>
      </c>
      <c r="K830" s="1"/>
    </row>
    <row r="831" spans="1:11" ht="20.25">
      <c r="A831" s="13" t="s">
        <v>223</v>
      </c>
      <c r="B831" s="2">
        <v>42</v>
      </c>
      <c r="C831" s="13" t="s">
        <v>14</v>
      </c>
      <c r="D831" s="3" t="s">
        <v>82</v>
      </c>
      <c r="E831" s="13">
        <v>0</v>
      </c>
      <c r="F831" s="13">
        <v>4</v>
      </c>
      <c r="G831" s="13"/>
      <c r="H831" s="13"/>
      <c r="I831" s="13">
        <f t="shared" si="24"/>
        <v>0</v>
      </c>
      <c r="J831" s="13">
        <f t="shared" si="25"/>
        <v>0</v>
      </c>
      <c r="K831" s="1"/>
    </row>
    <row r="832" spans="1:11" ht="20.25">
      <c r="A832" s="13" t="s">
        <v>223</v>
      </c>
      <c r="B832" s="2">
        <v>43</v>
      </c>
      <c r="C832" s="13" t="s">
        <v>14</v>
      </c>
      <c r="D832" s="3" t="s">
        <v>36</v>
      </c>
      <c r="E832" s="13">
        <v>0</v>
      </c>
      <c r="F832" s="13">
        <v>4</v>
      </c>
      <c r="G832" s="13"/>
      <c r="H832" s="13"/>
      <c r="I832" s="13">
        <f t="shared" si="24"/>
        <v>0</v>
      </c>
      <c r="J832" s="13">
        <f t="shared" si="25"/>
        <v>0</v>
      </c>
      <c r="K832" s="1"/>
    </row>
    <row r="833" spans="1:11" ht="20.25">
      <c r="A833" s="13" t="s">
        <v>223</v>
      </c>
      <c r="B833" s="2">
        <v>44</v>
      </c>
      <c r="C833" s="13" t="s">
        <v>14</v>
      </c>
      <c r="D833" s="3" t="s">
        <v>190</v>
      </c>
      <c r="E833" s="13">
        <v>0</v>
      </c>
      <c r="F833" s="13">
        <v>5</v>
      </c>
      <c r="G833" s="13"/>
      <c r="H833" s="13" t="s">
        <v>99</v>
      </c>
      <c r="I833" s="13" t="str">
        <f t="shared" si="24"/>
        <v>Кокки</v>
      </c>
      <c r="J833" s="13" t="str">
        <f t="shared" si="25"/>
        <v>Staphylococcus</v>
      </c>
      <c r="K833" s="1" t="s">
        <v>169</v>
      </c>
    </row>
    <row r="834" spans="1:11" ht="20.25">
      <c r="A834" s="13" t="s">
        <v>223</v>
      </c>
      <c r="B834" s="2">
        <v>45</v>
      </c>
      <c r="C834" s="13" t="s">
        <v>46</v>
      </c>
      <c r="D834" s="3" t="s">
        <v>41</v>
      </c>
      <c r="E834" s="13">
        <v>0</v>
      </c>
      <c r="F834" s="13">
        <v>5</v>
      </c>
      <c r="G834" s="13"/>
      <c r="H834" s="13"/>
      <c r="I834" s="13">
        <f t="shared" ref="I834:I897" si="26">IF(OR(J834=$J$2687,J834=$J$2694,J834=$J$2677),$I$2674,IF(OR(J834=$J$2676,J834=$J$2680,J834=$J$2682,J834=$J$2683,J834=$J$2686,J834=$J$2690,J834=$J$2691,J834=$J$2688),$I$2679,IF(OR(J834=$J$2675,J834=$J$2679),$I$2675,IF(OR(J834=$J$2681,J834=$J$2692,J834=$J$2693),$I$2676,IF(OR(J834=$J$2674,J834=$J$2689,J834=$J$2695),$I$2677,IF(OR(J834=$J$2678,J834=$J$2696,J834=$J$2684,J834=$J$2685),$I$2678,0))))))</f>
        <v>0</v>
      </c>
      <c r="J834" s="13">
        <f t="shared" ref="J834:J897" si="27">IF(OR(K834=$K$2674,K834=$K$2675,K834=$K$2676,K834=$K$2677,K834=$K$2678),$J$2674,IF(OR(K834=$K$2683,K834=$K$2684,K834=$K$2685,K834=$K$2686),$J$2675,IF(OR(K834=$K$2687),$J$2676,IF(OR(K834=$K$2688),$J$2677,IF(OR(K834=$K$2689),$J$2678,IF(OR(K834=$K$2690),$J$2679,IF(OR(K834=$K$2696,K834=$K$2706,K834=$K$2697),$J$2680,IF(OR(K834=$K$2692,K834=$K$2693,K834=$K$2694,K834=$K$2695),$J$2681,IF(OR(K834=$K$2691,K834=$K$2735,K834=$K$2737,K834=$K$2739),$J$2682,IF(OR(K834=$K$2698,K834=$K$2700,K834=$K$2699),$J$2683,IF(OR(K834=$K$2701),$J$2684,IF(OR(K834=$K$2702),$J$2685,IF(OR(K834=$K$2703),$J$2686,IF(OR(K834=$K$2707),$J$2687,IF(OR(K834=$K$2708,K834=$K$2709),$J$2688,IF(OR(K834=$K$2710,K834=$K$2711),$J$2689,IF(OR(K834=$K$2712,K834=$K$2713),$J$2690,IF(OR(K834=$K$2714,K834=$K$2715),$J$2691,IF(OR(K834=$K$2717,K834=$K$2718,K834=$K$2719,K834=$K$2720,K834=$K$2721,K834=$K$2722,K834=$K$2723,K834=$K$2724,K834=$K$2725),$J$2692,IF(OR(K834=$K$2729,K834=$K$2730,K834=$K$2731,K834=$K$2732,K834=$K$2728,K834=$K$2727,K834=$K$2736,K834=$K$2738),$J$2693,IF(OR(K834=$K$2733,K834=$K$2734),$J$2694,IF(OR(K834=$K$2679,K834=$K$2680,K834=$K$2681,K834=$K$2704,K834=$K$2705,K834=$K$2716,K834=$K$2682,K834=$K$2726),$J$2695,IF(OR(K834=$K$2740),$J$2696,0)))))))))))))))))))))))</f>
        <v>0</v>
      </c>
      <c r="K834" s="1"/>
    </row>
    <row r="835" spans="1:11" ht="20.25">
      <c r="A835" s="13" t="s">
        <v>223</v>
      </c>
      <c r="B835" s="2">
        <v>46</v>
      </c>
      <c r="C835" s="13" t="s">
        <v>21</v>
      </c>
      <c r="D835" s="3" t="s">
        <v>25</v>
      </c>
      <c r="E835" s="13">
        <v>0</v>
      </c>
      <c r="F835" s="13">
        <v>6</v>
      </c>
      <c r="G835" s="13" t="s">
        <v>23</v>
      </c>
      <c r="H835" s="13"/>
      <c r="I835" s="13">
        <f t="shared" si="26"/>
        <v>0</v>
      </c>
      <c r="J835" s="13">
        <f t="shared" si="27"/>
        <v>0</v>
      </c>
      <c r="K835" s="1"/>
    </row>
    <row r="836" spans="1:11" ht="20.25">
      <c r="A836" s="13" t="s">
        <v>223</v>
      </c>
      <c r="B836" s="2">
        <v>47</v>
      </c>
      <c r="C836" s="13" t="s">
        <v>21</v>
      </c>
      <c r="D836" s="3" t="s">
        <v>224</v>
      </c>
      <c r="E836" s="13">
        <v>0</v>
      </c>
      <c r="F836" s="13">
        <v>6</v>
      </c>
      <c r="G836" s="13" t="s">
        <v>23</v>
      </c>
      <c r="H836" s="13"/>
      <c r="I836" s="13">
        <f t="shared" si="26"/>
        <v>0</v>
      </c>
      <c r="J836" s="13">
        <f t="shared" si="27"/>
        <v>0</v>
      </c>
      <c r="K836" s="1"/>
    </row>
    <row r="837" spans="1:11" ht="20.25">
      <c r="A837" s="13" t="s">
        <v>223</v>
      </c>
      <c r="B837" s="2">
        <v>48</v>
      </c>
      <c r="C837" s="13" t="s">
        <v>14</v>
      </c>
      <c r="D837" s="3" t="s">
        <v>36</v>
      </c>
      <c r="E837" s="13">
        <v>0</v>
      </c>
      <c r="F837" s="13">
        <v>4</v>
      </c>
      <c r="G837" s="13"/>
      <c r="H837" s="13"/>
      <c r="I837" s="13">
        <f t="shared" si="26"/>
        <v>0</v>
      </c>
      <c r="J837" s="13">
        <f t="shared" si="27"/>
        <v>0</v>
      </c>
      <c r="K837" s="1"/>
    </row>
    <row r="838" spans="1:11" ht="20.25">
      <c r="A838" s="13" t="s">
        <v>223</v>
      </c>
      <c r="B838" s="2">
        <v>49</v>
      </c>
      <c r="C838" s="13" t="s">
        <v>21</v>
      </c>
      <c r="D838" s="3" t="s">
        <v>33</v>
      </c>
      <c r="E838" s="13">
        <v>0</v>
      </c>
      <c r="F838" s="13">
        <v>6</v>
      </c>
      <c r="G838" s="13" t="s">
        <v>23</v>
      </c>
      <c r="H838" s="13"/>
      <c r="I838" s="13">
        <f t="shared" si="26"/>
        <v>0</v>
      </c>
      <c r="J838" s="13">
        <f t="shared" si="27"/>
        <v>0</v>
      </c>
      <c r="K838" s="1"/>
    </row>
    <row r="839" spans="1:11" ht="20.25">
      <c r="A839" s="13" t="s">
        <v>223</v>
      </c>
      <c r="B839" s="2">
        <v>50</v>
      </c>
      <c r="C839" s="13" t="s">
        <v>14</v>
      </c>
      <c r="D839" s="3" t="s">
        <v>36</v>
      </c>
      <c r="E839" s="13">
        <v>0</v>
      </c>
      <c r="F839" s="13">
        <v>5</v>
      </c>
      <c r="G839" s="13"/>
      <c r="H839" s="13"/>
      <c r="I839" s="13">
        <f t="shared" si="26"/>
        <v>0</v>
      </c>
      <c r="J839" s="13">
        <f t="shared" si="27"/>
        <v>0</v>
      </c>
      <c r="K839" s="1"/>
    </row>
    <row r="840" spans="1:11" ht="20.25">
      <c r="A840" s="13" t="s">
        <v>223</v>
      </c>
      <c r="B840" s="2">
        <v>51</v>
      </c>
      <c r="C840" s="13" t="s">
        <v>16</v>
      </c>
      <c r="D840" s="3" t="s">
        <v>33</v>
      </c>
      <c r="E840" s="13">
        <v>2</v>
      </c>
      <c r="F840" s="13">
        <v>2</v>
      </c>
      <c r="G840" s="13"/>
      <c r="H840" s="13"/>
      <c r="I840" s="13">
        <f t="shared" si="26"/>
        <v>0</v>
      </c>
      <c r="J840" s="13">
        <f t="shared" si="27"/>
        <v>0</v>
      </c>
      <c r="K840" s="1"/>
    </row>
    <row r="841" spans="1:11" ht="20.25">
      <c r="A841" s="13" t="s">
        <v>223</v>
      </c>
      <c r="B841" s="2">
        <v>52</v>
      </c>
      <c r="C841" s="13" t="s">
        <v>14</v>
      </c>
      <c r="D841" s="3" t="s">
        <v>36</v>
      </c>
      <c r="E841" s="13">
        <v>1</v>
      </c>
      <c r="F841" s="13">
        <v>2</v>
      </c>
      <c r="G841" s="13"/>
      <c r="H841" s="13"/>
      <c r="I841" s="13">
        <f t="shared" si="26"/>
        <v>0</v>
      </c>
      <c r="J841" s="13">
        <f t="shared" si="27"/>
        <v>0</v>
      </c>
      <c r="K841" s="1"/>
    </row>
    <row r="842" spans="1:11" ht="20.25">
      <c r="A842" s="13" t="s">
        <v>223</v>
      </c>
      <c r="B842" s="2">
        <v>53</v>
      </c>
      <c r="C842" s="13" t="s">
        <v>16</v>
      </c>
      <c r="D842" s="3" t="s">
        <v>18</v>
      </c>
      <c r="E842" s="13">
        <v>0</v>
      </c>
      <c r="F842" s="13">
        <v>3</v>
      </c>
      <c r="G842" s="13"/>
      <c r="H842" s="13"/>
      <c r="I842" s="13">
        <f t="shared" si="26"/>
        <v>0</v>
      </c>
      <c r="J842" s="13">
        <f t="shared" si="27"/>
        <v>0</v>
      </c>
      <c r="K842" s="1"/>
    </row>
    <row r="843" spans="1:11" ht="20.25">
      <c r="A843" s="13" t="s">
        <v>223</v>
      </c>
      <c r="B843" s="2">
        <v>54</v>
      </c>
      <c r="C843" s="13" t="s">
        <v>14</v>
      </c>
      <c r="D843" s="3" t="s">
        <v>190</v>
      </c>
      <c r="E843" s="13">
        <v>0</v>
      </c>
      <c r="F843" s="13">
        <v>3</v>
      </c>
      <c r="G843" s="13"/>
      <c r="H843" s="13"/>
      <c r="I843" s="13">
        <f t="shared" si="26"/>
        <v>0</v>
      </c>
      <c r="J843" s="13">
        <f t="shared" si="27"/>
        <v>0</v>
      </c>
      <c r="K843" s="1"/>
    </row>
    <row r="844" spans="1:11" ht="20.25">
      <c r="A844" s="13" t="s">
        <v>223</v>
      </c>
      <c r="B844" s="2">
        <v>55</v>
      </c>
      <c r="C844" s="13" t="s">
        <v>44</v>
      </c>
      <c r="D844" s="3" t="s">
        <v>45</v>
      </c>
      <c r="E844" s="13">
        <v>0</v>
      </c>
      <c r="F844" s="13">
        <v>3</v>
      </c>
      <c r="G844" s="13"/>
      <c r="H844" s="13"/>
      <c r="I844" s="13">
        <f t="shared" si="26"/>
        <v>0</v>
      </c>
      <c r="J844" s="13">
        <f t="shared" si="27"/>
        <v>0</v>
      </c>
      <c r="K844" s="1"/>
    </row>
    <row r="845" spans="1:11" ht="20.25">
      <c r="A845" s="13" t="s">
        <v>223</v>
      </c>
      <c r="B845" s="2">
        <v>56</v>
      </c>
      <c r="C845" s="13" t="s">
        <v>14</v>
      </c>
      <c r="D845" s="3" t="s">
        <v>36</v>
      </c>
      <c r="E845" s="13">
        <v>0</v>
      </c>
      <c r="F845" s="13">
        <v>3</v>
      </c>
      <c r="G845" s="13"/>
      <c r="H845" s="13"/>
      <c r="I845" s="13">
        <f t="shared" si="26"/>
        <v>0</v>
      </c>
      <c r="J845" s="13">
        <f t="shared" si="27"/>
        <v>0</v>
      </c>
      <c r="K845" s="1"/>
    </row>
    <row r="846" spans="1:11" ht="20.25">
      <c r="A846" s="13" t="s">
        <v>223</v>
      </c>
      <c r="B846" s="2">
        <v>57</v>
      </c>
      <c r="C846" s="13" t="s">
        <v>29</v>
      </c>
      <c r="D846" s="3" t="s">
        <v>42</v>
      </c>
      <c r="E846" s="13">
        <v>2</v>
      </c>
      <c r="F846" s="13">
        <v>7</v>
      </c>
      <c r="G846" s="13" t="s">
        <v>23</v>
      </c>
      <c r="H846" s="13"/>
      <c r="I846" s="13">
        <f t="shared" si="26"/>
        <v>0</v>
      </c>
      <c r="J846" s="13">
        <f t="shared" si="27"/>
        <v>0</v>
      </c>
      <c r="K846" s="1"/>
    </row>
    <row r="847" spans="1:11" ht="20.25">
      <c r="A847" s="13" t="s">
        <v>223</v>
      </c>
      <c r="B847" s="2">
        <v>58</v>
      </c>
      <c r="C847" s="13" t="s">
        <v>29</v>
      </c>
      <c r="D847" s="3" t="s">
        <v>42</v>
      </c>
      <c r="E847" s="13">
        <v>1</v>
      </c>
      <c r="F847" s="13">
        <v>7</v>
      </c>
      <c r="G847" s="13" t="s">
        <v>23</v>
      </c>
      <c r="H847" s="13"/>
      <c r="I847" s="13">
        <f t="shared" si="26"/>
        <v>0</v>
      </c>
      <c r="J847" s="13">
        <f t="shared" si="27"/>
        <v>0</v>
      </c>
      <c r="K847" s="1"/>
    </row>
    <row r="848" spans="1:11" ht="20.25">
      <c r="A848" s="13" t="s">
        <v>223</v>
      </c>
      <c r="B848" s="2">
        <v>59</v>
      </c>
      <c r="C848" s="13" t="s">
        <v>29</v>
      </c>
      <c r="D848" s="3" t="s">
        <v>42</v>
      </c>
      <c r="E848" s="13">
        <v>0</v>
      </c>
      <c r="F848" s="13">
        <v>7</v>
      </c>
      <c r="G848" s="13" t="s">
        <v>23</v>
      </c>
      <c r="H848" s="13"/>
      <c r="I848" s="13">
        <f t="shared" si="26"/>
        <v>0</v>
      </c>
      <c r="J848" s="13">
        <f t="shared" si="27"/>
        <v>0</v>
      </c>
      <c r="K848" s="1"/>
    </row>
    <row r="849" spans="1:11" ht="20.25">
      <c r="A849" s="13" t="s">
        <v>223</v>
      </c>
      <c r="B849" s="2">
        <v>60</v>
      </c>
      <c r="C849" s="13" t="s">
        <v>21</v>
      </c>
      <c r="D849" s="3" t="s">
        <v>163</v>
      </c>
      <c r="E849" s="13">
        <v>0</v>
      </c>
      <c r="F849" s="13">
        <v>7</v>
      </c>
      <c r="G849" s="13" t="s">
        <v>23</v>
      </c>
      <c r="H849" s="13"/>
      <c r="I849" s="13">
        <f t="shared" si="26"/>
        <v>0</v>
      </c>
      <c r="J849" s="13">
        <f t="shared" si="27"/>
        <v>0</v>
      </c>
      <c r="K849" s="1"/>
    </row>
    <row r="850" spans="1:11" ht="20.25">
      <c r="A850" s="13" t="s">
        <v>223</v>
      </c>
      <c r="B850" s="2">
        <v>61</v>
      </c>
      <c r="C850" s="13" t="s">
        <v>21</v>
      </c>
      <c r="D850" s="3" t="s">
        <v>33</v>
      </c>
      <c r="E850" s="13">
        <v>0</v>
      </c>
      <c r="F850" s="13">
        <v>2</v>
      </c>
      <c r="G850" s="13" t="s">
        <v>23</v>
      </c>
      <c r="H850" s="13"/>
      <c r="I850" s="13" t="str">
        <f t="shared" si="26"/>
        <v>Кокки</v>
      </c>
      <c r="J850" s="13" t="str">
        <f t="shared" si="27"/>
        <v>Streptococcus</v>
      </c>
      <c r="K850" s="1" t="s">
        <v>77</v>
      </c>
    </row>
    <row r="851" spans="1:11" ht="20.25">
      <c r="A851" s="13" t="s">
        <v>223</v>
      </c>
      <c r="B851" s="2">
        <v>62</v>
      </c>
      <c r="C851" s="13" t="s">
        <v>90</v>
      </c>
      <c r="D851" s="3" t="s">
        <v>25</v>
      </c>
      <c r="E851" s="13">
        <v>0</v>
      </c>
      <c r="F851" s="13">
        <v>7</v>
      </c>
      <c r="G851" s="13" t="s">
        <v>23</v>
      </c>
      <c r="H851" s="13"/>
      <c r="I851" s="13">
        <f t="shared" si="26"/>
        <v>0</v>
      </c>
      <c r="J851" s="13">
        <f t="shared" si="27"/>
        <v>0</v>
      </c>
      <c r="K851" s="1"/>
    </row>
    <row r="852" spans="1:11" ht="20.25">
      <c r="A852" s="13" t="s">
        <v>223</v>
      </c>
      <c r="B852" s="2">
        <v>63</v>
      </c>
      <c r="C852" s="13" t="s">
        <v>90</v>
      </c>
      <c r="D852" s="3" t="s">
        <v>25</v>
      </c>
      <c r="E852" s="13">
        <v>0</v>
      </c>
      <c r="F852" s="13">
        <v>7</v>
      </c>
      <c r="G852" s="13" t="s">
        <v>23</v>
      </c>
      <c r="H852" s="13"/>
      <c r="I852" s="13">
        <f t="shared" si="26"/>
        <v>0</v>
      </c>
      <c r="J852" s="13">
        <f t="shared" si="27"/>
        <v>0</v>
      </c>
      <c r="K852" s="1"/>
    </row>
    <row r="853" spans="1:11" ht="20.25">
      <c r="A853" s="13" t="s">
        <v>223</v>
      </c>
      <c r="B853" s="2">
        <v>64</v>
      </c>
      <c r="C853" s="13" t="s">
        <v>90</v>
      </c>
      <c r="D853" s="3" t="s">
        <v>25</v>
      </c>
      <c r="E853" s="13">
        <v>1</v>
      </c>
      <c r="F853" s="13">
        <v>3</v>
      </c>
      <c r="G853" s="13" t="s">
        <v>23</v>
      </c>
      <c r="H853" s="13"/>
      <c r="I853" s="13" t="str">
        <f t="shared" si="26"/>
        <v>НГОБ</v>
      </c>
      <c r="J853" s="13" t="str">
        <f t="shared" si="27"/>
        <v>НГОБ</v>
      </c>
      <c r="K853" s="1" t="s">
        <v>180</v>
      </c>
    </row>
    <row r="854" spans="1:11" ht="20.25">
      <c r="A854" s="13" t="s">
        <v>223</v>
      </c>
      <c r="B854" s="2">
        <v>65</v>
      </c>
      <c r="C854" s="13" t="s">
        <v>21</v>
      </c>
      <c r="D854" s="3" t="s">
        <v>34</v>
      </c>
      <c r="E854" s="13">
        <v>0</v>
      </c>
      <c r="F854" s="13">
        <v>7</v>
      </c>
      <c r="G854" s="13" t="s">
        <v>23</v>
      </c>
      <c r="H854" s="13"/>
      <c r="I854" s="13">
        <f t="shared" si="26"/>
        <v>0</v>
      </c>
      <c r="J854" s="13">
        <f t="shared" si="27"/>
        <v>0</v>
      </c>
      <c r="K854" s="1"/>
    </row>
    <row r="855" spans="1:11" ht="20.25">
      <c r="A855" s="13" t="s">
        <v>223</v>
      </c>
      <c r="B855" s="2">
        <v>66</v>
      </c>
      <c r="C855" s="13" t="s">
        <v>21</v>
      </c>
      <c r="D855" s="3" t="s">
        <v>170</v>
      </c>
      <c r="E855" s="13">
        <v>0</v>
      </c>
      <c r="F855" s="13">
        <v>7</v>
      </c>
      <c r="G855" s="13" t="s">
        <v>23</v>
      </c>
      <c r="H855" s="13"/>
      <c r="I855" s="13">
        <f t="shared" si="26"/>
        <v>0</v>
      </c>
      <c r="J855" s="13">
        <f t="shared" si="27"/>
        <v>0</v>
      </c>
      <c r="K855" s="1"/>
    </row>
    <row r="856" spans="1:11" ht="20.25">
      <c r="A856" s="13" t="s">
        <v>223</v>
      </c>
      <c r="B856" s="2">
        <v>67</v>
      </c>
      <c r="C856" s="13" t="s">
        <v>14</v>
      </c>
      <c r="D856" s="3" t="s">
        <v>170</v>
      </c>
      <c r="E856" s="13">
        <v>0</v>
      </c>
      <c r="F856" s="13">
        <v>7</v>
      </c>
      <c r="G856" s="13" t="s">
        <v>23</v>
      </c>
      <c r="H856" s="13"/>
      <c r="I856" s="13">
        <f t="shared" si="26"/>
        <v>0</v>
      </c>
      <c r="J856" s="13">
        <f t="shared" si="27"/>
        <v>0</v>
      </c>
      <c r="K856" s="1"/>
    </row>
    <row r="857" spans="1:11" ht="20.25">
      <c r="A857" s="13" t="s">
        <v>223</v>
      </c>
      <c r="B857" s="2">
        <v>68</v>
      </c>
      <c r="C857" s="13" t="s">
        <v>14</v>
      </c>
      <c r="D857" s="3" t="s">
        <v>56</v>
      </c>
      <c r="E857" s="13">
        <v>0</v>
      </c>
      <c r="F857" s="13">
        <v>4</v>
      </c>
      <c r="G857" s="13" t="s">
        <v>23</v>
      </c>
      <c r="H857" s="13" t="s">
        <v>63</v>
      </c>
      <c r="I857" s="13">
        <f t="shared" si="26"/>
        <v>0</v>
      </c>
      <c r="J857" s="13">
        <f t="shared" si="27"/>
        <v>0</v>
      </c>
      <c r="K857" s="1"/>
    </row>
    <row r="858" spans="1:11" ht="20.25">
      <c r="A858" s="13" t="s">
        <v>223</v>
      </c>
      <c r="B858" s="2">
        <v>69</v>
      </c>
      <c r="C858" s="13" t="s">
        <v>14</v>
      </c>
      <c r="D858" s="3" t="s">
        <v>36</v>
      </c>
      <c r="E858" s="13">
        <v>1</v>
      </c>
      <c r="F858" s="13">
        <v>2</v>
      </c>
      <c r="G858" s="13"/>
      <c r="H858" s="13"/>
      <c r="I858" s="13">
        <f t="shared" si="26"/>
        <v>0</v>
      </c>
      <c r="J858" s="13">
        <f t="shared" si="27"/>
        <v>0</v>
      </c>
      <c r="K858" s="1"/>
    </row>
    <row r="859" spans="1:11" ht="20.25">
      <c r="A859" s="13" t="s">
        <v>223</v>
      </c>
      <c r="B859" s="2">
        <v>70</v>
      </c>
      <c r="C859" s="13" t="s">
        <v>14</v>
      </c>
      <c r="D859" s="3" t="s">
        <v>190</v>
      </c>
      <c r="E859" s="13">
        <v>1</v>
      </c>
      <c r="F859" s="13">
        <v>2</v>
      </c>
      <c r="G859" s="13"/>
      <c r="H859" s="13"/>
      <c r="I859" s="13">
        <f t="shared" si="26"/>
        <v>0</v>
      </c>
      <c r="J859" s="13">
        <f t="shared" si="27"/>
        <v>0</v>
      </c>
      <c r="K859" s="1"/>
    </row>
    <row r="860" spans="1:11" ht="20.25">
      <c r="A860" s="13" t="s">
        <v>223</v>
      </c>
      <c r="B860" s="2">
        <v>71</v>
      </c>
      <c r="C860" s="13" t="s">
        <v>44</v>
      </c>
      <c r="D860" s="3" t="s">
        <v>45</v>
      </c>
      <c r="E860" s="13">
        <v>1</v>
      </c>
      <c r="F860" s="13">
        <v>2</v>
      </c>
      <c r="G860" s="13"/>
      <c r="H860" s="13"/>
      <c r="I860" s="13">
        <f t="shared" si="26"/>
        <v>0</v>
      </c>
      <c r="J860" s="13">
        <f t="shared" si="27"/>
        <v>0</v>
      </c>
      <c r="K860" s="1"/>
    </row>
    <row r="861" spans="1:11" ht="20.25">
      <c r="A861" s="13" t="s">
        <v>223</v>
      </c>
      <c r="B861" s="2">
        <v>72</v>
      </c>
      <c r="C861" s="13" t="s">
        <v>14</v>
      </c>
      <c r="D861" s="3" t="s">
        <v>36</v>
      </c>
      <c r="E861" s="13">
        <v>0</v>
      </c>
      <c r="F861" s="13">
        <v>3</v>
      </c>
      <c r="G861" s="13"/>
      <c r="H861" s="13"/>
      <c r="I861" s="13">
        <f t="shared" si="26"/>
        <v>0</v>
      </c>
      <c r="J861" s="13">
        <f t="shared" si="27"/>
        <v>0</v>
      </c>
      <c r="K861" s="1"/>
    </row>
    <row r="862" spans="1:11" ht="20.25">
      <c r="A862" s="13" t="s">
        <v>223</v>
      </c>
      <c r="B862" s="2">
        <v>73</v>
      </c>
      <c r="C862" s="13" t="s">
        <v>14</v>
      </c>
      <c r="D862" s="3" t="s">
        <v>190</v>
      </c>
      <c r="E862" s="13">
        <v>0</v>
      </c>
      <c r="F862" s="13">
        <v>3</v>
      </c>
      <c r="G862" s="13"/>
      <c r="H862" s="13"/>
      <c r="I862" s="13">
        <f t="shared" si="26"/>
        <v>0</v>
      </c>
      <c r="J862" s="13">
        <f t="shared" si="27"/>
        <v>0</v>
      </c>
      <c r="K862" s="1"/>
    </row>
    <row r="863" spans="1:11" ht="20.25">
      <c r="A863" s="13" t="s">
        <v>223</v>
      </c>
      <c r="B863" s="2">
        <v>74</v>
      </c>
      <c r="C863" s="13" t="s">
        <v>14</v>
      </c>
      <c r="D863" s="3" t="s">
        <v>190</v>
      </c>
      <c r="E863" s="13">
        <v>0</v>
      </c>
      <c r="F863" s="13">
        <v>3</v>
      </c>
      <c r="G863" s="13"/>
      <c r="H863" s="13"/>
      <c r="I863" s="13">
        <f t="shared" si="26"/>
        <v>0</v>
      </c>
      <c r="J863" s="13">
        <f t="shared" si="27"/>
        <v>0</v>
      </c>
      <c r="K863" s="1"/>
    </row>
    <row r="864" spans="1:11" ht="20.25">
      <c r="A864" s="13" t="s">
        <v>223</v>
      </c>
      <c r="B864" s="2">
        <v>75</v>
      </c>
      <c r="C864" s="13" t="s">
        <v>71</v>
      </c>
      <c r="D864" s="3" t="s">
        <v>51</v>
      </c>
      <c r="E864" s="13">
        <v>0</v>
      </c>
      <c r="F864" s="13">
        <v>3</v>
      </c>
      <c r="G864" s="13"/>
      <c r="H864" s="13"/>
      <c r="I864" s="13">
        <f t="shared" si="26"/>
        <v>0</v>
      </c>
      <c r="J864" s="13">
        <f t="shared" si="27"/>
        <v>0</v>
      </c>
      <c r="K864" s="1"/>
    </row>
    <row r="865" spans="1:11" ht="20.25">
      <c r="A865" s="13" t="s">
        <v>223</v>
      </c>
      <c r="B865" s="2">
        <v>76</v>
      </c>
      <c r="C865" s="13" t="s">
        <v>21</v>
      </c>
      <c r="D865" s="3" t="s">
        <v>224</v>
      </c>
      <c r="E865" s="13">
        <v>0</v>
      </c>
      <c r="F865" s="13">
        <v>6</v>
      </c>
      <c r="G865" s="13" t="s">
        <v>23</v>
      </c>
      <c r="H865" s="13"/>
      <c r="I865" s="13">
        <f t="shared" si="26"/>
        <v>0</v>
      </c>
      <c r="J865" s="13">
        <f t="shared" si="27"/>
        <v>0</v>
      </c>
      <c r="K865" s="1"/>
    </row>
    <row r="866" spans="1:11" ht="20.25">
      <c r="A866" s="13" t="s">
        <v>223</v>
      </c>
      <c r="B866" s="2">
        <v>77</v>
      </c>
      <c r="C866" s="13" t="s">
        <v>12</v>
      </c>
      <c r="D866" s="3" t="s">
        <v>57</v>
      </c>
      <c r="E866" s="13">
        <v>1</v>
      </c>
      <c r="F866" s="13">
        <v>6</v>
      </c>
      <c r="G866" s="13" t="s">
        <v>23</v>
      </c>
      <c r="H866" s="13"/>
      <c r="I866" s="13">
        <f t="shared" si="26"/>
        <v>0</v>
      </c>
      <c r="J866" s="13">
        <f t="shared" si="27"/>
        <v>0</v>
      </c>
      <c r="K866" s="1"/>
    </row>
    <row r="867" spans="1:11" ht="20.25">
      <c r="A867" s="13" t="s">
        <v>223</v>
      </c>
      <c r="B867" s="2">
        <v>78</v>
      </c>
      <c r="C867" s="13" t="s">
        <v>12</v>
      </c>
      <c r="D867" s="3" t="s">
        <v>57</v>
      </c>
      <c r="E867" s="13">
        <v>1</v>
      </c>
      <c r="F867" s="13">
        <v>6</v>
      </c>
      <c r="G867" s="13" t="s">
        <v>23</v>
      </c>
      <c r="H867" s="13"/>
      <c r="I867" s="13">
        <f t="shared" si="26"/>
        <v>0</v>
      </c>
      <c r="J867" s="13">
        <f t="shared" si="27"/>
        <v>0</v>
      </c>
      <c r="K867" s="1"/>
    </row>
    <row r="868" spans="1:11" ht="20.25">
      <c r="A868" s="13" t="s">
        <v>223</v>
      </c>
      <c r="B868" s="2">
        <v>79</v>
      </c>
      <c r="C868" s="13" t="s">
        <v>12</v>
      </c>
      <c r="D868" s="3" t="s">
        <v>57</v>
      </c>
      <c r="E868" s="13">
        <v>1</v>
      </c>
      <c r="F868" s="13">
        <v>6</v>
      </c>
      <c r="G868" s="13" t="s">
        <v>23</v>
      </c>
      <c r="H868" s="13"/>
      <c r="I868" s="13">
        <f t="shared" si="26"/>
        <v>0</v>
      </c>
      <c r="J868" s="13">
        <f t="shared" si="27"/>
        <v>0</v>
      </c>
      <c r="K868" s="1"/>
    </row>
    <row r="869" spans="1:11" ht="20.25">
      <c r="A869" s="13" t="s">
        <v>223</v>
      </c>
      <c r="B869" s="2">
        <v>80</v>
      </c>
      <c r="C869" s="13" t="s">
        <v>14</v>
      </c>
      <c r="D869" s="3" t="s">
        <v>190</v>
      </c>
      <c r="E869" s="13">
        <v>1</v>
      </c>
      <c r="F869" s="13">
        <v>2</v>
      </c>
      <c r="G869" s="13"/>
      <c r="H869" s="13"/>
      <c r="I869" s="13">
        <f t="shared" si="26"/>
        <v>0</v>
      </c>
      <c r="J869" s="13">
        <f t="shared" si="27"/>
        <v>0</v>
      </c>
      <c r="K869" s="1"/>
    </row>
    <row r="870" spans="1:11" ht="20.25">
      <c r="A870" s="13" t="s">
        <v>223</v>
      </c>
      <c r="B870" s="2">
        <v>81</v>
      </c>
      <c r="C870" s="13" t="s">
        <v>44</v>
      </c>
      <c r="D870" s="3" t="s">
        <v>45</v>
      </c>
      <c r="E870" s="13">
        <v>1</v>
      </c>
      <c r="F870" s="13">
        <v>2</v>
      </c>
      <c r="G870" s="13"/>
      <c r="H870" s="13"/>
      <c r="I870" s="13">
        <f t="shared" si="26"/>
        <v>0</v>
      </c>
      <c r="J870" s="13">
        <f t="shared" si="27"/>
        <v>0</v>
      </c>
      <c r="K870" s="1"/>
    </row>
    <row r="871" spans="1:11" ht="20.25">
      <c r="A871" s="13" t="s">
        <v>223</v>
      </c>
      <c r="B871" s="2">
        <v>82</v>
      </c>
      <c r="C871" s="13" t="s">
        <v>14</v>
      </c>
      <c r="D871" s="3" t="s">
        <v>36</v>
      </c>
      <c r="E871" s="13">
        <v>1</v>
      </c>
      <c r="F871" s="13">
        <v>2</v>
      </c>
      <c r="G871" s="13"/>
      <c r="H871" s="13"/>
      <c r="I871" s="13">
        <f t="shared" si="26"/>
        <v>0</v>
      </c>
      <c r="J871" s="13">
        <f t="shared" si="27"/>
        <v>0</v>
      </c>
      <c r="K871" s="1"/>
    </row>
    <row r="872" spans="1:11" ht="20.25">
      <c r="A872" s="13" t="s">
        <v>223</v>
      </c>
      <c r="B872" s="2">
        <v>83</v>
      </c>
      <c r="C872" s="13" t="s">
        <v>19</v>
      </c>
      <c r="D872" s="3" t="s">
        <v>36</v>
      </c>
      <c r="E872" s="13">
        <v>0</v>
      </c>
      <c r="F872" s="13">
        <v>5</v>
      </c>
      <c r="G872" s="13"/>
      <c r="H872" s="13"/>
      <c r="I872" s="13">
        <f t="shared" si="26"/>
        <v>0</v>
      </c>
      <c r="J872" s="13">
        <f t="shared" si="27"/>
        <v>0</v>
      </c>
      <c r="K872" s="1"/>
    </row>
    <row r="873" spans="1:11" ht="20.25">
      <c r="A873" s="13" t="s">
        <v>223</v>
      </c>
      <c r="B873" s="2">
        <v>84</v>
      </c>
      <c r="C873" s="13" t="s">
        <v>16</v>
      </c>
      <c r="D873" s="3" t="s">
        <v>33</v>
      </c>
      <c r="E873" s="13">
        <v>0</v>
      </c>
      <c r="F873" s="13">
        <v>5</v>
      </c>
      <c r="G873" s="13"/>
      <c r="H873" s="13"/>
      <c r="I873" s="13" t="str">
        <f t="shared" si="26"/>
        <v>Кокки</v>
      </c>
      <c r="J873" s="13" t="str">
        <f t="shared" si="27"/>
        <v>Staphylococcus</v>
      </c>
      <c r="K873" s="1" t="s">
        <v>172</v>
      </c>
    </row>
    <row r="874" spans="1:11" ht="20.25">
      <c r="A874" s="13" t="s">
        <v>223</v>
      </c>
      <c r="B874" s="2">
        <v>85</v>
      </c>
      <c r="C874" s="13" t="s">
        <v>16</v>
      </c>
      <c r="D874" s="3" t="s">
        <v>33</v>
      </c>
      <c r="E874" s="13">
        <v>0</v>
      </c>
      <c r="F874" s="13">
        <v>5</v>
      </c>
      <c r="G874" s="13"/>
      <c r="H874" s="13"/>
      <c r="I874" s="13">
        <f t="shared" si="26"/>
        <v>0</v>
      </c>
      <c r="J874" s="13">
        <f t="shared" si="27"/>
        <v>0</v>
      </c>
      <c r="K874" s="1"/>
    </row>
    <row r="875" spans="1:11" ht="20.25">
      <c r="A875" s="13" t="s">
        <v>223</v>
      </c>
      <c r="B875" s="2">
        <v>86</v>
      </c>
      <c r="C875" s="13" t="s">
        <v>84</v>
      </c>
      <c r="D875" s="3" t="s">
        <v>43</v>
      </c>
      <c r="E875" s="13">
        <v>0</v>
      </c>
      <c r="F875" s="13">
        <v>5</v>
      </c>
      <c r="G875" s="13"/>
      <c r="H875" s="13"/>
      <c r="I875" s="13">
        <f t="shared" si="26"/>
        <v>0</v>
      </c>
      <c r="J875" s="13">
        <f t="shared" si="27"/>
        <v>0</v>
      </c>
      <c r="K875" s="1"/>
    </row>
    <row r="876" spans="1:11" ht="20.25">
      <c r="A876" s="13" t="s">
        <v>223</v>
      </c>
      <c r="B876" s="2">
        <v>87</v>
      </c>
      <c r="C876" s="13" t="s">
        <v>21</v>
      </c>
      <c r="D876" s="3" t="s">
        <v>84</v>
      </c>
      <c r="E876" s="13">
        <v>0</v>
      </c>
      <c r="F876" s="13">
        <v>5</v>
      </c>
      <c r="G876" s="13"/>
      <c r="H876" s="13"/>
      <c r="I876" s="13" t="str">
        <f t="shared" si="26"/>
        <v>Кокки</v>
      </c>
      <c r="J876" s="13" t="str">
        <f t="shared" si="27"/>
        <v>Staphylococcus</v>
      </c>
      <c r="K876" s="1" t="s">
        <v>172</v>
      </c>
    </row>
    <row r="877" spans="1:11" ht="20.25">
      <c r="A877" s="13" t="s">
        <v>223</v>
      </c>
      <c r="B877" s="2">
        <v>88</v>
      </c>
      <c r="C877" s="13" t="s">
        <v>225</v>
      </c>
      <c r="D877" s="3" t="s">
        <v>152</v>
      </c>
      <c r="E877" s="13">
        <v>0</v>
      </c>
      <c r="F877" s="13">
        <v>14</v>
      </c>
      <c r="G877" s="13" t="s">
        <v>23</v>
      </c>
      <c r="H877" s="13"/>
      <c r="I877" s="13">
        <f t="shared" si="26"/>
        <v>0</v>
      </c>
      <c r="J877" s="13">
        <f t="shared" si="27"/>
        <v>0</v>
      </c>
      <c r="K877" s="1"/>
    </row>
    <row r="878" spans="1:11" ht="20.25">
      <c r="A878" s="13" t="s">
        <v>223</v>
      </c>
      <c r="B878" s="2">
        <v>89</v>
      </c>
      <c r="C878" s="13" t="s">
        <v>21</v>
      </c>
      <c r="D878" s="3" t="s">
        <v>33</v>
      </c>
      <c r="E878" s="13">
        <v>0</v>
      </c>
      <c r="F878" s="13">
        <v>5</v>
      </c>
      <c r="G878" s="13" t="s">
        <v>23</v>
      </c>
      <c r="H878" s="13"/>
      <c r="I878" s="13">
        <f t="shared" si="26"/>
        <v>0</v>
      </c>
      <c r="J878" s="13">
        <f t="shared" si="27"/>
        <v>0</v>
      </c>
      <c r="K878" s="1"/>
    </row>
    <row r="879" spans="1:11" ht="20.25">
      <c r="A879" s="13" t="s">
        <v>223</v>
      </c>
      <c r="B879" s="2">
        <v>90</v>
      </c>
      <c r="C879" s="13" t="s">
        <v>21</v>
      </c>
      <c r="D879" s="3" t="s">
        <v>33</v>
      </c>
      <c r="E879" s="13">
        <v>0</v>
      </c>
      <c r="F879" s="13">
        <v>5</v>
      </c>
      <c r="G879" s="13" t="s">
        <v>23</v>
      </c>
      <c r="H879" s="13"/>
      <c r="I879" s="13">
        <f t="shared" si="26"/>
        <v>0</v>
      </c>
      <c r="J879" s="13">
        <f t="shared" si="27"/>
        <v>0</v>
      </c>
      <c r="K879" s="1"/>
    </row>
    <row r="880" spans="1:11" ht="20.25">
      <c r="A880" s="13" t="s">
        <v>223</v>
      </c>
      <c r="B880" s="2">
        <v>91</v>
      </c>
      <c r="C880" s="13" t="s">
        <v>21</v>
      </c>
      <c r="D880" s="3" t="s">
        <v>33</v>
      </c>
      <c r="E880" s="13">
        <v>1</v>
      </c>
      <c r="F880" s="13">
        <v>5</v>
      </c>
      <c r="G880" s="13" t="s">
        <v>23</v>
      </c>
      <c r="H880" s="13"/>
      <c r="I880" s="13">
        <f t="shared" si="26"/>
        <v>0</v>
      </c>
      <c r="J880" s="13">
        <f t="shared" si="27"/>
        <v>0</v>
      </c>
      <c r="K880" s="1"/>
    </row>
    <row r="881" spans="1:11" ht="20.25">
      <c r="A881" s="13" t="s">
        <v>223</v>
      </c>
      <c r="B881" s="2">
        <v>92</v>
      </c>
      <c r="C881" s="13" t="s">
        <v>21</v>
      </c>
      <c r="D881" s="3" t="s">
        <v>33</v>
      </c>
      <c r="E881" s="13">
        <v>0</v>
      </c>
      <c r="F881" s="13">
        <v>5</v>
      </c>
      <c r="G881" s="13" t="s">
        <v>23</v>
      </c>
      <c r="H881" s="13"/>
      <c r="I881" s="13">
        <f t="shared" si="26"/>
        <v>0</v>
      </c>
      <c r="J881" s="13">
        <f t="shared" si="27"/>
        <v>0</v>
      </c>
      <c r="K881" s="1"/>
    </row>
    <row r="882" spans="1:11" ht="20.25">
      <c r="A882" s="13" t="s">
        <v>223</v>
      </c>
      <c r="B882" s="2">
        <v>93</v>
      </c>
      <c r="C882" s="13" t="s">
        <v>16</v>
      </c>
      <c r="D882" s="3" t="s">
        <v>33</v>
      </c>
      <c r="E882" s="13">
        <v>1</v>
      </c>
      <c r="F882" s="13">
        <v>4</v>
      </c>
      <c r="G882" s="13"/>
      <c r="H882" s="13"/>
      <c r="I882" s="13">
        <f t="shared" si="26"/>
        <v>0</v>
      </c>
      <c r="J882" s="13">
        <f t="shared" si="27"/>
        <v>0</v>
      </c>
      <c r="K882" s="1"/>
    </row>
    <row r="883" spans="1:11" ht="20.25">
      <c r="A883" s="13" t="s">
        <v>223</v>
      </c>
      <c r="B883" s="2">
        <v>94</v>
      </c>
      <c r="C883" s="13" t="s">
        <v>71</v>
      </c>
      <c r="D883" s="3" t="s">
        <v>51</v>
      </c>
      <c r="E883" s="13">
        <v>1</v>
      </c>
      <c r="F883" s="13">
        <v>4</v>
      </c>
      <c r="G883" s="13"/>
      <c r="H883" s="13"/>
      <c r="I883" s="13">
        <f t="shared" si="26"/>
        <v>0</v>
      </c>
      <c r="J883" s="13">
        <f t="shared" si="27"/>
        <v>0</v>
      </c>
      <c r="K883" s="1"/>
    </row>
    <row r="884" spans="1:11" ht="20.25">
      <c r="A884" s="13" t="s">
        <v>223</v>
      </c>
      <c r="B884" s="2">
        <v>95</v>
      </c>
      <c r="C884" s="13" t="s">
        <v>16</v>
      </c>
      <c r="D884" s="3" t="s">
        <v>33</v>
      </c>
      <c r="E884" s="13">
        <v>1</v>
      </c>
      <c r="F884" s="13">
        <v>4</v>
      </c>
      <c r="G884" s="13"/>
      <c r="H884" s="13"/>
      <c r="I884" s="13">
        <f t="shared" si="26"/>
        <v>0</v>
      </c>
      <c r="J884" s="13">
        <f t="shared" si="27"/>
        <v>0</v>
      </c>
      <c r="K884" s="1"/>
    </row>
    <row r="885" spans="1:11" ht="20.25">
      <c r="A885" s="13" t="s">
        <v>223</v>
      </c>
      <c r="B885" s="2">
        <v>96</v>
      </c>
      <c r="C885" s="13" t="s">
        <v>16</v>
      </c>
      <c r="D885" s="3" t="s">
        <v>33</v>
      </c>
      <c r="E885" s="13">
        <v>0</v>
      </c>
      <c r="F885" s="13">
        <v>4</v>
      </c>
      <c r="G885" s="13"/>
      <c r="H885" s="13"/>
      <c r="I885" s="13">
        <f t="shared" si="26"/>
        <v>0</v>
      </c>
      <c r="J885" s="13">
        <f t="shared" si="27"/>
        <v>0</v>
      </c>
      <c r="K885" s="1"/>
    </row>
    <row r="886" spans="1:11" ht="20.25">
      <c r="A886" s="13" t="s">
        <v>223</v>
      </c>
      <c r="B886" s="2">
        <v>97</v>
      </c>
      <c r="C886" s="13" t="s">
        <v>16</v>
      </c>
      <c r="D886" s="3" t="s">
        <v>18</v>
      </c>
      <c r="E886" s="13">
        <v>0</v>
      </c>
      <c r="F886" s="13">
        <v>4</v>
      </c>
      <c r="G886" s="13"/>
      <c r="H886" s="13"/>
      <c r="I886" s="13">
        <f t="shared" si="26"/>
        <v>0</v>
      </c>
      <c r="J886" s="13">
        <f t="shared" si="27"/>
        <v>0</v>
      </c>
      <c r="K886" s="1"/>
    </row>
    <row r="887" spans="1:11" ht="20.25">
      <c r="A887" s="13" t="s">
        <v>223</v>
      </c>
      <c r="B887" s="2">
        <v>98</v>
      </c>
      <c r="C887" s="13" t="s">
        <v>16</v>
      </c>
      <c r="D887" s="3" t="s">
        <v>33</v>
      </c>
      <c r="E887" s="13">
        <v>0</v>
      </c>
      <c r="F887" s="13">
        <v>4</v>
      </c>
      <c r="G887" s="13"/>
      <c r="H887" s="13"/>
      <c r="I887" s="13">
        <f t="shared" si="26"/>
        <v>0</v>
      </c>
      <c r="J887" s="13">
        <f t="shared" si="27"/>
        <v>0</v>
      </c>
      <c r="K887" s="1"/>
    </row>
    <row r="888" spans="1:11" ht="20.25">
      <c r="A888" s="13" t="s">
        <v>223</v>
      </c>
      <c r="B888" s="2">
        <v>99</v>
      </c>
      <c r="C888" s="13" t="s">
        <v>14</v>
      </c>
      <c r="D888" s="3" t="s">
        <v>190</v>
      </c>
      <c r="E888" s="13">
        <v>0</v>
      </c>
      <c r="F888" s="13">
        <v>4</v>
      </c>
      <c r="G888" s="13"/>
      <c r="H888" s="13"/>
      <c r="I888" s="13">
        <f t="shared" si="26"/>
        <v>0</v>
      </c>
      <c r="J888" s="13">
        <f t="shared" si="27"/>
        <v>0</v>
      </c>
      <c r="K888" s="1"/>
    </row>
    <row r="889" spans="1:11" ht="20.25">
      <c r="A889" s="13" t="s">
        <v>223</v>
      </c>
      <c r="B889" s="2">
        <v>100</v>
      </c>
      <c r="C889" s="13" t="s">
        <v>21</v>
      </c>
      <c r="D889" s="3" t="s">
        <v>54</v>
      </c>
      <c r="E889" s="13">
        <v>0</v>
      </c>
      <c r="F889" s="13">
        <v>4</v>
      </c>
      <c r="G889" s="13" t="s">
        <v>23</v>
      </c>
      <c r="H889" s="13"/>
      <c r="I889" s="13" t="str">
        <f t="shared" si="26"/>
        <v>Кокки</v>
      </c>
      <c r="J889" s="13" t="str">
        <f t="shared" si="27"/>
        <v>Staphylococcus</v>
      </c>
      <c r="K889" s="1" t="s">
        <v>172</v>
      </c>
    </row>
    <row r="890" spans="1:11" ht="20.25">
      <c r="A890" s="13" t="s">
        <v>223</v>
      </c>
      <c r="B890" s="2">
        <v>101</v>
      </c>
      <c r="C890" s="13" t="s">
        <v>21</v>
      </c>
      <c r="D890" s="3" t="s">
        <v>163</v>
      </c>
      <c r="E890" s="13">
        <v>0</v>
      </c>
      <c r="F890" s="13">
        <v>5</v>
      </c>
      <c r="G890" s="13" t="s">
        <v>23</v>
      </c>
      <c r="H890" s="13"/>
      <c r="I890" s="13">
        <f t="shared" si="26"/>
        <v>0</v>
      </c>
      <c r="J890" s="13">
        <f t="shared" si="27"/>
        <v>0</v>
      </c>
      <c r="K890" s="1"/>
    </row>
    <row r="891" spans="1:11" ht="20.25">
      <c r="A891" s="13" t="s">
        <v>223</v>
      </c>
      <c r="B891" s="2">
        <v>102</v>
      </c>
      <c r="C891" s="13" t="s">
        <v>226</v>
      </c>
      <c r="D891" s="3" t="s">
        <v>39</v>
      </c>
      <c r="E891" s="13">
        <v>0</v>
      </c>
      <c r="F891" s="13">
        <v>5</v>
      </c>
      <c r="G891" s="13" t="s">
        <v>23</v>
      </c>
      <c r="H891" s="13"/>
      <c r="I891" s="13">
        <f t="shared" si="26"/>
        <v>0</v>
      </c>
      <c r="J891" s="13">
        <f t="shared" si="27"/>
        <v>0</v>
      </c>
      <c r="K891" s="1"/>
    </row>
    <row r="892" spans="1:11" ht="20.25">
      <c r="A892" s="13" t="s">
        <v>223</v>
      </c>
      <c r="B892" s="2">
        <v>103</v>
      </c>
      <c r="C892" s="13" t="s">
        <v>21</v>
      </c>
      <c r="D892" s="3" t="s">
        <v>84</v>
      </c>
      <c r="E892" s="13">
        <v>0</v>
      </c>
      <c r="F892" s="13">
        <v>5</v>
      </c>
      <c r="G892" s="13" t="s">
        <v>23</v>
      </c>
      <c r="H892" s="13"/>
      <c r="I892" s="13" t="str">
        <f t="shared" si="26"/>
        <v>Кокки</v>
      </c>
      <c r="J892" s="13" t="str">
        <f t="shared" si="27"/>
        <v>Staphylococcus</v>
      </c>
      <c r="K892" s="1" t="s">
        <v>172</v>
      </c>
    </row>
    <row r="893" spans="1:11" ht="20.25">
      <c r="A893" s="13" t="s">
        <v>223</v>
      </c>
      <c r="B893" s="2">
        <v>104</v>
      </c>
      <c r="C893" s="13" t="s">
        <v>21</v>
      </c>
      <c r="D893" s="3" t="s">
        <v>39</v>
      </c>
      <c r="E893" s="13">
        <v>0</v>
      </c>
      <c r="F893" s="13">
        <v>5</v>
      </c>
      <c r="G893" s="13" t="s">
        <v>23</v>
      </c>
      <c r="H893" s="13"/>
      <c r="I893" s="13">
        <f t="shared" si="26"/>
        <v>0</v>
      </c>
      <c r="J893" s="13">
        <f t="shared" si="27"/>
        <v>0</v>
      </c>
      <c r="K893" s="1"/>
    </row>
    <row r="894" spans="1:11" ht="20.25">
      <c r="A894" s="13" t="s">
        <v>223</v>
      </c>
      <c r="B894" s="2">
        <v>105</v>
      </c>
      <c r="C894" s="13" t="s">
        <v>21</v>
      </c>
      <c r="D894" s="3" t="s">
        <v>84</v>
      </c>
      <c r="E894" s="13">
        <v>0</v>
      </c>
      <c r="F894" s="13">
        <v>5</v>
      </c>
      <c r="G894" s="13" t="s">
        <v>23</v>
      </c>
      <c r="H894" s="13"/>
      <c r="I894" s="13" t="str">
        <f t="shared" si="26"/>
        <v>Кокки</v>
      </c>
      <c r="J894" s="13" t="str">
        <f t="shared" si="27"/>
        <v>Staphylococcus</v>
      </c>
      <c r="K894" s="1" t="s">
        <v>172</v>
      </c>
    </row>
    <row r="895" spans="1:11" ht="20.25">
      <c r="A895" s="13" t="s">
        <v>223</v>
      </c>
      <c r="B895" s="2">
        <v>106</v>
      </c>
      <c r="C895" s="13" t="s">
        <v>21</v>
      </c>
      <c r="D895" s="3" t="s">
        <v>84</v>
      </c>
      <c r="E895" s="13">
        <v>0</v>
      </c>
      <c r="F895" s="13">
        <v>5</v>
      </c>
      <c r="G895" s="13" t="s">
        <v>23</v>
      </c>
      <c r="H895" s="13"/>
      <c r="I895" s="13" t="str">
        <f t="shared" si="26"/>
        <v>Кокки</v>
      </c>
      <c r="J895" s="13" t="str">
        <f t="shared" si="27"/>
        <v>Staphylococcus</v>
      </c>
      <c r="K895" s="1" t="s">
        <v>172</v>
      </c>
    </row>
    <row r="896" spans="1:11" ht="20.25">
      <c r="A896" s="13" t="s">
        <v>223</v>
      </c>
      <c r="B896" s="2">
        <v>107</v>
      </c>
      <c r="C896" s="13" t="s">
        <v>21</v>
      </c>
      <c r="D896" s="3" t="s">
        <v>42</v>
      </c>
      <c r="E896" s="13">
        <v>0</v>
      </c>
      <c r="F896" s="13">
        <v>6</v>
      </c>
      <c r="G896" s="13" t="s">
        <v>23</v>
      </c>
      <c r="H896" s="13"/>
      <c r="I896" s="13">
        <f t="shared" si="26"/>
        <v>0</v>
      </c>
      <c r="J896" s="13">
        <f t="shared" si="27"/>
        <v>0</v>
      </c>
      <c r="K896" s="1"/>
    </row>
    <row r="897" spans="1:11" ht="20.25">
      <c r="A897" s="13" t="s">
        <v>223</v>
      </c>
      <c r="B897" s="2">
        <v>108</v>
      </c>
      <c r="C897" s="13" t="s">
        <v>14</v>
      </c>
      <c r="D897" s="3" t="s">
        <v>36</v>
      </c>
      <c r="E897" s="13">
        <v>1</v>
      </c>
      <c r="F897" s="13">
        <v>3</v>
      </c>
      <c r="G897" s="13"/>
      <c r="H897" s="13"/>
      <c r="I897" s="13">
        <f t="shared" si="26"/>
        <v>0</v>
      </c>
      <c r="J897" s="13">
        <f t="shared" si="27"/>
        <v>0</v>
      </c>
      <c r="K897" s="1"/>
    </row>
    <row r="898" spans="1:11" ht="20.25">
      <c r="A898" s="13" t="s">
        <v>223</v>
      </c>
      <c r="B898" s="2">
        <v>109</v>
      </c>
      <c r="C898" s="13" t="s">
        <v>46</v>
      </c>
      <c r="D898" s="3" t="s">
        <v>41</v>
      </c>
      <c r="E898" s="13">
        <v>0</v>
      </c>
      <c r="F898" s="13">
        <v>4</v>
      </c>
      <c r="G898" s="13"/>
      <c r="H898" s="13"/>
      <c r="I898" s="13">
        <f t="shared" ref="I898:I961" si="28">IF(OR(J898=$J$2687,J898=$J$2694,J898=$J$2677),$I$2674,IF(OR(J898=$J$2676,J898=$J$2680,J898=$J$2682,J898=$J$2683,J898=$J$2686,J898=$J$2690,J898=$J$2691,J898=$J$2688),$I$2679,IF(OR(J898=$J$2675,J898=$J$2679),$I$2675,IF(OR(J898=$J$2681,J898=$J$2692,J898=$J$2693),$I$2676,IF(OR(J898=$J$2674,J898=$J$2689,J898=$J$2695),$I$2677,IF(OR(J898=$J$2678,J898=$J$2696,J898=$J$2684,J898=$J$2685),$I$2678,0))))))</f>
        <v>0</v>
      </c>
      <c r="J898" s="13">
        <f t="shared" ref="J898:J961" si="29">IF(OR(K898=$K$2674,K898=$K$2675,K898=$K$2676,K898=$K$2677,K898=$K$2678),$J$2674,IF(OR(K898=$K$2683,K898=$K$2684,K898=$K$2685,K898=$K$2686),$J$2675,IF(OR(K898=$K$2687),$J$2676,IF(OR(K898=$K$2688),$J$2677,IF(OR(K898=$K$2689),$J$2678,IF(OR(K898=$K$2690),$J$2679,IF(OR(K898=$K$2696,K898=$K$2706,K898=$K$2697),$J$2680,IF(OR(K898=$K$2692,K898=$K$2693,K898=$K$2694,K898=$K$2695),$J$2681,IF(OR(K898=$K$2691,K898=$K$2735,K898=$K$2737,K898=$K$2739),$J$2682,IF(OR(K898=$K$2698,K898=$K$2700,K898=$K$2699),$J$2683,IF(OR(K898=$K$2701),$J$2684,IF(OR(K898=$K$2702),$J$2685,IF(OR(K898=$K$2703),$J$2686,IF(OR(K898=$K$2707),$J$2687,IF(OR(K898=$K$2708,K898=$K$2709),$J$2688,IF(OR(K898=$K$2710,K898=$K$2711),$J$2689,IF(OR(K898=$K$2712,K898=$K$2713),$J$2690,IF(OR(K898=$K$2714,K898=$K$2715),$J$2691,IF(OR(K898=$K$2717,K898=$K$2718,K898=$K$2719,K898=$K$2720,K898=$K$2721,K898=$K$2722,K898=$K$2723,K898=$K$2724,K898=$K$2725),$J$2692,IF(OR(K898=$K$2729,K898=$K$2730,K898=$K$2731,K898=$K$2732,K898=$K$2728,K898=$K$2727,K898=$K$2736,K898=$K$2738),$J$2693,IF(OR(K898=$K$2733,K898=$K$2734),$J$2694,IF(OR(K898=$K$2679,K898=$K$2680,K898=$K$2681,K898=$K$2704,K898=$K$2705,K898=$K$2716,K898=$K$2682,K898=$K$2726),$J$2695,IF(OR(K898=$K$2740),$J$2696,0)))))))))))))))))))))))</f>
        <v>0</v>
      </c>
      <c r="K898" s="1"/>
    </row>
    <row r="899" spans="1:11" ht="20.25">
      <c r="A899" s="13" t="s">
        <v>223</v>
      </c>
      <c r="B899" s="2">
        <v>110</v>
      </c>
      <c r="C899" s="13" t="s">
        <v>16</v>
      </c>
      <c r="D899" s="3" t="s">
        <v>33</v>
      </c>
      <c r="E899" s="13">
        <v>0</v>
      </c>
      <c r="F899" s="13">
        <v>4</v>
      </c>
      <c r="G899" s="13"/>
      <c r="H899" s="13"/>
      <c r="I899" s="13">
        <f t="shared" si="28"/>
        <v>0</v>
      </c>
      <c r="J899" s="13">
        <f t="shared" si="29"/>
        <v>0</v>
      </c>
      <c r="K899" s="1"/>
    </row>
    <row r="900" spans="1:11" ht="20.25">
      <c r="A900" s="13" t="s">
        <v>223</v>
      </c>
      <c r="B900" s="2">
        <v>111</v>
      </c>
      <c r="C900" s="13" t="s">
        <v>21</v>
      </c>
      <c r="D900" s="3" t="s">
        <v>33</v>
      </c>
      <c r="E900" s="13">
        <v>0</v>
      </c>
      <c r="F900" s="13">
        <v>5</v>
      </c>
      <c r="G900" s="13" t="s">
        <v>23</v>
      </c>
      <c r="H900" s="13" t="s">
        <v>63</v>
      </c>
      <c r="I900" s="13">
        <f t="shared" si="28"/>
        <v>0</v>
      </c>
      <c r="J900" s="13">
        <f t="shared" si="29"/>
        <v>0</v>
      </c>
      <c r="K900" s="1"/>
    </row>
    <row r="901" spans="1:11" ht="20.25">
      <c r="A901" s="13" t="s">
        <v>223</v>
      </c>
      <c r="B901" s="2">
        <v>112</v>
      </c>
      <c r="C901" s="13" t="s">
        <v>21</v>
      </c>
      <c r="D901" s="3" t="s">
        <v>33</v>
      </c>
      <c r="E901" s="13">
        <v>0</v>
      </c>
      <c r="F901" s="13">
        <v>5</v>
      </c>
      <c r="G901" s="13" t="s">
        <v>23</v>
      </c>
      <c r="H901" s="13"/>
      <c r="I901" s="13">
        <f t="shared" si="28"/>
        <v>0</v>
      </c>
      <c r="J901" s="13">
        <f t="shared" si="29"/>
        <v>0</v>
      </c>
      <c r="K901" s="1"/>
    </row>
    <row r="902" spans="1:11" ht="20.25">
      <c r="A902" s="13" t="s">
        <v>223</v>
      </c>
      <c r="B902" s="2">
        <v>113</v>
      </c>
      <c r="C902" s="13" t="s">
        <v>21</v>
      </c>
      <c r="D902" s="3" t="s">
        <v>33</v>
      </c>
      <c r="E902" s="13">
        <v>0</v>
      </c>
      <c r="F902" s="13">
        <v>5</v>
      </c>
      <c r="G902" s="13" t="s">
        <v>23</v>
      </c>
      <c r="H902" s="13"/>
      <c r="I902" s="13">
        <f t="shared" si="28"/>
        <v>0</v>
      </c>
      <c r="J902" s="13">
        <f t="shared" si="29"/>
        <v>0</v>
      </c>
      <c r="K902" s="1"/>
    </row>
    <row r="903" spans="1:11" ht="20.25">
      <c r="A903" s="13" t="s">
        <v>223</v>
      </c>
      <c r="B903" s="2">
        <v>114</v>
      </c>
      <c r="C903" s="13" t="s">
        <v>29</v>
      </c>
      <c r="D903" s="3" t="s">
        <v>153</v>
      </c>
      <c r="E903" s="13">
        <v>1</v>
      </c>
      <c r="F903" s="13">
        <v>5</v>
      </c>
      <c r="G903" s="13" t="s">
        <v>23</v>
      </c>
      <c r="H903" s="13"/>
      <c r="I903" s="13">
        <f t="shared" si="28"/>
        <v>0</v>
      </c>
      <c r="J903" s="13">
        <f t="shared" si="29"/>
        <v>0</v>
      </c>
      <c r="K903" s="1"/>
    </row>
    <row r="904" spans="1:11" ht="20.25">
      <c r="A904" s="13" t="s">
        <v>223</v>
      </c>
      <c r="B904" s="2">
        <v>115</v>
      </c>
      <c r="C904" s="13" t="s">
        <v>21</v>
      </c>
      <c r="D904" s="3" t="s">
        <v>163</v>
      </c>
      <c r="E904" s="13">
        <v>0</v>
      </c>
      <c r="F904" s="13">
        <v>5</v>
      </c>
      <c r="G904" s="13" t="s">
        <v>23</v>
      </c>
      <c r="H904" s="13"/>
      <c r="I904" s="13">
        <f t="shared" si="28"/>
        <v>0</v>
      </c>
      <c r="J904" s="13">
        <f t="shared" si="29"/>
        <v>0</v>
      </c>
      <c r="K904" s="1"/>
    </row>
    <row r="905" spans="1:11" ht="20.25">
      <c r="A905" s="13" t="s">
        <v>223</v>
      </c>
      <c r="B905" s="2">
        <v>116</v>
      </c>
      <c r="C905" s="13" t="s">
        <v>29</v>
      </c>
      <c r="D905" s="3" t="s">
        <v>64</v>
      </c>
      <c r="E905" s="13">
        <v>0</v>
      </c>
      <c r="F905" s="13">
        <v>4</v>
      </c>
      <c r="G905" s="13" t="s">
        <v>23</v>
      </c>
      <c r="H905" s="13"/>
      <c r="I905" s="13" t="str">
        <f t="shared" si="28"/>
        <v>Кокки</v>
      </c>
      <c r="J905" s="13" t="str">
        <f t="shared" si="29"/>
        <v>Staphylococcus</v>
      </c>
      <c r="K905" s="1" t="s">
        <v>169</v>
      </c>
    </row>
    <row r="906" spans="1:11" ht="20.25">
      <c r="A906" s="13" t="s">
        <v>223</v>
      </c>
      <c r="B906" s="2">
        <v>117</v>
      </c>
      <c r="C906" s="13" t="s">
        <v>29</v>
      </c>
      <c r="D906" s="3" t="s">
        <v>212</v>
      </c>
      <c r="E906" s="13">
        <v>1</v>
      </c>
      <c r="F906" s="13">
        <v>4</v>
      </c>
      <c r="G906" s="13" t="s">
        <v>23</v>
      </c>
      <c r="H906" s="13" t="s">
        <v>63</v>
      </c>
      <c r="I906" s="13">
        <f t="shared" si="28"/>
        <v>0</v>
      </c>
      <c r="J906" s="13">
        <f t="shared" si="29"/>
        <v>0</v>
      </c>
      <c r="K906" s="1"/>
    </row>
    <row r="907" spans="1:11" ht="20.25">
      <c r="A907" s="13" t="s">
        <v>223</v>
      </c>
      <c r="B907" s="2">
        <v>118</v>
      </c>
      <c r="C907" s="13" t="s">
        <v>21</v>
      </c>
      <c r="D907" s="3" t="s">
        <v>64</v>
      </c>
      <c r="E907" s="13">
        <v>0</v>
      </c>
      <c r="F907" s="13">
        <v>5</v>
      </c>
      <c r="G907" s="13" t="s">
        <v>23</v>
      </c>
      <c r="H907" s="13"/>
      <c r="I907" s="13">
        <f t="shared" si="28"/>
        <v>0</v>
      </c>
      <c r="J907" s="13">
        <f t="shared" si="29"/>
        <v>0</v>
      </c>
      <c r="K907" s="1"/>
    </row>
    <row r="908" spans="1:11" ht="20.25">
      <c r="A908" s="13" t="s">
        <v>223</v>
      </c>
      <c r="B908" s="2">
        <v>119</v>
      </c>
      <c r="C908" s="13" t="s">
        <v>29</v>
      </c>
      <c r="D908" s="3" t="s">
        <v>45</v>
      </c>
      <c r="E908" s="13">
        <v>0</v>
      </c>
      <c r="F908" s="13">
        <v>4</v>
      </c>
      <c r="G908" s="13"/>
      <c r="H908" s="13"/>
      <c r="I908" s="13">
        <f t="shared" si="28"/>
        <v>0</v>
      </c>
      <c r="J908" s="13">
        <f t="shared" si="29"/>
        <v>0</v>
      </c>
      <c r="K908" s="1"/>
    </row>
    <row r="909" spans="1:11" ht="20.25">
      <c r="A909" s="13" t="s">
        <v>223</v>
      </c>
      <c r="B909" s="2">
        <v>120</v>
      </c>
      <c r="C909" s="13" t="s">
        <v>14</v>
      </c>
      <c r="D909" s="3" t="s">
        <v>36</v>
      </c>
      <c r="E909" s="13">
        <v>0</v>
      </c>
      <c r="F909" s="13">
        <v>4</v>
      </c>
      <c r="G909" s="13"/>
      <c r="H909" s="13"/>
      <c r="I909" s="13">
        <f t="shared" si="28"/>
        <v>0</v>
      </c>
      <c r="J909" s="13">
        <f t="shared" si="29"/>
        <v>0</v>
      </c>
      <c r="K909" s="1"/>
    </row>
    <row r="910" spans="1:11" ht="20.25">
      <c r="A910" s="13" t="s">
        <v>223</v>
      </c>
      <c r="B910" s="2">
        <v>121</v>
      </c>
      <c r="C910" s="13" t="s">
        <v>46</v>
      </c>
      <c r="D910" s="3" t="s">
        <v>31</v>
      </c>
      <c r="E910" s="13">
        <v>0</v>
      </c>
      <c r="F910" s="13">
        <v>4</v>
      </c>
      <c r="G910" s="13"/>
      <c r="H910" s="13"/>
      <c r="I910" s="13">
        <f t="shared" si="28"/>
        <v>0</v>
      </c>
      <c r="J910" s="13">
        <f t="shared" si="29"/>
        <v>0</v>
      </c>
      <c r="K910" s="1"/>
    </row>
    <row r="911" spans="1:11" ht="20.25">
      <c r="A911" s="13" t="s">
        <v>223</v>
      </c>
      <c r="B911" s="2">
        <v>122</v>
      </c>
      <c r="C911" s="13" t="s">
        <v>14</v>
      </c>
      <c r="D911" s="3" t="s">
        <v>33</v>
      </c>
      <c r="E911" s="13">
        <v>1</v>
      </c>
      <c r="F911" s="13">
        <v>2</v>
      </c>
      <c r="G911" s="13"/>
      <c r="H911" s="13"/>
      <c r="I911" s="13">
        <f t="shared" si="28"/>
        <v>0</v>
      </c>
      <c r="J911" s="13">
        <f t="shared" si="29"/>
        <v>0</v>
      </c>
      <c r="K911" s="1"/>
    </row>
    <row r="912" spans="1:11" ht="20.25">
      <c r="A912" s="13" t="s">
        <v>223</v>
      </c>
      <c r="B912" s="2">
        <v>123</v>
      </c>
      <c r="C912" s="13" t="s">
        <v>14</v>
      </c>
      <c r="D912" s="3" t="s">
        <v>36</v>
      </c>
      <c r="E912" s="13">
        <v>1</v>
      </c>
      <c r="F912" s="13">
        <v>2</v>
      </c>
      <c r="G912" s="13"/>
      <c r="H912" s="13"/>
      <c r="I912" s="13">
        <f t="shared" si="28"/>
        <v>0</v>
      </c>
      <c r="J912" s="13">
        <f t="shared" si="29"/>
        <v>0</v>
      </c>
      <c r="K912" s="1"/>
    </row>
    <row r="913" spans="1:11" ht="20.25">
      <c r="A913" s="13" t="s">
        <v>223</v>
      </c>
      <c r="B913" s="2">
        <v>124</v>
      </c>
      <c r="C913" s="13" t="s">
        <v>46</v>
      </c>
      <c r="D913" s="3" t="s">
        <v>31</v>
      </c>
      <c r="E913" s="13">
        <v>1</v>
      </c>
      <c r="F913" s="13">
        <v>2</v>
      </c>
      <c r="G913" s="13"/>
      <c r="H913" s="13"/>
      <c r="I913" s="13">
        <f t="shared" si="28"/>
        <v>0</v>
      </c>
      <c r="J913" s="13">
        <f t="shared" si="29"/>
        <v>0</v>
      </c>
      <c r="K913" s="1"/>
    </row>
    <row r="914" spans="1:11" ht="20.25">
      <c r="A914" s="13" t="s">
        <v>223</v>
      </c>
      <c r="B914" s="2">
        <v>125</v>
      </c>
      <c r="C914" s="13" t="s">
        <v>16</v>
      </c>
      <c r="D914" s="3" t="s">
        <v>26</v>
      </c>
      <c r="E914" s="13">
        <v>2</v>
      </c>
      <c r="F914" s="13">
        <v>2</v>
      </c>
      <c r="G914" s="13"/>
      <c r="H914" s="13"/>
      <c r="I914" s="13">
        <f t="shared" si="28"/>
        <v>0</v>
      </c>
      <c r="J914" s="13">
        <f t="shared" si="29"/>
        <v>0</v>
      </c>
      <c r="K914" s="1"/>
    </row>
    <row r="915" spans="1:11" ht="20.25">
      <c r="A915" s="13" t="s">
        <v>223</v>
      </c>
      <c r="B915" s="2">
        <v>126</v>
      </c>
      <c r="C915" s="13" t="s">
        <v>16</v>
      </c>
      <c r="D915" s="3" t="s">
        <v>33</v>
      </c>
      <c r="E915" s="13">
        <v>0</v>
      </c>
      <c r="F915" s="13">
        <v>3</v>
      </c>
      <c r="G915" s="13"/>
      <c r="H915" s="13"/>
      <c r="I915" s="13">
        <f t="shared" si="28"/>
        <v>0</v>
      </c>
      <c r="J915" s="13">
        <f t="shared" si="29"/>
        <v>0</v>
      </c>
      <c r="K915" s="1"/>
    </row>
    <row r="916" spans="1:11" ht="20.25">
      <c r="A916" s="13" t="s">
        <v>223</v>
      </c>
      <c r="B916" s="2">
        <v>127</v>
      </c>
      <c r="C916" s="13" t="s">
        <v>16</v>
      </c>
      <c r="D916" s="3" t="s">
        <v>26</v>
      </c>
      <c r="E916" s="13">
        <v>0</v>
      </c>
      <c r="F916" s="13">
        <v>3</v>
      </c>
      <c r="G916" s="13"/>
      <c r="H916" s="13"/>
      <c r="I916" s="13">
        <f t="shared" si="28"/>
        <v>0</v>
      </c>
      <c r="J916" s="13">
        <f t="shared" si="29"/>
        <v>0</v>
      </c>
      <c r="K916" s="1"/>
    </row>
    <row r="917" spans="1:11" ht="20.25">
      <c r="A917" s="13" t="s">
        <v>223</v>
      </c>
      <c r="B917" s="2">
        <v>128</v>
      </c>
      <c r="C917" s="13" t="s">
        <v>71</v>
      </c>
      <c r="D917" s="3" t="s">
        <v>187</v>
      </c>
      <c r="E917" s="13">
        <v>0</v>
      </c>
      <c r="F917" s="13">
        <v>3</v>
      </c>
      <c r="G917" s="13"/>
      <c r="H917" s="13"/>
      <c r="I917" s="13">
        <f t="shared" si="28"/>
        <v>0</v>
      </c>
      <c r="J917" s="13">
        <f t="shared" si="29"/>
        <v>0</v>
      </c>
      <c r="K917" s="1"/>
    </row>
    <row r="918" spans="1:11" ht="20.25">
      <c r="A918" s="13" t="s">
        <v>223</v>
      </c>
      <c r="B918" s="2">
        <v>129</v>
      </c>
      <c r="C918" s="13" t="s">
        <v>14</v>
      </c>
      <c r="D918" s="3" t="s">
        <v>227</v>
      </c>
      <c r="E918" s="13">
        <v>0</v>
      </c>
      <c r="F918" s="13">
        <v>3</v>
      </c>
      <c r="G918" s="13"/>
      <c r="H918" s="13">
        <v>444</v>
      </c>
      <c r="I918" s="13">
        <f t="shared" si="28"/>
        <v>0</v>
      </c>
      <c r="J918" s="13">
        <f t="shared" si="29"/>
        <v>0</v>
      </c>
      <c r="K918" s="1"/>
    </row>
    <row r="919" spans="1:11" ht="20.25">
      <c r="A919" s="13" t="s">
        <v>223</v>
      </c>
      <c r="B919" s="2">
        <v>130</v>
      </c>
      <c r="C919" s="13" t="s">
        <v>21</v>
      </c>
      <c r="D919" s="3" t="s">
        <v>39</v>
      </c>
      <c r="E919" s="13">
        <v>0</v>
      </c>
      <c r="F919" s="13">
        <v>7</v>
      </c>
      <c r="G919" s="13" t="s">
        <v>23</v>
      </c>
      <c r="H919" s="13"/>
      <c r="I919" s="13">
        <f t="shared" si="28"/>
        <v>0</v>
      </c>
      <c r="J919" s="13">
        <f t="shared" si="29"/>
        <v>0</v>
      </c>
      <c r="K919" s="1"/>
    </row>
    <row r="920" spans="1:11" ht="20.25">
      <c r="A920" s="13" t="s">
        <v>223</v>
      </c>
      <c r="B920" s="2">
        <v>131</v>
      </c>
      <c r="C920" s="13" t="s">
        <v>21</v>
      </c>
      <c r="D920" s="3" t="s">
        <v>224</v>
      </c>
      <c r="E920" s="13">
        <v>0</v>
      </c>
      <c r="F920" s="13">
        <v>7</v>
      </c>
      <c r="G920" s="13" t="s">
        <v>23</v>
      </c>
      <c r="H920" s="13"/>
      <c r="I920" s="13">
        <f t="shared" si="28"/>
        <v>0</v>
      </c>
      <c r="J920" s="13">
        <f t="shared" si="29"/>
        <v>0</v>
      </c>
      <c r="K920" s="1"/>
    </row>
    <row r="921" spans="1:11" ht="20.25">
      <c r="A921" s="13" t="s">
        <v>223</v>
      </c>
      <c r="B921" s="2">
        <v>132</v>
      </c>
      <c r="C921" s="13" t="s">
        <v>21</v>
      </c>
      <c r="D921" s="3" t="s">
        <v>62</v>
      </c>
      <c r="E921" s="13">
        <v>0</v>
      </c>
      <c r="F921" s="13">
        <v>7</v>
      </c>
      <c r="G921" s="13" t="s">
        <v>23</v>
      </c>
      <c r="H921" s="13"/>
      <c r="I921" s="13">
        <f t="shared" si="28"/>
        <v>0</v>
      </c>
      <c r="J921" s="13">
        <f t="shared" si="29"/>
        <v>0</v>
      </c>
      <c r="K921" s="1"/>
    </row>
    <row r="922" spans="1:11" ht="20.25">
      <c r="A922" s="13" t="s">
        <v>223</v>
      </c>
      <c r="B922" s="2">
        <v>133</v>
      </c>
      <c r="C922" s="13" t="s">
        <v>21</v>
      </c>
      <c r="D922" s="3" t="s">
        <v>82</v>
      </c>
      <c r="E922" s="13">
        <v>0</v>
      </c>
      <c r="F922" s="13">
        <v>7</v>
      </c>
      <c r="G922" s="13" t="s">
        <v>23</v>
      </c>
      <c r="H922" s="13"/>
      <c r="I922" s="13">
        <f t="shared" si="28"/>
        <v>0</v>
      </c>
      <c r="J922" s="13">
        <f t="shared" si="29"/>
        <v>0</v>
      </c>
      <c r="K922" s="1"/>
    </row>
    <row r="923" spans="1:11" ht="20.25">
      <c r="A923" s="13" t="s">
        <v>223</v>
      </c>
      <c r="B923" s="2">
        <v>134</v>
      </c>
      <c r="C923" s="13" t="s">
        <v>12</v>
      </c>
      <c r="D923" s="3" t="s">
        <v>57</v>
      </c>
      <c r="E923" s="13">
        <v>0</v>
      </c>
      <c r="F923" s="13">
        <v>3</v>
      </c>
      <c r="G923" s="13"/>
      <c r="H923" s="13"/>
      <c r="I923" s="13">
        <f t="shared" si="28"/>
        <v>0</v>
      </c>
      <c r="J923" s="13">
        <f t="shared" si="29"/>
        <v>0</v>
      </c>
      <c r="K923" s="1"/>
    </row>
    <row r="924" spans="1:11" ht="20.25">
      <c r="A924" s="13" t="s">
        <v>223</v>
      </c>
      <c r="B924" s="2">
        <v>135</v>
      </c>
      <c r="C924" s="13" t="s">
        <v>12</v>
      </c>
      <c r="D924" s="3" t="s">
        <v>57</v>
      </c>
      <c r="E924" s="13">
        <v>0</v>
      </c>
      <c r="F924" s="13">
        <v>3</v>
      </c>
      <c r="G924" s="13"/>
      <c r="H924" s="13"/>
      <c r="I924" s="13">
        <f t="shared" si="28"/>
        <v>0</v>
      </c>
      <c r="J924" s="13">
        <f t="shared" si="29"/>
        <v>0</v>
      </c>
      <c r="K924" s="1"/>
    </row>
    <row r="925" spans="1:11" ht="20.25">
      <c r="A925" s="13" t="s">
        <v>223</v>
      </c>
      <c r="B925" s="2">
        <v>136</v>
      </c>
      <c r="C925" s="13" t="s">
        <v>12</v>
      </c>
      <c r="D925" s="3" t="s">
        <v>57</v>
      </c>
      <c r="E925" s="13">
        <v>0</v>
      </c>
      <c r="F925" s="13">
        <v>3</v>
      </c>
      <c r="G925" s="13"/>
      <c r="H925" s="13"/>
      <c r="I925" s="13">
        <f t="shared" si="28"/>
        <v>0</v>
      </c>
      <c r="J925" s="13">
        <f t="shared" si="29"/>
        <v>0</v>
      </c>
      <c r="K925" s="1"/>
    </row>
    <row r="926" spans="1:11" ht="20.25">
      <c r="A926" s="13" t="s">
        <v>223</v>
      </c>
      <c r="B926" s="2">
        <v>137</v>
      </c>
      <c r="C926" s="13" t="s">
        <v>21</v>
      </c>
      <c r="D926" s="3" t="s">
        <v>163</v>
      </c>
      <c r="E926" s="13">
        <v>0</v>
      </c>
      <c r="F926" s="13">
        <v>15</v>
      </c>
      <c r="G926" s="13" t="s">
        <v>23</v>
      </c>
      <c r="H926" s="13"/>
      <c r="I926" s="13">
        <f t="shared" si="28"/>
        <v>0</v>
      </c>
      <c r="J926" s="13">
        <f t="shared" si="29"/>
        <v>0</v>
      </c>
      <c r="K926" s="1"/>
    </row>
    <row r="927" spans="1:11" ht="20.25">
      <c r="A927" s="13" t="s">
        <v>223</v>
      </c>
      <c r="B927" s="2">
        <v>138</v>
      </c>
      <c r="C927" s="13" t="s">
        <v>14</v>
      </c>
      <c r="D927" s="3" t="s">
        <v>82</v>
      </c>
      <c r="E927" s="13">
        <v>0</v>
      </c>
      <c r="F927" s="13">
        <v>3</v>
      </c>
      <c r="G927" s="13"/>
      <c r="H927" s="13"/>
      <c r="I927" s="13">
        <f t="shared" si="28"/>
        <v>0</v>
      </c>
      <c r="J927" s="13">
        <f t="shared" si="29"/>
        <v>0</v>
      </c>
      <c r="K927" s="1"/>
    </row>
    <row r="928" spans="1:11" ht="20.25">
      <c r="A928" s="13" t="s">
        <v>223</v>
      </c>
      <c r="B928" s="2">
        <v>139</v>
      </c>
      <c r="C928" s="13" t="s">
        <v>14</v>
      </c>
      <c r="D928" s="3" t="s">
        <v>36</v>
      </c>
      <c r="E928" s="13">
        <v>0</v>
      </c>
      <c r="F928" s="13">
        <v>3</v>
      </c>
      <c r="G928" s="13"/>
      <c r="H928" s="13"/>
      <c r="I928" s="13">
        <f t="shared" si="28"/>
        <v>0</v>
      </c>
      <c r="J928" s="13">
        <f t="shared" si="29"/>
        <v>0</v>
      </c>
      <c r="K928" s="1"/>
    </row>
    <row r="929" spans="1:11" ht="20.25">
      <c r="A929" s="13" t="s">
        <v>223</v>
      </c>
      <c r="B929" s="2">
        <v>140</v>
      </c>
      <c r="C929" s="13" t="s">
        <v>14</v>
      </c>
      <c r="D929" s="3" t="s">
        <v>33</v>
      </c>
      <c r="E929" s="13">
        <v>0</v>
      </c>
      <c r="F929" s="13">
        <v>3</v>
      </c>
      <c r="G929" s="13"/>
      <c r="H929" s="13"/>
      <c r="I929" s="13">
        <f t="shared" si="28"/>
        <v>0</v>
      </c>
      <c r="J929" s="13">
        <f t="shared" si="29"/>
        <v>0</v>
      </c>
      <c r="K929" s="1"/>
    </row>
    <row r="930" spans="1:11" ht="20.25">
      <c r="A930" s="13" t="s">
        <v>223</v>
      </c>
      <c r="B930" s="2">
        <v>141</v>
      </c>
      <c r="C930" s="13" t="s">
        <v>21</v>
      </c>
      <c r="D930" s="3" t="s">
        <v>64</v>
      </c>
      <c r="E930" s="13">
        <v>0</v>
      </c>
      <c r="F930" s="13">
        <v>7</v>
      </c>
      <c r="G930" s="13" t="s">
        <v>23</v>
      </c>
      <c r="H930" s="13"/>
      <c r="I930" s="13">
        <f t="shared" si="28"/>
        <v>0</v>
      </c>
      <c r="J930" s="13">
        <f t="shared" si="29"/>
        <v>0</v>
      </c>
      <c r="K930" s="1"/>
    </row>
    <row r="931" spans="1:11" ht="20.25">
      <c r="A931" s="13" t="s">
        <v>223</v>
      </c>
      <c r="B931" s="2">
        <v>142</v>
      </c>
      <c r="C931" s="13" t="s">
        <v>19</v>
      </c>
      <c r="D931" s="3" t="s">
        <v>228</v>
      </c>
      <c r="E931" s="13">
        <v>0</v>
      </c>
      <c r="F931" s="13">
        <v>14</v>
      </c>
      <c r="G931" s="13" t="s">
        <v>23</v>
      </c>
      <c r="H931" s="13"/>
      <c r="I931" s="13">
        <f t="shared" si="28"/>
        <v>0</v>
      </c>
      <c r="J931" s="13">
        <f t="shared" si="29"/>
        <v>0</v>
      </c>
      <c r="K931" s="1"/>
    </row>
    <row r="932" spans="1:11" ht="20.25">
      <c r="A932" s="13" t="s">
        <v>223</v>
      </c>
      <c r="B932" s="2">
        <v>143</v>
      </c>
      <c r="C932" s="13" t="s">
        <v>14</v>
      </c>
      <c r="D932" s="3" t="s">
        <v>227</v>
      </c>
      <c r="E932" s="13">
        <v>0</v>
      </c>
      <c r="F932" s="13">
        <v>3</v>
      </c>
      <c r="G932" s="13"/>
      <c r="H932" s="13"/>
      <c r="I932" s="13">
        <f t="shared" si="28"/>
        <v>0</v>
      </c>
      <c r="J932" s="13">
        <f t="shared" si="29"/>
        <v>0</v>
      </c>
      <c r="K932" s="1"/>
    </row>
    <row r="933" spans="1:11" ht="20.25">
      <c r="A933" s="13" t="s">
        <v>223</v>
      </c>
      <c r="B933" s="2">
        <v>144</v>
      </c>
      <c r="C933" s="13" t="s">
        <v>14</v>
      </c>
      <c r="D933" s="3" t="s">
        <v>227</v>
      </c>
      <c r="E933" s="13">
        <v>0</v>
      </c>
      <c r="F933" s="13">
        <v>5</v>
      </c>
      <c r="G933" s="13"/>
      <c r="H933" s="13"/>
      <c r="I933" s="13">
        <f t="shared" si="28"/>
        <v>0</v>
      </c>
      <c r="J933" s="13">
        <f t="shared" si="29"/>
        <v>0</v>
      </c>
      <c r="K933" s="1"/>
    </row>
    <row r="934" spans="1:11" ht="20.25">
      <c r="A934" s="13" t="s">
        <v>223</v>
      </c>
      <c r="B934" s="2">
        <v>145</v>
      </c>
      <c r="C934" s="13" t="s">
        <v>19</v>
      </c>
      <c r="D934" s="3" t="s">
        <v>20</v>
      </c>
      <c r="E934" s="13">
        <v>0</v>
      </c>
      <c r="F934" s="13">
        <v>5</v>
      </c>
      <c r="G934" s="13"/>
      <c r="H934" s="13"/>
      <c r="I934" s="13">
        <f t="shared" si="28"/>
        <v>0</v>
      </c>
      <c r="J934" s="13">
        <f t="shared" si="29"/>
        <v>0</v>
      </c>
      <c r="K934" s="1"/>
    </row>
    <row r="935" spans="1:11" ht="20.25">
      <c r="A935" s="13" t="s">
        <v>223</v>
      </c>
      <c r="B935" s="2">
        <v>146</v>
      </c>
      <c r="C935" s="13" t="s">
        <v>79</v>
      </c>
      <c r="D935" s="3" t="s">
        <v>36</v>
      </c>
      <c r="E935" s="13">
        <v>0</v>
      </c>
      <c r="F935" s="13">
        <v>5</v>
      </c>
      <c r="G935" s="13"/>
      <c r="H935" s="13">
        <v>444</v>
      </c>
      <c r="I935" s="13">
        <f t="shared" si="28"/>
        <v>0</v>
      </c>
      <c r="J935" s="13">
        <f t="shared" si="29"/>
        <v>0</v>
      </c>
      <c r="K935" s="1"/>
    </row>
    <row r="936" spans="1:11" ht="20.25">
      <c r="A936" s="13" t="s">
        <v>223</v>
      </c>
      <c r="B936" s="2">
        <v>147</v>
      </c>
      <c r="C936" s="13" t="s">
        <v>16</v>
      </c>
      <c r="D936" s="3" t="s">
        <v>33</v>
      </c>
      <c r="E936" s="13">
        <v>1</v>
      </c>
      <c r="F936" s="13">
        <v>4</v>
      </c>
      <c r="G936" s="13"/>
      <c r="H936" s="13"/>
      <c r="I936" s="13">
        <f t="shared" si="28"/>
        <v>0</v>
      </c>
      <c r="J936" s="13">
        <f t="shared" si="29"/>
        <v>0</v>
      </c>
      <c r="K936" s="1"/>
    </row>
    <row r="937" spans="1:11" ht="20.25">
      <c r="A937" s="13" t="s">
        <v>223</v>
      </c>
      <c r="B937" s="2">
        <v>148</v>
      </c>
      <c r="C937" s="13" t="s">
        <v>16</v>
      </c>
      <c r="D937" s="3" t="s">
        <v>33</v>
      </c>
      <c r="E937" s="13">
        <v>1</v>
      </c>
      <c r="F937" s="13">
        <v>4</v>
      </c>
      <c r="G937" s="13"/>
      <c r="H937" s="13"/>
      <c r="I937" s="13">
        <f t="shared" si="28"/>
        <v>0</v>
      </c>
      <c r="J937" s="13">
        <f t="shared" si="29"/>
        <v>0</v>
      </c>
      <c r="K937" s="1"/>
    </row>
    <row r="938" spans="1:11" ht="20.25">
      <c r="A938" s="13" t="s">
        <v>223</v>
      </c>
      <c r="B938" s="2">
        <v>149</v>
      </c>
      <c r="C938" s="13" t="s">
        <v>79</v>
      </c>
      <c r="D938" s="3" t="s">
        <v>36</v>
      </c>
      <c r="E938" s="13">
        <v>0</v>
      </c>
      <c r="F938" s="13">
        <v>4</v>
      </c>
      <c r="G938" s="13"/>
      <c r="H938" s="13"/>
      <c r="I938" s="13">
        <f t="shared" si="28"/>
        <v>0</v>
      </c>
      <c r="J938" s="13">
        <f t="shared" si="29"/>
        <v>0</v>
      </c>
      <c r="K938" s="1"/>
    </row>
    <row r="939" spans="1:11" ht="20.25">
      <c r="A939" s="13" t="s">
        <v>223</v>
      </c>
      <c r="B939" s="2">
        <v>150</v>
      </c>
      <c r="C939" s="13" t="s">
        <v>19</v>
      </c>
      <c r="D939" s="3" t="s">
        <v>36</v>
      </c>
      <c r="E939" s="13">
        <v>0</v>
      </c>
      <c r="F939" s="13">
        <v>4</v>
      </c>
      <c r="G939" s="13"/>
      <c r="H939" s="13"/>
      <c r="I939" s="13">
        <f t="shared" si="28"/>
        <v>0</v>
      </c>
      <c r="J939" s="13">
        <f t="shared" si="29"/>
        <v>0</v>
      </c>
      <c r="K939" s="1"/>
    </row>
    <row r="940" spans="1:11" ht="20.25">
      <c r="A940" s="13" t="s">
        <v>223</v>
      </c>
      <c r="B940" s="2">
        <v>151</v>
      </c>
      <c r="C940" s="13" t="s">
        <v>14</v>
      </c>
      <c r="D940" s="3" t="s">
        <v>227</v>
      </c>
      <c r="E940" s="13">
        <v>0</v>
      </c>
      <c r="F940" s="13">
        <v>4</v>
      </c>
      <c r="G940" s="13"/>
      <c r="H940" s="13"/>
      <c r="I940" s="13">
        <f t="shared" si="28"/>
        <v>0</v>
      </c>
      <c r="J940" s="13">
        <f t="shared" si="29"/>
        <v>0</v>
      </c>
      <c r="K940" s="1"/>
    </row>
    <row r="941" spans="1:11" ht="20.25">
      <c r="A941" s="13" t="s">
        <v>223</v>
      </c>
      <c r="B941" s="2">
        <v>152</v>
      </c>
      <c r="C941" s="13" t="s">
        <v>14</v>
      </c>
      <c r="D941" s="3" t="s">
        <v>36</v>
      </c>
      <c r="E941" s="13">
        <v>0</v>
      </c>
      <c r="F941" s="13">
        <v>4</v>
      </c>
      <c r="G941" s="13"/>
      <c r="H941" s="13"/>
      <c r="I941" s="13">
        <f t="shared" si="28"/>
        <v>0</v>
      </c>
      <c r="J941" s="13">
        <f t="shared" si="29"/>
        <v>0</v>
      </c>
      <c r="K941" s="1"/>
    </row>
    <row r="942" spans="1:11" ht="20.25">
      <c r="A942" s="13" t="s">
        <v>223</v>
      </c>
      <c r="B942" s="2">
        <v>153</v>
      </c>
      <c r="C942" s="13" t="s">
        <v>19</v>
      </c>
      <c r="D942" s="3" t="s">
        <v>36</v>
      </c>
      <c r="E942" s="13">
        <v>0</v>
      </c>
      <c r="F942" s="13">
        <v>14</v>
      </c>
      <c r="G942" s="13" t="s">
        <v>23</v>
      </c>
      <c r="H942" s="13"/>
      <c r="I942" s="13">
        <f t="shared" si="28"/>
        <v>0</v>
      </c>
      <c r="J942" s="13">
        <f t="shared" si="29"/>
        <v>0</v>
      </c>
      <c r="K942" s="1"/>
    </row>
    <row r="943" spans="1:11" ht="20.25">
      <c r="A943" s="13" t="s">
        <v>223</v>
      </c>
      <c r="B943" s="2">
        <v>154</v>
      </c>
      <c r="C943" s="13" t="s">
        <v>21</v>
      </c>
      <c r="D943" s="3" t="s">
        <v>56</v>
      </c>
      <c r="E943" s="13">
        <v>0</v>
      </c>
      <c r="F943" s="13">
        <v>5</v>
      </c>
      <c r="G943" s="13" t="s">
        <v>23</v>
      </c>
      <c r="H943" s="13"/>
      <c r="I943" s="13" t="str">
        <f t="shared" si="28"/>
        <v>НГОБ</v>
      </c>
      <c r="J943" s="13" t="str">
        <f t="shared" si="29"/>
        <v>Acinetobacter</v>
      </c>
      <c r="K943" s="1" t="s">
        <v>95</v>
      </c>
    </row>
    <row r="944" spans="1:11" ht="20.25">
      <c r="A944" s="13" t="s">
        <v>223</v>
      </c>
      <c r="B944" s="2">
        <v>155</v>
      </c>
      <c r="C944" s="13" t="s">
        <v>16</v>
      </c>
      <c r="D944" s="3" t="s">
        <v>17</v>
      </c>
      <c r="E944" s="13">
        <v>1</v>
      </c>
      <c r="F944" s="13">
        <v>3</v>
      </c>
      <c r="G944" s="13"/>
      <c r="H944" s="13"/>
      <c r="I944" s="13">
        <f t="shared" si="28"/>
        <v>0</v>
      </c>
      <c r="J944" s="13">
        <f t="shared" si="29"/>
        <v>0</v>
      </c>
      <c r="K944" s="1"/>
    </row>
    <row r="945" spans="1:11" ht="20.25">
      <c r="A945" s="13" t="s">
        <v>223</v>
      </c>
      <c r="B945" s="2">
        <v>156</v>
      </c>
      <c r="C945" s="13" t="s">
        <v>16</v>
      </c>
      <c r="D945" s="3" t="s">
        <v>33</v>
      </c>
      <c r="E945" s="13">
        <v>0</v>
      </c>
      <c r="F945" s="13">
        <v>4</v>
      </c>
      <c r="G945" s="13"/>
      <c r="H945" s="13"/>
      <c r="I945" s="13">
        <f t="shared" si="28"/>
        <v>0</v>
      </c>
      <c r="J945" s="13">
        <f t="shared" si="29"/>
        <v>0</v>
      </c>
      <c r="K945" s="1"/>
    </row>
    <row r="946" spans="1:11" ht="20.25">
      <c r="A946" s="13" t="s">
        <v>223</v>
      </c>
      <c r="B946" s="2">
        <v>157</v>
      </c>
      <c r="C946" s="13" t="s">
        <v>79</v>
      </c>
      <c r="D946" s="3" t="s">
        <v>36</v>
      </c>
      <c r="E946" s="13">
        <v>0</v>
      </c>
      <c r="F946" s="13">
        <v>4</v>
      </c>
      <c r="G946" s="13"/>
      <c r="H946" s="13"/>
      <c r="I946" s="13">
        <f t="shared" si="28"/>
        <v>0</v>
      </c>
      <c r="J946" s="13">
        <f t="shared" si="29"/>
        <v>0</v>
      </c>
      <c r="K946" s="1"/>
    </row>
    <row r="947" spans="1:11" ht="20.25">
      <c r="A947" s="13" t="s">
        <v>223</v>
      </c>
      <c r="B947" s="2">
        <v>158</v>
      </c>
      <c r="C947" s="13" t="s">
        <v>79</v>
      </c>
      <c r="D947" s="3" t="s">
        <v>36</v>
      </c>
      <c r="E947" s="13">
        <v>0</v>
      </c>
      <c r="F947" s="13">
        <v>4</v>
      </c>
      <c r="G947" s="13"/>
      <c r="H947" s="13"/>
      <c r="I947" s="13">
        <f t="shared" si="28"/>
        <v>0</v>
      </c>
      <c r="J947" s="13">
        <f t="shared" si="29"/>
        <v>0</v>
      </c>
      <c r="K947" s="1"/>
    </row>
    <row r="948" spans="1:11" ht="20.25">
      <c r="A948" s="13" t="s">
        <v>223</v>
      </c>
      <c r="B948" s="2">
        <v>159</v>
      </c>
      <c r="C948" s="13" t="s">
        <v>19</v>
      </c>
      <c r="D948" s="3" t="s">
        <v>25</v>
      </c>
      <c r="E948" s="13">
        <v>0</v>
      </c>
      <c r="F948" s="13">
        <v>4</v>
      </c>
      <c r="G948" s="13"/>
      <c r="H948" s="13"/>
      <c r="I948" s="13">
        <f t="shared" si="28"/>
        <v>0</v>
      </c>
      <c r="J948" s="13">
        <f t="shared" si="29"/>
        <v>0</v>
      </c>
      <c r="K948" s="1"/>
    </row>
    <row r="949" spans="1:11" ht="20.25">
      <c r="A949" s="13" t="s">
        <v>223</v>
      </c>
      <c r="B949" s="2">
        <v>160</v>
      </c>
      <c r="C949" s="13" t="s">
        <v>29</v>
      </c>
      <c r="D949" s="3" t="s">
        <v>224</v>
      </c>
      <c r="E949" s="13">
        <v>0</v>
      </c>
      <c r="F949" s="13">
        <v>5</v>
      </c>
      <c r="G949" s="13" t="s">
        <v>23</v>
      </c>
      <c r="H949" s="13"/>
      <c r="I949" s="13">
        <f t="shared" si="28"/>
        <v>0</v>
      </c>
      <c r="J949" s="13">
        <f t="shared" si="29"/>
        <v>0</v>
      </c>
      <c r="K949" s="1"/>
    </row>
    <row r="950" spans="1:11" ht="20.25">
      <c r="A950" s="13" t="s">
        <v>223</v>
      </c>
      <c r="B950" s="2">
        <v>161</v>
      </c>
      <c r="C950" s="13" t="s">
        <v>29</v>
      </c>
      <c r="D950" s="3" t="s">
        <v>42</v>
      </c>
      <c r="E950" s="13">
        <v>0</v>
      </c>
      <c r="F950" s="13">
        <v>5</v>
      </c>
      <c r="G950" s="13" t="s">
        <v>23</v>
      </c>
      <c r="H950" s="13"/>
      <c r="I950" s="13">
        <f t="shared" si="28"/>
        <v>0</v>
      </c>
      <c r="J950" s="13">
        <f t="shared" si="29"/>
        <v>0</v>
      </c>
      <c r="K950" s="1"/>
    </row>
    <row r="951" spans="1:11" ht="20.25">
      <c r="A951" s="13" t="s">
        <v>223</v>
      </c>
      <c r="B951" s="2">
        <v>162</v>
      </c>
      <c r="C951" s="13" t="s">
        <v>16</v>
      </c>
      <c r="D951" s="3" t="s">
        <v>33</v>
      </c>
      <c r="E951" s="13">
        <v>0</v>
      </c>
      <c r="F951" s="13">
        <v>5</v>
      </c>
      <c r="G951" s="13"/>
      <c r="H951" s="13"/>
      <c r="I951" s="13">
        <f t="shared" si="28"/>
        <v>0</v>
      </c>
      <c r="J951" s="13">
        <f t="shared" si="29"/>
        <v>0</v>
      </c>
      <c r="K951" s="1"/>
    </row>
    <row r="952" spans="1:11" ht="20.25">
      <c r="A952" s="13" t="s">
        <v>223</v>
      </c>
      <c r="B952" s="2">
        <v>163</v>
      </c>
      <c r="C952" s="13" t="s">
        <v>21</v>
      </c>
      <c r="D952" s="3" t="s">
        <v>45</v>
      </c>
      <c r="E952" s="13">
        <v>0</v>
      </c>
      <c r="F952" s="13">
        <v>5</v>
      </c>
      <c r="G952" s="13" t="s">
        <v>23</v>
      </c>
      <c r="H952" s="13"/>
      <c r="I952" s="13">
        <f t="shared" si="28"/>
        <v>0</v>
      </c>
      <c r="J952" s="13">
        <f t="shared" si="29"/>
        <v>0</v>
      </c>
      <c r="K952" s="1"/>
    </row>
    <row r="953" spans="1:11" ht="20.25">
      <c r="A953" s="13" t="s">
        <v>223</v>
      </c>
      <c r="B953" s="2">
        <v>164</v>
      </c>
      <c r="C953" s="13" t="s">
        <v>16</v>
      </c>
      <c r="D953" s="3" t="s">
        <v>33</v>
      </c>
      <c r="E953" s="13">
        <v>2</v>
      </c>
      <c r="F953" s="13">
        <v>2</v>
      </c>
      <c r="G953" s="13"/>
      <c r="H953" s="13"/>
      <c r="I953" s="13" t="str">
        <f t="shared" si="28"/>
        <v>Кокки</v>
      </c>
      <c r="J953" s="13" t="str">
        <f t="shared" si="29"/>
        <v>Streptococcus</v>
      </c>
      <c r="K953" s="1" t="s">
        <v>77</v>
      </c>
    </row>
    <row r="954" spans="1:11" ht="20.25">
      <c r="A954" s="13" t="s">
        <v>223</v>
      </c>
      <c r="B954" s="2">
        <v>165</v>
      </c>
      <c r="C954" s="13" t="s">
        <v>16</v>
      </c>
      <c r="D954" s="3" t="s">
        <v>33</v>
      </c>
      <c r="E954" s="13">
        <v>1</v>
      </c>
      <c r="F954" s="13">
        <v>2</v>
      </c>
      <c r="G954" s="13"/>
      <c r="H954" s="13"/>
      <c r="I954" s="13">
        <f t="shared" si="28"/>
        <v>0</v>
      </c>
      <c r="J954" s="13">
        <f t="shared" si="29"/>
        <v>0</v>
      </c>
      <c r="K954" s="1"/>
    </row>
    <row r="955" spans="1:11" ht="20.25">
      <c r="A955" s="13" t="s">
        <v>223</v>
      </c>
      <c r="B955" s="2">
        <v>166</v>
      </c>
      <c r="C955" s="13" t="s">
        <v>16</v>
      </c>
      <c r="D955" s="3" t="s">
        <v>33</v>
      </c>
      <c r="E955" s="13">
        <v>0</v>
      </c>
      <c r="F955" s="13">
        <v>3</v>
      </c>
      <c r="G955" s="13"/>
      <c r="H955" s="13"/>
      <c r="I955" s="13">
        <f t="shared" si="28"/>
        <v>0</v>
      </c>
      <c r="J955" s="13">
        <f t="shared" si="29"/>
        <v>0</v>
      </c>
      <c r="K955" s="1"/>
    </row>
    <row r="956" spans="1:11" ht="20.25">
      <c r="A956" s="13" t="s">
        <v>223</v>
      </c>
      <c r="B956" s="2">
        <v>167</v>
      </c>
      <c r="C956" s="13" t="s">
        <v>21</v>
      </c>
      <c r="D956" s="3" t="s">
        <v>33</v>
      </c>
      <c r="E956" s="13">
        <v>0</v>
      </c>
      <c r="F956" s="13">
        <v>14</v>
      </c>
      <c r="G956" s="13" t="s">
        <v>23</v>
      </c>
      <c r="H956" s="13"/>
      <c r="I956" s="13">
        <f t="shared" si="28"/>
        <v>0</v>
      </c>
      <c r="J956" s="13">
        <f t="shared" si="29"/>
        <v>0</v>
      </c>
      <c r="K956" s="1"/>
    </row>
    <row r="957" spans="1:11" ht="20.25">
      <c r="A957" s="13" t="s">
        <v>223</v>
      </c>
      <c r="B957" s="2">
        <v>168</v>
      </c>
      <c r="C957" s="13" t="s">
        <v>21</v>
      </c>
      <c r="D957" s="3" t="s">
        <v>20</v>
      </c>
      <c r="E957" s="13">
        <v>1</v>
      </c>
      <c r="F957" s="13">
        <v>2</v>
      </c>
      <c r="G957" s="13" t="s">
        <v>23</v>
      </c>
      <c r="H957" s="13"/>
      <c r="I957" s="13" t="str">
        <f t="shared" si="28"/>
        <v>Энеробактерии</v>
      </c>
      <c r="J957" s="13" t="str">
        <f t="shared" si="29"/>
        <v>Klebsiella</v>
      </c>
      <c r="K957" s="1" t="s">
        <v>121</v>
      </c>
    </row>
    <row r="958" spans="1:11" ht="20.25">
      <c r="A958" s="13" t="s">
        <v>223</v>
      </c>
      <c r="B958" s="2">
        <v>169</v>
      </c>
      <c r="C958" s="13" t="s">
        <v>21</v>
      </c>
      <c r="D958" s="3" t="s">
        <v>25</v>
      </c>
      <c r="E958" s="13">
        <v>0</v>
      </c>
      <c r="F958" s="13">
        <v>3</v>
      </c>
      <c r="G958" s="13" t="s">
        <v>23</v>
      </c>
      <c r="H958" s="13"/>
      <c r="I958" s="13" t="str">
        <f t="shared" si="28"/>
        <v>Кокки</v>
      </c>
      <c r="J958" s="13" t="str">
        <f t="shared" si="29"/>
        <v>Enterococcus</v>
      </c>
      <c r="K958" s="1" t="s">
        <v>55</v>
      </c>
    </row>
    <row r="959" spans="1:11" ht="20.25">
      <c r="A959" s="13" t="s">
        <v>223</v>
      </c>
      <c r="B959" s="2">
        <v>170</v>
      </c>
      <c r="C959" s="13" t="s">
        <v>21</v>
      </c>
      <c r="D959" s="3" t="s">
        <v>62</v>
      </c>
      <c r="E959" s="13">
        <v>0</v>
      </c>
      <c r="F959" s="13">
        <v>14</v>
      </c>
      <c r="G959" s="13" t="s">
        <v>23</v>
      </c>
      <c r="H959" s="13"/>
      <c r="I959" s="13">
        <f t="shared" si="28"/>
        <v>0</v>
      </c>
      <c r="J959" s="13">
        <f t="shared" si="29"/>
        <v>0</v>
      </c>
      <c r="K959" s="1"/>
    </row>
    <row r="960" spans="1:11" ht="20.25">
      <c r="A960" s="13" t="s">
        <v>223</v>
      </c>
      <c r="B960" s="2">
        <v>171</v>
      </c>
      <c r="C960" s="13" t="s">
        <v>16</v>
      </c>
      <c r="D960" s="3" t="s">
        <v>33</v>
      </c>
      <c r="E960" s="13">
        <v>0</v>
      </c>
      <c r="F960" s="13">
        <v>3</v>
      </c>
      <c r="G960" s="13"/>
      <c r="H960" s="13"/>
      <c r="I960" s="13">
        <f t="shared" si="28"/>
        <v>0</v>
      </c>
      <c r="J960" s="13">
        <f t="shared" si="29"/>
        <v>0</v>
      </c>
      <c r="K960" s="1"/>
    </row>
    <row r="961" spans="1:11" ht="20.25">
      <c r="A961" s="13" t="s">
        <v>223</v>
      </c>
      <c r="B961" s="2">
        <v>172</v>
      </c>
      <c r="C961" s="13" t="s">
        <v>46</v>
      </c>
      <c r="D961" s="3" t="s">
        <v>41</v>
      </c>
      <c r="E961" s="13">
        <v>0</v>
      </c>
      <c r="F961" s="13">
        <v>3</v>
      </c>
      <c r="G961" s="13"/>
      <c r="H961" s="13"/>
      <c r="I961" s="13">
        <f t="shared" si="28"/>
        <v>0</v>
      </c>
      <c r="J961" s="13">
        <f t="shared" si="29"/>
        <v>0</v>
      </c>
      <c r="K961" s="1"/>
    </row>
    <row r="962" spans="1:11" ht="20.25">
      <c r="A962" s="13" t="s">
        <v>223</v>
      </c>
      <c r="B962" s="2">
        <v>173</v>
      </c>
      <c r="C962" s="13" t="s">
        <v>21</v>
      </c>
      <c r="D962" s="3" t="s">
        <v>163</v>
      </c>
      <c r="E962" s="13">
        <v>0</v>
      </c>
      <c r="F962" s="13">
        <v>7</v>
      </c>
      <c r="G962" s="13" t="s">
        <v>23</v>
      </c>
      <c r="H962" s="13"/>
      <c r="I962" s="13">
        <f t="shared" ref="I962:I1025" si="30">IF(OR(J962=$J$2687,J962=$J$2694,J962=$J$2677),$I$2674,IF(OR(J962=$J$2676,J962=$J$2680,J962=$J$2682,J962=$J$2683,J962=$J$2686,J962=$J$2690,J962=$J$2691,J962=$J$2688),$I$2679,IF(OR(J962=$J$2675,J962=$J$2679),$I$2675,IF(OR(J962=$J$2681,J962=$J$2692,J962=$J$2693),$I$2676,IF(OR(J962=$J$2674,J962=$J$2689,J962=$J$2695),$I$2677,IF(OR(J962=$J$2678,J962=$J$2696,J962=$J$2684,J962=$J$2685),$I$2678,0))))))</f>
        <v>0</v>
      </c>
      <c r="J962" s="13">
        <f t="shared" ref="J962:J1025" si="31">IF(OR(K962=$K$2674,K962=$K$2675,K962=$K$2676,K962=$K$2677,K962=$K$2678),$J$2674,IF(OR(K962=$K$2683,K962=$K$2684,K962=$K$2685,K962=$K$2686),$J$2675,IF(OR(K962=$K$2687),$J$2676,IF(OR(K962=$K$2688),$J$2677,IF(OR(K962=$K$2689),$J$2678,IF(OR(K962=$K$2690),$J$2679,IF(OR(K962=$K$2696,K962=$K$2706,K962=$K$2697),$J$2680,IF(OR(K962=$K$2692,K962=$K$2693,K962=$K$2694,K962=$K$2695),$J$2681,IF(OR(K962=$K$2691,K962=$K$2735,K962=$K$2737,K962=$K$2739),$J$2682,IF(OR(K962=$K$2698,K962=$K$2700,K962=$K$2699),$J$2683,IF(OR(K962=$K$2701),$J$2684,IF(OR(K962=$K$2702),$J$2685,IF(OR(K962=$K$2703),$J$2686,IF(OR(K962=$K$2707),$J$2687,IF(OR(K962=$K$2708,K962=$K$2709),$J$2688,IF(OR(K962=$K$2710,K962=$K$2711),$J$2689,IF(OR(K962=$K$2712,K962=$K$2713),$J$2690,IF(OR(K962=$K$2714,K962=$K$2715),$J$2691,IF(OR(K962=$K$2717,K962=$K$2718,K962=$K$2719,K962=$K$2720,K962=$K$2721,K962=$K$2722,K962=$K$2723,K962=$K$2724,K962=$K$2725),$J$2692,IF(OR(K962=$K$2729,K962=$K$2730,K962=$K$2731,K962=$K$2732,K962=$K$2728,K962=$K$2727,K962=$K$2736,K962=$K$2738),$J$2693,IF(OR(K962=$K$2733,K962=$K$2734),$J$2694,IF(OR(K962=$K$2679,K962=$K$2680,K962=$K$2681,K962=$K$2704,K962=$K$2705,K962=$K$2716,K962=$K$2682,K962=$K$2726),$J$2695,IF(OR(K962=$K$2740),$J$2696,0)))))))))))))))))))))))</f>
        <v>0</v>
      </c>
      <c r="K962" s="1"/>
    </row>
    <row r="963" spans="1:11" ht="20.25">
      <c r="A963" s="13" t="s">
        <v>223</v>
      </c>
      <c r="B963" s="2">
        <v>174</v>
      </c>
      <c r="C963" s="13" t="s">
        <v>46</v>
      </c>
      <c r="D963" s="3" t="s">
        <v>41</v>
      </c>
      <c r="E963" s="13">
        <v>0</v>
      </c>
      <c r="F963" s="13">
        <v>3</v>
      </c>
      <c r="G963" s="13"/>
      <c r="H963" s="13"/>
      <c r="I963" s="13">
        <f t="shared" si="30"/>
        <v>0</v>
      </c>
      <c r="J963" s="13">
        <f t="shared" si="31"/>
        <v>0</v>
      </c>
      <c r="K963" s="1"/>
    </row>
    <row r="964" spans="1:11" ht="20.25">
      <c r="A964" s="13" t="s">
        <v>223</v>
      </c>
      <c r="B964" s="2">
        <v>175</v>
      </c>
      <c r="C964" s="13" t="s">
        <v>46</v>
      </c>
      <c r="D964" s="3" t="s">
        <v>41</v>
      </c>
      <c r="E964" s="13">
        <v>0</v>
      </c>
      <c r="F964" s="13">
        <v>3</v>
      </c>
      <c r="G964" s="13"/>
      <c r="H964" s="13"/>
      <c r="I964" s="13">
        <f t="shared" si="30"/>
        <v>0</v>
      </c>
      <c r="J964" s="13">
        <f t="shared" si="31"/>
        <v>0</v>
      </c>
      <c r="K964" s="1"/>
    </row>
    <row r="965" spans="1:11" ht="20.25">
      <c r="A965" s="13" t="s">
        <v>223</v>
      </c>
      <c r="B965" s="2">
        <v>176</v>
      </c>
      <c r="C965" s="13" t="s">
        <v>44</v>
      </c>
      <c r="D965" s="3" t="s">
        <v>129</v>
      </c>
      <c r="E965" s="13">
        <v>1</v>
      </c>
      <c r="F965" s="13">
        <v>2</v>
      </c>
      <c r="G965" s="13"/>
      <c r="H965" s="13"/>
      <c r="I965" s="13">
        <f t="shared" si="30"/>
        <v>0</v>
      </c>
      <c r="J965" s="13">
        <f t="shared" si="31"/>
        <v>0</v>
      </c>
      <c r="K965" s="1"/>
    </row>
    <row r="966" spans="1:11" ht="20.25">
      <c r="A966" s="13" t="s">
        <v>223</v>
      </c>
      <c r="B966" s="2">
        <v>177</v>
      </c>
      <c r="C966" s="13" t="s">
        <v>44</v>
      </c>
      <c r="D966" s="3" t="s">
        <v>45</v>
      </c>
      <c r="E966" s="13">
        <v>1</v>
      </c>
      <c r="F966" s="13">
        <v>2</v>
      </c>
      <c r="G966" s="13"/>
      <c r="H966" s="13"/>
      <c r="I966" s="13">
        <f t="shared" si="30"/>
        <v>0</v>
      </c>
      <c r="J966" s="13">
        <f t="shared" si="31"/>
        <v>0</v>
      </c>
      <c r="K966" s="1"/>
    </row>
    <row r="967" spans="1:11" ht="20.25">
      <c r="A967" s="13" t="s">
        <v>223</v>
      </c>
      <c r="B967" s="2">
        <v>178</v>
      </c>
      <c r="C967" s="13" t="s">
        <v>27</v>
      </c>
      <c r="D967" s="3" t="s">
        <v>48</v>
      </c>
      <c r="E967" s="13">
        <v>0</v>
      </c>
      <c r="F967" s="13">
        <v>3</v>
      </c>
      <c r="G967" s="13"/>
      <c r="H967" s="13"/>
      <c r="I967" s="13">
        <f t="shared" si="30"/>
        <v>0</v>
      </c>
      <c r="J967" s="13">
        <f t="shared" si="31"/>
        <v>0</v>
      </c>
      <c r="K967" s="1"/>
    </row>
    <row r="968" spans="1:11" ht="20.25">
      <c r="A968" s="13" t="s">
        <v>223</v>
      </c>
      <c r="B968" s="2">
        <v>179</v>
      </c>
      <c r="C968" s="13" t="s">
        <v>16</v>
      </c>
      <c r="D968" s="3" t="s">
        <v>33</v>
      </c>
      <c r="E968" s="13">
        <v>0</v>
      </c>
      <c r="F968" s="13">
        <v>3</v>
      </c>
      <c r="G968" s="13"/>
      <c r="H968" s="13"/>
      <c r="I968" s="13">
        <f t="shared" si="30"/>
        <v>0</v>
      </c>
      <c r="J968" s="13">
        <f t="shared" si="31"/>
        <v>0</v>
      </c>
      <c r="K968" s="1"/>
    </row>
    <row r="969" spans="1:11" ht="20.25">
      <c r="A969" s="13" t="s">
        <v>223</v>
      </c>
      <c r="B969" s="2">
        <v>180</v>
      </c>
      <c r="C969" s="13" t="s">
        <v>21</v>
      </c>
      <c r="D969" s="3" t="s">
        <v>163</v>
      </c>
      <c r="E969" s="13">
        <v>0</v>
      </c>
      <c r="F969" s="13">
        <v>6</v>
      </c>
      <c r="G969" s="13" t="s">
        <v>23</v>
      </c>
      <c r="H969" s="13"/>
      <c r="I969" s="13">
        <f t="shared" si="30"/>
        <v>0</v>
      </c>
      <c r="J969" s="13">
        <f t="shared" si="31"/>
        <v>0</v>
      </c>
      <c r="K969" s="1"/>
    </row>
    <row r="970" spans="1:11" ht="20.25">
      <c r="A970" s="13" t="s">
        <v>223</v>
      </c>
      <c r="B970" s="2">
        <v>181</v>
      </c>
      <c r="C970" s="13" t="s">
        <v>29</v>
      </c>
      <c r="D970" s="3" t="s">
        <v>42</v>
      </c>
      <c r="E970" s="13">
        <v>0</v>
      </c>
      <c r="F970" s="13">
        <v>3</v>
      </c>
      <c r="G970" s="13"/>
      <c r="H970" s="13"/>
      <c r="I970" s="13">
        <f t="shared" si="30"/>
        <v>0</v>
      </c>
      <c r="J970" s="13">
        <f t="shared" si="31"/>
        <v>0</v>
      </c>
      <c r="K970" s="1"/>
    </row>
    <row r="971" spans="1:11" ht="20.25">
      <c r="A971" s="13" t="s">
        <v>223</v>
      </c>
      <c r="B971" s="2">
        <v>182</v>
      </c>
      <c r="C971" s="13" t="s">
        <v>27</v>
      </c>
      <c r="D971" s="3" t="s">
        <v>64</v>
      </c>
      <c r="E971" s="13">
        <v>1</v>
      </c>
      <c r="F971" s="13">
        <v>2</v>
      </c>
      <c r="G971" s="13"/>
      <c r="H971" s="13"/>
      <c r="I971" s="13">
        <f t="shared" si="30"/>
        <v>0</v>
      </c>
      <c r="J971" s="13">
        <f t="shared" si="31"/>
        <v>0</v>
      </c>
      <c r="K971" s="1"/>
    </row>
    <row r="972" spans="1:11" ht="20.25">
      <c r="A972" s="13" t="s">
        <v>223</v>
      </c>
      <c r="B972" s="2">
        <v>183</v>
      </c>
      <c r="C972" s="13" t="s">
        <v>44</v>
      </c>
      <c r="D972" s="3" t="s">
        <v>50</v>
      </c>
      <c r="E972" s="13">
        <v>1</v>
      </c>
      <c r="F972" s="13">
        <v>2</v>
      </c>
      <c r="G972" s="13"/>
      <c r="H972" s="13"/>
      <c r="I972" s="13">
        <f t="shared" si="30"/>
        <v>0</v>
      </c>
      <c r="J972" s="13">
        <f t="shared" si="31"/>
        <v>0</v>
      </c>
      <c r="K972" s="1"/>
    </row>
    <row r="973" spans="1:11" ht="20.25">
      <c r="A973" s="13" t="s">
        <v>223</v>
      </c>
      <c r="B973" s="2">
        <v>184</v>
      </c>
      <c r="C973" s="13" t="s">
        <v>44</v>
      </c>
      <c r="D973" s="3" t="s">
        <v>129</v>
      </c>
      <c r="E973" s="13">
        <v>1</v>
      </c>
      <c r="F973" s="13">
        <v>2</v>
      </c>
      <c r="G973" s="13"/>
      <c r="H973" s="13"/>
      <c r="I973" s="13">
        <f t="shared" si="30"/>
        <v>0</v>
      </c>
      <c r="J973" s="13">
        <f t="shared" si="31"/>
        <v>0</v>
      </c>
      <c r="K973" s="1"/>
    </row>
    <row r="974" spans="1:11" ht="20.25">
      <c r="A974" s="13" t="s">
        <v>223</v>
      </c>
      <c r="B974" s="2">
        <v>185</v>
      </c>
      <c r="C974" s="13" t="s">
        <v>44</v>
      </c>
      <c r="D974" s="3" t="s">
        <v>45</v>
      </c>
      <c r="E974" s="13">
        <v>1</v>
      </c>
      <c r="F974" s="13">
        <v>2</v>
      </c>
      <c r="G974" s="13"/>
      <c r="H974" s="13"/>
      <c r="I974" s="13">
        <f t="shared" si="30"/>
        <v>0</v>
      </c>
      <c r="J974" s="13">
        <f t="shared" si="31"/>
        <v>0</v>
      </c>
      <c r="K974" s="1"/>
    </row>
    <row r="975" spans="1:11" ht="20.25">
      <c r="A975" s="13" t="s">
        <v>223</v>
      </c>
      <c r="B975" s="2">
        <v>186</v>
      </c>
      <c r="C975" s="13" t="s">
        <v>71</v>
      </c>
      <c r="D975" s="3" t="s">
        <v>82</v>
      </c>
      <c r="E975" s="13">
        <v>0</v>
      </c>
      <c r="F975" s="13">
        <v>5</v>
      </c>
      <c r="G975" s="13"/>
      <c r="H975" s="13"/>
      <c r="I975" s="13">
        <f t="shared" si="30"/>
        <v>0</v>
      </c>
      <c r="J975" s="13">
        <f t="shared" si="31"/>
        <v>0</v>
      </c>
      <c r="K975" s="1"/>
    </row>
    <row r="976" spans="1:11" ht="20.25">
      <c r="A976" s="13" t="s">
        <v>223</v>
      </c>
      <c r="B976" s="2">
        <v>187</v>
      </c>
      <c r="C976" s="13" t="s">
        <v>21</v>
      </c>
      <c r="D976" s="3" t="s">
        <v>25</v>
      </c>
      <c r="E976" s="13">
        <v>0</v>
      </c>
      <c r="F976" s="13">
        <v>5</v>
      </c>
      <c r="G976" s="13" t="s">
        <v>23</v>
      </c>
      <c r="H976" s="13"/>
      <c r="I976" s="13" t="str">
        <f t="shared" si="30"/>
        <v>Кокки</v>
      </c>
      <c r="J976" s="13" t="str">
        <f t="shared" si="31"/>
        <v>Enterococcus</v>
      </c>
      <c r="K976" s="1" t="s">
        <v>55</v>
      </c>
    </row>
    <row r="977" spans="1:11" ht="20.25">
      <c r="A977" s="13" t="s">
        <v>223</v>
      </c>
      <c r="B977" s="2">
        <v>188</v>
      </c>
      <c r="C977" s="13" t="s">
        <v>21</v>
      </c>
      <c r="D977" s="3" t="s">
        <v>45</v>
      </c>
      <c r="E977" s="13">
        <v>0</v>
      </c>
      <c r="F977" s="13">
        <v>5</v>
      </c>
      <c r="G977" s="13" t="s">
        <v>23</v>
      </c>
      <c r="H977" s="13"/>
      <c r="I977" s="13">
        <f t="shared" si="30"/>
        <v>0</v>
      </c>
      <c r="J977" s="13">
        <f t="shared" si="31"/>
        <v>0</v>
      </c>
      <c r="K977" s="1"/>
    </row>
    <row r="978" spans="1:11" ht="20.25">
      <c r="A978" s="13" t="s">
        <v>223</v>
      </c>
      <c r="B978" s="2">
        <v>189</v>
      </c>
      <c r="C978" s="13" t="s">
        <v>21</v>
      </c>
      <c r="D978" s="3" t="s">
        <v>64</v>
      </c>
      <c r="E978" s="13">
        <v>0</v>
      </c>
      <c r="F978" s="13">
        <v>5</v>
      </c>
      <c r="G978" s="13" t="s">
        <v>23</v>
      </c>
      <c r="H978" s="13"/>
      <c r="I978" s="13">
        <f t="shared" si="30"/>
        <v>0</v>
      </c>
      <c r="J978" s="13">
        <f t="shared" si="31"/>
        <v>0</v>
      </c>
      <c r="K978" s="1"/>
    </row>
    <row r="979" spans="1:11" ht="20.25">
      <c r="A979" s="13" t="s">
        <v>223</v>
      </c>
      <c r="B979" s="2">
        <v>190</v>
      </c>
      <c r="C979" s="13" t="s">
        <v>46</v>
      </c>
      <c r="D979" s="3" t="s">
        <v>41</v>
      </c>
      <c r="E979" s="13">
        <v>0</v>
      </c>
      <c r="F979" s="13">
        <v>5</v>
      </c>
      <c r="G979" s="13"/>
      <c r="H979" s="13"/>
      <c r="I979" s="13">
        <f t="shared" si="30"/>
        <v>0</v>
      </c>
      <c r="J979" s="13">
        <f t="shared" si="31"/>
        <v>0</v>
      </c>
      <c r="K979" s="1"/>
    </row>
    <row r="980" spans="1:11" ht="20.25">
      <c r="A980" s="13" t="s">
        <v>223</v>
      </c>
      <c r="B980" s="2">
        <v>191</v>
      </c>
      <c r="C980" s="13" t="s">
        <v>44</v>
      </c>
      <c r="D980" s="3" t="s">
        <v>129</v>
      </c>
      <c r="E980" s="13">
        <v>1</v>
      </c>
      <c r="F980" s="13">
        <v>4</v>
      </c>
      <c r="G980" s="13"/>
      <c r="H980" s="13"/>
      <c r="I980" s="13">
        <f t="shared" si="30"/>
        <v>0</v>
      </c>
      <c r="J980" s="13">
        <f t="shared" si="31"/>
        <v>0</v>
      </c>
      <c r="K980" s="1"/>
    </row>
    <row r="981" spans="1:11" ht="20.25">
      <c r="A981" s="13" t="s">
        <v>223</v>
      </c>
      <c r="B981" s="2">
        <v>192</v>
      </c>
      <c r="C981" s="13" t="s">
        <v>44</v>
      </c>
      <c r="D981" s="3" t="s">
        <v>50</v>
      </c>
      <c r="E981" s="13">
        <v>1</v>
      </c>
      <c r="F981" s="13">
        <v>4</v>
      </c>
      <c r="G981" s="13"/>
      <c r="H981" s="13"/>
      <c r="I981" s="13">
        <f t="shared" si="30"/>
        <v>0</v>
      </c>
      <c r="J981" s="13">
        <f t="shared" si="31"/>
        <v>0</v>
      </c>
      <c r="K981" s="1"/>
    </row>
    <row r="982" spans="1:11" ht="20.25">
      <c r="A982" s="13" t="s">
        <v>223</v>
      </c>
      <c r="B982" s="2">
        <v>193</v>
      </c>
      <c r="C982" s="13" t="s">
        <v>44</v>
      </c>
      <c r="D982" s="3" t="s">
        <v>45</v>
      </c>
      <c r="E982" s="13">
        <v>1</v>
      </c>
      <c r="F982" s="13">
        <v>4</v>
      </c>
      <c r="G982" s="13"/>
      <c r="H982" s="13"/>
      <c r="I982" s="13">
        <f t="shared" si="30"/>
        <v>0</v>
      </c>
      <c r="J982" s="13">
        <f t="shared" si="31"/>
        <v>0</v>
      </c>
      <c r="K982" s="1"/>
    </row>
    <row r="983" spans="1:11" ht="20.25">
      <c r="A983" s="13" t="s">
        <v>223</v>
      </c>
      <c r="B983" s="2">
        <v>194</v>
      </c>
      <c r="C983" s="13" t="s">
        <v>16</v>
      </c>
      <c r="D983" s="3" t="s">
        <v>18</v>
      </c>
      <c r="E983" s="13">
        <v>1</v>
      </c>
      <c r="F983" s="13">
        <v>4</v>
      </c>
      <c r="G983" s="13"/>
      <c r="H983" s="13"/>
      <c r="I983" s="13">
        <f t="shared" si="30"/>
        <v>0</v>
      </c>
      <c r="J983" s="13">
        <f t="shared" si="31"/>
        <v>0</v>
      </c>
      <c r="K983" s="1"/>
    </row>
    <row r="984" spans="1:11" ht="20.25">
      <c r="A984" s="13" t="s">
        <v>223</v>
      </c>
      <c r="B984" s="2">
        <v>195</v>
      </c>
      <c r="C984" s="13" t="s">
        <v>21</v>
      </c>
      <c r="D984" s="3" t="s">
        <v>43</v>
      </c>
      <c r="E984" s="13">
        <v>0</v>
      </c>
      <c r="F984" s="13">
        <v>5</v>
      </c>
      <c r="G984" s="13" t="s">
        <v>23</v>
      </c>
      <c r="H984" s="13"/>
      <c r="I984" s="13">
        <f t="shared" si="30"/>
        <v>0</v>
      </c>
      <c r="J984" s="13">
        <f t="shared" si="31"/>
        <v>0</v>
      </c>
      <c r="K984" s="1"/>
    </row>
    <row r="985" spans="1:11" ht="20.25">
      <c r="A985" s="13" t="s">
        <v>223</v>
      </c>
      <c r="B985" s="2">
        <v>196</v>
      </c>
      <c r="C985" s="13" t="s">
        <v>21</v>
      </c>
      <c r="D985" s="3" t="s">
        <v>202</v>
      </c>
      <c r="E985" s="13">
        <v>0</v>
      </c>
      <c r="F985" s="13">
        <v>5</v>
      </c>
      <c r="G985" s="13" t="s">
        <v>23</v>
      </c>
      <c r="H985" s="13"/>
      <c r="I985" s="13">
        <f t="shared" si="30"/>
        <v>0</v>
      </c>
      <c r="J985" s="13">
        <f t="shared" si="31"/>
        <v>0</v>
      </c>
      <c r="K985" s="1"/>
    </row>
    <row r="986" spans="1:11" ht="20.25">
      <c r="A986" s="13" t="s">
        <v>223</v>
      </c>
      <c r="B986" s="2">
        <v>197</v>
      </c>
      <c r="C986" s="13" t="s">
        <v>44</v>
      </c>
      <c r="D986" s="3" t="s">
        <v>50</v>
      </c>
      <c r="E986" s="13">
        <v>1</v>
      </c>
      <c r="F986" s="13">
        <v>3</v>
      </c>
      <c r="G986" s="13"/>
      <c r="H986" s="13"/>
      <c r="I986" s="13">
        <f t="shared" si="30"/>
        <v>0</v>
      </c>
      <c r="J986" s="13">
        <f t="shared" si="31"/>
        <v>0</v>
      </c>
      <c r="K986" s="1"/>
    </row>
    <row r="987" spans="1:11" ht="20.25">
      <c r="A987" s="13" t="s">
        <v>223</v>
      </c>
      <c r="B987" s="2">
        <v>198</v>
      </c>
      <c r="C987" s="13" t="s">
        <v>21</v>
      </c>
      <c r="D987" s="3" t="s">
        <v>163</v>
      </c>
      <c r="E987" s="13">
        <v>0</v>
      </c>
      <c r="F987" s="13">
        <v>3</v>
      </c>
      <c r="G987" s="13"/>
      <c r="H987" s="13"/>
      <c r="I987" s="13" t="str">
        <f t="shared" si="30"/>
        <v>Кокки</v>
      </c>
      <c r="J987" s="13" t="str">
        <f t="shared" si="31"/>
        <v>Streptococcus</v>
      </c>
      <c r="K987" s="1" t="s">
        <v>77</v>
      </c>
    </row>
    <row r="988" spans="1:11" ht="20.25">
      <c r="A988" s="13" t="s">
        <v>223</v>
      </c>
      <c r="B988" s="2">
        <v>199</v>
      </c>
      <c r="C988" s="13" t="s">
        <v>14</v>
      </c>
      <c r="D988" s="3" t="s">
        <v>36</v>
      </c>
      <c r="E988" s="13">
        <v>1</v>
      </c>
      <c r="F988" s="13">
        <v>4</v>
      </c>
      <c r="G988" s="13"/>
      <c r="H988" s="13"/>
      <c r="I988" s="13" t="str">
        <f t="shared" si="30"/>
        <v>Кокки</v>
      </c>
      <c r="J988" s="13" t="str">
        <f t="shared" si="31"/>
        <v>Staphylococcus</v>
      </c>
      <c r="K988" s="1" t="s">
        <v>169</v>
      </c>
    </row>
    <row r="989" spans="1:11" ht="20.25">
      <c r="A989" s="13" t="s">
        <v>223</v>
      </c>
      <c r="B989" s="2">
        <v>200</v>
      </c>
      <c r="C989" s="13" t="s">
        <v>14</v>
      </c>
      <c r="D989" s="3" t="s">
        <v>36</v>
      </c>
      <c r="E989" s="13">
        <v>0</v>
      </c>
      <c r="F989" s="13">
        <v>4</v>
      </c>
      <c r="G989" s="13"/>
      <c r="H989" s="13"/>
      <c r="I989" s="13">
        <f t="shared" si="30"/>
        <v>0</v>
      </c>
      <c r="J989" s="13">
        <f t="shared" si="31"/>
        <v>0</v>
      </c>
      <c r="K989" s="1"/>
    </row>
    <row r="990" spans="1:11" ht="20.25">
      <c r="A990" s="13" t="s">
        <v>223</v>
      </c>
      <c r="B990" s="2">
        <v>201</v>
      </c>
      <c r="C990" s="13" t="s">
        <v>14</v>
      </c>
      <c r="D990" s="3" t="s">
        <v>36</v>
      </c>
      <c r="E990" s="13">
        <v>1</v>
      </c>
      <c r="F990" s="13">
        <v>2</v>
      </c>
      <c r="G990" s="13"/>
      <c r="H990" s="13"/>
      <c r="I990" s="13">
        <f t="shared" si="30"/>
        <v>0</v>
      </c>
      <c r="J990" s="13">
        <f t="shared" si="31"/>
        <v>0</v>
      </c>
      <c r="K990" s="1"/>
    </row>
    <row r="991" spans="1:11" ht="20.25">
      <c r="A991" s="13" t="s">
        <v>223</v>
      </c>
      <c r="B991" s="2">
        <v>202</v>
      </c>
      <c r="C991" s="13" t="s">
        <v>14</v>
      </c>
      <c r="D991" s="3" t="s">
        <v>31</v>
      </c>
      <c r="E991" s="13">
        <v>1</v>
      </c>
      <c r="F991" s="13">
        <v>2</v>
      </c>
      <c r="G991" s="13"/>
      <c r="H991" s="13"/>
      <c r="I991" s="13">
        <f t="shared" si="30"/>
        <v>0</v>
      </c>
      <c r="J991" s="13">
        <f t="shared" si="31"/>
        <v>0</v>
      </c>
      <c r="K991" s="1"/>
    </row>
    <row r="992" spans="1:11" ht="20.25">
      <c r="A992" s="13" t="s">
        <v>223</v>
      </c>
      <c r="B992" s="2">
        <v>203</v>
      </c>
      <c r="C992" s="13" t="s">
        <v>14</v>
      </c>
      <c r="D992" s="3" t="s">
        <v>35</v>
      </c>
      <c r="E992" s="13">
        <v>1</v>
      </c>
      <c r="F992" s="13">
        <v>2</v>
      </c>
      <c r="G992" s="13"/>
      <c r="H992" s="13">
        <v>444</v>
      </c>
      <c r="I992" s="13">
        <f t="shared" si="30"/>
        <v>0</v>
      </c>
      <c r="J992" s="13">
        <f t="shared" si="31"/>
        <v>0</v>
      </c>
      <c r="K992" s="1"/>
    </row>
    <row r="993" spans="1:11" ht="20.25">
      <c r="A993" s="13" t="s">
        <v>223</v>
      </c>
      <c r="B993" s="2">
        <v>204</v>
      </c>
      <c r="C993" s="13" t="s">
        <v>21</v>
      </c>
      <c r="D993" s="3" t="s">
        <v>25</v>
      </c>
      <c r="E993" s="13">
        <v>0</v>
      </c>
      <c r="F993" s="13">
        <v>7</v>
      </c>
      <c r="G993" s="13" t="s">
        <v>23</v>
      </c>
      <c r="H993" s="13"/>
      <c r="I993" s="13">
        <f t="shared" si="30"/>
        <v>0</v>
      </c>
      <c r="J993" s="13">
        <f t="shared" si="31"/>
        <v>0</v>
      </c>
      <c r="K993" s="1"/>
    </row>
    <row r="994" spans="1:11" ht="20.25">
      <c r="A994" s="13" t="s">
        <v>223</v>
      </c>
      <c r="B994" s="2">
        <v>205</v>
      </c>
      <c r="C994" s="13" t="s">
        <v>21</v>
      </c>
      <c r="D994" s="3" t="s">
        <v>163</v>
      </c>
      <c r="E994" s="13">
        <v>0</v>
      </c>
      <c r="F994" s="13">
        <v>7</v>
      </c>
      <c r="G994" s="13" t="s">
        <v>23</v>
      </c>
      <c r="H994" s="13"/>
      <c r="I994" s="13">
        <f t="shared" si="30"/>
        <v>0</v>
      </c>
      <c r="J994" s="13">
        <f t="shared" si="31"/>
        <v>0</v>
      </c>
      <c r="K994" s="1"/>
    </row>
    <row r="995" spans="1:11" ht="20.25">
      <c r="A995" s="13" t="s">
        <v>223</v>
      </c>
      <c r="B995" s="2">
        <v>206</v>
      </c>
      <c r="C995" s="13" t="s">
        <v>21</v>
      </c>
      <c r="D995" s="3" t="s">
        <v>56</v>
      </c>
      <c r="E995" s="13">
        <v>2</v>
      </c>
      <c r="F995" s="13">
        <v>7</v>
      </c>
      <c r="G995" s="13" t="s">
        <v>23</v>
      </c>
      <c r="H995" s="13"/>
      <c r="I995" s="13">
        <f t="shared" si="30"/>
        <v>0</v>
      </c>
      <c r="J995" s="13">
        <f t="shared" si="31"/>
        <v>0</v>
      </c>
      <c r="K995" s="1"/>
    </row>
    <row r="996" spans="1:11" ht="20.25">
      <c r="A996" s="13" t="s">
        <v>223</v>
      </c>
      <c r="B996" s="2">
        <v>207</v>
      </c>
      <c r="C996" s="13" t="s">
        <v>21</v>
      </c>
      <c r="D996" s="3" t="s">
        <v>25</v>
      </c>
      <c r="E996" s="13">
        <v>3</v>
      </c>
      <c r="F996" s="13">
        <v>7</v>
      </c>
      <c r="G996" s="13" t="s">
        <v>23</v>
      </c>
      <c r="H996" s="13"/>
      <c r="I996" s="13">
        <f t="shared" si="30"/>
        <v>0</v>
      </c>
      <c r="J996" s="13">
        <f t="shared" si="31"/>
        <v>0</v>
      </c>
      <c r="K996" s="1"/>
    </row>
    <row r="997" spans="1:11" ht="20.25">
      <c r="A997" s="13" t="s">
        <v>223</v>
      </c>
      <c r="B997" s="2">
        <v>208</v>
      </c>
      <c r="C997" s="13" t="s">
        <v>21</v>
      </c>
      <c r="D997" s="3" t="s">
        <v>56</v>
      </c>
      <c r="E997" s="13">
        <v>0</v>
      </c>
      <c r="F997" s="13">
        <v>7</v>
      </c>
      <c r="G997" s="13" t="s">
        <v>23</v>
      </c>
      <c r="H997" s="13"/>
      <c r="I997" s="13">
        <f t="shared" si="30"/>
        <v>0</v>
      </c>
      <c r="J997" s="13">
        <f t="shared" si="31"/>
        <v>0</v>
      </c>
      <c r="K997" s="1"/>
    </row>
    <row r="998" spans="1:11" ht="20.25">
      <c r="A998" s="13" t="s">
        <v>223</v>
      </c>
      <c r="B998" s="2">
        <v>209</v>
      </c>
      <c r="C998" s="13" t="s">
        <v>21</v>
      </c>
      <c r="D998" s="3" t="s">
        <v>58</v>
      </c>
      <c r="E998" s="13">
        <v>0</v>
      </c>
      <c r="F998" s="13">
        <v>3</v>
      </c>
      <c r="G998" s="13" t="s">
        <v>23</v>
      </c>
      <c r="H998" s="13"/>
      <c r="I998" s="13" t="str">
        <f t="shared" si="30"/>
        <v>Энеробактерии</v>
      </c>
      <c r="J998" s="13" t="str">
        <f t="shared" si="31"/>
        <v>Proteus</v>
      </c>
      <c r="K998" s="1" t="s">
        <v>159</v>
      </c>
    </row>
    <row r="999" spans="1:11" ht="20.25">
      <c r="A999" s="13" t="s">
        <v>223</v>
      </c>
      <c r="B999" s="2">
        <v>210</v>
      </c>
      <c r="C999" s="13" t="s">
        <v>21</v>
      </c>
      <c r="D999" s="3" t="s">
        <v>76</v>
      </c>
      <c r="E999" s="13">
        <v>0</v>
      </c>
      <c r="F999" s="13">
        <v>7</v>
      </c>
      <c r="G999" s="13" t="s">
        <v>23</v>
      </c>
      <c r="H999" s="13"/>
      <c r="I999" s="13">
        <f t="shared" si="30"/>
        <v>0</v>
      </c>
      <c r="J999" s="13">
        <f t="shared" si="31"/>
        <v>0</v>
      </c>
      <c r="K999" s="1"/>
    </row>
    <row r="1000" spans="1:11" ht="20.25">
      <c r="A1000" s="13" t="s">
        <v>223</v>
      </c>
      <c r="B1000" s="2">
        <v>211</v>
      </c>
      <c r="C1000" s="13" t="s">
        <v>21</v>
      </c>
      <c r="D1000" s="3" t="s">
        <v>25</v>
      </c>
      <c r="E1000" s="13">
        <v>0</v>
      </c>
      <c r="F1000" s="13">
        <v>4</v>
      </c>
      <c r="G1000" s="13" t="s">
        <v>23</v>
      </c>
      <c r="H1000" s="13"/>
      <c r="I1000" s="13" t="str">
        <f t="shared" si="30"/>
        <v>Энеробактерии</v>
      </c>
      <c r="J1000" s="13" t="str">
        <f t="shared" si="31"/>
        <v>Klebsiella</v>
      </c>
      <c r="K1000" s="1" t="s">
        <v>75</v>
      </c>
    </row>
    <row r="1001" spans="1:11" ht="20.25">
      <c r="A1001" s="13" t="s">
        <v>223</v>
      </c>
      <c r="B1001" s="2">
        <v>212</v>
      </c>
      <c r="C1001" s="13" t="s">
        <v>21</v>
      </c>
      <c r="D1001" s="3" t="s">
        <v>25</v>
      </c>
      <c r="E1001" s="13">
        <v>0</v>
      </c>
      <c r="F1001" s="13">
        <v>15</v>
      </c>
      <c r="G1001" s="13" t="s">
        <v>23</v>
      </c>
      <c r="H1001" s="13"/>
      <c r="I1001" s="13">
        <f t="shared" si="30"/>
        <v>0</v>
      </c>
      <c r="J1001" s="13">
        <f t="shared" si="31"/>
        <v>0</v>
      </c>
      <c r="K1001" s="1"/>
    </row>
    <row r="1002" spans="1:11" ht="20.25">
      <c r="A1002" s="13" t="s">
        <v>223</v>
      </c>
      <c r="B1002" s="2">
        <v>213</v>
      </c>
      <c r="C1002" s="13" t="s">
        <v>29</v>
      </c>
      <c r="D1002" s="3" t="s">
        <v>42</v>
      </c>
      <c r="E1002" s="13">
        <v>0</v>
      </c>
      <c r="F1002" s="13">
        <v>3</v>
      </c>
      <c r="G1002" s="13"/>
      <c r="H1002" s="13"/>
      <c r="I1002" s="13">
        <f t="shared" si="30"/>
        <v>0</v>
      </c>
      <c r="J1002" s="13">
        <f t="shared" si="31"/>
        <v>0</v>
      </c>
      <c r="K1002" s="1"/>
    </row>
    <row r="1003" spans="1:11" ht="20.25">
      <c r="A1003" s="13" t="s">
        <v>223</v>
      </c>
      <c r="B1003" s="2">
        <v>214</v>
      </c>
      <c r="C1003" s="13" t="s">
        <v>44</v>
      </c>
      <c r="D1003" s="3" t="s">
        <v>45</v>
      </c>
      <c r="E1003" s="13">
        <v>1</v>
      </c>
      <c r="F1003" s="13">
        <v>2</v>
      </c>
      <c r="G1003" s="13"/>
      <c r="H1003" s="13"/>
      <c r="I1003" s="13">
        <f t="shared" si="30"/>
        <v>0</v>
      </c>
      <c r="J1003" s="13">
        <f t="shared" si="31"/>
        <v>0</v>
      </c>
      <c r="K1003" s="1"/>
    </row>
    <row r="1004" spans="1:11" ht="20.25">
      <c r="A1004" s="13" t="s">
        <v>223</v>
      </c>
      <c r="B1004" s="2">
        <v>215</v>
      </c>
      <c r="C1004" s="13" t="s">
        <v>12</v>
      </c>
      <c r="D1004" s="3" t="s">
        <v>61</v>
      </c>
      <c r="E1004" s="13">
        <v>1</v>
      </c>
      <c r="F1004" s="13">
        <v>3</v>
      </c>
      <c r="G1004" s="13"/>
      <c r="H1004" s="13" t="s">
        <v>99</v>
      </c>
      <c r="I1004" s="13">
        <f t="shared" si="30"/>
        <v>0</v>
      </c>
      <c r="J1004" s="13">
        <f t="shared" si="31"/>
        <v>0</v>
      </c>
      <c r="K1004" s="1"/>
    </row>
    <row r="1005" spans="1:11" ht="20.25">
      <c r="A1005" s="13" t="s">
        <v>223</v>
      </c>
      <c r="B1005" s="2">
        <v>216</v>
      </c>
      <c r="C1005" s="13" t="s">
        <v>12</v>
      </c>
      <c r="D1005" s="3" t="s">
        <v>61</v>
      </c>
      <c r="E1005" s="13">
        <v>1</v>
      </c>
      <c r="F1005" s="13">
        <v>3</v>
      </c>
      <c r="G1005" s="13"/>
      <c r="H1005" s="13" t="s">
        <v>99</v>
      </c>
      <c r="I1005" s="13">
        <f t="shared" si="30"/>
        <v>0</v>
      </c>
      <c r="J1005" s="13">
        <f t="shared" si="31"/>
        <v>0</v>
      </c>
      <c r="K1005" s="1"/>
    </row>
    <row r="1006" spans="1:11" ht="20.25">
      <c r="A1006" s="13" t="s">
        <v>223</v>
      </c>
      <c r="B1006" s="2">
        <v>217</v>
      </c>
      <c r="C1006" s="13" t="s">
        <v>12</v>
      </c>
      <c r="D1006" s="3" t="s">
        <v>61</v>
      </c>
      <c r="E1006" s="13">
        <v>1</v>
      </c>
      <c r="F1006" s="13">
        <v>2</v>
      </c>
      <c r="G1006" s="13"/>
      <c r="H1006" s="13">
        <v>444</v>
      </c>
      <c r="I1006" s="13">
        <f t="shared" si="30"/>
        <v>0</v>
      </c>
      <c r="J1006" s="13">
        <f t="shared" si="31"/>
        <v>0</v>
      </c>
      <c r="K1006" s="1"/>
    </row>
    <row r="1007" spans="1:11" ht="20.25">
      <c r="A1007" s="13" t="s">
        <v>223</v>
      </c>
      <c r="B1007" s="2">
        <v>218</v>
      </c>
      <c r="C1007" s="13" t="s">
        <v>14</v>
      </c>
      <c r="D1007" s="3" t="s">
        <v>36</v>
      </c>
      <c r="E1007" s="13">
        <v>0</v>
      </c>
      <c r="F1007" s="13">
        <v>3</v>
      </c>
      <c r="G1007" s="13"/>
      <c r="H1007" s="13"/>
      <c r="I1007" s="13">
        <f t="shared" si="30"/>
        <v>0</v>
      </c>
      <c r="J1007" s="13">
        <f t="shared" si="31"/>
        <v>0</v>
      </c>
      <c r="K1007" s="1"/>
    </row>
    <row r="1008" spans="1:11" ht="20.25">
      <c r="A1008" s="13" t="s">
        <v>223</v>
      </c>
      <c r="B1008" s="2">
        <v>219</v>
      </c>
      <c r="C1008" s="13" t="s">
        <v>29</v>
      </c>
      <c r="D1008" s="3" t="s">
        <v>42</v>
      </c>
      <c r="E1008" s="13">
        <v>0</v>
      </c>
      <c r="F1008" s="13">
        <v>3</v>
      </c>
      <c r="G1008" s="13"/>
      <c r="H1008" s="13"/>
      <c r="I1008" s="13">
        <f t="shared" si="30"/>
        <v>0</v>
      </c>
      <c r="J1008" s="13">
        <f t="shared" si="31"/>
        <v>0</v>
      </c>
      <c r="K1008" s="1"/>
    </row>
    <row r="1009" spans="1:11" ht="20.25">
      <c r="A1009" s="13" t="s">
        <v>223</v>
      </c>
      <c r="B1009" s="2">
        <v>220</v>
      </c>
      <c r="C1009" s="13" t="s">
        <v>21</v>
      </c>
      <c r="D1009" s="3" t="s">
        <v>163</v>
      </c>
      <c r="E1009" s="13">
        <v>0</v>
      </c>
      <c r="F1009" s="13">
        <v>6</v>
      </c>
      <c r="G1009" s="13" t="s">
        <v>23</v>
      </c>
      <c r="H1009" s="13"/>
      <c r="I1009" s="13">
        <f t="shared" si="30"/>
        <v>0</v>
      </c>
      <c r="J1009" s="13">
        <f t="shared" si="31"/>
        <v>0</v>
      </c>
      <c r="K1009" s="1"/>
    </row>
    <row r="1010" spans="1:11" ht="20.25">
      <c r="A1010" s="13" t="s">
        <v>229</v>
      </c>
      <c r="B1010" s="2">
        <v>1</v>
      </c>
      <c r="C1010" s="13" t="s">
        <v>12</v>
      </c>
      <c r="D1010" s="3" t="s">
        <v>57</v>
      </c>
      <c r="E1010" s="13">
        <v>1</v>
      </c>
      <c r="F1010" s="13">
        <v>2</v>
      </c>
      <c r="G1010" s="13"/>
      <c r="H1010" s="13"/>
      <c r="I1010" s="13">
        <f t="shared" si="30"/>
        <v>0</v>
      </c>
      <c r="J1010" s="13">
        <f t="shared" si="31"/>
        <v>0</v>
      </c>
      <c r="K1010" s="13"/>
    </row>
    <row r="1011" spans="1:11" ht="20.25">
      <c r="A1011" s="13" t="s">
        <v>229</v>
      </c>
      <c r="B1011" s="2">
        <v>2</v>
      </c>
      <c r="C1011" s="13" t="s">
        <v>12</v>
      </c>
      <c r="D1011" s="3" t="s">
        <v>57</v>
      </c>
      <c r="E1011" s="13">
        <v>1</v>
      </c>
      <c r="F1011" s="13">
        <v>2</v>
      </c>
      <c r="G1011" s="13"/>
      <c r="H1011" s="13"/>
      <c r="I1011" s="13">
        <f t="shared" si="30"/>
        <v>0</v>
      </c>
      <c r="J1011" s="13">
        <f t="shared" si="31"/>
        <v>0</v>
      </c>
      <c r="K1011" s="13"/>
    </row>
    <row r="1012" spans="1:11" ht="20.25">
      <c r="A1012" s="13" t="s">
        <v>229</v>
      </c>
      <c r="B1012" s="2">
        <v>3</v>
      </c>
      <c r="C1012" s="13" t="s">
        <v>12</v>
      </c>
      <c r="D1012" s="3" t="s">
        <v>57</v>
      </c>
      <c r="E1012" s="13">
        <v>1</v>
      </c>
      <c r="F1012" s="13">
        <v>2</v>
      </c>
      <c r="G1012" s="13"/>
      <c r="H1012" s="13"/>
      <c r="I1012" s="13">
        <f t="shared" si="30"/>
        <v>0</v>
      </c>
      <c r="J1012" s="13">
        <f t="shared" si="31"/>
        <v>0</v>
      </c>
      <c r="K1012" s="13"/>
    </row>
    <row r="1013" spans="1:11" ht="20.25">
      <c r="A1013" s="13" t="s">
        <v>229</v>
      </c>
      <c r="B1013" s="2">
        <v>4</v>
      </c>
      <c r="C1013" s="13" t="s">
        <v>16</v>
      </c>
      <c r="D1013" s="3" t="s">
        <v>17</v>
      </c>
      <c r="E1013" s="13">
        <v>1</v>
      </c>
      <c r="F1013" s="13">
        <v>2</v>
      </c>
      <c r="G1013" s="13"/>
      <c r="H1013" s="13"/>
      <c r="I1013" s="13">
        <f t="shared" si="30"/>
        <v>0</v>
      </c>
      <c r="J1013" s="13">
        <f t="shared" si="31"/>
        <v>0</v>
      </c>
      <c r="K1013" s="13"/>
    </row>
    <row r="1014" spans="1:11" ht="20.25">
      <c r="A1014" s="13" t="s">
        <v>229</v>
      </c>
      <c r="B1014" s="2">
        <v>5</v>
      </c>
      <c r="C1014" s="13" t="s">
        <v>44</v>
      </c>
      <c r="D1014" s="3" t="s">
        <v>45</v>
      </c>
      <c r="E1014" s="13">
        <v>1</v>
      </c>
      <c r="F1014" s="13">
        <v>2</v>
      </c>
      <c r="G1014" s="13"/>
      <c r="H1014" s="13"/>
      <c r="I1014" s="13">
        <f t="shared" si="30"/>
        <v>0</v>
      </c>
      <c r="J1014" s="13">
        <f t="shared" si="31"/>
        <v>0</v>
      </c>
      <c r="K1014" s="13"/>
    </row>
    <row r="1015" spans="1:11" ht="20.25">
      <c r="A1015" s="13" t="s">
        <v>229</v>
      </c>
      <c r="B1015" s="2">
        <v>6</v>
      </c>
      <c r="C1015" s="13" t="s">
        <v>114</v>
      </c>
      <c r="D1015" s="3" t="s">
        <v>74</v>
      </c>
      <c r="E1015" s="13">
        <v>0</v>
      </c>
      <c r="F1015" s="13">
        <v>2</v>
      </c>
      <c r="G1015" s="13"/>
      <c r="H1015" s="13"/>
      <c r="I1015" s="13">
        <f t="shared" si="30"/>
        <v>0</v>
      </c>
      <c r="J1015" s="13">
        <f t="shared" si="31"/>
        <v>0</v>
      </c>
      <c r="K1015" s="13"/>
    </row>
    <row r="1016" spans="1:11" ht="20.25">
      <c r="A1016" s="13" t="s">
        <v>229</v>
      </c>
      <c r="B1016" s="2">
        <v>7</v>
      </c>
      <c r="C1016" s="13" t="s">
        <v>29</v>
      </c>
      <c r="D1016" s="3" t="s">
        <v>42</v>
      </c>
      <c r="E1016" s="13">
        <v>0</v>
      </c>
      <c r="F1016" s="13">
        <v>6</v>
      </c>
      <c r="G1016" s="13" t="s">
        <v>23</v>
      </c>
      <c r="H1016" s="13"/>
      <c r="I1016" s="13">
        <f t="shared" si="30"/>
        <v>0</v>
      </c>
      <c r="J1016" s="13">
        <f t="shared" si="31"/>
        <v>0</v>
      </c>
      <c r="K1016" s="13"/>
    </row>
    <row r="1017" spans="1:11" ht="20.25">
      <c r="A1017" s="13" t="s">
        <v>229</v>
      </c>
      <c r="B1017" s="2">
        <v>8</v>
      </c>
      <c r="C1017" s="13" t="s">
        <v>29</v>
      </c>
      <c r="D1017" s="3" t="s">
        <v>42</v>
      </c>
      <c r="E1017" s="13">
        <v>0</v>
      </c>
      <c r="F1017" s="13">
        <v>6</v>
      </c>
      <c r="G1017" s="13" t="s">
        <v>23</v>
      </c>
      <c r="H1017" s="13"/>
      <c r="I1017" s="13">
        <f t="shared" si="30"/>
        <v>0</v>
      </c>
      <c r="J1017" s="13">
        <f t="shared" si="31"/>
        <v>0</v>
      </c>
      <c r="K1017" s="13"/>
    </row>
    <row r="1018" spans="1:11" ht="20.25">
      <c r="A1018" s="13" t="s">
        <v>229</v>
      </c>
      <c r="B1018" s="2">
        <v>9</v>
      </c>
      <c r="C1018" s="13" t="s">
        <v>44</v>
      </c>
      <c r="D1018" s="3" t="s">
        <v>28</v>
      </c>
      <c r="E1018" s="13">
        <v>1</v>
      </c>
      <c r="F1018" s="13">
        <v>6</v>
      </c>
      <c r="G1018" s="13" t="s">
        <v>23</v>
      </c>
      <c r="H1018" s="13"/>
      <c r="I1018" s="13">
        <f t="shared" si="30"/>
        <v>0</v>
      </c>
      <c r="J1018" s="13">
        <f t="shared" si="31"/>
        <v>0</v>
      </c>
      <c r="K1018" s="13"/>
    </row>
    <row r="1019" spans="1:11" ht="20.25">
      <c r="A1019" s="13" t="s">
        <v>229</v>
      </c>
      <c r="B1019" s="2">
        <v>10</v>
      </c>
      <c r="C1019" s="13" t="s">
        <v>44</v>
      </c>
      <c r="D1019" s="3" t="s">
        <v>45</v>
      </c>
      <c r="E1019" s="13">
        <v>0</v>
      </c>
      <c r="F1019" s="13">
        <v>6</v>
      </c>
      <c r="G1019" s="13"/>
      <c r="H1019" s="13"/>
      <c r="I1019" s="13">
        <f t="shared" si="30"/>
        <v>0</v>
      </c>
      <c r="J1019" s="13">
        <f t="shared" si="31"/>
        <v>0</v>
      </c>
      <c r="K1019" s="13"/>
    </row>
    <row r="1020" spans="1:11" ht="20.25">
      <c r="A1020" s="13" t="s">
        <v>229</v>
      </c>
      <c r="B1020" s="2">
        <v>11</v>
      </c>
      <c r="C1020" s="13" t="s">
        <v>19</v>
      </c>
      <c r="D1020" s="3" t="s">
        <v>20</v>
      </c>
      <c r="E1020" s="13">
        <v>0</v>
      </c>
      <c r="F1020" s="13">
        <v>6</v>
      </c>
      <c r="G1020" s="13"/>
      <c r="H1020" s="13"/>
      <c r="I1020" s="13">
        <f t="shared" si="30"/>
        <v>0</v>
      </c>
      <c r="J1020" s="13">
        <f t="shared" si="31"/>
        <v>0</v>
      </c>
      <c r="K1020" s="13"/>
    </row>
    <row r="1021" spans="1:11" ht="20.25">
      <c r="A1021" s="13" t="s">
        <v>229</v>
      </c>
      <c r="B1021" s="2">
        <v>12</v>
      </c>
      <c r="C1021" s="13" t="s">
        <v>44</v>
      </c>
      <c r="D1021" s="3" t="s">
        <v>45</v>
      </c>
      <c r="E1021" s="13">
        <v>1</v>
      </c>
      <c r="F1021" s="13">
        <v>5</v>
      </c>
      <c r="G1021" s="13"/>
      <c r="H1021" s="13"/>
      <c r="I1021" s="13">
        <f t="shared" si="30"/>
        <v>0</v>
      </c>
      <c r="J1021" s="13">
        <f t="shared" si="31"/>
        <v>0</v>
      </c>
      <c r="K1021" s="13"/>
    </row>
    <row r="1022" spans="1:11" ht="20.25">
      <c r="A1022" s="13" t="s">
        <v>229</v>
      </c>
      <c r="B1022" s="2">
        <v>13</v>
      </c>
      <c r="C1022" s="13" t="s">
        <v>71</v>
      </c>
      <c r="D1022" s="3" t="s">
        <v>51</v>
      </c>
      <c r="E1022" s="13">
        <v>0</v>
      </c>
      <c r="F1022" s="13">
        <v>6</v>
      </c>
      <c r="G1022" s="13"/>
      <c r="H1022" s="13"/>
      <c r="I1022" s="13">
        <f t="shared" si="30"/>
        <v>0</v>
      </c>
      <c r="J1022" s="13">
        <f t="shared" si="31"/>
        <v>0</v>
      </c>
      <c r="K1022" s="13"/>
    </row>
    <row r="1023" spans="1:11" ht="20.25">
      <c r="A1023" s="13" t="s">
        <v>229</v>
      </c>
      <c r="B1023" s="2">
        <v>14</v>
      </c>
      <c r="C1023" s="13" t="s">
        <v>79</v>
      </c>
      <c r="D1023" s="3" t="s">
        <v>200</v>
      </c>
      <c r="E1023" s="13">
        <v>0</v>
      </c>
      <c r="F1023" s="13">
        <v>6</v>
      </c>
      <c r="G1023" s="13"/>
      <c r="H1023" s="13"/>
      <c r="I1023" s="13">
        <f t="shared" si="30"/>
        <v>0</v>
      </c>
      <c r="J1023" s="13">
        <f t="shared" si="31"/>
        <v>0</v>
      </c>
      <c r="K1023" s="13"/>
    </row>
    <row r="1024" spans="1:11" ht="20.25">
      <c r="A1024" s="13" t="s">
        <v>229</v>
      </c>
      <c r="B1024" s="2">
        <v>15</v>
      </c>
      <c r="C1024" s="13" t="s">
        <v>21</v>
      </c>
      <c r="D1024" s="3" t="s">
        <v>163</v>
      </c>
      <c r="E1024" s="13">
        <v>1</v>
      </c>
      <c r="F1024" s="13">
        <v>6</v>
      </c>
      <c r="G1024" s="13"/>
      <c r="H1024" s="13" t="s">
        <v>63</v>
      </c>
      <c r="I1024" s="13">
        <f t="shared" si="30"/>
        <v>0</v>
      </c>
      <c r="J1024" s="13">
        <f t="shared" si="31"/>
        <v>0</v>
      </c>
      <c r="K1024" s="13"/>
    </row>
    <row r="1025" spans="1:11" ht="20.25">
      <c r="A1025" s="13" t="s">
        <v>229</v>
      </c>
      <c r="B1025" s="2">
        <v>16</v>
      </c>
      <c r="C1025" s="13" t="s">
        <v>29</v>
      </c>
      <c r="D1025" s="3" t="s">
        <v>42</v>
      </c>
      <c r="E1025" s="13">
        <v>0</v>
      </c>
      <c r="F1025" s="13">
        <v>5</v>
      </c>
      <c r="G1025" s="13" t="s">
        <v>23</v>
      </c>
      <c r="H1025" s="13"/>
      <c r="I1025" s="13">
        <f t="shared" si="30"/>
        <v>0</v>
      </c>
      <c r="J1025" s="13">
        <f t="shared" si="31"/>
        <v>0</v>
      </c>
      <c r="K1025" s="1"/>
    </row>
    <row r="1026" spans="1:11" ht="20.25">
      <c r="A1026" s="13" t="s">
        <v>229</v>
      </c>
      <c r="B1026" s="2">
        <v>17</v>
      </c>
      <c r="C1026" s="13" t="s">
        <v>21</v>
      </c>
      <c r="D1026" s="3" t="s">
        <v>28</v>
      </c>
      <c r="E1026" s="13">
        <v>1</v>
      </c>
      <c r="F1026" s="13">
        <v>5</v>
      </c>
      <c r="G1026" s="13" t="s">
        <v>23</v>
      </c>
      <c r="H1026" s="13"/>
      <c r="I1026" s="13">
        <f t="shared" ref="I1026:I1089" si="32">IF(OR(J1026=$J$2687,J1026=$J$2694,J1026=$J$2677),$I$2674,IF(OR(J1026=$J$2676,J1026=$J$2680,J1026=$J$2682,J1026=$J$2683,J1026=$J$2686,J1026=$J$2690,J1026=$J$2691,J1026=$J$2688),$I$2679,IF(OR(J1026=$J$2675,J1026=$J$2679),$I$2675,IF(OR(J1026=$J$2681,J1026=$J$2692,J1026=$J$2693),$I$2676,IF(OR(J1026=$J$2674,J1026=$J$2689,J1026=$J$2695),$I$2677,IF(OR(J1026=$J$2678,J1026=$J$2696,J1026=$J$2684,J1026=$J$2685),$I$2678,0))))))</f>
        <v>0</v>
      </c>
      <c r="J1026" s="13">
        <f t="shared" ref="J1026:J1089" si="33">IF(OR(K1026=$K$2674,K1026=$K$2675,K1026=$K$2676,K1026=$K$2677,K1026=$K$2678),$J$2674,IF(OR(K1026=$K$2683,K1026=$K$2684,K1026=$K$2685,K1026=$K$2686),$J$2675,IF(OR(K1026=$K$2687),$J$2676,IF(OR(K1026=$K$2688),$J$2677,IF(OR(K1026=$K$2689),$J$2678,IF(OR(K1026=$K$2690),$J$2679,IF(OR(K1026=$K$2696,K1026=$K$2706,K1026=$K$2697),$J$2680,IF(OR(K1026=$K$2692,K1026=$K$2693,K1026=$K$2694,K1026=$K$2695),$J$2681,IF(OR(K1026=$K$2691,K1026=$K$2735,K1026=$K$2737,K1026=$K$2739),$J$2682,IF(OR(K1026=$K$2698,K1026=$K$2700,K1026=$K$2699),$J$2683,IF(OR(K1026=$K$2701),$J$2684,IF(OR(K1026=$K$2702),$J$2685,IF(OR(K1026=$K$2703),$J$2686,IF(OR(K1026=$K$2707),$J$2687,IF(OR(K1026=$K$2708,K1026=$K$2709),$J$2688,IF(OR(K1026=$K$2710,K1026=$K$2711),$J$2689,IF(OR(K1026=$K$2712,K1026=$K$2713),$J$2690,IF(OR(K1026=$K$2714,K1026=$K$2715),$J$2691,IF(OR(K1026=$K$2717,K1026=$K$2718,K1026=$K$2719,K1026=$K$2720,K1026=$K$2721,K1026=$K$2722,K1026=$K$2723,K1026=$K$2724,K1026=$K$2725),$J$2692,IF(OR(K1026=$K$2729,K1026=$K$2730,K1026=$K$2731,K1026=$K$2732,K1026=$K$2728,K1026=$K$2727,K1026=$K$2736,K1026=$K$2738),$J$2693,IF(OR(K1026=$K$2733,K1026=$K$2734),$J$2694,IF(OR(K1026=$K$2679,K1026=$K$2680,K1026=$K$2681,K1026=$K$2704,K1026=$K$2705,K1026=$K$2716,K1026=$K$2682,K1026=$K$2726),$J$2695,IF(OR(K1026=$K$2740),$J$2696,0)))))))))))))))))))))))</f>
        <v>0</v>
      </c>
      <c r="K1026" s="1"/>
    </row>
    <row r="1027" spans="1:11" ht="20.25">
      <c r="A1027" s="13" t="s">
        <v>229</v>
      </c>
      <c r="B1027" s="2">
        <v>18</v>
      </c>
      <c r="C1027" s="13" t="s">
        <v>46</v>
      </c>
      <c r="D1027" s="3" t="s">
        <v>41</v>
      </c>
      <c r="E1027" s="13">
        <v>0</v>
      </c>
      <c r="F1027" s="13">
        <v>5</v>
      </c>
      <c r="G1027" s="13"/>
      <c r="H1027" s="13"/>
      <c r="I1027" s="13">
        <f t="shared" si="32"/>
        <v>0</v>
      </c>
      <c r="J1027" s="13">
        <f t="shared" si="33"/>
        <v>0</v>
      </c>
      <c r="K1027" s="1"/>
    </row>
    <row r="1028" spans="1:11" ht="20.25">
      <c r="A1028" s="13" t="s">
        <v>229</v>
      </c>
      <c r="B1028" s="2">
        <v>19</v>
      </c>
      <c r="C1028" s="13" t="s">
        <v>46</v>
      </c>
      <c r="D1028" s="3" t="s">
        <v>41</v>
      </c>
      <c r="E1028" s="13">
        <v>0</v>
      </c>
      <c r="F1028" s="13">
        <v>5</v>
      </c>
      <c r="G1028" s="13"/>
      <c r="H1028" s="13"/>
      <c r="I1028" s="13">
        <f t="shared" si="32"/>
        <v>0</v>
      </c>
      <c r="J1028" s="13">
        <f t="shared" si="33"/>
        <v>0</v>
      </c>
      <c r="K1028" s="1"/>
    </row>
    <row r="1029" spans="1:11" ht="20.25">
      <c r="A1029" s="13" t="s">
        <v>229</v>
      </c>
      <c r="B1029" s="2">
        <v>20</v>
      </c>
      <c r="C1029" s="13" t="s">
        <v>46</v>
      </c>
      <c r="D1029" s="3" t="s">
        <v>41</v>
      </c>
      <c r="E1029" s="13">
        <v>0</v>
      </c>
      <c r="F1029" s="13">
        <v>5</v>
      </c>
      <c r="G1029" s="13"/>
      <c r="H1029" s="13"/>
      <c r="I1029" s="13">
        <f t="shared" si="32"/>
        <v>0</v>
      </c>
      <c r="J1029" s="13">
        <f t="shared" si="33"/>
        <v>0</v>
      </c>
      <c r="K1029" s="1"/>
    </row>
    <row r="1030" spans="1:11" ht="20.25">
      <c r="A1030" s="13" t="s">
        <v>229</v>
      </c>
      <c r="B1030" s="2">
        <v>21</v>
      </c>
      <c r="C1030" s="13" t="s">
        <v>79</v>
      </c>
      <c r="D1030" s="3" t="s">
        <v>200</v>
      </c>
      <c r="E1030" s="13">
        <v>0</v>
      </c>
      <c r="F1030" s="13">
        <v>4</v>
      </c>
      <c r="G1030" s="13"/>
      <c r="H1030" s="13"/>
      <c r="I1030" s="13">
        <f t="shared" si="32"/>
        <v>0</v>
      </c>
      <c r="J1030" s="13">
        <f t="shared" si="33"/>
        <v>0</v>
      </c>
      <c r="K1030" s="1"/>
    </row>
    <row r="1031" spans="1:11" ht="20.25">
      <c r="A1031" s="13" t="s">
        <v>229</v>
      </c>
      <c r="B1031" s="2">
        <v>22</v>
      </c>
      <c r="C1031" s="13" t="s">
        <v>29</v>
      </c>
      <c r="D1031" s="3" t="s">
        <v>42</v>
      </c>
      <c r="E1031" s="13">
        <v>0</v>
      </c>
      <c r="F1031" s="13">
        <v>5</v>
      </c>
      <c r="G1031" s="13" t="s">
        <v>23</v>
      </c>
      <c r="H1031" s="13"/>
      <c r="I1031" s="13">
        <f t="shared" si="32"/>
        <v>0</v>
      </c>
      <c r="J1031" s="13">
        <f t="shared" si="33"/>
        <v>0</v>
      </c>
      <c r="K1031" s="1"/>
    </row>
    <row r="1032" spans="1:11" ht="20.25">
      <c r="A1032" s="13" t="s">
        <v>229</v>
      </c>
      <c r="B1032" s="2">
        <v>23</v>
      </c>
      <c r="C1032" s="13" t="s">
        <v>90</v>
      </c>
      <c r="D1032" s="3" t="s">
        <v>35</v>
      </c>
      <c r="E1032" s="13">
        <v>0</v>
      </c>
      <c r="F1032" s="13">
        <v>5</v>
      </c>
      <c r="G1032" s="13" t="s">
        <v>23</v>
      </c>
      <c r="H1032" s="13" t="s">
        <v>63</v>
      </c>
      <c r="I1032" s="13">
        <f t="shared" si="32"/>
        <v>0</v>
      </c>
      <c r="J1032" s="13">
        <f t="shared" si="33"/>
        <v>0</v>
      </c>
      <c r="K1032" s="1"/>
    </row>
    <row r="1033" spans="1:11" ht="20.25">
      <c r="A1033" s="13" t="s">
        <v>229</v>
      </c>
      <c r="B1033" s="2">
        <v>24</v>
      </c>
      <c r="C1033" s="13" t="s">
        <v>44</v>
      </c>
      <c r="D1033" s="3" t="s">
        <v>45</v>
      </c>
      <c r="E1033" s="13">
        <v>1</v>
      </c>
      <c r="F1033" s="13">
        <v>3</v>
      </c>
      <c r="G1033" s="13"/>
      <c r="H1033" s="13"/>
      <c r="I1033" s="13">
        <f t="shared" si="32"/>
        <v>0</v>
      </c>
      <c r="J1033" s="13">
        <f t="shared" si="33"/>
        <v>0</v>
      </c>
      <c r="K1033" s="1"/>
    </row>
    <row r="1034" spans="1:11" ht="20.25">
      <c r="A1034" s="13" t="s">
        <v>229</v>
      </c>
      <c r="B1034" s="2">
        <v>25</v>
      </c>
      <c r="C1034" s="13" t="s">
        <v>44</v>
      </c>
      <c r="D1034" s="3" t="s">
        <v>45</v>
      </c>
      <c r="E1034" s="13">
        <v>1</v>
      </c>
      <c r="F1034" s="13">
        <v>3</v>
      </c>
      <c r="G1034" s="13"/>
      <c r="H1034" s="13"/>
      <c r="I1034" s="13">
        <f t="shared" si="32"/>
        <v>0</v>
      </c>
      <c r="J1034" s="13">
        <f t="shared" si="33"/>
        <v>0</v>
      </c>
      <c r="K1034" s="1"/>
    </row>
    <row r="1035" spans="1:11" ht="20.25">
      <c r="A1035" s="13" t="s">
        <v>229</v>
      </c>
      <c r="B1035" s="2">
        <v>26</v>
      </c>
      <c r="C1035" s="13" t="s">
        <v>14</v>
      </c>
      <c r="D1035" s="3" t="s">
        <v>36</v>
      </c>
      <c r="E1035" s="13">
        <v>0</v>
      </c>
      <c r="F1035" s="13">
        <v>4</v>
      </c>
      <c r="G1035" s="13"/>
      <c r="H1035" s="13">
        <v>444</v>
      </c>
      <c r="I1035" s="13">
        <f t="shared" si="32"/>
        <v>0</v>
      </c>
      <c r="J1035" s="13">
        <f t="shared" si="33"/>
        <v>0</v>
      </c>
      <c r="K1035" s="1"/>
    </row>
    <row r="1036" spans="1:11" ht="20.25">
      <c r="A1036" s="13" t="s">
        <v>229</v>
      </c>
      <c r="B1036" s="2">
        <v>27</v>
      </c>
      <c r="C1036" s="13" t="s">
        <v>44</v>
      </c>
      <c r="D1036" s="3" t="s">
        <v>45</v>
      </c>
      <c r="E1036" s="13">
        <v>2</v>
      </c>
      <c r="F1036" s="13">
        <v>2</v>
      </c>
      <c r="G1036" s="13"/>
      <c r="H1036" s="13"/>
      <c r="I1036" s="13">
        <f t="shared" si="32"/>
        <v>0</v>
      </c>
      <c r="J1036" s="13">
        <f t="shared" si="33"/>
        <v>0</v>
      </c>
      <c r="K1036" s="1"/>
    </row>
    <row r="1037" spans="1:11" ht="20.25">
      <c r="A1037" s="13" t="s">
        <v>229</v>
      </c>
      <c r="B1037" s="2">
        <v>28</v>
      </c>
      <c r="C1037" s="13" t="s">
        <v>44</v>
      </c>
      <c r="D1037" s="3" t="s">
        <v>45</v>
      </c>
      <c r="E1037" s="13">
        <v>1</v>
      </c>
      <c r="F1037" s="13">
        <v>2</v>
      </c>
      <c r="G1037" s="13"/>
      <c r="H1037" s="13"/>
      <c r="I1037" s="13">
        <f t="shared" si="32"/>
        <v>0</v>
      </c>
      <c r="J1037" s="13">
        <f t="shared" si="33"/>
        <v>0</v>
      </c>
      <c r="K1037" s="1"/>
    </row>
    <row r="1038" spans="1:11" ht="20.25">
      <c r="A1038" s="13" t="s">
        <v>229</v>
      </c>
      <c r="B1038" s="2">
        <v>29</v>
      </c>
      <c r="C1038" s="13" t="s">
        <v>44</v>
      </c>
      <c r="D1038" s="3" t="s">
        <v>45</v>
      </c>
      <c r="E1038" s="13">
        <v>2</v>
      </c>
      <c r="F1038" s="13">
        <v>2</v>
      </c>
      <c r="G1038" s="13"/>
      <c r="H1038" s="13"/>
      <c r="I1038" s="13">
        <f t="shared" si="32"/>
        <v>0</v>
      </c>
      <c r="J1038" s="13">
        <f t="shared" si="33"/>
        <v>0</v>
      </c>
      <c r="K1038" s="1"/>
    </row>
    <row r="1039" spans="1:11" ht="20.25">
      <c r="A1039" s="13" t="s">
        <v>229</v>
      </c>
      <c r="B1039" s="2">
        <v>30</v>
      </c>
      <c r="C1039" s="13" t="s">
        <v>44</v>
      </c>
      <c r="D1039" s="3" t="s">
        <v>45</v>
      </c>
      <c r="E1039" s="13">
        <v>1</v>
      </c>
      <c r="F1039" s="13">
        <v>2</v>
      </c>
      <c r="G1039" s="13"/>
      <c r="H1039" s="13"/>
      <c r="I1039" s="13">
        <f t="shared" si="32"/>
        <v>0</v>
      </c>
      <c r="J1039" s="13">
        <f t="shared" si="33"/>
        <v>0</v>
      </c>
      <c r="K1039" s="1"/>
    </row>
    <row r="1040" spans="1:11" ht="20.25">
      <c r="A1040" s="13" t="s">
        <v>229</v>
      </c>
      <c r="B1040" s="2">
        <v>31</v>
      </c>
      <c r="C1040" s="13" t="s">
        <v>14</v>
      </c>
      <c r="D1040" s="3" t="s">
        <v>36</v>
      </c>
      <c r="E1040" s="13">
        <v>1</v>
      </c>
      <c r="F1040" s="13">
        <v>3</v>
      </c>
      <c r="G1040" s="13"/>
      <c r="H1040" s="13"/>
      <c r="I1040" s="13">
        <f t="shared" si="32"/>
        <v>0</v>
      </c>
      <c r="J1040" s="13">
        <f t="shared" si="33"/>
        <v>0</v>
      </c>
      <c r="K1040" s="1"/>
    </row>
    <row r="1041" spans="1:11" ht="20.25">
      <c r="A1041" s="13" t="s">
        <v>229</v>
      </c>
      <c r="B1041" s="2">
        <v>32</v>
      </c>
      <c r="C1041" s="13" t="s">
        <v>79</v>
      </c>
      <c r="D1041" s="3" t="s">
        <v>200</v>
      </c>
      <c r="E1041" s="13">
        <v>0</v>
      </c>
      <c r="F1041" s="13">
        <v>3</v>
      </c>
      <c r="G1041" s="13"/>
      <c r="H1041" s="13"/>
      <c r="I1041" s="13">
        <f t="shared" si="32"/>
        <v>0</v>
      </c>
      <c r="J1041" s="13">
        <f t="shared" si="33"/>
        <v>0</v>
      </c>
      <c r="K1041" s="1"/>
    </row>
    <row r="1042" spans="1:11" ht="20.25">
      <c r="A1042" s="13" t="s">
        <v>229</v>
      </c>
      <c r="B1042" s="2">
        <v>33</v>
      </c>
      <c r="C1042" s="13" t="s">
        <v>71</v>
      </c>
      <c r="D1042" s="3" t="s">
        <v>51</v>
      </c>
      <c r="E1042" s="13">
        <v>0</v>
      </c>
      <c r="F1042" s="13">
        <v>3</v>
      </c>
      <c r="G1042" s="13"/>
      <c r="H1042" s="13"/>
      <c r="I1042" s="13">
        <f t="shared" si="32"/>
        <v>0</v>
      </c>
      <c r="J1042" s="13">
        <f t="shared" si="33"/>
        <v>0</v>
      </c>
      <c r="K1042" s="1"/>
    </row>
    <row r="1043" spans="1:11" ht="20.25">
      <c r="A1043" s="13" t="s">
        <v>229</v>
      </c>
      <c r="B1043" s="2">
        <v>34</v>
      </c>
      <c r="C1043" s="13" t="s">
        <v>14</v>
      </c>
      <c r="D1043" s="3" t="s">
        <v>36</v>
      </c>
      <c r="E1043" s="13">
        <v>0</v>
      </c>
      <c r="F1043" s="13">
        <v>3</v>
      </c>
      <c r="G1043" s="13"/>
      <c r="H1043" s="13"/>
      <c r="I1043" s="13">
        <f t="shared" si="32"/>
        <v>0</v>
      </c>
      <c r="J1043" s="13">
        <f t="shared" si="33"/>
        <v>0</v>
      </c>
      <c r="K1043" s="1"/>
    </row>
    <row r="1044" spans="1:11" ht="20.25">
      <c r="A1044" s="13" t="s">
        <v>229</v>
      </c>
      <c r="B1044" s="2">
        <v>35</v>
      </c>
      <c r="C1044" s="13" t="s">
        <v>21</v>
      </c>
      <c r="D1044" s="3" t="s">
        <v>45</v>
      </c>
      <c r="E1044" s="13">
        <v>0</v>
      </c>
      <c r="F1044" s="13">
        <v>3</v>
      </c>
      <c r="G1044" s="13" t="s">
        <v>23</v>
      </c>
      <c r="H1044" s="13"/>
      <c r="I1044" s="13" t="str">
        <f t="shared" si="32"/>
        <v>Кокки</v>
      </c>
      <c r="J1044" s="13" t="str">
        <f t="shared" si="33"/>
        <v>Enterococcus</v>
      </c>
      <c r="K1044" s="1" t="s">
        <v>66</v>
      </c>
    </row>
    <row r="1045" spans="1:11" ht="20.25">
      <c r="A1045" s="13" t="s">
        <v>229</v>
      </c>
      <c r="B1045" s="2">
        <v>36</v>
      </c>
      <c r="C1045" s="13" t="s">
        <v>21</v>
      </c>
      <c r="D1045" s="3" t="s">
        <v>45</v>
      </c>
      <c r="E1045" s="13">
        <v>0</v>
      </c>
      <c r="F1045" s="13">
        <v>7</v>
      </c>
      <c r="G1045" s="13" t="s">
        <v>23</v>
      </c>
      <c r="H1045" s="13" t="s">
        <v>63</v>
      </c>
      <c r="I1045" s="13">
        <f t="shared" si="32"/>
        <v>0</v>
      </c>
      <c r="J1045" s="13">
        <f t="shared" si="33"/>
        <v>0</v>
      </c>
      <c r="K1045" s="1"/>
    </row>
    <row r="1046" spans="1:11" ht="20.25">
      <c r="A1046" s="13" t="s">
        <v>229</v>
      </c>
      <c r="B1046" s="2">
        <v>37</v>
      </c>
      <c r="C1046" s="13" t="s">
        <v>21</v>
      </c>
      <c r="D1046" s="3" t="s">
        <v>39</v>
      </c>
      <c r="E1046" s="13">
        <v>0</v>
      </c>
      <c r="F1046" s="13">
        <v>7</v>
      </c>
      <c r="G1046" s="13" t="s">
        <v>23</v>
      </c>
      <c r="H1046" s="13"/>
      <c r="I1046" s="13">
        <f t="shared" si="32"/>
        <v>0</v>
      </c>
      <c r="J1046" s="13">
        <f t="shared" si="33"/>
        <v>0</v>
      </c>
      <c r="K1046" s="1"/>
    </row>
    <row r="1047" spans="1:11" ht="20.25">
      <c r="A1047" s="13" t="s">
        <v>229</v>
      </c>
      <c r="B1047" s="2">
        <v>38</v>
      </c>
      <c r="C1047" s="13" t="s">
        <v>21</v>
      </c>
      <c r="D1047" s="3" t="s">
        <v>24</v>
      </c>
      <c r="E1047" s="13">
        <v>0</v>
      </c>
      <c r="F1047" s="13">
        <v>7</v>
      </c>
      <c r="G1047" s="13" t="s">
        <v>23</v>
      </c>
      <c r="H1047" s="13"/>
      <c r="I1047" s="13">
        <f t="shared" si="32"/>
        <v>0</v>
      </c>
      <c r="J1047" s="13">
        <f t="shared" si="33"/>
        <v>0</v>
      </c>
      <c r="K1047" s="1"/>
    </row>
    <row r="1048" spans="1:11" ht="20.25">
      <c r="A1048" s="13" t="s">
        <v>229</v>
      </c>
      <c r="B1048" s="2">
        <v>39</v>
      </c>
      <c r="C1048" s="13" t="s">
        <v>21</v>
      </c>
      <c r="D1048" s="3" t="s">
        <v>28</v>
      </c>
      <c r="E1048" s="13">
        <v>0</v>
      </c>
      <c r="F1048" s="13">
        <v>7</v>
      </c>
      <c r="G1048" s="13" t="s">
        <v>23</v>
      </c>
      <c r="H1048" s="13"/>
      <c r="I1048" s="13">
        <f t="shared" si="32"/>
        <v>0</v>
      </c>
      <c r="J1048" s="13">
        <f t="shared" si="33"/>
        <v>0</v>
      </c>
      <c r="K1048" s="1"/>
    </row>
    <row r="1049" spans="1:11" ht="20.25">
      <c r="A1049" s="13" t="s">
        <v>229</v>
      </c>
      <c r="B1049" s="2">
        <v>40</v>
      </c>
      <c r="C1049" s="13" t="s">
        <v>21</v>
      </c>
      <c r="D1049" s="3" t="s">
        <v>24</v>
      </c>
      <c r="E1049" s="13">
        <v>1</v>
      </c>
      <c r="F1049" s="13">
        <v>7</v>
      </c>
      <c r="G1049" s="13" t="s">
        <v>23</v>
      </c>
      <c r="H1049" s="13"/>
      <c r="I1049" s="13">
        <f t="shared" si="32"/>
        <v>0</v>
      </c>
      <c r="J1049" s="13">
        <f t="shared" si="33"/>
        <v>0</v>
      </c>
      <c r="K1049" s="1"/>
    </row>
    <row r="1050" spans="1:11" ht="20.25">
      <c r="A1050" s="13" t="s">
        <v>229</v>
      </c>
      <c r="B1050" s="2">
        <v>41</v>
      </c>
      <c r="C1050" s="13" t="s">
        <v>21</v>
      </c>
      <c r="D1050" s="3" t="s">
        <v>25</v>
      </c>
      <c r="E1050" s="13">
        <v>0</v>
      </c>
      <c r="F1050" s="13">
        <v>3</v>
      </c>
      <c r="G1050" s="13" t="s">
        <v>23</v>
      </c>
      <c r="H1050" s="13"/>
      <c r="I1050" s="13" t="str">
        <f t="shared" si="32"/>
        <v>Энеробактерии</v>
      </c>
      <c r="J1050" s="13" t="str">
        <f t="shared" si="33"/>
        <v>Klebsiella</v>
      </c>
      <c r="K1050" s="1" t="s">
        <v>121</v>
      </c>
    </row>
    <row r="1051" spans="1:11" ht="20.25">
      <c r="A1051" s="13" t="s">
        <v>229</v>
      </c>
      <c r="B1051" s="2">
        <v>42</v>
      </c>
      <c r="C1051" s="13" t="s">
        <v>21</v>
      </c>
      <c r="D1051" s="3" t="s">
        <v>230</v>
      </c>
      <c r="E1051" s="13">
        <v>0</v>
      </c>
      <c r="F1051" s="13">
        <v>7</v>
      </c>
      <c r="G1051" s="13" t="s">
        <v>23</v>
      </c>
      <c r="H1051" s="13"/>
      <c r="I1051" s="13">
        <f t="shared" si="32"/>
        <v>0</v>
      </c>
      <c r="J1051" s="13">
        <f t="shared" si="33"/>
        <v>0</v>
      </c>
      <c r="K1051" s="1"/>
    </row>
    <row r="1052" spans="1:11" ht="20.25">
      <c r="A1052" s="13" t="s">
        <v>229</v>
      </c>
      <c r="B1052" s="2">
        <v>43</v>
      </c>
      <c r="C1052" s="13" t="s">
        <v>29</v>
      </c>
      <c r="D1052" s="3" t="s">
        <v>212</v>
      </c>
      <c r="E1052" s="13">
        <v>0</v>
      </c>
      <c r="F1052" s="13">
        <v>7</v>
      </c>
      <c r="G1052" s="13" t="s">
        <v>23</v>
      </c>
      <c r="H1052" s="13"/>
      <c r="I1052" s="13">
        <f t="shared" si="32"/>
        <v>0</v>
      </c>
      <c r="J1052" s="13">
        <f t="shared" si="33"/>
        <v>0</v>
      </c>
      <c r="K1052" s="1"/>
    </row>
    <row r="1053" spans="1:11" ht="20.25">
      <c r="A1053" s="13" t="s">
        <v>229</v>
      </c>
      <c r="B1053" s="2">
        <v>44</v>
      </c>
      <c r="C1053" s="13" t="s">
        <v>29</v>
      </c>
      <c r="D1053" s="3" t="s">
        <v>42</v>
      </c>
      <c r="E1053" s="13">
        <v>0</v>
      </c>
      <c r="F1053" s="13">
        <v>7</v>
      </c>
      <c r="G1053" s="13" t="s">
        <v>23</v>
      </c>
      <c r="H1053" s="13"/>
      <c r="I1053" s="13">
        <f t="shared" si="32"/>
        <v>0</v>
      </c>
      <c r="J1053" s="13">
        <f t="shared" si="33"/>
        <v>0</v>
      </c>
      <c r="K1053" s="1"/>
    </row>
    <row r="1054" spans="1:11" ht="20.25">
      <c r="A1054" s="13" t="s">
        <v>229</v>
      </c>
      <c r="B1054" s="2">
        <v>45</v>
      </c>
      <c r="C1054" s="13" t="s">
        <v>46</v>
      </c>
      <c r="D1054" s="3" t="s">
        <v>41</v>
      </c>
      <c r="E1054" s="13">
        <v>0</v>
      </c>
      <c r="F1054" s="13">
        <v>3</v>
      </c>
      <c r="G1054" s="13"/>
      <c r="H1054" s="13"/>
      <c r="I1054" s="13">
        <f t="shared" si="32"/>
        <v>0</v>
      </c>
      <c r="J1054" s="13">
        <f t="shared" si="33"/>
        <v>0</v>
      </c>
      <c r="K1054" s="1"/>
    </row>
    <row r="1055" spans="1:11" ht="20.25">
      <c r="A1055" s="13" t="s">
        <v>229</v>
      </c>
      <c r="B1055" s="2">
        <v>46</v>
      </c>
      <c r="C1055" s="13" t="s">
        <v>46</v>
      </c>
      <c r="D1055" s="3" t="s">
        <v>41</v>
      </c>
      <c r="E1055" s="13">
        <v>0</v>
      </c>
      <c r="F1055" s="13">
        <v>3</v>
      </c>
      <c r="G1055" s="13"/>
      <c r="H1055" s="13">
        <v>444</v>
      </c>
      <c r="I1055" s="13">
        <f t="shared" si="32"/>
        <v>0</v>
      </c>
      <c r="J1055" s="13">
        <f t="shared" si="33"/>
        <v>0</v>
      </c>
      <c r="K1055" s="1"/>
    </row>
    <row r="1056" spans="1:11" ht="20.25">
      <c r="A1056" s="13" t="s">
        <v>229</v>
      </c>
      <c r="B1056" s="2">
        <v>47</v>
      </c>
      <c r="C1056" s="13" t="s">
        <v>12</v>
      </c>
      <c r="D1056" s="3" t="s">
        <v>61</v>
      </c>
      <c r="E1056" s="13">
        <v>1</v>
      </c>
      <c r="F1056" s="13">
        <v>2</v>
      </c>
      <c r="G1056" s="13"/>
      <c r="H1056" s="13"/>
      <c r="I1056" s="13">
        <f t="shared" si="32"/>
        <v>0</v>
      </c>
      <c r="J1056" s="13">
        <f t="shared" si="33"/>
        <v>0</v>
      </c>
      <c r="K1056" s="1"/>
    </row>
    <row r="1057" spans="1:11" ht="20.25">
      <c r="A1057" s="13" t="s">
        <v>229</v>
      </c>
      <c r="B1057" s="2">
        <v>48</v>
      </c>
      <c r="C1057" s="13" t="s">
        <v>12</v>
      </c>
      <c r="D1057" s="3" t="s">
        <v>61</v>
      </c>
      <c r="E1057" s="13">
        <v>1</v>
      </c>
      <c r="F1057" s="13">
        <v>2</v>
      </c>
      <c r="G1057" s="13"/>
      <c r="H1057" s="13"/>
      <c r="I1057" s="13">
        <f t="shared" si="32"/>
        <v>0</v>
      </c>
      <c r="J1057" s="13">
        <f t="shared" si="33"/>
        <v>0</v>
      </c>
      <c r="K1057" s="1"/>
    </row>
    <row r="1058" spans="1:11" ht="20.25">
      <c r="A1058" s="13" t="s">
        <v>229</v>
      </c>
      <c r="B1058" s="2">
        <v>49</v>
      </c>
      <c r="C1058" s="13" t="s">
        <v>12</v>
      </c>
      <c r="D1058" s="3" t="s">
        <v>61</v>
      </c>
      <c r="E1058" s="13">
        <v>1</v>
      </c>
      <c r="F1058" s="13">
        <v>2</v>
      </c>
      <c r="G1058" s="13"/>
      <c r="H1058" s="13"/>
      <c r="I1058" s="13">
        <f t="shared" si="32"/>
        <v>0</v>
      </c>
      <c r="J1058" s="13">
        <f t="shared" si="33"/>
        <v>0</v>
      </c>
      <c r="K1058" s="1"/>
    </row>
    <row r="1059" spans="1:11" ht="20.25">
      <c r="A1059" s="13" t="s">
        <v>229</v>
      </c>
      <c r="B1059" s="2">
        <v>50</v>
      </c>
      <c r="C1059" s="13" t="s">
        <v>16</v>
      </c>
      <c r="D1059" s="3" t="s">
        <v>33</v>
      </c>
      <c r="E1059" s="13">
        <v>1</v>
      </c>
      <c r="F1059" s="13">
        <v>2</v>
      </c>
      <c r="G1059" s="13"/>
      <c r="H1059" s="13">
        <v>444</v>
      </c>
      <c r="I1059" s="13">
        <f t="shared" si="32"/>
        <v>0</v>
      </c>
      <c r="J1059" s="13">
        <f t="shared" si="33"/>
        <v>0</v>
      </c>
      <c r="K1059" s="1"/>
    </row>
    <row r="1060" spans="1:11" ht="20.25">
      <c r="A1060" s="13" t="s">
        <v>229</v>
      </c>
      <c r="B1060" s="2">
        <v>51</v>
      </c>
      <c r="C1060" s="13" t="s">
        <v>14</v>
      </c>
      <c r="D1060" s="3" t="s">
        <v>216</v>
      </c>
      <c r="E1060" s="13">
        <v>0</v>
      </c>
      <c r="F1060" s="13">
        <v>6</v>
      </c>
      <c r="G1060" s="13"/>
      <c r="H1060" s="13"/>
      <c r="I1060" s="13">
        <f t="shared" si="32"/>
        <v>0</v>
      </c>
      <c r="J1060" s="13">
        <f t="shared" si="33"/>
        <v>0</v>
      </c>
      <c r="K1060" s="1"/>
    </row>
    <row r="1061" spans="1:11" ht="20.25">
      <c r="A1061" s="13" t="s">
        <v>229</v>
      </c>
      <c r="B1061" s="2">
        <v>52</v>
      </c>
      <c r="C1061" s="13" t="s">
        <v>16</v>
      </c>
      <c r="D1061" s="3" t="s">
        <v>33</v>
      </c>
      <c r="E1061" s="13">
        <v>0</v>
      </c>
      <c r="F1061" s="13">
        <v>6</v>
      </c>
      <c r="G1061" s="13"/>
      <c r="H1061" s="13"/>
      <c r="I1061" s="13">
        <f t="shared" si="32"/>
        <v>0</v>
      </c>
      <c r="J1061" s="13">
        <f t="shared" si="33"/>
        <v>0</v>
      </c>
      <c r="K1061" s="1"/>
    </row>
    <row r="1062" spans="1:11" ht="20.25">
      <c r="A1062" s="13" t="s">
        <v>229</v>
      </c>
      <c r="B1062" s="2">
        <v>53</v>
      </c>
      <c r="C1062" s="13" t="s">
        <v>210</v>
      </c>
      <c r="D1062" s="3" t="s">
        <v>231</v>
      </c>
      <c r="E1062" s="13">
        <v>0</v>
      </c>
      <c r="F1062" s="13">
        <v>6</v>
      </c>
      <c r="G1062" s="13"/>
      <c r="H1062" s="13"/>
      <c r="I1062" s="13">
        <f t="shared" si="32"/>
        <v>0</v>
      </c>
      <c r="J1062" s="13">
        <f t="shared" si="33"/>
        <v>0</v>
      </c>
      <c r="K1062" s="1"/>
    </row>
    <row r="1063" spans="1:11" ht="20.25">
      <c r="A1063" s="13" t="s">
        <v>229</v>
      </c>
      <c r="B1063" s="2">
        <v>54</v>
      </c>
      <c r="C1063" s="13" t="s">
        <v>29</v>
      </c>
      <c r="D1063" s="3" t="s">
        <v>212</v>
      </c>
      <c r="E1063" s="13">
        <v>0</v>
      </c>
      <c r="F1063" s="13">
        <v>6</v>
      </c>
      <c r="G1063" s="13" t="s">
        <v>23</v>
      </c>
      <c r="H1063" s="13"/>
      <c r="I1063" s="13">
        <f t="shared" si="32"/>
        <v>0</v>
      </c>
      <c r="J1063" s="13">
        <f t="shared" si="33"/>
        <v>0</v>
      </c>
      <c r="K1063" s="1"/>
    </row>
    <row r="1064" spans="1:11" ht="20.25">
      <c r="A1064" s="13" t="s">
        <v>229</v>
      </c>
      <c r="B1064" s="2">
        <v>55</v>
      </c>
      <c r="C1064" s="13" t="s">
        <v>16</v>
      </c>
      <c r="D1064" s="3" t="s">
        <v>33</v>
      </c>
      <c r="E1064" s="13">
        <v>0</v>
      </c>
      <c r="F1064" s="13">
        <v>6</v>
      </c>
      <c r="G1064" s="13"/>
      <c r="H1064" s="13"/>
      <c r="I1064" s="13">
        <f t="shared" si="32"/>
        <v>0</v>
      </c>
      <c r="J1064" s="13">
        <f t="shared" si="33"/>
        <v>0</v>
      </c>
      <c r="K1064" s="1"/>
    </row>
    <row r="1065" spans="1:11" ht="20.25">
      <c r="A1065" s="13" t="s">
        <v>229</v>
      </c>
      <c r="B1065" s="2">
        <v>56</v>
      </c>
      <c r="C1065" s="13" t="s">
        <v>114</v>
      </c>
      <c r="D1065" s="3" t="s">
        <v>74</v>
      </c>
      <c r="E1065" s="13">
        <v>0</v>
      </c>
      <c r="F1065" s="13">
        <v>6</v>
      </c>
      <c r="G1065" s="13"/>
      <c r="H1065" s="13"/>
      <c r="I1065" s="13">
        <f t="shared" si="32"/>
        <v>0</v>
      </c>
      <c r="J1065" s="13">
        <f t="shared" si="33"/>
        <v>0</v>
      </c>
      <c r="K1065" s="1"/>
    </row>
    <row r="1066" spans="1:11" ht="20.25">
      <c r="A1066" s="13" t="s">
        <v>229</v>
      </c>
      <c r="B1066" s="2">
        <v>57</v>
      </c>
      <c r="C1066" s="13" t="s">
        <v>21</v>
      </c>
      <c r="D1066" s="3" t="s">
        <v>33</v>
      </c>
      <c r="E1066" s="13">
        <v>0</v>
      </c>
      <c r="F1066" s="13">
        <v>8</v>
      </c>
      <c r="G1066" s="13" t="s">
        <v>23</v>
      </c>
      <c r="H1066" s="13"/>
      <c r="I1066" s="13" t="str">
        <f t="shared" si="32"/>
        <v>Кокки</v>
      </c>
      <c r="J1066" s="13" t="str">
        <f t="shared" si="33"/>
        <v>Enterococcus</v>
      </c>
      <c r="K1066" s="1" t="s">
        <v>55</v>
      </c>
    </row>
    <row r="1067" spans="1:11" ht="20.25">
      <c r="A1067" s="13" t="s">
        <v>229</v>
      </c>
      <c r="B1067" s="2">
        <v>58</v>
      </c>
      <c r="C1067" s="13" t="s">
        <v>16</v>
      </c>
      <c r="D1067" s="3" t="s">
        <v>33</v>
      </c>
      <c r="E1067" s="13">
        <v>1</v>
      </c>
      <c r="F1067" s="13">
        <v>5</v>
      </c>
      <c r="G1067" s="13"/>
      <c r="H1067" s="13"/>
      <c r="I1067" s="13">
        <f t="shared" si="32"/>
        <v>0</v>
      </c>
      <c r="J1067" s="13">
        <f t="shared" si="33"/>
        <v>0</v>
      </c>
      <c r="K1067" s="1"/>
    </row>
    <row r="1068" spans="1:11" ht="20.25">
      <c r="A1068" s="13" t="s">
        <v>229</v>
      </c>
      <c r="B1068" s="2">
        <v>59</v>
      </c>
      <c r="C1068" s="13" t="s">
        <v>210</v>
      </c>
      <c r="D1068" s="3" t="s">
        <v>231</v>
      </c>
      <c r="E1068" s="13">
        <v>0</v>
      </c>
      <c r="F1068" s="13">
        <v>5</v>
      </c>
      <c r="G1068" s="13"/>
      <c r="H1068" s="13"/>
      <c r="I1068" s="13">
        <f t="shared" si="32"/>
        <v>0</v>
      </c>
      <c r="J1068" s="13">
        <f t="shared" si="33"/>
        <v>0</v>
      </c>
      <c r="K1068" s="1"/>
    </row>
    <row r="1069" spans="1:11" ht="20.25">
      <c r="A1069" s="13" t="s">
        <v>229</v>
      </c>
      <c r="B1069" s="2">
        <v>60</v>
      </c>
      <c r="C1069" s="13" t="s">
        <v>232</v>
      </c>
      <c r="D1069" s="3" t="s">
        <v>20</v>
      </c>
      <c r="E1069" s="13">
        <v>0</v>
      </c>
      <c r="F1069" s="13">
        <v>5</v>
      </c>
      <c r="G1069" s="13"/>
      <c r="H1069" s="13"/>
      <c r="I1069" s="13">
        <f t="shared" si="32"/>
        <v>0</v>
      </c>
      <c r="J1069" s="13">
        <f t="shared" si="33"/>
        <v>0</v>
      </c>
      <c r="K1069" s="1"/>
    </row>
    <row r="1070" spans="1:11" ht="20.25">
      <c r="A1070" s="13" t="s">
        <v>229</v>
      </c>
      <c r="B1070" s="2">
        <v>61</v>
      </c>
      <c r="C1070" s="13" t="s">
        <v>84</v>
      </c>
      <c r="D1070" s="3" t="s">
        <v>84</v>
      </c>
      <c r="E1070" s="13">
        <v>0</v>
      </c>
      <c r="F1070" s="13">
        <v>5</v>
      </c>
      <c r="G1070" s="13"/>
      <c r="H1070" s="13"/>
      <c r="I1070" s="13">
        <f t="shared" si="32"/>
        <v>0</v>
      </c>
      <c r="J1070" s="13">
        <f t="shared" si="33"/>
        <v>0</v>
      </c>
      <c r="K1070" s="1"/>
    </row>
    <row r="1071" spans="1:11" ht="20.25">
      <c r="A1071" s="13" t="s">
        <v>229</v>
      </c>
      <c r="B1071" s="2">
        <v>62</v>
      </c>
      <c r="C1071" s="13" t="s">
        <v>21</v>
      </c>
      <c r="D1071" s="3" t="s">
        <v>41</v>
      </c>
      <c r="E1071" s="13">
        <v>0</v>
      </c>
      <c r="F1071" s="13">
        <v>5</v>
      </c>
      <c r="G1071" s="13" t="s">
        <v>23</v>
      </c>
      <c r="H1071" s="13"/>
      <c r="I1071" s="13">
        <f t="shared" si="32"/>
        <v>0</v>
      </c>
      <c r="J1071" s="13">
        <f t="shared" si="33"/>
        <v>0</v>
      </c>
      <c r="K1071" s="1"/>
    </row>
    <row r="1072" spans="1:11" ht="20.25">
      <c r="A1072" s="13" t="s">
        <v>229</v>
      </c>
      <c r="B1072" s="2">
        <v>63</v>
      </c>
      <c r="C1072" s="13" t="s">
        <v>29</v>
      </c>
      <c r="D1072" s="3" t="s">
        <v>212</v>
      </c>
      <c r="E1072" s="13">
        <v>0</v>
      </c>
      <c r="F1072" s="13">
        <v>5</v>
      </c>
      <c r="G1072" s="13" t="s">
        <v>23</v>
      </c>
      <c r="H1072" s="13"/>
      <c r="I1072" s="13">
        <f t="shared" si="32"/>
        <v>0</v>
      </c>
      <c r="J1072" s="13">
        <f t="shared" si="33"/>
        <v>0</v>
      </c>
      <c r="K1072" s="1"/>
    </row>
    <row r="1073" spans="1:11" ht="20.25">
      <c r="A1073" s="13" t="s">
        <v>229</v>
      </c>
      <c r="B1073" s="2">
        <v>64</v>
      </c>
      <c r="C1073" s="13" t="s">
        <v>21</v>
      </c>
      <c r="D1073" s="3" t="s">
        <v>231</v>
      </c>
      <c r="E1073" s="13">
        <v>0</v>
      </c>
      <c r="F1073" s="13">
        <v>5</v>
      </c>
      <c r="G1073" s="13" t="s">
        <v>23</v>
      </c>
      <c r="H1073" s="13"/>
      <c r="I1073" s="13">
        <f t="shared" si="32"/>
        <v>0</v>
      </c>
      <c r="J1073" s="13">
        <f t="shared" si="33"/>
        <v>0</v>
      </c>
      <c r="K1073" s="1"/>
    </row>
    <row r="1074" spans="1:11" ht="20.25">
      <c r="A1074" s="13" t="s">
        <v>229</v>
      </c>
      <c r="B1074" s="2">
        <v>65</v>
      </c>
      <c r="C1074" s="13" t="s">
        <v>21</v>
      </c>
      <c r="D1074" s="3" t="s">
        <v>25</v>
      </c>
      <c r="E1074" s="13">
        <v>0</v>
      </c>
      <c r="F1074" s="13">
        <v>5</v>
      </c>
      <c r="G1074" s="13" t="s">
        <v>23</v>
      </c>
      <c r="H1074" s="13"/>
      <c r="I1074" s="13" t="str">
        <f t="shared" si="32"/>
        <v>Кокки</v>
      </c>
      <c r="J1074" s="13" t="str">
        <f t="shared" si="33"/>
        <v>Staphylococcus</v>
      </c>
      <c r="K1074" s="1" t="s">
        <v>169</v>
      </c>
    </row>
    <row r="1075" spans="1:11" ht="20.25">
      <c r="A1075" s="13" t="s">
        <v>229</v>
      </c>
      <c r="B1075" s="2">
        <v>66</v>
      </c>
      <c r="C1075" s="13" t="s">
        <v>16</v>
      </c>
      <c r="D1075" s="3" t="s">
        <v>33</v>
      </c>
      <c r="E1075" s="13">
        <v>0</v>
      </c>
      <c r="F1075" s="13">
        <v>5</v>
      </c>
      <c r="G1075" s="13"/>
      <c r="H1075" s="13"/>
      <c r="I1075" s="13">
        <f t="shared" si="32"/>
        <v>0</v>
      </c>
      <c r="J1075" s="13">
        <f t="shared" si="33"/>
        <v>0</v>
      </c>
      <c r="K1075" s="1"/>
    </row>
    <row r="1076" spans="1:11" ht="20.25">
      <c r="A1076" s="13" t="s">
        <v>229</v>
      </c>
      <c r="B1076" s="2">
        <v>67</v>
      </c>
      <c r="C1076" s="13" t="s">
        <v>210</v>
      </c>
      <c r="D1076" s="3" t="s">
        <v>231</v>
      </c>
      <c r="E1076" s="13">
        <v>0</v>
      </c>
      <c r="F1076" s="13">
        <v>5</v>
      </c>
      <c r="G1076" s="13"/>
      <c r="H1076" s="13"/>
      <c r="I1076" s="13">
        <f t="shared" si="32"/>
        <v>0</v>
      </c>
      <c r="J1076" s="13">
        <f t="shared" si="33"/>
        <v>0</v>
      </c>
      <c r="K1076" s="1"/>
    </row>
    <row r="1077" spans="1:11" ht="20.25">
      <c r="A1077" s="13" t="s">
        <v>229</v>
      </c>
      <c r="B1077" s="2">
        <v>68</v>
      </c>
      <c r="C1077" s="13" t="s">
        <v>21</v>
      </c>
      <c r="D1077" s="3" t="s">
        <v>208</v>
      </c>
      <c r="E1077" s="13">
        <v>0</v>
      </c>
      <c r="F1077" s="13">
        <v>5</v>
      </c>
      <c r="G1077" s="13" t="s">
        <v>23</v>
      </c>
      <c r="H1077" s="13"/>
      <c r="I1077" s="13">
        <f t="shared" si="32"/>
        <v>0</v>
      </c>
      <c r="J1077" s="13">
        <f t="shared" si="33"/>
        <v>0</v>
      </c>
      <c r="K1077" s="1"/>
    </row>
    <row r="1078" spans="1:11" ht="20.25">
      <c r="A1078" s="13" t="s">
        <v>229</v>
      </c>
      <c r="B1078" s="2">
        <v>69</v>
      </c>
      <c r="C1078" s="13" t="s">
        <v>14</v>
      </c>
      <c r="D1078" s="3" t="s">
        <v>36</v>
      </c>
      <c r="E1078" s="13">
        <v>2</v>
      </c>
      <c r="F1078" s="13">
        <v>3</v>
      </c>
      <c r="G1078" s="13"/>
      <c r="H1078" s="13"/>
      <c r="I1078" s="13">
        <f t="shared" si="32"/>
        <v>0</v>
      </c>
      <c r="J1078" s="13">
        <f t="shared" si="33"/>
        <v>0</v>
      </c>
      <c r="K1078" s="1"/>
    </row>
    <row r="1079" spans="1:11" ht="20.25">
      <c r="A1079" s="13" t="s">
        <v>229</v>
      </c>
      <c r="B1079" s="2">
        <v>70</v>
      </c>
      <c r="C1079" s="13" t="s">
        <v>14</v>
      </c>
      <c r="D1079" s="3" t="s">
        <v>36</v>
      </c>
      <c r="E1079" s="13">
        <v>1</v>
      </c>
      <c r="F1079" s="13">
        <v>3</v>
      </c>
      <c r="G1079" s="13"/>
      <c r="H1079" s="13" t="s">
        <v>99</v>
      </c>
      <c r="I1079" s="13">
        <f t="shared" si="32"/>
        <v>0</v>
      </c>
      <c r="J1079" s="13">
        <f t="shared" si="33"/>
        <v>0</v>
      </c>
      <c r="K1079" s="1"/>
    </row>
    <row r="1080" spans="1:11" ht="20.25">
      <c r="A1080" s="13" t="s">
        <v>229</v>
      </c>
      <c r="B1080" s="2">
        <v>71</v>
      </c>
      <c r="C1080" s="13" t="s">
        <v>21</v>
      </c>
      <c r="D1080" s="3" t="s">
        <v>36</v>
      </c>
      <c r="E1080" s="13">
        <v>0</v>
      </c>
      <c r="F1080" s="13">
        <v>3</v>
      </c>
      <c r="G1080" s="13" t="s">
        <v>23</v>
      </c>
      <c r="H1080" s="13"/>
      <c r="I1080" s="13" t="str">
        <f t="shared" si="32"/>
        <v>Кокки</v>
      </c>
      <c r="J1080" s="13" t="str">
        <f t="shared" si="33"/>
        <v>Staphylococcus</v>
      </c>
      <c r="K1080" s="1" t="s">
        <v>169</v>
      </c>
    </row>
    <row r="1081" spans="1:11" ht="20.25">
      <c r="A1081" s="13" t="s">
        <v>229</v>
      </c>
      <c r="B1081" s="2">
        <v>72</v>
      </c>
      <c r="C1081" s="13" t="s">
        <v>29</v>
      </c>
      <c r="D1081" s="3" t="s">
        <v>42</v>
      </c>
      <c r="E1081" s="13">
        <v>0</v>
      </c>
      <c r="F1081" s="13">
        <v>6</v>
      </c>
      <c r="G1081" s="13" t="s">
        <v>23</v>
      </c>
      <c r="H1081" s="13"/>
      <c r="I1081" s="13">
        <f t="shared" si="32"/>
        <v>0</v>
      </c>
      <c r="J1081" s="13">
        <f t="shared" si="33"/>
        <v>0</v>
      </c>
      <c r="K1081" s="1"/>
    </row>
    <row r="1082" spans="1:11" ht="20.25">
      <c r="A1082" s="13" t="s">
        <v>229</v>
      </c>
      <c r="B1082" s="2">
        <v>73</v>
      </c>
      <c r="C1082" s="13" t="s">
        <v>14</v>
      </c>
      <c r="D1082" s="3" t="s">
        <v>36</v>
      </c>
      <c r="E1082" s="13">
        <v>0</v>
      </c>
      <c r="F1082" s="13">
        <v>3</v>
      </c>
      <c r="G1082" s="13"/>
      <c r="H1082" s="13"/>
      <c r="I1082" s="13">
        <f t="shared" si="32"/>
        <v>0</v>
      </c>
      <c r="J1082" s="13">
        <f t="shared" si="33"/>
        <v>0</v>
      </c>
      <c r="K1082" s="1"/>
    </row>
    <row r="1083" spans="1:11" ht="20.25">
      <c r="A1083" s="13" t="s">
        <v>229</v>
      </c>
      <c r="B1083" s="2">
        <v>74</v>
      </c>
      <c r="C1083" s="13" t="s">
        <v>29</v>
      </c>
      <c r="D1083" s="3" t="s">
        <v>42</v>
      </c>
      <c r="E1083" s="13">
        <v>0</v>
      </c>
      <c r="F1083" s="13">
        <v>6</v>
      </c>
      <c r="G1083" s="13" t="s">
        <v>23</v>
      </c>
      <c r="H1083" s="13"/>
      <c r="I1083" s="13">
        <f t="shared" si="32"/>
        <v>0</v>
      </c>
      <c r="J1083" s="13">
        <f t="shared" si="33"/>
        <v>0</v>
      </c>
      <c r="K1083" s="1"/>
    </row>
    <row r="1084" spans="1:11" ht="20.25">
      <c r="A1084" s="13" t="s">
        <v>229</v>
      </c>
      <c r="B1084" s="2">
        <v>75</v>
      </c>
      <c r="C1084" s="13" t="s">
        <v>21</v>
      </c>
      <c r="D1084" s="3" t="s">
        <v>25</v>
      </c>
      <c r="E1084" s="13">
        <v>0</v>
      </c>
      <c r="F1084" s="13">
        <v>6</v>
      </c>
      <c r="G1084" s="13" t="s">
        <v>23</v>
      </c>
      <c r="H1084" s="13" t="s">
        <v>63</v>
      </c>
      <c r="I1084" s="13">
        <f t="shared" si="32"/>
        <v>0</v>
      </c>
      <c r="J1084" s="13">
        <f t="shared" si="33"/>
        <v>0</v>
      </c>
      <c r="K1084" s="1"/>
    </row>
    <row r="1085" spans="1:11" ht="20.25">
      <c r="A1085" s="13" t="s">
        <v>229</v>
      </c>
      <c r="B1085" s="2">
        <v>76</v>
      </c>
      <c r="C1085" s="13" t="s">
        <v>46</v>
      </c>
      <c r="D1085" s="3" t="s">
        <v>41</v>
      </c>
      <c r="E1085" s="13">
        <v>0</v>
      </c>
      <c r="F1085" s="13">
        <v>5</v>
      </c>
      <c r="G1085" s="13"/>
      <c r="H1085" s="13"/>
      <c r="I1085" s="13">
        <f t="shared" si="32"/>
        <v>0</v>
      </c>
      <c r="J1085" s="13">
        <f t="shared" si="33"/>
        <v>0</v>
      </c>
      <c r="K1085" s="1"/>
    </row>
    <row r="1086" spans="1:11" ht="20.25">
      <c r="A1086" s="13" t="s">
        <v>229</v>
      </c>
      <c r="B1086" s="2">
        <v>77</v>
      </c>
      <c r="C1086" s="13" t="s">
        <v>21</v>
      </c>
      <c r="D1086" s="3" t="s">
        <v>84</v>
      </c>
      <c r="E1086" s="13">
        <v>0</v>
      </c>
      <c r="F1086" s="13">
        <v>5</v>
      </c>
      <c r="G1086" s="13" t="s">
        <v>23</v>
      </c>
      <c r="H1086" s="13"/>
      <c r="I1086" s="13">
        <f t="shared" si="32"/>
        <v>0</v>
      </c>
      <c r="J1086" s="13">
        <f t="shared" si="33"/>
        <v>0</v>
      </c>
      <c r="K1086" s="1"/>
    </row>
    <row r="1087" spans="1:11" ht="20.25">
      <c r="A1087" s="13" t="s">
        <v>229</v>
      </c>
      <c r="B1087" s="2">
        <v>78</v>
      </c>
      <c r="C1087" s="13" t="s">
        <v>21</v>
      </c>
      <c r="D1087" s="3" t="s">
        <v>224</v>
      </c>
      <c r="E1087" s="13">
        <v>3</v>
      </c>
      <c r="F1087" s="13">
        <v>5</v>
      </c>
      <c r="G1087" s="13" t="s">
        <v>23</v>
      </c>
      <c r="H1087" s="13"/>
      <c r="I1087" s="13">
        <f t="shared" si="32"/>
        <v>0</v>
      </c>
      <c r="J1087" s="13">
        <f t="shared" si="33"/>
        <v>0</v>
      </c>
      <c r="K1087" s="1"/>
    </row>
    <row r="1088" spans="1:11" ht="20.25">
      <c r="A1088" s="13" t="s">
        <v>229</v>
      </c>
      <c r="B1088" s="2">
        <v>79</v>
      </c>
      <c r="C1088" s="13" t="s">
        <v>21</v>
      </c>
      <c r="D1088" s="3" t="s">
        <v>56</v>
      </c>
      <c r="E1088" s="13">
        <v>0</v>
      </c>
      <c r="F1088" s="13">
        <v>5</v>
      </c>
      <c r="G1088" s="13" t="s">
        <v>23</v>
      </c>
      <c r="H1088" s="13"/>
      <c r="I1088" s="13">
        <f t="shared" si="32"/>
        <v>0</v>
      </c>
      <c r="J1088" s="13">
        <f t="shared" si="33"/>
        <v>0</v>
      </c>
      <c r="K1088" s="1"/>
    </row>
    <row r="1089" spans="1:11" ht="20.25">
      <c r="A1089" s="13" t="s">
        <v>229</v>
      </c>
      <c r="B1089" s="2">
        <v>80</v>
      </c>
      <c r="C1089" s="13" t="s">
        <v>21</v>
      </c>
      <c r="D1089" s="3" t="s">
        <v>41</v>
      </c>
      <c r="E1089" s="13">
        <v>0</v>
      </c>
      <c r="F1089" s="13">
        <v>5</v>
      </c>
      <c r="G1089" s="13" t="s">
        <v>23</v>
      </c>
      <c r="H1089" s="13"/>
      <c r="I1089" s="13">
        <f t="shared" si="32"/>
        <v>0</v>
      </c>
      <c r="J1089" s="13">
        <f t="shared" si="33"/>
        <v>0</v>
      </c>
      <c r="K1089" s="1"/>
    </row>
    <row r="1090" spans="1:11" ht="20.25">
      <c r="A1090" s="13" t="s">
        <v>229</v>
      </c>
      <c r="B1090" s="2">
        <v>81</v>
      </c>
      <c r="C1090" s="13" t="s">
        <v>21</v>
      </c>
      <c r="D1090" s="3" t="s">
        <v>88</v>
      </c>
      <c r="E1090" s="13">
        <v>0</v>
      </c>
      <c r="F1090" s="13">
        <v>5</v>
      </c>
      <c r="G1090" s="13" t="s">
        <v>23</v>
      </c>
      <c r="H1090" s="13"/>
      <c r="I1090" s="13">
        <f t="shared" ref="I1090:I1153" si="34">IF(OR(J1090=$J$2687,J1090=$J$2694,J1090=$J$2677),$I$2674,IF(OR(J1090=$J$2676,J1090=$J$2680,J1090=$J$2682,J1090=$J$2683,J1090=$J$2686,J1090=$J$2690,J1090=$J$2691,J1090=$J$2688),$I$2679,IF(OR(J1090=$J$2675,J1090=$J$2679),$I$2675,IF(OR(J1090=$J$2681,J1090=$J$2692,J1090=$J$2693),$I$2676,IF(OR(J1090=$J$2674,J1090=$J$2689,J1090=$J$2695),$I$2677,IF(OR(J1090=$J$2678,J1090=$J$2696,J1090=$J$2684,J1090=$J$2685),$I$2678,0))))))</f>
        <v>0</v>
      </c>
      <c r="J1090" s="13">
        <f t="shared" ref="J1090:J1153" si="35">IF(OR(K1090=$K$2674,K1090=$K$2675,K1090=$K$2676,K1090=$K$2677,K1090=$K$2678),$J$2674,IF(OR(K1090=$K$2683,K1090=$K$2684,K1090=$K$2685,K1090=$K$2686),$J$2675,IF(OR(K1090=$K$2687),$J$2676,IF(OR(K1090=$K$2688),$J$2677,IF(OR(K1090=$K$2689),$J$2678,IF(OR(K1090=$K$2690),$J$2679,IF(OR(K1090=$K$2696,K1090=$K$2706,K1090=$K$2697),$J$2680,IF(OR(K1090=$K$2692,K1090=$K$2693,K1090=$K$2694,K1090=$K$2695),$J$2681,IF(OR(K1090=$K$2691,K1090=$K$2735,K1090=$K$2737,K1090=$K$2739),$J$2682,IF(OR(K1090=$K$2698,K1090=$K$2700,K1090=$K$2699),$J$2683,IF(OR(K1090=$K$2701),$J$2684,IF(OR(K1090=$K$2702),$J$2685,IF(OR(K1090=$K$2703),$J$2686,IF(OR(K1090=$K$2707),$J$2687,IF(OR(K1090=$K$2708,K1090=$K$2709),$J$2688,IF(OR(K1090=$K$2710,K1090=$K$2711),$J$2689,IF(OR(K1090=$K$2712,K1090=$K$2713),$J$2690,IF(OR(K1090=$K$2714,K1090=$K$2715),$J$2691,IF(OR(K1090=$K$2717,K1090=$K$2718,K1090=$K$2719,K1090=$K$2720,K1090=$K$2721,K1090=$K$2722,K1090=$K$2723,K1090=$K$2724,K1090=$K$2725),$J$2692,IF(OR(K1090=$K$2729,K1090=$K$2730,K1090=$K$2731,K1090=$K$2732,K1090=$K$2728,K1090=$K$2727,K1090=$K$2736,K1090=$K$2738),$J$2693,IF(OR(K1090=$K$2733,K1090=$K$2734),$J$2694,IF(OR(K1090=$K$2679,K1090=$K$2680,K1090=$K$2681,K1090=$K$2704,K1090=$K$2705,K1090=$K$2716,K1090=$K$2682,K1090=$K$2726),$J$2695,IF(OR(K1090=$K$2740),$J$2696,0)))))))))))))))))))))))</f>
        <v>0</v>
      </c>
      <c r="K1090" s="1"/>
    </row>
    <row r="1091" spans="1:11" ht="20.25">
      <c r="A1091" s="13" t="s">
        <v>229</v>
      </c>
      <c r="B1091" s="2">
        <v>82</v>
      </c>
      <c r="C1091" s="13" t="s">
        <v>21</v>
      </c>
      <c r="D1091" s="3" t="s">
        <v>20</v>
      </c>
      <c r="E1091" s="13">
        <v>2</v>
      </c>
      <c r="F1091" s="13">
        <v>5</v>
      </c>
      <c r="G1091" s="13" t="s">
        <v>23</v>
      </c>
      <c r="H1091" s="13"/>
      <c r="I1091" s="13">
        <f t="shared" si="34"/>
        <v>0</v>
      </c>
      <c r="J1091" s="13">
        <f t="shared" si="35"/>
        <v>0</v>
      </c>
      <c r="K1091" s="1"/>
    </row>
    <row r="1092" spans="1:11" ht="20.25">
      <c r="A1092" s="13" t="s">
        <v>229</v>
      </c>
      <c r="B1092" s="2">
        <v>83</v>
      </c>
      <c r="C1092" s="13" t="s">
        <v>21</v>
      </c>
      <c r="D1092" s="3" t="s">
        <v>20</v>
      </c>
      <c r="E1092" s="13">
        <v>2</v>
      </c>
      <c r="F1092" s="13">
        <v>5</v>
      </c>
      <c r="G1092" s="13" t="s">
        <v>23</v>
      </c>
      <c r="H1092" s="13"/>
      <c r="I1092" s="13">
        <f t="shared" si="34"/>
        <v>0</v>
      </c>
      <c r="J1092" s="13">
        <f t="shared" si="35"/>
        <v>0</v>
      </c>
      <c r="K1092" s="1"/>
    </row>
    <row r="1093" spans="1:11" ht="20.25">
      <c r="A1093" s="13" t="s">
        <v>229</v>
      </c>
      <c r="B1093" s="2">
        <v>84</v>
      </c>
      <c r="C1093" s="13" t="s">
        <v>21</v>
      </c>
      <c r="D1093" s="3" t="s">
        <v>41</v>
      </c>
      <c r="E1093" s="13">
        <v>0</v>
      </c>
      <c r="F1093" s="13">
        <v>5</v>
      </c>
      <c r="G1093" s="13" t="s">
        <v>23</v>
      </c>
      <c r="H1093" s="13"/>
      <c r="I1093" s="13">
        <f t="shared" si="34"/>
        <v>0</v>
      </c>
      <c r="J1093" s="13">
        <f t="shared" si="35"/>
        <v>0</v>
      </c>
      <c r="K1093" s="1"/>
    </row>
    <row r="1094" spans="1:11" ht="20.25">
      <c r="A1094" s="13" t="s">
        <v>229</v>
      </c>
      <c r="B1094" s="2">
        <v>85</v>
      </c>
      <c r="C1094" s="13" t="s">
        <v>233</v>
      </c>
      <c r="D1094" s="3" t="s">
        <v>190</v>
      </c>
      <c r="E1094" s="13">
        <v>0</v>
      </c>
      <c r="F1094" s="13">
        <v>4</v>
      </c>
      <c r="G1094" s="13"/>
      <c r="H1094" s="13"/>
      <c r="I1094" s="13">
        <f t="shared" si="34"/>
        <v>0</v>
      </c>
      <c r="J1094" s="13">
        <f t="shared" si="35"/>
        <v>0</v>
      </c>
      <c r="K1094" s="1"/>
    </row>
    <row r="1095" spans="1:11" ht="20.25">
      <c r="A1095" s="13" t="s">
        <v>229</v>
      </c>
      <c r="B1095" s="2">
        <v>86</v>
      </c>
      <c r="C1095" s="13" t="s">
        <v>19</v>
      </c>
      <c r="D1095" s="3" t="s">
        <v>20</v>
      </c>
      <c r="E1095" s="13">
        <v>0</v>
      </c>
      <c r="F1095" s="13">
        <v>4</v>
      </c>
      <c r="G1095" s="13"/>
      <c r="H1095" s="13"/>
      <c r="I1095" s="13">
        <f t="shared" si="34"/>
        <v>0</v>
      </c>
      <c r="J1095" s="13">
        <f t="shared" si="35"/>
        <v>0</v>
      </c>
      <c r="K1095" s="1"/>
    </row>
    <row r="1096" spans="1:11" ht="20.25">
      <c r="A1096" s="13" t="s">
        <v>229</v>
      </c>
      <c r="B1096" s="2">
        <v>87</v>
      </c>
      <c r="C1096" s="13" t="s">
        <v>29</v>
      </c>
      <c r="D1096" s="3" t="s">
        <v>42</v>
      </c>
      <c r="E1096" s="13">
        <v>0</v>
      </c>
      <c r="F1096" s="13">
        <v>5</v>
      </c>
      <c r="G1096" s="13" t="s">
        <v>23</v>
      </c>
      <c r="H1096" s="13"/>
      <c r="I1096" s="13">
        <f t="shared" si="34"/>
        <v>0</v>
      </c>
      <c r="J1096" s="13">
        <f t="shared" si="35"/>
        <v>0</v>
      </c>
      <c r="K1096" s="1"/>
    </row>
    <row r="1097" spans="1:11" ht="20.25">
      <c r="A1097" s="13" t="s">
        <v>229</v>
      </c>
      <c r="B1097" s="2">
        <v>88</v>
      </c>
      <c r="C1097" s="13" t="s">
        <v>21</v>
      </c>
      <c r="D1097" s="3" t="s">
        <v>30</v>
      </c>
      <c r="E1097" s="13">
        <v>0</v>
      </c>
      <c r="F1097" s="13">
        <v>6</v>
      </c>
      <c r="G1097" s="13" t="s">
        <v>23</v>
      </c>
      <c r="H1097" s="13" t="s">
        <v>63</v>
      </c>
      <c r="I1097" s="13">
        <f t="shared" si="34"/>
        <v>0</v>
      </c>
      <c r="J1097" s="13">
        <f t="shared" si="35"/>
        <v>0</v>
      </c>
      <c r="K1097" s="1"/>
    </row>
    <row r="1098" spans="1:11" ht="20.25">
      <c r="A1098" s="13" t="s">
        <v>229</v>
      </c>
      <c r="B1098" s="2">
        <v>89</v>
      </c>
      <c r="C1098" s="13" t="s">
        <v>21</v>
      </c>
      <c r="D1098" s="3" t="s">
        <v>20</v>
      </c>
      <c r="E1098" s="13">
        <v>0</v>
      </c>
      <c r="F1098" s="13">
        <v>5</v>
      </c>
      <c r="G1098" s="13" t="s">
        <v>23</v>
      </c>
      <c r="H1098" s="13"/>
      <c r="I1098" s="13">
        <f t="shared" si="34"/>
        <v>0</v>
      </c>
      <c r="J1098" s="13">
        <f t="shared" si="35"/>
        <v>0</v>
      </c>
      <c r="K1098" s="1"/>
    </row>
    <row r="1099" spans="1:11" ht="20.25">
      <c r="A1099" s="13" t="s">
        <v>229</v>
      </c>
      <c r="B1099" s="2">
        <v>90</v>
      </c>
      <c r="C1099" s="13" t="s">
        <v>21</v>
      </c>
      <c r="D1099" s="3" t="s">
        <v>56</v>
      </c>
      <c r="E1099" s="13">
        <v>0</v>
      </c>
      <c r="F1099" s="13">
        <v>5</v>
      </c>
      <c r="G1099" s="13" t="s">
        <v>23</v>
      </c>
      <c r="H1099" s="13"/>
      <c r="I1099" s="13" t="str">
        <f t="shared" si="34"/>
        <v>Кокки</v>
      </c>
      <c r="J1099" s="13" t="str">
        <f t="shared" si="35"/>
        <v>Staphylococcus</v>
      </c>
      <c r="K1099" s="1" t="s">
        <v>169</v>
      </c>
    </row>
    <row r="1100" spans="1:11" ht="20.25">
      <c r="A1100" s="13" t="s">
        <v>229</v>
      </c>
      <c r="B1100" s="2">
        <v>91</v>
      </c>
      <c r="C1100" s="13" t="s">
        <v>46</v>
      </c>
      <c r="D1100" s="3" t="s">
        <v>41</v>
      </c>
      <c r="E1100" s="13">
        <v>0</v>
      </c>
      <c r="F1100" s="13">
        <v>5</v>
      </c>
      <c r="G1100" s="13"/>
      <c r="H1100" s="13">
        <v>444</v>
      </c>
      <c r="I1100" s="13">
        <f t="shared" si="34"/>
        <v>0</v>
      </c>
      <c r="J1100" s="13">
        <f t="shared" si="35"/>
        <v>0</v>
      </c>
      <c r="K1100" s="1"/>
    </row>
    <row r="1101" spans="1:11" ht="20.25">
      <c r="A1101" s="13" t="s">
        <v>229</v>
      </c>
      <c r="B1101" s="2">
        <v>92</v>
      </c>
      <c r="C1101" s="13" t="s">
        <v>29</v>
      </c>
      <c r="D1101" s="3" t="s">
        <v>42</v>
      </c>
      <c r="E1101" s="13">
        <v>0</v>
      </c>
      <c r="F1101" s="13">
        <v>5</v>
      </c>
      <c r="G1101" s="13" t="s">
        <v>23</v>
      </c>
      <c r="H1101" s="13"/>
      <c r="I1101" s="13">
        <f t="shared" si="34"/>
        <v>0</v>
      </c>
      <c r="J1101" s="13">
        <f t="shared" si="35"/>
        <v>0</v>
      </c>
      <c r="K1101" s="1"/>
    </row>
    <row r="1102" spans="1:11" ht="20.25">
      <c r="A1102" s="13" t="s">
        <v>229</v>
      </c>
      <c r="B1102" s="2">
        <v>93</v>
      </c>
      <c r="C1102" s="13" t="s">
        <v>21</v>
      </c>
      <c r="D1102" s="3" t="s">
        <v>56</v>
      </c>
      <c r="E1102" s="13">
        <v>0</v>
      </c>
      <c r="F1102" s="13">
        <v>6</v>
      </c>
      <c r="G1102" s="13" t="s">
        <v>23</v>
      </c>
      <c r="H1102" s="13"/>
      <c r="I1102" s="13">
        <f t="shared" si="34"/>
        <v>0</v>
      </c>
      <c r="J1102" s="13">
        <f t="shared" si="35"/>
        <v>0</v>
      </c>
      <c r="K1102" s="1"/>
    </row>
    <row r="1103" spans="1:11" ht="20.25">
      <c r="A1103" s="13" t="s">
        <v>229</v>
      </c>
      <c r="B1103" s="2">
        <v>94</v>
      </c>
      <c r="C1103" s="13" t="s">
        <v>12</v>
      </c>
      <c r="D1103" s="3" t="s">
        <v>57</v>
      </c>
      <c r="E1103" s="13">
        <v>1</v>
      </c>
      <c r="F1103" s="13">
        <v>3</v>
      </c>
      <c r="G1103" s="13"/>
      <c r="H1103" s="13"/>
      <c r="I1103" s="13">
        <f t="shared" si="34"/>
        <v>0</v>
      </c>
      <c r="J1103" s="13">
        <f t="shared" si="35"/>
        <v>0</v>
      </c>
      <c r="K1103" s="1"/>
    </row>
    <row r="1104" spans="1:11" ht="20.25">
      <c r="A1104" s="13" t="s">
        <v>229</v>
      </c>
      <c r="B1104" s="2">
        <v>95</v>
      </c>
      <c r="C1104" s="13" t="s">
        <v>12</v>
      </c>
      <c r="D1104" s="3" t="s">
        <v>57</v>
      </c>
      <c r="E1104" s="13">
        <v>1</v>
      </c>
      <c r="F1104" s="13">
        <v>3</v>
      </c>
      <c r="G1104" s="13"/>
      <c r="H1104" s="13"/>
      <c r="I1104" s="13">
        <f t="shared" si="34"/>
        <v>0</v>
      </c>
      <c r="J1104" s="13">
        <f t="shared" si="35"/>
        <v>0</v>
      </c>
      <c r="K1104" s="1"/>
    </row>
    <row r="1105" spans="1:11" ht="20.25">
      <c r="A1105" s="13" t="s">
        <v>229</v>
      </c>
      <c r="B1105" s="2">
        <v>96</v>
      </c>
      <c r="C1105" s="13" t="s">
        <v>12</v>
      </c>
      <c r="D1105" s="3" t="s">
        <v>57</v>
      </c>
      <c r="E1105" s="13">
        <v>1</v>
      </c>
      <c r="F1105" s="13">
        <v>5</v>
      </c>
      <c r="G1105" s="13"/>
      <c r="H1105" s="13" t="s">
        <v>63</v>
      </c>
      <c r="I1105" s="13">
        <f t="shared" si="34"/>
        <v>0</v>
      </c>
      <c r="J1105" s="13">
        <f t="shared" si="35"/>
        <v>0</v>
      </c>
      <c r="K1105" s="1"/>
    </row>
    <row r="1106" spans="1:11" ht="20.25">
      <c r="A1106" s="13" t="s">
        <v>229</v>
      </c>
      <c r="B1106" s="2">
        <v>97</v>
      </c>
      <c r="C1106" s="13" t="s">
        <v>44</v>
      </c>
      <c r="D1106" s="3" t="s">
        <v>234</v>
      </c>
      <c r="E1106" s="13">
        <v>1</v>
      </c>
      <c r="F1106" s="13">
        <v>3</v>
      </c>
      <c r="G1106" s="13"/>
      <c r="H1106" s="13"/>
      <c r="I1106" s="13">
        <f t="shared" si="34"/>
        <v>0</v>
      </c>
      <c r="J1106" s="13">
        <f t="shared" si="35"/>
        <v>0</v>
      </c>
      <c r="K1106" s="1"/>
    </row>
    <row r="1107" spans="1:11" ht="20.25">
      <c r="A1107" s="13" t="s">
        <v>229</v>
      </c>
      <c r="B1107" s="2">
        <v>98</v>
      </c>
      <c r="C1107" s="13" t="s">
        <v>14</v>
      </c>
      <c r="D1107" s="3" t="s">
        <v>190</v>
      </c>
      <c r="E1107" s="13">
        <v>0</v>
      </c>
      <c r="F1107" s="13">
        <v>4</v>
      </c>
      <c r="G1107" s="13"/>
      <c r="H1107" s="13"/>
      <c r="I1107" s="13">
        <f t="shared" si="34"/>
        <v>0</v>
      </c>
      <c r="J1107" s="13">
        <f t="shared" si="35"/>
        <v>0</v>
      </c>
      <c r="K1107" s="1"/>
    </row>
    <row r="1108" spans="1:11" ht="20.25">
      <c r="A1108" s="13" t="s">
        <v>229</v>
      </c>
      <c r="B1108" s="2">
        <v>99</v>
      </c>
      <c r="C1108" s="13" t="s">
        <v>19</v>
      </c>
      <c r="D1108" s="3" t="s">
        <v>197</v>
      </c>
      <c r="E1108" s="13">
        <v>0</v>
      </c>
      <c r="F1108" s="13">
        <v>4</v>
      </c>
      <c r="G1108" s="13"/>
      <c r="H1108" s="13"/>
      <c r="I1108" s="13" t="str">
        <f t="shared" si="34"/>
        <v>Кокки</v>
      </c>
      <c r="J1108" s="13" t="str">
        <f t="shared" si="35"/>
        <v>Staphylococcus</v>
      </c>
      <c r="K1108" s="1" t="s">
        <v>169</v>
      </c>
    </row>
    <row r="1109" spans="1:11" ht="20.25">
      <c r="A1109" s="13" t="s">
        <v>229</v>
      </c>
      <c r="B1109" s="2">
        <v>100</v>
      </c>
      <c r="C1109" s="13" t="s">
        <v>19</v>
      </c>
      <c r="D1109" s="3" t="s">
        <v>197</v>
      </c>
      <c r="E1109" s="13">
        <v>0</v>
      </c>
      <c r="F1109" s="13">
        <v>4</v>
      </c>
      <c r="G1109" s="13"/>
      <c r="H1109" s="13"/>
      <c r="I1109" s="13">
        <f t="shared" si="34"/>
        <v>0</v>
      </c>
      <c r="J1109" s="13">
        <f t="shared" si="35"/>
        <v>0</v>
      </c>
      <c r="K1109" s="1"/>
    </row>
    <row r="1110" spans="1:11" ht="20.25">
      <c r="A1110" s="13" t="s">
        <v>229</v>
      </c>
      <c r="B1110" s="2">
        <v>101</v>
      </c>
      <c r="C1110" s="13" t="s">
        <v>29</v>
      </c>
      <c r="D1110" s="3" t="s">
        <v>42</v>
      </c>
      <c r="E1110" s="13">
        <v>0</v>
      </c>
      <c r="F1110" s="13">
        <v>4</v>
      </c>
      <c r="G1110" s="13" t="s">
        <v>23</v>
      </c>
      <c r="H1110" s="13" t="s">
        <v>63</v>
      </c>
      <c r="I1110" s="13">
        <f t="shared" si="34"/>
        <v>0</v>
      </c>
      <c r="J1110" s="13">
        <f t="shared" si="35"/>
        <v>0</v>
      </c>
      <c r="K1110" s="1"/>
    </row>
    <row r="1111" spans="1:11" ht="20.25">
      <c r="A1111" s="13" t="s">
        <v>229</v>
      </c>
      <c r="B1111" s="2">
        <v>102</v>
      </c>
      <c r="C1111" s="13" t="s">
        <v>29</v>
      </c>
      <c r="D1111" s="3" t="s">
        <v>42</v>
      </c>
      <c r="E1111" s="13">
        <v>0</v>
      </c>
      <c r="F1111" s="13">
        <v>6</v>
      </c>
      <c r="G1111" s="13" t="s">
        <v>23</v>
      </c>
      <c r="H1111" s="13"/>
      <c r="I1111" s="13">
        <f t="shared" si="34"/>
        <v>0</v>
      </c>
      <c r="J1111" s="13">
        <f t="shared" si="35"/>
        <v>0</v>
      </c>
      <c r="K1111" s="1"/>
    </row>
    <row r="1112" spans="1:11" ht="20.25">
      <c r="A1112" s="13" t="s">
        <v>229</v>
      </c>
      <c r="B1112" s="2">
        <v>103</v>
      </c>
      <c r="C1112" s="13" t="s">
        <v>14</v>
      </c>
      <c r="D1112" s="3" t="s">
        <v>36</v>
      </c>
      <c r="E1112" s="13">
        <v>0</v>
      </c>
      <c r="F1112" s="13">
        <v>4</v>
      </c>
      <c r="G1112" s="13"/>
      <c r="H1112" s="13"/>
      <c r="I1112" s="13">
        <f t="shared" si="34"/>
        <v>0</v>
      </c>
      <c r="J1112" s="13">
        <f t="shared" si="35"/>
        <v>0</v>
      </c>
      <c r="K1112" s="1"/>
    </row>
    <row r="1113" spans="1:11" ht="20.25">
      <c r="A1113" s="13" t="s">
        <v>229</v>
      </c>
      <c r="B1113" s="2">
        <v>104</v>
      </c>
      <c r="C1113" s="13" t="s">
        <v>16</v>
      </c>
      <c r="D1113" s="3" t="s">
        <v>33</v>
      </c>
      <c r="E1113" s="13">
        <v>0</v>
      </c>
      <c r="F1113" s="13">
        <v>4</v>
      </c>
      <c r="G1113" s="13"/>
      <c r="H1113" s="13"/>
      <c r="I1113" s="13">
        <f t="shared" si="34"/>
        <v>0</v>
      </c>
      <c r="J1113" s="13">
        <f t="shared" si="35"/>
        <v>0</v>
      </c>
      <c r="K1113" s="1"/>
    </row>
    <row r="1114" spans="1:11" ht="20.25">
      <c r="A1114" s="13" t="s">
        <v>229</v>
      </c>
      <c r="B1114" s="2">
        <v>105</v>
      </c>
      <c r="C1114" s="13" t="s">
        <v>44</v>
      </c>
      <c r="D1114" s="3" t="s">
        <v>234</v>
      </c>
      <c r="E1114" s="13">
        <v>1</v>
      </c>
      <c r="F1114" s="13">
        <v>3</v>
      </c>
      <c r="G1114" s="13"/>
      <c r="H1114" s="13"/>
      <c r="I1114" s="13" t="str">
        <f t="shared" si="34"/>
        <v>Кокки</v>
      </c>
      <c r="J1114" s="13" t="str">
        <f t="shared" si="35"/>
        <v>Streptococcus</v>
      </c>
      <c r="K1114" s="1" t="s">
        <v>186</v>
      </c>
    </row>
    <row r="1115" spans="1:11" ht="20.25">
      <c r="A1115" s="13" t="s">
        <v>229</v>
      </c>
      <c r="B1115" s="2">
        <v>106</v>
      </c>
      <c r="C1115" s="13" t="s">
        <v>44</v>
      </c>
      <c r="D1115" s="3" t="s">
        <v>234</v>
      </c>
      <c r="E1115" s="13">
        <v>2</v>
      </c>
      <c r="F1115" s="13">
        <v>2</v>
      </c>
      <c r="G1115" s="13"/>
      <c r="H1115" s="13"/>
      <c r="I1115" s="13">
        <f t="shared" si="34"/>
        <v>0</v>
      </c>
      <c r="J1115" s="13">
        <f t="shared" si="35"/>
        <v>0</v>
      </c>
      <c r="K1115" s="1"/>
    </row>
    <row r="1116" spans="1:11" ht="20.25">
      <c r="A1116" s="13" t="s">
        <v>229</v>
      </c>
      <c r="B1116" s="2">
        <v>107</v>
      </c>
      <c r="C1116" s="13" t="s">
        <v>27</v>
      </c>
      <c r="D1116" s="3" t="s">
        <v>200</v>
      </c>
      <c r="E1116" s="13">
        <v>2</v>
      </c>
      <c r="F1116" s="13">
        <v>2</v>
      </c>
      <c r="G1116" s="13"/>
      <c r="H1116" s="13"/>
      <c r="I1116" s="13">
        <f t="shared" si="34"/>
        <v>0</v>
      </c>
      <c r="J1116" s="13">
        <f t="shared" si="35"/>
        <v>0</v>
      </c>
      <c r="K1116" s="1"/>
    </row>
    <row r="1117" spans="1:11" ht="20.25">
      <c r="A1117" s="13" t="s">
        <v>229</v>
      </c>
      <c r="B1117" s="2">
        <v>108</v>
      </c>
      <c r="C1117" s="13" t="s">
        <v>27</v>
      </c>
      <c r="D1117" s="3" t="s">
        <v>200</v>
      </c>
      <c r="E1117" s="13">
        <v>1</v>
      </c>
      <c r="F1117" s="13">
        <v>2</v>
      </c>
      <c r="G1117" s="13"/>
      <c r="H1117" s="13"/>
      <c r="I1117" s="13">
        <f t="shared" si="34"/>
        <v>0</v>
      </c>
      <c r="J1117" s="13">
        <f t="shared" si="35"/>
        <v>0</v>
      </c>
      <c r="K1117" s="1"/>
    </row>
    <row r="1118" spans="1:11" ht="20.25">
      <c r="A1118" s="13" t="s">
        <v>229</v>
      </c>
      <c r="B1118" s="2">
        <v>109</v>
      </c>
      <c r="C1118" s="13" t="s">
        <v>19</v>
      </c>
      <c r="D1118" s="3" t="s">
        <v>36</v>
      </c>
      <c r="E1118" s="13">
        <v>0</v>
      </c>
      <c r="F1118" s="13">
        <v>3</v>
      </c>
      <c r="G1118" s="13"/>
      <c r="H1118" s="13"/>
      <c r="I1118" s="13">
        <f t="shared" si="34"/>
        <v>0</v>
      </c>
      <c r="J1118" s="13">
        <f t="shared" si="35"/>
        <v>0</v>
      </c>
      <c r="K1118" s="1"/>
    </row>
    <row r="1119" spans="1:11" ht="20.25">
      <c r="A1119" s="13" t="s">
        <v>229</v>
      </c>
      <c r="B1119" s="2">
        <v>110</v>
      </c>
      <c r="C1119" s="13" t="s">
        <v>21</v>
      </c>
      <c r="D1119" s="3" t="s">
        <v>20</v>
      </c>
      <c r="E1119" s="13">
        <v>0</v>
      </c>
      <c r="F1119" s="13">
        <v>3</v>
      </c>
      <c r="G1119" s="13" t="s">
        <v>23</v>
      </c>
      <c r="H1119" s="13" t="s">
        <v>63</v>
      </c>
      <c r="I1119" s="13">
        <f t="shared" si="34"/>
        <v>0</v>
      </c>
      <c r="J1119" s="13">
        <f t="shared" si="35"/>
        <v>0</v>
      </c>
      <c r="K1119" s="1"/>
    </row>
    <row r="1120" spans="1:11" ht="20.25">
      <c r="A1120" s="13" t="s">
        <v>229</v>
      </c>
      <c r="B1120" s="2">
        <v>111</v>
      </c>
      <c r="C1120" s="13" t="s">
        <v>21</v>
      </c>
      <c r="D1120" s="3" t="s">
        <v>45</v>
      </c>
      <c r="E1120" s="13">
        <v>0</v>
      </c>
      <c r="F1120" s="13">
        <v>7</v>
      </c>
      <c r="G1120" s="13" t="s">
        <v>23</v>
      </c>
      <c r="H1120" s="13"/>
      <c r="I1120" s="13">
        <f t="shared" si="34"/>
        <v>0</v>
      </c>
      <c r="J1120" s="13">
        <f t="shared" si="35"/>
        <v>0</v>
      </c>
      <c r="K1120" s="1"/>
    </row>
    <row r="1121" spans="1:11" ht="20.25">
      <c r="A1121" s="13" t="s">
        <v>229</v>
      </c>
      <c r="B1121" s="2">
        <v>112</v>
      </c>
      <c r="C1121" s="13" t="s">
        <v>21</v>
      </c>
      <c r="D1121" s="3" t="s">
        <v>88</v>
      </c>
      <c r="E1121" s="13">
        <v>0</v>
      </c>
      <c r="F1121" s="13">
        <v>7</v>
      </c>
      <c r="G1121" s="13" t="s">
        <v>23</v>
      </c>
      <c r="H1121" s="13"/>
      <c r="I1121" s="13">
        <f t="shared" si="34"/>
        <v>0</v>
      </c>
      <c r="J1121" s="13">
        <f t="shared" si="35"/>
        <v>0</v>
      </c>
      <c r="K1121" s="1"/>
    </row>
    <row r="1122" spans="1:11" ht="20.25">
      <c r="A1122" s="13" t="s">
        <v>229</v>
      </c>
      <c r="B1122" s="2">
        <v>113</v>
      </c>
      <c r="C1122" s="13" t="s">
        <v>21</v>
      </c>
      <c r="D1122" s="3" t="s">
        <v>20</v>
      </c>
      <c r="E1122" s="13">
        <v>0</v>
      </c>
      <c r="F1122" s="13">
        <v>7</v>
      </c>
      <c r="G1122" s="13" t="s">
        <v>23</v>
      </c>
      <c r="H1122" s="13" t="s">
        <v>63</v>
      </c>
      <c r="I1122" s="13">
        <f t="shared" si="34"/>
        <v>0</v>
      </c>
      <c r="J1122" s="13">
        <f t="shared" si="35"/>
        <v>0</v>
      </c>
      <c r="K1122" s="1"/>
    </row>
    <row r="1123" spans="1:11" ht="20.25">
      <c r="A1123" s="13" t="s">
        <v>229</v>
      </c>
      <c r="B1123" s="2">
        <v>114</v>
      </c>
      <c r="C1123" s="13" t="s">
        <v>21</v>
      </c>
      <c r="D1123" s="3" t="s">
        <v>41</v>
      </c>
      <c r="E1123" s="13">
        <v>0</v>
      </c>
      <c r="F1123" s="13">
        <v>7</v>
      </c>
      <c r="G1123" s="13" t="s">
        <v>23</v>
      </c>
      <c r="H1123" s="13"/>
      <c r="I1123" s="13">
        <f t="shared" si="34"/>
        <v>0</v>
      </c>
      <c r="J1123" s="13">
        <f t="shared" si="35"/>
        <v>0</v>
      </c>
      <c r="K1123" s="1"/>
    </row>
    <row r="1124" spans="1:11" ht="20.25">
      <c r="A1124" s="13" t="s">
        <v>229</v>
      </c>
      <c r="B1124" s="2">
        <v>115</v>
      </c>
      <c r="C1124" s="13" t="s">
        <v>16</v>
      </c>
      <c r="D1124" s="3" t="s">
        <v>33</v>
      </c>
      <c r="E1124" s="13">
        <v>0</v>
      </c>
      <c r="F1124" s="13">
        <v>3</v>
      </c>
      <c r="G1124" s="13"/>
      <c r="H1124" s="13"/>
      <c r="I1124" s="13" t="str">
        <f t="shared" si="34"/>
        <v>Кокки</v>
      </c>
      <c r="J1124" s="13" t="str">
        <f t="shared" si="35"/>
        <v>Staphylococcus</v>
      </c>
      <c r="K1124" s="1" t="s">
        <v>169</v>
      </c>
    </row>
    <row r="1125" spans="1:11" ht="20.25">
      <c r="A1125" s="13" t="s">
        <v>229</v>
      </c>
      <c r="B1125" s="2">
        <v>116</v>
      </c>
      <c r="C1125" s="13" t="s">
        <v>14</v>
      </c>
      <c r="D1125" s="3" t="s">
        <v>36</v>
      </c>
      <c r="E1125" s="13">
        <v>1</v>
      </c>
      <c r="F1125" s="13">
        <v>3</v>
      </c>
      <c r="G1125" s="13"/>
      <c r="H1125" s="13">
        <v>444</v>
      </c>
      <c r="I1125" s="13">
        <f t="shared" si="34"/>
        <v>0</v>
      </c>
      <c r="J1125" s="13">
        <f t="shared" si="35"/>
        <v>0</v>
      </c>
      <c r="K1125" s="1"/>
    </row>
    <row r="1126" spans="1:11" ht="20.25">
      <c r="A1126" s="13" t="s">
        <v>229</v>
      </c>
      <c r="B1126" s="2">
        <v>117</v>
      </c>
      <c r="C1126" s="13" t="s">
        <v>14</v>
      </c>
      <c r="D1126" s="3" t="s">
        <v>36</v>
      </c>
      <c r="E1126" s="13">
        <v>0</v>
      </c>
      <c r="F1126" s="13">
        <v>3</v>
      </c>
      <c r="G1126" s="13"/>
      <c r="H1126" s="13"/>
      <c r="I1126" s="13">
        <f t="shared" si="34"/>
        <v>0</v>
      </c>
      <c r="J1126" s="13">
        <f t="shared" si="35"/>
        <v>0</v>
      </c>
      <c r="K1126" s="1"/>
    </row>
    <row r="1127" spans="1:11" ht="20.25">
      <c r="A1127" s="13" t="s">
        <v>229</v>
      </c>
      <c r="B1127" s="2">
        <v>118</v>
      </c>
      <c r="C1127" s="13" t="s">
        <v>27</v>
      </c>
      <c r="D1127" s="3" t="s">
        <v>141</v>
      </c>
      <c r="E1127" s="13">
        <v>0</v>
      </c>
      <c r="F1127" s="13">
        <v>3</v>
      </c>
      <c r="G1127" s="13"/>
      <c r="H1127" s="13"/>
      <c r="I1127" s="13">
        <f t="shared" si="34"/>
        <v>0</v>
      </c>
      <c r="J1127" s="13">
        <f t="shared" si="35"/>
        <v>0</v>
      </c>
      <c r="K1127" s="1"/>
    </row>
    <row r="1128" spans="1:11" ht="20.25">
      <c r="A1128" s="13" t="s">
        <v>229</v>
      </c>
      <c r="B1128" s="2">
        <v>119</v>
      </c>
      <c r="C1128" s="13" t="s">
        <v>235</v>
      </c>
      <c r="D1128" s="3" t="s">
        <v>36</v>
      </c>
      <c r="E1128" s="13">
        <v>1</v>
      </c>
      <c r="F1128" s="13">
        <v>6</v>
      </c>
      <c r="G1128" s="13" t="s">
        <v>23</v>
      </c>
      <c r="H1128" s="13"/>
      <c r="I1128" s="13">
        <f t="shared" si="34"/>
        <v>0</v>
      </c>
      <c r="J1128" s="13">
        <f t="shared" si="35"/>
        <v>0</v>
      </c>
      <c r="K1128" s="1"/>
    </row>
    <row r="1129" spans="1:11" ht="20.25">
      <c r="A1129" s="13" t="s">
        <v>229</v>
      </c>
      <c r="B1129" s="2">
        <v>120</v>
      </c>
      <c r="C1129" s="13" t="s">
        <v>21</v>
      </c>
      <c r="D1129" s="3" t="s">
        <v>152</v>
      </c>
      <c r="E1129" s="13">
        <v>0</v>
      </c>
      <c r="F1129" s="13">
        <v>6</v>
      </c>
      <c r="G1129" s="13" t="s">
        <v>23</v>
      </c>
      <c r="H1129" s="13"/>
      <c r="I1129" s="13">
        <f t="shared" si="34"/>
        <v>0</v>
      </c>
      <c r="J1129" s="13">
        <f t="shared" si="35"/>
        <v>0</v>
      </c>
      <c r="K1129" s="1"/>
    </row>
    <row r="1130" spans="1:11" ht="20.25">
      <c r="A1130" s="13" t="s">
        <v>229</v>
      </c>
      <c r="B1130" s="2">
        <v>121</v>
      </c>
      <c r="C1130" s="13" t="s">
        <v>21</v>
      </c>
      <c r="D1130" s="3" t="s">
        <v>25</v>
      </c>
      <c r="E1130" s="13">
        <v>1</v>
      </c>
      <c r="F1130" s="13">
        <v>6</v>
      </c>
      <c r="G1130" s="13" t="s">
        <v>23</v>
      </c>
      <c r="H1130" s="13"/>
      <c r="I1130" s="13">
        <f t="shared" si="34"/>
        <v>0</v>
      </c>
      <c r="J1130" s="13">
        <f t="shared" si="35"/>
        <v>0</v>
      </c>
      <c r="K1130" s="1"/>
    </row>
    <row r="1131" spans="1:11" ht="20.25">
      <c r="A1131" s="13" t="s">
        <v>229</v>
      </c>
      <c r="B1131" s="2">
        <v>122</v>
      </c>
      <c r="C1131" s="13" t="s">
        <v>14</v>
      </c>
      <c r="D1131" s="3" t="s">
        <v>36</v>
      </c>
      <c r="E1131" s="13">
        <v>0</v>
      </c>
      <c r="F1131" s="13">
        <v>6</v>
      </c>
      <c r="G1131" s="13"/>
      <c r="H1131" s="13"/>
      <c r="I1131" s="13">
        <f t="shared" si="34"/>
        <v>0</v>
      </c>
      <c r="J1131" s="13">
        <f t="shared" si="35"/>
        <v>0</v>
      </c>
      <c r="K1131" s="1"/>
    </row>
    <row r="1132" spans="1:11" ht="20.25">
      <c r="A1132" s="13" t="s">
        <v>229</v>
      </c>
      <c r="B1132" s="2">
        <v>123</v>
      </c>
      <c r="C1132" s="13" t="s">
        <v>27</v>
      </c>
      <c r="D1132" s="3" t="s">
        <v>200</v>
      </c>
      <c r="E1132" s="13">
        <v>0</v>
      </c>
      <c r="F1132" s="13">
        <v>5</v>
      </c>
      <c r="G1132" s="13"/>
      <c r="H1132" s="13"/>
      <c r="I1132" s="13">
        <f t="shared" si="34"/>
        <v>0</v>
      </c>
      <c r="J1132" s="13">
        <f t="shared" si="35"/>
        <v>0</v>
      </c>
      <c r="K1132" s="1"/>
    </row>
    <row r="1133" spans="1:11" ht="20.25">
      <c r="A1133" s="13" t="s">
        <v>229</v>
      </c>
      <c r="B1133" s="2">
        <v>124</v>
      </c>
      <c r="C1133" s="13" t="s">
        <v>60</v>
      </c>
      <c r="D1133" s="3" t="s">
        <v>43</v>
      </c>
      <c r="E1133" s="13">
        <v>0</v>
      </c>
      <c r="F1133" s="13">
        <v>5</v>
      </c>
      <c r="G1133" s="13"/>
      <c r="H1133" s="13"/>
      <c r="I1133" s="13">
        <f t="shared" si="34"/>
        <v>0</v>
      </c>
      <c r="J1133" s="13">
        <f t="shared" si="35"/>
        <v>0</v>
      </c>
      <c r="K1133" s="1"/>
    </row>
    <row r="1134" spans="1:11" ht="20.25">
      <c r="A1134" s="13" t="s">
        <v>229</v>
      </c>
      <c r="B1134" s="2">
        <v>125</v>
      </c>
      <c r="C1134" s="13" t="s">
        <v>29</v>
      </c>
      <c r="D1134" s="3" t="s">
        <v>42</v>
      </c>
      <c r="E1134" s="13">
        <v>1</v>
      </c>
      <c r="F1134" s="13">
        <v>5</v>
      </c>
      <c r="G1134" s="13" t="s">
        <v>23</v>
      </c>
      <c r="H1134" s="13"/>
      <c r="I1134" s="13">
        <f t="shared" si="34"/>
        <v>0</v>
      </c>
      <c r="J1134" s="13">
        <f t="shared" si="35"/>
        <v>0</v>
      </c>
      <c r="K1134" s="1"/>
    </row>
    <row r="1135" spans="1:11" ht="20.25">
      <c r="A1135" s="13" t="s">
        <v>229</v>
      </c>
      <c r="B1135" s="2">
        <v>126</v>
      </c>
      <c r="C1135" s="13" t="s">
        <v>14</v>
      </c>
      <c r="D1135" s="3" t="s">
        <v>36</v>
      </c>
      <c r="E1135" s="13">
        <v>1</v>
      </c>
      <c r="F1135" s="13">
        <v>5</v>
      </c>
      <c r="G1135" s="13"/>
      <c r="H1135" s="13"/>
      <c r="I1135" s="13">
        <f t="shared" si="34"/>
        <v>0</v>
      </c>
      <c r="J1135" s="13">
        <f t="shared" si="35"/>
        <v>0</v>
      </c>
      <c r="K1135" s="1"/>
    </row>
    <row r="1136" spans="1:11" ht="20.25">
      <c r="A1136" s="13" t="s">
        <v>229</v>
      </c>
      <c r="B1136" s="2">
        <v>127</v>
      </c>
      <c r="C1136" s="13" t="s">
        <v>19</v>
      </c>
      <c r="D1136" s="3" t="s">
        <v>20</v>
      </c>
      <c r="E1136" s="13">
        <v>0</v>
      </c>
      <c r="F1136" s="13">
        <v>5</v>
      </c>
      <c r="G1136" s="13"/>
      <c r="H1136" s="13"/>
      <c r="I1136" s="13" t="str">
        <f t="shared" si="34"/>
        <v>Кокки</v>
      </c>
      <c r="J1136" s="13" t="str">
        <f t="shared" si="35"/>
        <v>Staphylococcus</v>
      </c>
      <c r="K1136" s="1" t="s">
        <v>49</v>
      </c>
    </row>
    <row r="1137" spans="1:11" ht="20.25">
      <c r="A1137" s="13" t="s">
        <v>229</v>
      </c>
      <c r="B1137" s="2">
        <v>128</v>
      </c>
      <c r="C1137" s="13" t="s">
        <v>14</v>
      </c>
      <c r="D1137" s="3" t="s">
        <v>36</v>
      </c>
      <c r="E1137" s="13">
        <v>0</v>
      </c>
      <c r="F1137" s="13">
        <v>5</v>
      </c>
      <c r="G1137" s="13"/>
      <c r="H1137" s="13"/>
      <c r="I1137" s="13">
        <f t="shared" si="34"/>
        <v>0</v>
      </c>
      <c r="J1137" s="13">
        <f t="shared" si="35"/>
        <v>0</v>
      </c>
      <c r="K1137" s="1"/>
    </row>
    <row r="1138" spans="1:11" ht="20.25">
      <c r="A1138" s="13" t="s">
        <v>229</v>
      </c>
      <c r="B1138" s="2">
        <v>129</v>
      </c>
      <c r="C1138" s="13" t="s">
        <v>14</v>
      </c>
      <c r="D1138" s="3" t="s">
        <v>36</v>
      </c>
      <c r="E1138" s="13">
        <v>0</v>
      </c>
      <c r="F1138" s="13">
        <v>5</v>
      </c>
      <c r="G1138" s="13"/>
      <c r="H1138" s="13"/>
      <c r="I1138" s="13">
        <f t="shared" si="34"/>
        <v>0</v>
      </c>
      <c r="J1138" s="13">
        <f t="shared" si="35"/>
        <v>0</v>
      </c>
      <c r="K1138" s="1"/>
    </row>
    <row r="1139" spans="1:11" ht="20.25">
      <c r="A1139" s="13" t="s">
        <v>229</v>
      </c>
      <c r="B1139" s="2">
        <v>130</v>
      </c>
      <c r="C1139" s="13" t="s">
        <v>16</v>
      </c>
      <c r="D1139" s="3" t="s">
        <v>18</v>
      </c>
      <c r="E1139" s="13">
        <v>0</v>
      </c>
      <c r="F1139" s="13">
        <v>5</v>
      </c>
      <c r="G1139" s="13"/>
      <c r="H1139" s="13"/>
      <c r="I1139" s="13">
        <f t="shared" si="34"/>
        <v>0</v>
      </c>
      <c r="J1139" s="13">
        <f t="shared" si="35"/>
        <v>0</v>
      </c>
      <c r="K1139" s="1"/>
    </row>
    <row r="1140" spans="1:11" ht="20.25">
      <c r="A1140" s="13" t="s">
        <v>229</v>
      </c>
      <c r="B1140" s="2">
        <v>131</v>
      </c>
      <c r="C1140" s="13" t="s">
        <v>60</v>
      </c>
      <c r="D1140" s="3" t="s">
        <v>43</v>
      </c>
      <c r="E1140" s="13">
        <v>1</v>
      </c>
      <c r="F1140" s="13">
        <v>4</v>
      </c>
      <c r="G1140" s="13"/>
      <c r="H1140" s="13"/>
      <c r="I1140" s="13">
        <f t="shared" si="34"/>
        <v>0</v>
      </c>
      <c r="J1140" s="13">
        <f t="shared" si="35"/>
        <v>0</v>
      </c>
      <c r="K1140" s="1"/>
    </row>
    <row r="1141" spans="1:11" ht="20.25">
      <c r="A1141" s="13" t="s">
        <v>229</v>
      </c>
      <c r="B1141" s="2">
        <v>132</v>
      </c>
      <c r="C1141" s="13" t="s">
        <v>14</v>
      </c>
      <c r="D1141" s="3" t="s">
        <v>36</v>
      </c>
      <c r="E1141" s="13">
        <v>1</v>
      </c>
      <c r="F1141" s="13">
        <v>4</v>
      </c>
      <c r="G1141" s="13"/>
      <c r="H1141" s="13"/>
      <c r="I1141" s="13">
        <f t="shared" si="34"/>
        <v>0</v>
      </c>
      <c r="J1141" s="13">
        <f t="shared" si="35"/>
        <v>0</v>
      </c>
      <c r="K1141" s="1"/>
    </row>
    <row r="1142" spans="1:11" ht="20.25">
      <c r="A1142" s="13" t="s">
        <v>229</v>
      </c>
      <c r="B1142" s="2">
        <v>133</v>
      </c>
      <c r="C1142" s="13" t="s">
        <v>19</v>
      </c>
      <c r="D1142" s="3" t="s">
        <v>36</v>
      </c>
      <c r="E1142" s="13">
        <v>0</v>
      </c>
      <c r="F1142" s="13">
        <v>4</v>
      </c>
      <c r="G1142" s="13"/>
      <c r="H1142" s="13"/>
      <c r="I1142" s="13">
        <f t="shared" si="34"/>
        <v>0</v>
      </c>
      <c r="J1142" s="13">
        <f t="shared" si="35"/>
        <v>0</v>
      </c>
      <c r="K1142" s="1"/>
    </row>
    <row r="1143" spans="1:11" ht="20.25">
      <c r="A1143" s="13" t="s">
        <v>229</v>
      </c>
      <c r="B1143" s="2">
        <v>134</v>
      </c>
      <c r="C1143" s="13" t="s">
        <v>16</v>
      </c>
      <c r="D1143" s="3" t="s">
        <v>33</v>
      </c>
      <c r="E1143" s="13">
        <v>0</v>
      </c>
      <c r="F1143" s="13">
        <v>4</v>
      </c>
      <c r="G1143" s="13"/>
      <c r="H1143" s="13"/>
      <c r="I1143" s="13">
        <f t="shared" si="34"/>
        <v>0</v>
      </c>
      <c r="J1143" s="13">
        <f t="shared" si="35"/>
        <v>0</v>
      </c>
      <c r="K1143" s="1"/>
    </row>
    <row r="1144" spans="1:11" ht="20.25">
      <c r="A1144" s="13" t="s">
        <v>229</v>
      </c>
      <c r="B1144" s="2">
        <v>135</v>
      </c>
      <c r="C1144" s="13" t="s">
        <v>21</v>
      </c>
      <c r="D1144" s="3" t="s">
        <v>25</v>
      </c>
      <c r="E1144" s="13">
        <v>0</v>
      </c>
      <c r="F1144" s="13">
        <v>5</v>
      </c>
      <c r="G1144" s="13" t="s">
        <v>23</v>
      </c>
      <c r="H1144" s="13"/>
      <c r="I1144" s="13">
        <f t="shared" si="34"/>
        <v>0</v>
      </c>
      <c r="J1144" s="13">
        <f t="shared" si="35"/>
        <v>0</v>
      </c>
      <c r="K1144" s="1"/>
    </row>
    <row r="1145" spans="1:11" ht="20.25">
      <c r="A1145" s="13" t="s">
        <v>229</v>
      </c>
      <c r="B1145" s="2">
        <v>136</v>
      </c>
      <c r="C1145" s="13" t="s">
        <v>12</v>
      </c>
      <c r="D1145" s="3" t="s">
        <v>57</v>
      </c>
      <c r="E1145" s="13">
        <v>0</v>
      </c>
      <c r="F1145" s="13">
        <v>4</v>
      </c>
      <c r="G1145" s="13" t="s">
        <v>23</v>
      </c>
      <c r="H1145" s="13"/>
      <c r="I1145" s="13">
        <f t="shared" si="34"/>
        <v>0</v>
      </c>
      <c r="J1145" s="13">
        <f t="shared" si="35"/>
        <v>0</v>
      </c>
      <c r="K1145" s="1"/>
    </row>
    <row r="1146" spans="1:11" ht="20.25">
      <c r="A1146" s="13" t="s">
        <v>229</v>
      </c>
      <c r="B1146" s="2">
        <v>137</v>
      </c>
      <c r="C1146" s="13" t="s">
        <v>12</v>
      </c>
      <c r="D1146" s="3" t="s">
        <v>57</v>
      </c>
      <c r="E1146" s="13">
        <v>0</v>
      </c>
      <c r="F1146" s="13">
        <v>4</v>
      </c>
      <c r="G1146" s="13"/>
      <c r="H1146" s="13"/>
      <c r="I1146" s="13">
        <f t="shared" si="34"/>
        <v>0</v>
      </c>
      <c r="J1146" s="13">
        <f t="shared" si="35"/>
        <v>0</v>
      </c>
      <c r="K1146" s="1"/>
    </row>
    <row r="1147" spans="1:11" ht="20.25">
      <c r="A1147" s="13" t="s">
        <v>229</v>
      </c>
      <c r="B1147" s="2">
        <v>138</v>
      </c>
      <c r="C1147" s="13" t="s">
        <v>12</v>
      </c>
      <c r="D1147" s="3" t="s">
        <v>57</v>
      </c>
      <c r="E1147" s="13">
        <v>0</v>
      </c>
      <c r="F1147" s="13">
        <v>4</v>
      </c>
      <c r="G1147" s="13"/>
      <c r="H1147" s="13"/>
      <c r="I1147" s="13">
        <f t="shared" si="34"/>
        <v>0</v>
      </c>
      <c r="J1147" s="13">
        <f t="shared" si="35"/>
        <v>0</v>
      </c>
      <c r="K1147" s="1"/>
    </row>
    <row r="1148" spans="1:11" ht="20.25">
      <c r="A1148" s="13" t="s">
        <v>229</v>
      </c>
      <c r="B1148" s="2">
        <v>139</v>
      </c>
      <c r="C1148" s="13" t="s">
        <v>21</v>
      </c>
      <c r="D1148" s="3" t="s">
        <v>35</v>
      </c>
      <c r="E1148" s="13">
        <v>0</v>
      </c>
      <c r="F1148" s="13">
        <v>6</v>
      </c>
      <c r="G1148" s="13" t="s">
        <v>23</v>
      </c>
      <c r="H1148" s="13"/>
      <c r="I1148" s="13">
        <f t="shared" si="34"/>
        <v>0</v>
      </c>
      <c r="J1148" s="13">
        <f t="shared" si="35"/>
        <v>0</v>
      </c>
      <c r="K1148" s="1"/>
    </row>
    <row r="1149" spans="1:11" ht="20.25">
      <c r="A1149" s="13" t="s">
        <v>229</v>
      </c>
      <c r="B1149" s="2">
        <v>140</v>
      </c>
      <c r="C1149" s="13" t="s">
        <v>236</v>
      </c>
      <c r="D1149" s="3" t="s">
        <v>43</v>
      </c>
      <c r="E1149" s="13">
        <v>0</v>
      </c>
      <c r="F1149" s="13">
        <v>4</v>
      </c>
      <c r="G1149" s="13"/>
      <c r="H1149" s="13"/>
      <c r="I1149" s="13">
        <f t="shared" si="34"/>
        <v>0</v>
      </c>
      <c r="J1149" s="13">
        <f t="shared" si="35"/>
        <v>0</v>
      </c>
      <c r="K1149" s="1"/>
    </row>
    <row r="1150" spans="1:11" ht="20.25">
      <c r="A1150" s="13" t="s">
        <v>229</v>
      </c>
      <c r="B1150" s="2">
        <v>141</v>
      </c>
      <c r="C1150" s="13" t="s">
        <v>14</v>
      </c>
      <c r="D1150" s="3" t="s">
        <v>36</v>
      </c>
      <c r="E1150" s="13">
        <v>0</v>
      </c>
      <c r="F1150" s="13">
        <v>4</v>
      </c>
      <c r="G1150" s="13"/>
      <c r="H1150" s="13"/>
      <c r="I1150" s="13">
        <f t="shared" si="34"/>
        <v>0</v>
      </c>
      <c r="J1150" s="13">
        <f t="shared" si="35"/>
        <v>0</v>
      </c>
      <c r="K1150" s="1"/>
    </row>
    <row r="1151" spans="1:11" ht="20.25">
      <c r="A1151" s="13" t="s">
        <v>229</v>
      </c>
      <c r="B1151" s="2">
        <v>142</v>
      </c>
      <c r="C1151" s="13" t="s">
        <v>21</v>
      </c>
      <c r="D1151" s="3" t="s">
        <v>25</v>
      </c>
      <c r="E1151" s="13">
        <v>0</v>
      </c>
      <c r="F1151" s="13">
        <v>5</v>
      </c>
      <c r="G1151" s="13" t="s">
        <v>23</v>
      </c>
      <c r="H1151" s="13"/>
      <c r="I1151" s="13">
        <f t="shared" si="34"/>
        <v>0</v>
      </c>
      <c r="J1151" s="13">
        <f t="shared" si="35"/>
        <v>0</v>
      </c>
      <c r="K1151" s="1"/>
    </row>
    <row r="1152" spans="1:11" ht="20.25">
      <c r="A1152" s="13" t="s">
        <v>229</v>
      </c>
      <c r="B1152" s="2">
        <v>143</v>
      </c>
      <c r="C1152" s="13" t="s">
        <v>44</v>
      </c>
      <c r="D1152" s="3" t="s">
        <v>237</v>
      </c>
      <c r="E1152" s="13">
        <v>0</v>
      </c>
      <c r="F1152" s="13">
        <v>4</v>
      </c>
      <c r="G1152" s="13"/>
      <c r="H1152" s="13"/>
      <c r="I1152" s="13">
        <f t="shared" si="34"/>
        <v>0</v>
      </c>
      <c r="J1152" s="13">
        <f t="shared" si="35"/>
        <v>0</v>
      </c>
      <c r="K1152" s="1"/>
    </row>
    <row r="1153" spans="1:11" ht="20.25">
      <c r="A1153" s="13" t="s">
        <v>229</v>
      </c>
      <c r="B1153" s="2">
        <v>144</v>
      </c>
      <c r="C1153" s="13" t="s">
        <v>14</v>
      </c>
      <c r="D1153" s="3" t="s">
        <v>36</v>
      </c>
      <c r="E1153" s="13">
        <v>0</v>
      </c>
      <c r="F1153" s="13">
        <v>4</v>
      </c>
      <c r="G1153" s="13"/>
      <c r="H1153" s="13"/>
      <c r="I1153" s="13">
        <f t="shared" si="34"/>
        <v>0</v>
      </c>
      <c r="J1153" s="13">
        <f t="shared" si="35"/>
        <v>0</v>
      </c>
      <c r="K1153" s="1"/>
    </row>
    <row r="1154" spans="1:11" ht="20.25">
      <c r="A1154" s="13" t="s">
        <v>229</v>
      </c>
      <c r="B1154" s="2">
        <v>145</v>
      </c>
      <c r="C1154" s="13" t="s">
        <v>14</v>
      </c>
      <c r="D1154" s="3" t="s">
        <v>36</v>
      </c>
      <c r="E1154" s="13">
        <v>0</v>
      </c>
      <c r="F1154" s="13">
        <v>4</v>
      </c>
      <c r="G1154" s="13"/>
      <c r="H1154" s="13"/>
      <c r="I1154" s="13">
        <f t="shared" ref="I1154:I1217" si="36">IF(OR(J1154=$J$2687,J1154=$J$2694,J1154=$J$2677),$I$2674,IF(OR(J1154=$J$2676,J1154=$J$2680,J1154=$J$2682,J1154=$J$2683,J1154=$J$2686,J1154=$J$2690,J1154=$J$2691,J1154=$J$2688),$I$2679,IF(OR(J1154=$J$2675,J1154=$J$2679),$I$2675,IF(OR(J1154=$J$2681,J1154=$J$2692,J1154=$J$2693),$I$2676,IF(OR(J1154=$J$2674,J1154=$J$2689,J1154=$J$2695),$I$2677,IF(OR(J1154=$J$2678,J1154=$J$2696,J1154=$J$2684,J1154=$J$2685),$I$2678,0))))))</f>
        <v>0</v>
      </c>
      <c r="J1154" s="13">
        <f t="shared" ref="J1154:J1217" si="37">IF(OR(K1154=$K$2674,K1154=$K$2675,K1154=$K$2676,K1154=$K$2677,K1154=$K$2678),$J$2674,IF(OR(K1154=$K$2683,K1154=$K$2684,K1154=$K$2685,K1154=$K$2686),$J$2675,IF(OR(K1154=$K$2687),$J$2676,IF(OR(K1154=$K$2688),$J$2677,IF(OR(K1154=$K$2689),$J$2678,IF(OR(K1154=$K$2690),$J$2679,IF(OR(K1154=$K$2696,K1154=$K$2706,K1154=$K$2697),$J$2680,IF(OR(K1154=$K$2692,K1154=$K$2693,K1154=$K$2694,K1154=$K$2695),$J$2681,IF(OR(K1154=$K$2691,K1154=$K$2735,K1154=$K$2737,K1154=$K$2739),$J$2682,IF(OR(K1154=$K$2698,K1154=$K$2700,K1154=$K$2699),$J$2683,IF(OR(K1154=$K$2701),$J$2684,IF(OR(K1154=$K$2702),$J$2685,IF(OR(K1154=$K$2703),$J$2686,IF(OR(K1154=$K$2707),$J$2687,IF(OR(K1154=$K$2708,K1154=$K$2709),$J$2688,IF(OR(K1154=$K$2710,K1154=$K$2711),$J$2689,IF(OR(K1154=$K$2712,K1154=$K$2713),$J$2690,IF(OR(K1154=$K$2714,K1154=$K$2715),$J$2691,IF(OR(K1154=$K$2717,K1154=$K$2718,K1154=$K$2719,K1154=$K$2720,K1154=$K$2721,K1154=$K$2722,K1154=$K$2723,K1154=$K$2724,K1154=$K$2725),$J$2692,IF(OR(K1154=$K$2729,K1154=$K$2730,K1154=$K$2731,K1154=$K$2732,K1154=$K$2728,K1154=$K$2727,K1154=$K$2736,K1154=$K$2738),$J$2693,IF(OR(K1154=$K$2733,K1154=$K$2734),$J$2694,IF(OR(K1154=$K$2679,K1154=$K$2680,K1154=$K$2681,K1154=$K$2704,K1154=$K$2705,K1154=$K$2716,K1154=$K$2682,K1154=$K$2726),$J$2695,IF(OR(K1154=$K$2740),$J$2696,0)))))))))))))))))))))))</f>
        <v>0</v>
      </c>
      <c r="K1154" s="1"/>
    </row>
    <row r="1155" spans="1:11" ht="20.25">
      <c r="A1155" s="13" t="s">
        <v>229</v>
      </c>
      <c r="B1155" s="2">
        <v>146</v>
      </c>
      <c r="C1155" s="13" t="s">
        <v>44</v>
      </c>
      <c r="D1155" s="3" t="s">
        <v>45</v>
      </c>
      <c r="E1155" s="13">
        <v>2</v>
      </c>
      <c r="F1155" s="13">
        <v>2</v>
      </c>
      <c r="G1155" s="13"/>
      <c r="H1155" s="13"/>
      <c r="I1155" s="13">
        <f t="shared" si="36"/>
        <v>0</v>
      </c>
      <c r="J1155" s="13">
        <f t="shared" si="37"/>
        <v>0</v>
      </c>
      <c r="K1155" s="1"/>
    </row>
    <row r="1156" spans="1:11" ht="20.25">
      <c r="A1156" s="13" t="s">
        <v>229</v>
      </c>
      <c r="B1156" s="2">
        <v>147</v>
      </c>
      <c r="C1156" s="13" t="s">
        <v>44</v>
      </c>
      <c r="D1156" s="3" t="s">
        <v>45</v>
      </c>
      <c r="E1156" s="13">
        <v>1</v>
      </c>
      <c r="F1156" s="13">
        <v>2</v>
      </c>
      <c r="G1156" s="13"/>
      <c r="H1156" s="13"/>
      <c r="I1156" s="13">
        <f t="shared" si="36"/>
        <v>0</v>
      </c>
      <c r="J1156" s="13">
        <f t="shared" si="37"/>
        <v>0</v>
      </c>
      <c r="K1156" s="1"/>
    </row>
    <row r="1157" spans="1:11" ht="20.25">
      <c r="A1157" s="13" t="s">
        <v>229</v>
      </c>
      <c r="B1157" s="2">
        <v>148</v>
      </c>
      <c r="C1157" s="13" t="s">
        <v>14</v>
      </c>
      <c r="D1157" s="3" t="s">
        <v>36</v>
      </c>
      <c r="E1157" s="13">
        <v>1</v>
      </c>
      <c r="F1157" s="13">
        <v>2</v>
      </c>
      <c r="G1157" s="13"/>
      <c r="H1157" s="13"/>
      <c r="I1157" s="13">
        <f t="shared" si="36"/>
        <v>0</v>
      </c>
      <c r="J1157" s="13">
        <f t="shared" si="37"/>
        <v>0</v>
      </c>
      <c r="K1157" s="1"/>
    </row>
    <row r="1158" spans="1:11" ht="20.25">
      <c r="A1158" s="13" t="s">
        <v>229</v>
      </c>
      <c r="B1158" s="2">
        <v>149</v>
      </c>
      <c r="C1158" s="13" t="s">
        <v>14</v>
      </c>
      <c r="D1158" s="3" t="s">
        <v>216</v>
      </c>
      <c r="E1158" s="13">
        <v>1</v>
      </c>
      <c r="F1158" s="13">
        <v>2</v>
      </c>
      <c r="G1158" s="13"/>
      <c r="H1158" s="13"/>
      <c r="I1158" s="13">
        <f t="shared" si="36"/>
        <v>0</v>
      </c>
      <c r="J1158" s="13">
        <f t="shared" si="37"/>
        <v>0</v>
      </c>
      <c r="K1158" s="1"/>
    </row>
    <row r="1159" spans="1:11" ht="20.25">
      <c r="A1159" s="13" t="s">
        <v>229</v>
      </c>
      <c r="B1159" s="2">
        <v>150</v>
      </c>
      <c r="C1159" s="13" t="s">
        <v>16</v>
      </c>
      <c r="D1159" s="3" t="s">
        <v>33</v>
      </c>
      <c r="E1159" s="13">
        <v>0</v>
      </c>
      <c r="F1159" s="13">
        <v>3</v>
      </c>
      <c r="G1159" s="13" t="s">
        <v>23</v>
      </c>
      <c r="H1159" s="13"/>
      <c r="I1159" s="13">
        <f t="shared" si="36"/>
        <v>0</v>
      </c>
      <c r="J1159" s="13">
        <f t="shared" si="37"/>
        <v>0</v>
      </c>
      <c r="K1159" s="1"/>
    </row>
    <row r="1160" spans="1:11" ht="20.25">
      <c r="A1160" s="13" t="s">
        <v>229</v>
      </c>
      <c r="B1160" s="2">
        <v>151</v>
      </c>
      <c r="C1160" s="13" t="s">
        <v>21</v>
      </c>
      <c r="D1160" s="3" t="s">
        <v>84</v>
      </c>
      <c r="E1160" s="13">
        <v>0</v>
      </c>
      <c r="F1160" s="13">
        <v>7</v>
      </c>
      <c r="G1160" s="13" t="s">
        <v>23</v>
      </c>
      <c r="H1160" s="13"/>
      <c r="I1160" s="13">
        <f t="shared" si="36"/>
        <v>0</v>
      </c>
      <c r="J1160" s="13">
        <f t="shared" si="37"/>
        <v>0</v>
      </c>
      <c r="K1160" s="1"/>
    </row>
    <row r="1161" spans="1:11" ht="20.25">
      <c r="A1161" s="13" t="s">
        <v>229</v>
      </c>
      <c r="B1161" s="2">
        <v>152</v>
      </c>
      <c r="C1161" s="13" t="s">
        <v>21</v>
      </c>
      <c r="D1161" s="3" t="s">
        <v>25</v>
      </c>
      <c r="E1161" s="13">
        <v>0</v>
      </c>
      <c r="F1161" s="13">
        <v>7</v>
      </c>
      <c r="G1161" s="13" t="s">
        <v>23</v>
      </c>
      <c r="H1161" s="13"/>
      <c r="I1161" s="13">
        <f t="shared" si="36"/>
        <v>0</v>
      </c>
      <c r="J1161" s="13">
        <f t="shared" si="37"/>
        <v>0</v>
      </c>
      <c r="K1161" s="1"/>
    </row>
    <row r="1162" spans="1:11" ht="20.25">
      <c r="A1162" s="13" t="s">
        <v>229</v>
      </c>
      <c r="B1162" s="2">
        <v>153</v>
      </c>
      <c r="C1162" s="13" t="s">
        <v>21</v>
      </c>
      <c r="D1162" s="3" t="s">
        <v>25</v>
      </c>
      <c r="E1162" s="13">
        <v>0</v>
      </c>
      <c r="F1162" s="13">
        <v>7</v>
      </c>
      <c r="G1162" s="13" t="s">
        <v>23</v>
      </c>
      <c r="H1162" s="13"/>
      <c r="I1162" s="13">
        <f t="shared" si="36"/>
        <v>0</v>
      </c>
      <c r="J1162" s="13">
        <f t="shared" si="37"/>
        <v>0</v>
      </c>
      <c r="K1162" s="1"/>
    </row>
    <row r="1163" spans="1:11" ht="20.25">
      <c r="A1163" s="13" t="s">
        <v>229</v>
      </c>
      <c r="B1163" s="2">
        <v>154</v>
      </c>
      <c r="C1163" s="13" t="s">
        <v>21</v>
      </c>
      <c r="D1163" s="3" t="s">
        <v>25</v>
      </c>
      <c r="E1163" s="13">
        <v>0</v>
      </c>
      <c r="F1163" s="13">
        <v>7</v>
      </c>
      <c r="G1163" s="13" t="s">
        <v>23</v>
      </c>
      <c r="H1163" s="13"/>
      <c r="I1163" s="13">
        <f t="shared" si="36"/>
        <v>0</v>
      </c>
      <c r="J1163" s="13">
        <f t="shared" si="37"/>
        <v>0</v>
      </c>
      <c r="K1163" s="1"/>
    </row>
    <row r="1164" spans="1:11" ht="20.25">
      <c r="A1164" s="13" t="s">
        <v>229</v>
      </c>
      <c r="B1164" s="2">
        <v>155</v>
      </c>
      <c r="C1164" s="13" t="s">
        <v>21</v>
      </c>
      <c r="D1164" s="3" t="s">
        <v>35</v>
      </c>
      <c r="E1164" s="13">
        <v>0</v>
      </c>
      <c r="F1164" s="13">
        <v>7</v>
      </c>
      <c r="G1164" s="13" t="s">
        <v>23</v>
      </c>
      <c r="H1164" s="13" t="s">
        <v>63</v>
      </c>
      <c r="I1164" s="13">
        <f t="shared" si="36"/>
        <v>0</v>
      </c>
      <c r="J1164" s="13">
        <f t="shared" si="37"/>
        <v>0</v>
      </c>
      <c r="K1164" s="1"/>
    </row>
    <row r="1165" spans="1:11" ht="20.25">
      <c r="A1165" s="13" t="s">
        <v>229</v>
      </c>
      <c r="B1165" s="2">
        <v>156</v>
      </c>
      <c r="C1165" s="13" t="s">
        <v>21</v>
      </c>
      <c r="D1165" s="3" t="s">
        <v>13</v>
      </c>
      <c r="E1165" s="13">
        <v>0</v>
      </c>
      <c r="F1165" s="13">
        <v>7</v>
      </c>
      <c r="G1165" s="13" t="s">
        <v>23</v>
      </c>
      <c r="H1165" s="13" t="s">
        <v>63</v>
      </c>
      <c r="I1165" s="13">
        <f t="shared" si="36"/>
        <v>0</v>
      </c>
      <c r="J1165" s="13">
        <f t="shared" si="37"/>
        <v>0</v>
      </c>
      <c r="K1165" s="1"/>
    </row>
    <row r="1166" spans="1:11" ht="20.25">
      <c r="A1166" s="13" t="s">
        <v>229</v>
      </c>
      <c r="B1166" s="2">
        <v>157</v>
      </c>
      <c r="C1166" s="13" t="s">
        <v>44</v>
      </c>
      <c r="D1166" s="3" t="s">
        <v>52</v>
      </c>
      <c r="E1166" s="13">
        <v>1</v>
      </c>
      <c r="F1166" s="13">
        <v>2</v>
      </c>
      <c r="G1166" s="13"/>
      <c r="H1166" s="13"/>
      <c r="I1166" s="13">
        <f t="shared" si="36"/>
        <v>0</v>
      </c>
      <c r="J1166" s="13">
        <f t="shared" si="37"/>
        <v>0</v>
      </c>
      <c r="K1166" s="1"/>
    </row>
    <row r="1167" spans="1:11" ht="20.25">
      <c r="A1167" s="13" t="s">
        <v>229</v>
      </c>
      <c r="B1167" s="2">
        <v>158</v>
      </c>
      <c r="C1167" s="13" t="s">
        <v>16</v>
      </c>
      <c r="D1167" s="3" t="s">
        <v>33</v>
      </c>
      <c r="E1167" s="13">
        <v>0</v>
      </c>
      <c r="F1167" s="13">
        <v>3</v>
      </c>
      <c r="G1167" s="13"/>
      <c r="H1167" s="13"/>
      <c r="I1167" s="13">
        <f t="shared" si="36"/>
        <v>0</v>
      </c>
      <c r="J1167" s="13">
        <f t="shared" si="37"/>
        <v>0</v>
      </c>
      <c r="K1167" s="1"/>
    </row>
    <row r="1168" spans="1:11" ht="20.25">
      <c r="A1168" s="13" t="s">
        <v>229</v>
      </c>
      <c r="B1168" s="2">
        <v>159</v>
      </c>
      <c r="C1168" s="13" t="s">
        <v>21</v>
      </c>
      <c r="D1168" s="3" t="s">
        <v>25</v>
      </c>
      <c r="E1168" s="13">
        <v>0</v>
      </c>
      <c r="F1168" s="13">
        <v>6</v>
      </c>
      <c r="G1168" s="13" t="s">
        <v>23</v>
      </c>
      <c r="H1168" s="13"/>
      <c r="I1168" s="13">
        <f t="shared" si="36"/>
        <v>0</v>
      </c>
      <c r="J1168" s="13">
        <f t="shared" si="37"/>
        <v>0</v>
      </c>
      <c r="K1168" s="1"/>
    </row>
    <row r="1169" spans="1:11" ht="20.25">
      <c r="A1169" s="13" t="s">
        <v>229</v>
      </c>
      <c r="B1169" s="2">
        <v>160</v>
      </c>
      <c r="C1169" s="13" t="s">
        <v>21</v>
      </c>
      <c r="D1169" s="3" t="s">
        <v>25</v>
      </c>
      <c r="E1169" s="13">
        <v>0</v>
      </c>
      <c r="F1169" s="13">
        <v>6</v>
      </c>
      <c r="G1169" s="13" t="s">
        <v>23</v>
      </c>
      <c r="H1169" s="13"/>
      <c r="I1169" s="13">
        <f t="shared" si="36"/>
        <v>0</v>
      </c>
      <c r="J1169" s="13">
        <f t="shared" si="37"/>
        <v>0</v>
      </c>
      <c r="K1169" s="1"/>
    </row>
    <row r="1170" spans="1:11" ht="20.25">
      <c r="A1170" s="13" t="s">
        <v>229</v>
      </c>
      <c r="B1170" s="2">
        <v>161</v>
      </c>
      <c r="C1170" s="13" t="s">
        <v>21</v>
      </c>
      <c r="D1170" s="3" t="s">
        <v>25</v>
      </c>
      <c r="E1170" s="13">
        <v>0</v>
      </c>
      <c r="F1170" s="13">
        <v>6</v>
      </c>
      <c r="G1170" s="13" t="s">
        <v>23</v>
      </c>
      <c r="H1170" s="13"/>
      <c r="I1170" s="13">
        <f t="shared" si="36"/>
        <v>0</v>
      </c>
      <c r="J1170" s="13">
        <f t="shared" si="37"/>
        <v>0</v>
      </c>
      <c r="K1170" s="1"/>
    </row>
    <row r="1171" spans="1:11" ht="20.25">
      <c r="A1171" s="13" t="s">
        <v>229</v>
      </c>
      <c r="B1171" s="2">
        <v>162</v>
      </c>
      <c r="C1171" s="13" t="s">
        <v>21</v>
      </c>
      <c r="D1171" s="3" t="s">
        <v>25</v>
      </c>
      <c r="E1171" s="13">
        <v>0</v>
      </c>
      <c r="F1171" s="13">
        <v>6</v>
      </c>
      <c r="G1171" s="13" t="s">
        <v>23</v>
      </c>
      <c r="H1171" s="13"/>
      <c r="I1171" s="13" t="str">
        <f t="shared" si="36"/>
        <v>Энеробактерии</v>
      </c>
      <c r="J1171" s="13" t="str">
        <f t="shared" si="37"/>
        <v>Escherichia</v>
      </c>
      <c r="K1171" s="1" t="s">
        <v>194</v>
      </c>
    </row>
    <row r="1172" spans="1:11" ht="20.25">
      <c r="A1172" s="13" t="s">
        <v>229</v>
      </c>
      <c r="B1172" s="2">
        <v>163</v>
      </c>
      <c r="C1172" s="13" t="s">
        <v>21</v>
      </c>
      <c r="D1172" s="3" t="s">
        <v>41</v>
      </c>
      <c r="E1172" s="13">
        <v>0</v>
      </c>
      <c r="F1172" s="13">
        <v>14</v>
      </c>
      <c r="G1172" s="13" t="s">
        <v>23</v>
      </c>
      <c r="H1172" s="13"/>
      <c r="I1172" s="13">
        <f t="shared" si="36"/>
        <v>0</v>
      </c>
      <c r="J1172" s="13">
        <f t="shared" si="37"/>
        <v>0</v>
      </c>
      <c r="K1172" s="1"/>
    </row>
    <row r="1173" spans="1:11" ht="20.25">
      <c r="A1173" s="13" t="s">
        <v>229</v>
      </c>
      <c r="B1173" s="2">
        <v>164</v>
      </c>
      <c r="C1173" s="13" t="s">
        <v>44</v>
      </c>
      <c r="D1173" s="3" t="s">
        <v>50</v>
      </c>
      <c r="E1173" s="13">
        <v>1</v>
      </c>
      <c r="F1173" s="13">
        <v>2</v>
      </c>
      <c r="G1173" s="13"/>
      <c r="H1173" s="13"/>
      <c r="I1173" s="13">
        <f t="shared" si="36"/>
        <v>0</v>
      </c>
      <c r="J1173" s="13">
        <f t="shared" si="37"/>
        <v>0</v>
      </c>
      <c r="K1173" s="1"/>
    </row>
    <row r="1174" spans="1:11" ht="20.25">
      <c r="A1174" s="13" t="s">
        <v>229</v>
      </c>
      <c r="B1174" s="2">
        <v>165</v>
      </c>
      <c r="C1174" s="13" t="s">
        <v>44</v>
      </c>
      <c r="D1174" s="3" t="s">
        <v>50</v>
      </c>
      <c r="E1174" s="13">
        <v>1</v>
      </c>
      <c r="F1174" s="13">
        <v>2</v>
      </c>
      <c r="G1174" s="13"/>
      <c r="H1174" s="13"/>
      <c r="I1174" s="13">
        <f t="shared" si="36"/>
        <v>0</v>
      </c>
      <c r="J1174" s="13">
        <f t="shared" si="37"/>
        <v>0</v>
      </c>
      <c r="K1174" s="1"/>
    </row>
    <row r="1175" spans="1:11" ht="20.25">
      <c r="A1175" s="13" t="s">
        <v>229</v>
      </c>
      <c r="B1175" s="2">
        <v>166</v>
      </c>
      <c r="C1175" s="13" t="s">
        <v>16</v>
      </c>
      <c r="D1175" s="3" t="s">
        <v>33</v>
      </c>
      <c r="E1175" s="13">
        <v>0</v>
      </c>
      <c r="F1175" s="13">
        <v>5</v>
      </c>
      <c r="G1175" s="13"/>
      <c r="H1175" s="13"/>
      <c r="I1175" s="13">
        <f t="shared" si="36"/>
        <v>0</v>
      </c>
      <c r="J1175" s="13">
        <f t="shared" si="37"/>
        <v>0</v>
      </c>
      <c r="K1175" s="1"/>
    </row>
    <row r="1176" spans="1:11" ht="20.25">
      <c r="A1176" s="13" t="s">
        <v>229</v>
      </c>
      <c r="B1176" s="2">
        <v>167</v>
      </c>
      <c r="C1176" s="13" t="s">
        <v>12</v>
      </c>
      <c r="D1176" s="3" t="s">
        <v>25</v>
      </c>
      <c r="E1176" s="13">
        <v>0</v>
      </c>
      <c r="F1176" s="13">
        <v>6</v>
      </c>
      <c r="G1176" s="13"/>
      <c r="H1176" s="13"/>
      <c r="I1176" s="13">
        <f t="shared" si="36"/>
        <v>0</v>
      </c>
      <c r="J1176" s="13">
        <f t="shared" si="37"/>
        <v>0</v>
      </c>
      <c r="K1176" s="1"/>
    </row>
    <row r="1177" spans="1:11" ht="20.25">
      <c r="A1177" s="13" t="s">
        <v>229</v>
      </c>
      <c r="B1177" s="2">
        <v>168</v>
      </c>
      <c r="C1177" s="13" t="s">
        <v>44</v>
      </c>
      <c r="D1177" s="3" t="s">
        <v>237</v>
      </c>
      <c r="E1177" s="13">
        <v>1</v>
      </c>
      <c r="F1177" s="13">
        <v>4</v>
      </c>
      <c r="G1177" s="13"/>
      <c r="H1177" s="13"/>
      <c r="I1177" s="13">
        <f t="shared" si="36"/>
        <v>0</v>
      </c>
      <c r="J1177" s="13">
        <f t="shared" si="37"/>
        <v>0</v>
      </c>
      <c r="K1177" s="1"/>
    </row>
    <row r="1178" spans="1:11" ht="20.25">
      <c r="A1178" s="13" t="s">
        <v>229</v>
      </c>
      <c r="B1178" s="2">
        <v>169</v>
      </c>
      <c r="C1178" s="13" t="s">
        <v>44</v>
      </c>
      <c r="D1178" s="3" t="s">
        <v>237</v>
      </c>
      <c r="E1178" s="13">
        <v>1</v>
      </c>
      <c r="F1178" s="13">
        <v>4</v>
      </c>
      <c r="G1178" s="13"/>
      <c r="H1178" s="13"/>
      <c r="I1178" s="13">
        <f t="shared" si="36"/>
        <v>0</v>
      </c>
      <c r="J1178" s="13">
        <f t="shared" si="37"/>
        <v>0</v>
      </c>
      <c r="K1178" s="1"/>
    </row>
    <row r="1179" spans="1:11" ht="20.25">
      <c r="A1179" s="13" t="s">
        <v>229</v>
      </c>
      <c r="B1179" s="2">
        <v>170</v>
      </c>
      <c r="C1179" s="13" t="s">
        <v>16</v>
      </c>
      <c r="D1179" s="3" t="s">
        <v>18</v>
      </c>
      <c r="E1179" s="13">
        <v>0</v>
      </c>
      <c r="F1179" s="13">
        <v>4</v>
      </c>
      <c r="G1179" s="13"/>
      <c r="H1179" s="13"/>
      <c r="I1179" s="13">
        <f t="shared" si="36"/>
        <v>0</v>
      </c>
      <c r="J1179" s="13">
        <f t="shared" si="37"/>
        <v>0</v>
      </c>
      <c r="K1179" s="1"/>
    </row>
    <row r="1180" spans="1:11" ht="20.25">
      <c r="A1180" s="13" t="s">
        <v>229</v>
      </c>
      <c r="B1180" s="2">
        <v>171</v>
      </c>
      <c r="C1180" s="13" t="s">
        <v>21</v>
      </c>
      <c r="D1180" s="3" t="s">
        <v>25</v>
      </c>
      <c r="E1180" s="13">
        <v>0</v>
      </c>
      <c r="F1180" s="13">
        <v>5</v>
      </c>
      <c r="G1180" s="13" t="s">
        <v>23</v>
      </c>
      <c r="H1180" s="13"/>
      <c r="I1180" s="13">
        <f t="shared" si="36"/>
        <v>0</v>
      </c>
      <c r="J1180" s="13">
        <f t="shared" si="37"/>
        <v>0</v>
      </c>
      <c r="K1180" s="1"/>
    </row>
    <row r="1181" spans="1:11" ht="20.25">
      <c r="A1181" s="13" t="s">
        <v>229</v>
      </c>
      <c r="B1181" s="2">
        <v>172</v>
      </c>
      <c r="C1181" s="13" t="s">
        <v>21</v>
      </c>
      <c r="D1181" s="3" t="s">
        <v>25</v>
      </c>
      <c r="E1181" s="13">
        <v>0</v>
      </c>
      <c r="F1181" s="13">
        <v>5</v>
      </c>
      <c r="G1181" s="13" t="s">
        <v>23</v>
      </c>
      <c r="H1181" s="13"/>
      <c r="I1181" s="13">
        <f t="shared" si="36"/>
        <v>0</v>
      </c>
      <c r="J1181" s="13">
        <f t="shared" si="37"/>
        <v>0</v>
      </c>
      <c r="K1181" s="1"/>
    </row>
    <row r="1182" spans="1:11" ht="20.25">
      <c r="A1182" s="13" t="s">
        <v>238</v>
      </c>
      <c r="B1182" s="2">
        <v>1</v>
      </c>
      <c r="C1182" s="13" t="s">
        <v>44</v>
      </c>
      <c r="D1182" s="3" t="s">
        <v>45</v>
      </c>
      <c r="E1182" s="13">
        <v>1</v>
      </c>
      <c r="F1182" s="13">
        <v>4</v>
      </c>
      <c r="G1182" s="13"/>
      <c r="H1182" s="13"/>
      <c r="I1182" s="13" t="str">
        <f t="shared" si="36"/>
        <v>Кокки</v>
      </c>
      <c r="J1182" s="13" t="str">
        <f t="shared" si="37"/>
        <v>Staphylococcus</v>
      </c>
      <c r="K1182" s="13" t="s">
        <v>49</v>
      </c>
    </row>
    <row r="1183" spans="1:11" ht="20.25">
      <c r="A1183" s="13" t="s">
        <v>238</v>
      </c>
      <c r="B1183" s="2">
        <v>2</v>
      </c>
      <c r="C1183" s="13" t="s">
        <v>14</v>
      </c>
      <c r="D1183" s="3" t="s">
        <v>239</v>
      </c>
      <c r="E1183" s="13">
        <v>0</v>
      </c>
      <c r="F1183" s="13">
        <v>4</v>
      </c>
      <c r="G1183" s="13"/>
      <c r="H1183" s="13"/>
      <c r="I1183" s="13">
        <f t="shared" si="36"/>
        <v>0</v>
      </c>
      <c r="J1183" s="13">
        <f t="shared" si="37"/>
        <v>0</v>
      </c>
      <c r="K1183" s="13"/>
    </row>
    <row r="1184" spans="1:11" ht="20.25">
      <c r="A1184" s="13" t="s">
        <v>238</v>
      </c>
      <c r="B1184" s="2">
        <v>3</v>
      </c>
      <c r="C1184" s="13" t="s">
        <v>21</v>
      </c>
      <c r="D1184" s="3" t="s">
        <v>33</v>
      </c>
      <c r="E1184" s="13">
        <v>0</v>
      </c>
      <c r="F1184" s="13">
        <v>17</v>
      </c>
      <c r="G1184" s="13" t="s">
        <v>23</v>
      </c>
      <c r="H1184" s="13"/>
      <c r="I1184" s="13">
        <f t="shared" si="36"/>
        <v>0</v>
      </c>
      <c r="J1184" s="13">
        <f t="shared" si="37"/>
        <v>0</v>
      </c>
      <c r="K1184" s="13"/>
    </row>
    <row r="1185" spans="1:11" ht="20.25">
      <c r="A1185" s="13" t="s">
        <v>238</v>
      </c>
      <c r="B1185" s="2">
        <v>4</v>
      </c>
      <c r="C1185" s="13" t="s">
        <v>44</v>
      </c>
      <c r="D1185" s="3" t="s">
        <v>33</v>
      </c>
      <c r="E1185" s="13">
        <v>1</v>
      </c>
      <c r="F1185" s="13">
        <v>3</v>
      </c>
      <c r="G1185" s="13"/>
      <c r="H1185" s="13"/>
      <c r="I1185" s="13">
        <f t="shared" si="36"/>
        <v>0</v>
      </c>
      <c r="J1185" s="13">
        <f t="shared" si="37"/>
        <v>0</v>
      </c>
      <c r="K1185" s="13"/>
    </row>
    <row r="1186" spans="1:11" ht="20.25">
      <c r="A1186" s="13" t="s">
        <v>238</v>
      </c>
      <c r="B1186" s="2">
        <v>5</v>
      </c>
      <c r="C1186" s="13" t="s">
        <v>44</v>
      </c>
      <c r="D1186" s="3" t="s">
        <v>50</v>
      </c>
      <c r="E1186" s="13">
        <v>1</v>
      </c>
      <c r="F1186" s="13">
        <v>3</v>
      </c>
      <c r="G1186" s="13"/>
      <c r="H1186" s="13" t="s">
        <v>63</v>
      </c>
      <c r="I1186" s="13">
        <f t="shared" si="36"/>
        <v>0</v>
      </c>
      <c r="J1186" s="13">
        <f t="shared" si="37"/>
        <v>0</v>
      </c>
      <c r="K1186" s="13"/>
    </row>
    <row r="1187" spans="1:11" ht="20.25">
      <c r="A1187" s="13" t="s">
        <v>238</v>
      </c>
      <c r="B1187" s="2">
        <v>6</v>
      </c>
      <c r="C1187" s="13" t="s">
        <v>44</v>
      </c>
      <c r="D1187" s="3" t="s">
        <v>50</v>
      </c>
      <c r="E1187" s="13">
        <v>2</v>
      </c>
      <c r="F1187" s="13">
        <v>2</v>
      </c>
      <c r="G1187" s="13"/>
      <c r="H1187" s="13"/>
      <c r="I1187" s="13">
        <f t="shared" si="36"/>
        <v>0</v>
      </c>
      <c r="J1187" s="13">
        <f t="shared" si="37"/>
        <v>0</v>
      </c>
      <c r="K1187" s="13"/>
    </row>
    <row r="1188" spans="1:11" ht="20.25">
      <c r="A1188" s="13" t="s">
        <v>238</v>
      </c>
      <c r="B1188" s="2">
        <v>7</v>
      </c>
      <c r="C1188" s="13" t="s">
        <v>44</v>
      </c>
      <c r="D1188" s="3" t="s">
        <v>50</v>
      </c>
      <c r="E1188" s="13">
        <v>2</v>
      </c>
      <c r="F1188" s="13">
        <v>2</v>
      </c>
      <c r="G1188" s="13"/>
      <c r="H1188" s="13"/>
      <c r="I1188" s="13">
        <f t="shared" si="36"/>
        <v>0</v>
      </c>
      <c r="J1188" s="13">
        <f t="shared" si="37"/>
        <v>0</v>
      </c>
      <c r="K1188" s="13"/>
    </row>
    <row r="1189" spans="1:11" ht="20.25">
      <c r="A1189" s="13" t="s">
        <v>238</v>
      </c>
      <c r="B1189" s="2">
        <v>8</v>
      </c>
      <c r="C1189" s="13" t="s">
        <v>44</v>
      </c>
      <c r="D1189" s="3" t="s">
        <v>50</v>
      </c>
      <c r="E1189" s="13">
        <v>1</v>
      </c>
      <c r="F1189" s="13">
        <v>2</v>
      </c>
      <c r="G1189" s="13"/>
      <c r="H1189" s="13"/>
      <c r="I1189" s="13">
        <f t="shared" si="36"/>
        <v>0</v>
      </c>
      <c r="J1189" s="13">
        <f t="shared" si="37"/>
        <v>0</v>
      </c>
      <c r="K1189" s="13"/>
    </row>
    <row r="1190" spans="1:11" ht="20.25">
      <c r="A1190" s="13" t="s">
        <v>238</v>
      </c>
      <c r="B1190" s="2">
        <v>9</v>
      </c>
      <c r="C1190" s="13" t="s">
        <v>44</v>
      </c>
      <c r="D1190" s="3" t="s">
        <v>50</v>
      </c>
      <c r="E1190" s="13">
        <v>1</v>
      </c>
      <c r="F1190" s="13">
        <v>2</v>
      </c>
      <c r="G1190" s="13"/>
      <c r="H1190" s="13"/>
      <c r="I1190" s="13">
        <f t="shared" si="36"/>
        <v>0</v>
      </c>
      <c r="J1190" s="13">
        <f t="shared" si="37"/>
        <v>0</v>
      </c>
      <c r="K1190" s="13"/>
    </row>
    <row r="1191" spans="1:11" ht="20.25">
      <c r="A1191" s="13" t="s">
        <v>238</v>
      </c>
      <c r="B1191" s="2">
        <v>10</v>
      </c>
      <c r="C1191" s="13" t="s">
        <v>16</v>
      </c>
      <c r="D1191" s="3" t="s">
        <v>18</v>
      </c>
      <c r="E1191" s="13">
        <v>1</v>
      </c>
      <c r="F1191" s="13">
        <v>2</v>
      </c>
      <c r="G1191" s="13"/>
      <c r="H1191" s="13"/>
      <c r="I1191" s="13">
        <f t="shared" si="36"/>
        <v>0</v>
      </c>
      <c r="J1191" s="13">
        <f t="shared" si="37"/>
        <v>0</v>
      </c>
      <c r="K1191" s="13"/>
    </row>
    <row r="1192" spans="1:11" ht="20.25">
      <c r="A1192" s="13" t="s">
        <v>238</v>
      </c>
      <c r="B1192" s="2">
        <v>11</v>
      </c>
      <c r="C1192" s="13" t="s">
        <v>14</v>
      </c>
      <c r="D1192" s="3" t="s">
        <v>200</v>
      </c>
      <c r="E1192" s="13">
        <v>0</v>
      </c>
      <c r="F1192" s="13">
        <v>2</v>
      </c>
      <c r="G1192" s="13"/>
      <c r="H1192" s="13"/>
      <c r="I1192" s="13">
        <f t="shared" si="36"/>
        <v>0</v>
      </c>
      <c r="J1192" s="13">
        <f t="shared" si="37"/>
        <v>0</v>
      </c>
      <c r="K1192" s="13"/>
    </row>
    <row r="1193" spans="1:11" ht="20.25">
      <c r="A1193" s="13" t="s">
        <v>238</v>
      </c>
      <c r="B1193" s="2">
        <v>12</v>
      </c>
      <c r="C1193" s="13" t="s">
        <v>21</v>
      </c>
      <c r="D1193" s="3" t="s">
        <v>33</v>
      </c>
      <c r="E1193" s="13">
        <v>0</v>
      </c>
      <c r="F1193" s="13">
        <v>15</v>
      </c>
      <c r="G1193" s="13" t="s">
        <v>23</v>
      </c>
      <c r="H1193" s="13"/>
      <c r="I1193" s="13">
        <f t="shared" si="36"/>
        <v>0</v>
      </c>
      <c r="J1193" s="13">
        <f t="shared" si="37"/>
        <v>0</v>
      </c>
      <c r="K1193" s="13"/>
    </row>
    <row r="1194" spans="1:11" ht="20.25">
      <c r="A1194" s="13" t="s">
        <v>238</v>
      </c>
      <c r="B1194" s="2">
        <v>13</v>
      </c>
      <c r="C1194" s="13" t="s">
        <v>21</v>
      </c>
      <c r="D1194" s="3" t="s">
        <v>62</v>
      </c>
      <c r="E1194" s="13">
        <v>0</v>
      </c>
      <c r="F1194" s="13">
        <v>8</v>
      </c>
      <c r="G1194" s="13" t="s">
        <v>23</v>
      </c>
      <c r="H1194" s="13"/>
      <c r="I1194" s="13" t="str">
        <f t="shared" si="36"/>
        <v>Энеробактерии</v>
      </c>
      <c r="J1194" s="13" t="str">
        <f t="shared" si="37"/>
        <v>Escherichia</v>
      </c>
      <c r="K1194" s="13" t="s">
        <v>32</v>
      </c>
    </row>
    <row r="1195" spans="1:11" ht="20.25">
      <c r="A1195" s="13" t="s">
        <v>238</v>
      </c>
      <c r="B1195" s="2">
        <v>14</v>
      </c>
      <c r="C1195" s="13" t="s">
        <v>21</v>
      </c>
      <c r="D1195" s="3" t="s">
        <v>25</v>
      </c>
      <c r="E1195" s="13">
        <v>0</v>
      </c>
      <c r="F1195" s="13">
        <v>7</v>
      </c>
      <c r="G1195" s="13" t="s">
        <v>23</v>
      </c>
      <c r="H1195" s="13"/>
      <c r="I1195" s="13">
        <f t="shared" si="36"/>
        <v>0</v>
      </c>
      <c r="J1195" s="13">
        <f t="shared" si="37"/>
        <v>0</v>
      </c>
      <c r="K1195" s="13"/>
    </row>
    <row r="1196" spans="1:11" ht="20.25">
      <c r="A1196" s="13" t="s">
        <v>238</v>
      </c>
      <c r="B1196" s="2">
        <v>15</v>
      </c>
      <c r="C1196" s="13" t="s">
        <v>21</v>
      </c>
      <c r="D1196" s="3" t="s">
        <v>20</v>
      </c>
      <c r="E1196" s="13">
        <v>0</v>
      </c>
      <c r="F1196" s="13">
        <v>7</v>
      </c>
      <c r="G1196" s="13" t="s">
        <v>23</v>
      </c>
      <c r="H1196" s="13"/>
      <c r="I1196" s="13">
        <f t="shared" si="36"/>
        <v>0</v>
      </c>
      <c r="J1196" s="13">
        <f t="shared" si="37"/>
        <v>0</v>
      </c>
      <c r="K1196" s="13"/>
    </row>
    <row r="1197" spans="1:11" ht="20.25">
      <c r="A1197" s="13" t="s">
        <v>238</v>
      </c>
      <c r="B1197" s="2">
        <v>16</v>
      </c>
      <c r="C1197" s="13" t="s">
        <v>21</v>
      </c>
      <c r="D1197" s="3" t="s">
        <v>163</v>
      </c>
      <c r="E1197" s="13">
        <v>0</v>
      </c>
      <c r="F1197" s="13">
        <v>7</v>
      </c>
      <c r="G1197" s="13" t="s">
        <v>23</v>
      </c>
      <c r="H1197" s="13"/>
      <c r="I1197" s="13">
        <f t="shared" si="36"/>
        <v>0</v>
      </c>
      <c r="J1197" s="13">
        <f t="shared" si="37"/>
        <v>0</v>
      </c>
      <c r="K1197" s="1"/>
    </row>
    <row r="1198" spans="1:11" ht="20.25">
      <c r="A1198" s="13" t="s">
        <v>238</v>
      </c>
      <c r="B1198" s="2">
        <v>17</v>
      </c>
      <c r="C1198" s="13" t="s">
        <v>44</v>
      </c>
      <c r="D1198" s="3" t="s">
        <v>52</v>
      </c>
      <c r="E1198" s="13">
        <v>0</v>
      </c>
      <c r="F1198" s="13">
        <v>2</v>
      </c>
      <c r="G1198" s="13"/>
      <c r="H1198" s="13"/>
      <c r="I1198" s="13">
        <f t="shared" si="36"/>
        <v>0</v>
      </c>
      <c r="J1198" s="13">
        <f t="shared" si="37"/>
        <v>0</v>
      </c>
      <c r="K1198" s="1"/>
    </row>
    <row r="1199" spans="1:11" ht="20.25">
      <c r="A1199" s="13" t="s">
        <v>238</v>
      </c>
      <c r="B1199" s="2">
        <v>18</v>
      </c>
      <c r="C1199" s="13" t="s">
        <v>14</v>
      </c>
      <c r="D1199" s="3" t="s">
        <v>227</v>
      </c>
      <c r="E1199" s="13">
        <v>0</v>
      </c>
      <c r="F1199" s="13">
        <v>3</v>
      </c>
      <c r="G1199" s="13"/>
      <c r="H1199" s="13"/>
      <c r="I1199" s="13">
        <f t="shared" si="36"/>
        <v>0</v>
      </c>
      <c r="J1199" s="13">
        <f t="shared" si="37"/>
        <v>0</v>
      </c>
      <c r="K1199" s="1"/>
    </row>
    <row r="1200" spans="1:11" ht="20.25">
      <c r="A1200" s="13" t="s">
        <v>238</v>
      </c>
      <c r="B1200" s="2">
        <v>19</v>
      </c>
      <c r="C1200" s="13" t="s">
        <v>21</v>
      </c>
      <c r="D1200" s="3" t="s">
        <v>20</v>
      </c>
      <c r="E1200" s="13">
        <v>1</v>
      </c>
      <c r="F1200" s="13">
        <v>6</v>
      </c>
      <c r="G1200" s="13" t="s">
        <v>23</v>
      </c>
      <c r="H1200" s="13"/>
      <c r="I1200" s="13">
        <f t="shared" si="36"/>
        <v>0</v>
      </c>
      <c r="J1200" s="13">
        <f t="shared" si="37"/>
        <v>0</v>
      </c>
      <c r="K1200" s="1"/>
    </row>
    <row r="1201" spans="1:11" ht="20.25">
      <c r="A1201" s="13" t="s">
        <v>238</v>
      </c>
      <c r="B1201" s="2">
        <v>20</v>
      </c>
      <c r="C1201" s="13" t="s">
        <v>240</v>
      </c>
      <c r="D1201" s="3" t="s">
        <v>82</v>
      </c>
      <c r="E1201" s="13">
        <v>1</v>
      </c>
      <c r="F1201" s="13">
        <v>2</v>
      </c>
      <c r="G1201" s="13"/>
      <c r="H1201" s="13"/>
      <c r="I1201" s="13">
        <f t="shared" si="36"/>
        <v>0</v>
      </c>
      <c r="J1201" s="13">
        <f t="shared" si="37"/>
        <v>0</v>
      </c>
      <c r="K1201" s="1"/>
    </row>
    <row r="1202" spans="1:11" ht="20.25">
      <c r="A1202" s="13" t="s">
        <v>238</v>
      </c>
      <c r="B1202" s="2">
        <v>21</v>
      </c>
      <c r="C1202" s="13" t="s">
        <v>44</v>
      </c>
      <c r="D1202" s="3" t="s">
        <v>50</v>
      </c>
      <c r="E1202" s="13">
        <v>1</v>
      </c>
      <c r="F1202" s="13">
        <v>5</v>
      </c>
      <c r="G1202" s="13"/>
      <c r="H1202" s="13">
        <v>444</v>
      </c>
      <c r="I1202" s="13">
        <f t="shared" si="36"/>
        <v>0</v>
      </c>
      <c r="J1202" s="13">
        <f t="shared" si="37"/>
        <v>0</v>
      </c>
      <c r="K1202" s="1"/>
    </row>
    <row r="1203" spans="1:11" ht="20.25">
      <c r="A1203" s="13" t="s">
        <v>238</v>
      </c>
      <c r="B1203" s="2">
        <v>22</v>
      </c>
      <c r="C1203" s="13" t="s">
        <v>21</v>
      </c>
      <c r="D1203" s="3" t="s">
        <v>163</v>
      </c>
      <c r="E1203" s="13">
        <v>1</v>
      </c>
      <c r="F1203" s="13">
        <v>5</v>
      </c>
      <c r="G1203" s="13" t="s">
        <v>23</v>
      </c>
      <c r="H1203" s="13"/>
      <c r="I1203" s="13">
        <f t="shared" si="36"/>
        <v>0</v>
      </c>
      <c r="J1203" s="13">
        <f t="shared" si="37"/>
        <v>0</v>
      </c>
      <c r="K1203" s="1"/>
    </row>
    <row r="1204" spans="1:11" ht="20.25">
      <c r="A1204" s="13" t="s">
        <v>238</v>
      </c>
      <c r="B1204" s="2">
        <v>23</v>
      </c>
      <c r="C1204" s="13" t="s">
        <v>21</v>
      </c>
      <c r="D1204" s="3" t="s">
        <v>163</v>
      </c>
      <c r="E1204" s="13">
        <v>1</v>
      </c>
      <c r="F1204" s="13">
        <v>14</v>
      </c>
      <c r="G1204" s="13" t="s">
        <v>23</v>
      </c>
      <c r="H1204" s="13"/>
      <c r="I1204" s="13">
        <f t="shared" si="36"/>
        <v>0</v>
      </c>
      <c r="J1204" s="13">
        <f t="shared" si="37"/>
        <v>0</v>
      </c>
      <c r="K1204" s="1"/>
    </row>
    <row r="1205" spans="1:11" ht="20.25">
      <c r="A1205" s="13" t="s">
        <v>238</v>
      </c>
      <c r="B1205" s="2">
        <v>24</v>
      </c>
      <c r="C1205" s="13" t="s">
        <v>241</v>
      </c>
      <c r="D1205" s="3" t="s">
        <v>31</v>
      </c>
      <c r="E1205" s="13">
        <v>1</v>
      </c>
      <c r="F1205" s="13">
        <v>5</v>
      </c>
      <c r="G1205" s="13"/>
      <c r="H1205" s="13"/>
      <c r="I1205" s="13">
        <f t="shared" si="36"/>
        <v>0</v>
      </c>
      <c r="J1205" s="13">
        <f t="shared" si="37"/>
        <v>0</v>
      </c>
      <c r="K1205" s="1"/>
    </row>
    <row r="1206" spans="1:11" ht="20.25">
      <c r="A1206" s="13" t="s">
        <v>238</v>
      </c>
      <c r="B1206" s="2">
        <v>25</v>
      </c>
      <c r="C1206" s="13" t="s">
        <v>71</v>
      </c>
      <c r="D1206" s="3" t="s">
        <v>82</v>
      </c>
      <c r="E1206" s="13">
        <v>0</v>
      </c>
      <c r="F1206" s="13">
        <v>5</v>
      </c>
      <c r="G1206" s="13"/>
      <c r="H1206" s="13"/>
      <c r="I1206" s="13">
        <f t="shared" si="36"/>
        <v>0</v>
      </c>
      <c r="J1206" s="13">
        <f t="shared" si="37"/>
        <v>0</v>
      </c>
      <c r="K1206" s="1"/>
    </row>
    <row r="1207" spans="1:11" ht="20.25">
      <c r="A1207" s="13" t="s">
        <v>238</v>
      </c>
      <c r="B1207" s="2">
        <v>26</v>
      </c>
      <c r="C1207" s="13" t="s">
        <v>44</v>
      </c>
      <c r="D1207" s="3" t="s">
        <v>50</v>
      </c>
      <c r="E1207" s="13">
        <v>0</v>
      </c>
      <c r="F1207" s="13">
        <v>4</v>
      </c>
      <c r="G1207" s="13"/>
      <c r="H1207" s="13"/>
      <c r="I1207" s="13">
        <f t="shared" si="36"/>
        <v>0</v>
      </c>
      <c r="J1207" s="13">
        <f t="shared" si="37"/>
        <v>0</v>
      </c>
      <c r="K1207" s="1"/>
    </row>
    <row r="1208" spans="1:11" ht="20.25">
      <c r="A1208" s="13" t="s">
        <v>238</v>
      </c>
      <c r="B1208" s="2">
        <v>27</v>
      </c>
      <c r="C1208" s="13" t="s">
        <v>71</v>
      </c>
      <c r="D1208" s="3" t="s">
        <v>82</v>
      </c>
      <c r="E1208" s="13">
        <v>0</v>
      </c>
      <c r="F1208" s="13">
        <v>4</v>
      </c>
      <c r="G1208" s="13"/>
      <c r="H1208" s="13"/>
      <c r="I1208" s="13">
        <f t="shared" si="36"/>
        <v>0</v>
      </c>
      <c r="J1208" s="13">
        <f t="shared" si="37"/>
        <v>0</v>
      </c>
      <c r="K1208" s="1"/>
    </row>
    <row r="1209" spans="1:11" ht="20.25">
      <c r="A1209" s="13" t="s">
        <v>238</v>
      </c>
      <c r="B1209" s="2">
        <v>28</v>
      </c>
      <c r="C1209" s="13" t="s">
        <v>71</v>
      </c>
      <c r="D1209" s="3" t="s">
        <v>51</v>
      </c>
      <c r="E1209" s="13">
        <v>0</v>
      </c>
      <c r="F1209" s="13">
        <v>4</v>
      </c>
      <c r="G1209" s="13"/>
      <c r="H1209" s="13"/>
      <c r="I1209" s="13">
        <f t="shared" si="36"/>
        <v>0</v>
      </c>
      <c r="J1209" s="13">
        <f t="shared" si="37"/>
        <v>0</v>
      </c>
      <c r="K1209" s="1"/>
    </row>
    <row r="1210" spans="1:11" ht="20.25">
      <c r="A1210" s="13" t="s">
        <v>238</v>
      </c>
      <c r="B1210" s="2">
        <v>29</v>
      </c>
      <c r="C1210" s="13" t="s">
        <v>21</v>
      </c>
      <c r="D1210" s="3" t="s">
        <v>64</v>
      </c>
      <c r="E1210" s="13">
        <v>1</v>
      </c>
      <c r="F1210" s="13">
        <v>5</v>
      </c>
      <c r="G1210" s="13" t="s">
        <v>23</v>
      </c>
      <c r="H1210" s="13"/>
      <c r="I1210" s="13">
        <f t="shared" si="36"/>
        <v>0</v>
      </c>
      <c r="J1210" s="13">
        <f t="shared" si="37"/>
        <v>0</v>
      </c>
      <c r="K1210" s="1"/>
    </row>
    <row r="1211" spans="1:11" ht="20.25">
      <c r="A1211" s="13" t="s">
        <v>238</v>
      </c>
      <c r="B1211" s="2">
        <v>30</v>
      </c>
      <c r="C1211" s="13" t="s">
        <v>21</v>
      </c>
      <c r="D1211" s="3" t="s">
        <v>64</v>
      </c>
      <c r="E1211" s="13">
        <v>1</v>
      </c>
      <c r="F1211" s="13">
        <v>15</v>
      </c>
      <c r="G1211" s="13" t="s">
        <v>23</v>
      </c>
      <c r="H1211" s="13"/>
      <c r="I1211" s="13">
        <f t="shared" si="36"/>
        <v>0</v>
      </c>
      <c r="J1211" s="13">
        <f t="shared" si="37"/>
        <v>0</v>
      </c>
      <c r="K1211" s="1"/>
    </row>
    <row r="1212" spans="1:11" ht="20.25">
      <c r="A1212" s="13" t="s">
        <v>238</v>
      </c>
      <c r="B1212" s="2">
        <v>31</v>
      </c>
      <c r="C1212" s="13" t="s">
        <v>21</v>
      </c>
      <c r="D1212" s="3" t="s">
        <v>64</v>
      </c>
      <c r="E1212" s="13">
        <v>1</v>
      </c>
      <c r="F1212" s="13">
        <v>5</v>
      </c>
      <c r="G1212" s="13" t="s">
        <v>23</v>
      </c>
      <c r="H1212" s="13"/>
      <c r="I1212" s="13">
        <f t="shared" si="36"/>
        <v>0</v>
      </c>
      <c r="J1212" s="13">
        <f t="shared" si="37"/>
        <v>0</v>
      </c>
      <c r="K1212" s="1"/>
    </row>
    <row r="1213" spans="1:11" ht="20.25">
      <c r="A1213" s="13" t="s">
        <v>238</v>
      </c>
      <c r="B1213" s="2">
        <v>32</v>
      </c>
      <c r="C1213" s="13" t="s">
        <v>21</v>
      </c>
      <c r="D1213" s="3" t="s">
        <v>57</v>
      </c>
      <c r="E1213" s="13">
        <v>0</v>
      </c>
      <c r="F1213" s="13">
        <v>5</v>
      </c>
      <c r="G1213" s="13" t="s">
        <v>23</v>
      </c>
      <c r="H1213" s="13"/>
      <c r="I1213" s="13">
        <f t="shared" si="36"/>
        <v>0</v>
      </c>
      <c r="J1213" s="13">
        <f t="shared" si="37"/>
        <v>0</v>
      </c>
      <c r="K1213" s="1"/>
    </row>
    <row r="1214" spans="1:11" ht="20.25">
      <c r="A1214" s="13" t="s">
        <v>238</v>
      </c>
      <c r="B1214" s="2">
        <v>33</v>
      </c>
      <c r="C1214" s="13" t="s">
        <v>21</v>
      </c>
      <c r="D1214" s="3" t="s">
        <v>163</v>
      </c>
      <c r="E1214" s="13">
        <v>0</v>
      </c>
      <c r="F1214" s="13">
        <v>5</v>
      </c>
      <c r="G1214" s="13" t="s">
        <v>23</v>
      </c>
      <c r="H1214" s="13"/>
      <c r="I1214" s="13">
        <f t="shared" si="36"/>
        <v>0</v>
      </c>
      <c r="J1214" s="13">
        <f t="shared" si="37"/>
        <v>0</v>
      </c>
      <c r="K1214" s="1"/>
    </row>
    <row r="1215" spans="1:11" ht="20.25">
      <c r="A1215" s="13" t="s">
        <v>238</v>
      </c>
      <c r="B1215" s="2">
        <v>34</v>
      </c>
      <c r="C1215" s="13" t="s">
        <v>21</v>
      </c>
      <c r="D1215" s="3" t="s">
        <v>163</v>
      </c>
      <c r="E1215" s="13">
        <v>1</v>
      </c>
      <c r="F1215" s="13">
        <v>5</v>
      </c>
      <c r="G1215" s="13" t="s">
        <v>23</v>
      </c>
      <c r="H1215" s="13"/>
      <c r="I1215" s="13">
        <f t="shared" si="36"/>
        <v>0</v>
      </c>
      <c r="J1215" s="13">
        <f t="shared" si="37"/>
        <v>0</v>
      </c>
      <c r="K1215" s="1"/>
    </row>
    <row r="1216" spans="1:11" ht="20.25">
      <c r="A1216" s="13" t="s">
        <v>238</v>
      </c>
      <c r="B1216" s="2">
        <v>35</v>
      </c>
      <c r="C1216" s="13" t="s">
        <v>21</v>
      </c>
      <c r="D1216" s="3" t="s">
        <v>33</v>
      </c>
      <c r="E1216" s="13">
        <v>0</v>
      </c>
      <c r="F1216" s="13">
        <v>6</v>
      </c>
      <c r="G1216" s="13" t="s">
        <v>23</v>
      </c>
      <c r="H1216" s="13"/>
      <c r="I1216" s="13">
        <f t="shared" si="36"/>
        <v>0</v>
      </c>
      <c r="J1216" s="13">
        <f t="shared" si="37"/>
        <v>0</v>
      </c>
      <c r="K1216" s="1"/>
    </row>
    <row r="1217" spans="1:11" ht="20.25">
      <c r="A1217" s="13" t="s">
        <v>238</v>
      </c>
      <c r="B1217" s="2">
        <v>36</v>
      </c>
      <c r="C1217" s="13" t="s">
        <v>233</v>
      </c>
      <c r="D1217" s="3" t="s">
        <v>36</v>
      </c>
      <c r="E1217" s="13">
        <v>1</v>
      </c>
      <c r="F1217" s="13">
        <v>3</v>
      </c>
      <c r="G1217" s="13"/>
      <c r="H1217" s="13"/>
      <c r="I1217" s="13">
        <f t="shared" si="36"/>
        <v>0</v>
      </c>
      <c r="J1217" s="13">
        <f t="shared" si="37"/>
        <v>0</v>
      </c>
      <c r="K1217" s="1"/>
    </row>
    <row r="1218" spans="1:11" ht="20.25">
      <c r="A1218" s="13" t="s">
        <v>238</v>
      </c>
      <c r="B1218" s="2">
        <v>37</v>
      </c>
      <c r="C1218" s="13" t="s">
        <v>233</v>
      </c>
      <c r="D1218" s="3" t="s">
        <v>36</v>
      </c>
      <c r="E1218" s="13">
        <v>0</v>
      </c>
      <c r="F1218" s="13">
        <v>4</v>
      </c>
      <c r="G1218" s="13"/>
      <c r="H1218" s="13"/>
      <c r="I1218" s="13">
        <f t="shared" ref="I1218:I1281" si="38">IF(OR(J1218=$J$2687,J1218=$J$2694,J1218=$J$2677),$I$2674,IF(OR(J1218=$J$2676,J1218=$J$2680,J1218=$J$2682,J1218=$J$2683,J1218=$J$2686,J1218=$J$2690,J1218=$J$2691,J1218=$J$2688),$I$2679,IF(OR(J1218=$J$2675,J1218=$J$2679),$I$2675,IF(OR(J1218=$J$2681,J1218=$J$2692,J1218=$J$2693),$I$2676,IF(OR(J1218=$J$2674,J1218=$J$2689,J1218=$J$2695),$I$2677,IF(OR(J1218=$J$2678,J1218=$J$2696,J1218=$J$2684,J1218=$J$2685),$I$2678,0))))))</f>
        <v>0</v>
      </c>
      <c r="J1218" s="13">
        <f t="shared" ref="J1218:J1281" si="39">IF(OR(K1218=$K$2674,K1218=$K$2675,K1218=$K$2676,K1218=$K$2677,K1218=$K$2678),$J$2674,IF(OR(K1218=$K$2683,K1218=$K$2684,K1218=$K$2685,K1218=$K$2686),$J$2675,IF(OR(K1218=$K$2687),$J$2676,IF(OR(K1218=$K$2688),$J$2677,IF(OR(K1218=$K$2689),$J$2678,IF(OR(K1218=$K$2690),$J$2679,IF(OR(K1218=$K$2696,K1218=$K$2706,K1218=$K$2697),$J$2680,IF(OR(K1218=$K$2692,K1218=$K$2693,K1218=$K$2694,K1218=$K$2695),$J$2681,IF(OR(K1218=$K$2691,K1218=$K$2735,K1218=$K$2737,K1218=$K$2739),$J$2682,IF(OR(K1218=$K$2698,K1218=$K$2700,K1218=$K$2699),$J$2683,IF(OR(K1218=$K$2701),$J$2684,IF(OR(K1218=$K$2702),$J$2685,IF(OR(K1218=$K$2703),$J$2686,IF(OR(K1218=$K$2707),$J$2687,IF(OR(K1218=$K$2708,K1218=$K$2709),$J$2688,IF(OR(K1218=$K$2710,K1218=$K$2711),$J$2689,IF(OR(K1218=$K$2712,K1218=$K$2713),$J$2690,IF(OR(K1218=$K$2714,K1218=$K$2715),$J$2691,IF(OR(K1218=$K$2717,K1218=$K$2718,K1218=$K$2719,K1218=$K$2720,K1218=$K$2721,K1218=$K$2722,K1218=$K$2723,K1218=$K$2724,K1218=$K$2725),$J$2692,IF(OR(K1218=$K$2729,K1218=$K$2730,K1218=$K$2731,K1218=$K$2732,K1218=$K$2728,K1218=$K$2727,K1218=$K$2736,K1218=$K$2738),$J$2693,IF(OR(K1218=$K$2733,K1218=$K$2734),$J$2694,IF(OR(K1218=$K$2679,K1218=$K$2680,K1218=$K$2681,K1218=$K$2704,K1218=$K$2705,K1218=$K$2716,K1218=$K$2682,K1218=$K$2726),$J$2695,IF(OR(K1218=$K$2740),$J$2696,0)))))))))))))))))))))))</f>
        <v>0</v>
      </c>
      <c r="K1218" s="1"/>
    </row>
    <row r="1219" spans="1:11" ht="20.25">
      <c r="A1219" s="13" t="s">
        <v>238</v>
      </c>
      <c r="B1219" s="2">
        <v>38</v>
      </c>
      <c r="C1219" s="13" t="s">
        <v>233</v>
      </c>
      <c r="D1219" s="3" t="s">
        <v>36</v>
      </c>
      <c r="E1219" s="13">
        <v>0</v>
      </c>
      <c r="F1219" s="13">
        <v>4</v>
      </c>
      <c r="G1219" s="13"/>
      <c r="H1219" s="13"/>
      <c r="I1219" s="13">
        <f t="shared" si="38"/>
        <v>0</v>
      </c>
      <c r="J1219" s="13">
        <f t="shared" si="39"/>
        <v>0</v>
      </c>
      <c r="K1219" s="1"/>
    </row>
    <row r="1220" spans="1:11" ht="20.25">
      <c r="A1220" s="13" t="s">
        <v>238</v>
      </c>
      <c r="B1220" s="2">
        <v>39</v>
      </c>
      <c r="C1220" s="13" t="s">
        <v>29</v>
      </c>
      <c r="D1220" s="3" t="s">
        <v>42</v>
      </c>
      <c r="E1220" s="13">
        <v>1</v>
      </c>
      <c r="F1220" s="13">
        <v>4</v>
      </c>
      <c r="G1220" s="13" t="s">
        <v>23</v>
      </c>
      <c r="H1220" s="13"/>
      <c r="I1220" s="13" t="str">
        <f t="shared" si="38"/>
        <v>Энеробактерии</v>
      </c>
      <c r="J1220" s="13" t="str">
        <f t="shared" si="39"/>
        <v>Escherichia</v>
      </c>
      <c r="K1220" s="1" t="s">
        <v>32</v>
      </c>
    </row>
    <row r="1221" spans="1:11" ht="20.25">
      <c r="A1221" s="13" t="s">
        <v>238</v>
      </c>
      <c r="B1221" s="2">
        <v>40</v>
      </c>
      <c r="C1221" s="13" t="s">
        <v>29</v>
      </c>
      <c r="D1221" s="3" t="s">
        <v>42</v>
      </c>
      <c r="E1221" s="13">
        <v>0</v>
      </c>
      <c r="F1221" s="13">
        <v>4</v>
      </c>
      <c r="G1221" s="13" t="s">
        <v>23</v>
      </c>
      <c r="H1221" s="13" t="s">
        <v>63</v>
      </c>
      <c r="I1221" s="13">
        <f t="shared" si="38"/>
        <v>0</v>
      </c>
      <c r="J1221" s="13">
        <f t="shared" si="39"/>
        <v>0</v>
      </c>
      <c r="K1221" s="1"/>
    </row>
    <row r="1222" spans="1:11" ht="20.25">
      <c r="A1222" s="13" t="s">
        <v>238</v>
      </c>
      <c r="B1222" s="2">
        <v>41</v>
      </c>
      <c r="C1222" s="13" t="s">
        <v>44</v>
      </c>
      <c r="D1222" s="3" t="s">
        <v>45</v>
      </c>
      <c r="E1222" s="13">
        <v>0</v>
      </c>
      <c r="F1222" s="13">
        <v>4</v>
      </c>
      <c r="G1222" s="13"/>
      <c r="H1222" s="13"/>
      <c r="I1222" s="13">
        <f t="shared" si="38"/>
        <v>0</v>
      </c>
      <c r="J1222" s="13">
        <f t="shared" si="39"/>
        <v>0</v>
      </c>
      <c r="K1222" s="1"/>
    </row>
    <row r="1223" spans="1:11" ht="20.25">
      <c r="A1223" s="13" t="s">
        <v>238</v>
      </c>
      <c r="B1223" s="2">
        <v>42</v>
      </c>
      <c r="C1223" s="13" t="s">
        <v>44</v>
      </c>
      <c r="D1223" s="3" t="s">
        <v>45</v>
      </c>
      <c r="E1223" s="13">
        <v>0</v>
      </c>
      <c r="F1223" s="13">
        <v>4</v>
      </c>
      <c r="G1223" s="13"/>
      <c r="H1223" s="13"/>
      <c r="I1223" s="13">
        <f t="shared" si="38"/>
        <v>0</v>
      </c>
      <c r="J1223" s="13">
        <f t="shared" si="39"/>
        <v>0</v>
      </c>
      <c r="K1223" s="1"/>
    </row>
    <row r="1224" spans="1:11" ht="20.25">
      <c r="A1224" s="13" t="s">
        <v>238</v>
      </c>
      <c r="B1224" s="2">
        <v>43</v>
      </c>
      <c r="C1224" s="13" t="s">
        <v>21</v>
      </c>
      <c r="D1224" s="3" t="s">
        <v>43</v>
      </c>
      <c r="E1224" s="13">
        <v>0</v>
      </c>
      <c r="F1224" s="13">
        <v>5</v>
      </c>
      <c r="G1224" s="13"/>
      <c r="H1224" s="13"/>
      <c r="I1224" s="13">
        <f t="shared" si="38"/>
        <v>0</v>
      </c>
      <c r="J1224" s="13">
        <f t="shared" si="39"/>
        <v>0</v>
      </c>
      <c r="K1224" s="1"/>
    </row>
    <row r="1225" spans="1:11" ht="20.25">
      <c r="A1225" s="13" t="s">
        <v>238</v>
      </c>
      <c r="B1225" s="2">
        <v>44</v>
      </c>
      <c r="C1225" s="13" t="s">
        <v>46</v>
      </c>
      <c r="D1225" s="3" t="s">
        <v>47</v>
      </c>
      <c r="E1225" s="13">
        <v>0</v>
      </c>
      <c r="F1225" s="13">
        <v>3</v>
      </c>
      <c r="G1225" s="13"/>
      <c r="H1225" s="13"/>
      <c r="I1225" s="13">
        <f t="shared" si="38"/>
        <v>0</v>
      </c>
      <c r="J1225" s="13">
        <f t="shared" si="39"/>
        <v>0</v>
      </c>
      <c r="K1225" s="1"/>
    </row>
    <row r="1226" spans="1:11" ht="20.25">
      <c r="A1226" s="13" t="s">
        <v>238</v>
      </c>
      <c r="B1226" s="2">
        <v>45</v>
      </c>
      <c r="C1226" s="13" t="s">
        <v>29</v>
      </c>
      <c r="D1226" s="3" t="s">
        <v>42</v>
      </c>
      <c r="E1226" s="13">
        <v>0</v>
      </c>
      <c r="F1226" s="13">
        <v>5</v>
      </c>
      <c r="G1226" s="13" t="s">
        <v>23</v>
      </c>
      <c r="H1226" s="13"/>
      <c r="I1226" s="13">
        <f t="shared" si="38"/>
        <v>0</v>
      </c>
      <c r="J1226" s="13">
        <f t="shared" si="39"/>
        <v>0</v>
      </c>
      <c r="K1226" s="1"/>
    </row>
    <row r="1227" spans="1:11" ht="20.25">
      <c r="A1227" s="13" t="s">
        <v>238</v>
      </c>
      <c r="B1227" s="2">
        <v>46</v>
      </c>
      <c r="C1227" s="13" t="s">
        <v>44</v>
      </c>
      <c r="D1227" s="3" t="s">
        <v>50</v>
      </c>
      <c r="E1227" s="13">
        <v>1</v>
      </c>
      <c r="F1227" s="13">
        <v>2</v>
      </c>
      <c r="G1227" s="13"/>
      <c r="H1227" s="13">
        <v>444</v>
      </c>
      <c r="I1227" s="13">
        <f t="shared" si="38"/>
        <v>0</v>
      </c>
      <c r="J1227" s="13">
        <f t="shared" si="39"/>
        <v>0</v>
      </c>
      <c r="K1227" s="1"/>
    </row>
    <row r="1228" spans="1:11" ht="20.25">
      <c r="A1228" s="13" t="s">
        <v>238</v>
      </c>
      <c r="B1228" s="2">
        <v>47</v>
      </c>
      <c r="C1228" s="13" t="s">
        <v>44</v>
      </c>
      <c r="D1228" s="3" t="s">
        <v>50</v>
      </c>
      <c r="E1228" s="13">
        <v>1</v>
      </c>
      <c r="F1228" s="13">
        <v>2</v>
      </c>
      <c r="G1228" s="13"/>
      <c r="H1228" s="13"/>
      <c r="I1228" s="13">
        <f t="shared" si="38"/>
        <v>0</v>
      </c>
      <c r="J1228" s="13">
        <f t="shared" si="39"/>
        <v>0</v>
      </c>
      <c r="K1228" s="1"/>
    </row>
    <row r="1229" spans="1:11" ht="20.25">
      <c r="A1229" s="13" t="s">
        <v>238</v>
      </c>
      <c r="B1229" s="2">
        <v>48</v>
      </c>
      <c r="C1229" s="13" t="s">
        <v>46</v>
      </c>
      <c r="D1229" s="3" t="s">
        <v>50</v>
      </c>
      <c r="E1229" s="13">
        <v>0</v>
      </c>
      <c r="F1229" s="13">
        <v>4</v>
      </c>
      <c r="G1229" s="13"/>
      <c r="H1229" s="13">
        <v>444</v>
      </c>
      <c r="I1229" s="13">
        <f t="shared" si="38"/>
        <v>0</v>
      </c>
      <c r="J1229" s="13">
        <f t="shared" si="39"/>
        <v>0</v>
      </c>
      <c r="K1229" s="1"/>
    </row>
    <row r="1230" spans="1:11" ht="20.25">
      <c r="A1230" s="13" t="s">
        <v>238</v>
      </c>
      <c r="B1230" s="2">
        <v>49</v>
      </c>
      <c r="C1230" s="13" t="s">
        <v>16</v>
      </c>
      <c r="D1230" s="3" t="s">
        <v>33</v>
      </c>
      <c r="E1230" s="13">
        <v>1</v>
      </c>
      <c r="F1230" s="13">
        <v>3</v>
      </c>
      <c r="G1230" s="13"/>
      <c r="H1230" s="13"/>
      <c r="I1230" s="13">
        <f t="shared" si="38"/>
        <v>0</v>
      </c>
      <c r="J1230" s="13">
        <f t="shared" si="39"/>
        <v>0</v>
      </c>
      <c r="K1230" s="1"/>
    </row>
    <row r="1231" spans="1:11" ht="20.25">
      <c r="A1231" s="13" t="s">
        <v>238</v>
      </c>
      <c r="B1231" s="2">
        <v>50</v>
      </c>
      <c r="C1231" s="13" t="s">
        <v>44</v>
      </c>
      <c r="D1231" s="3" t="s">
        <v>50</v>
      </c>
      <c r="E1231" s="13">
        <v>1</v>
      </c>
      <c r="F1231" s="13">
        <v>3</v>
      </c>
      <c r="G1231" s="13"/>
      <c r="H1231" s="13"/>
      <c r="I1231" s="13">
        <f t="shared" si="38"/>
        <v>0</v>
      </c>
      <c r="J1231" s="13">
        <f t="shared" si="39"/>
        <v>0</v>
      </c>
      <c r="K1231" s="1"/>
    </row>
    <row r="1232" spans="1:11" ht="20.25">
      <c r="A1232" s="13" t="s">
        <v>238</v>
      </c>
      <c r="B1232" s="2">
        <v>51</v>
      </c>
      <c r="C1232" s="13" t="s">
        <v>44</v>
      </c>
      <c r="D1232" s="3" t="s">
        <v>45</v>
      </c>
      <c r="E1232" s="13">
        <v>1</v>
      </c>
      <c r="F1232" s="13">
        <v>3</v>
      </c>
      <c r="G1232" s="13"/>
      <c r="H1232" s="13"/>
      <c r="I1232" s="13">
        <f t="shared" si="38"/>
        <v>0</v>
      </c>
      <c r="J1232" s="13">
        <f t="shared" si="39"/>
        <v>0</v>
      </c>
      <c r="K1232" s="1"/>
    </row>
    <row r="1233" spans="1:11" ht="20.25">
      <c r="A1233" s="13" t="s">
        <v>238</v>
      </c>
      <c r="B1233" s="2">
        <v>52</v>
      </c>
      <c r="C1233" s="13" t="s">
        <v>46</v>
      </c>
      <c r="D1233" s="3" t="s">
        <v>47</v>
      </c>
      <c r="E1233" s="13">
        <v>0</v>
      </c>
      <c r="F1233" s="13">
        <v>3</v>
      </c>
      <c r="G1233" s="13"/>
      <c r="H1233" s="13"/>
      <c r="I1233" s="13">
        <f t="shared" si="38"/>
        <v>0</v>
      </c>
      <c r="J1233" s="13">
        <f t="shared" si="39"/>
        <v>0</v>
      </c>
      <c r="K1233" s="1"/>
    </row>
    <row r="1234" spans="1:11" ht="20.25">
      <c r="A1234" s="13" t="s">
        <v>238</v>
      </c>
      <c r="B1234" s="2">
        <v>53</v>
      </c>
      <c r="C1234" s="13" t="s">
        <v>14</v>
      </c>
      <c r="D1234" s="3" t="s">
        <v>35</v>
      </c>
      <c r="E1234" s="13">
        <v>0</v>
      </c>
      <c r="F1234" s="13">
        <v>3</v>
      </c>
      <c r="G1234" s="13"/>
      <c r="H1234" s="13"/>
      <c r="I1234" s="13">
        <f t="shared" si="38"/>
        <v>0</v>
      </c>
      <c r="J1234" s="13">
        <f t="shared" si="39"/>
        <v>0</v>
      </c>
      <c r="K1234" s="1"/>
    </row>
    <row r="1235" spans="1:11" ht="20.25">
      <c r="A1235" s="13" t="s">
        <v>238</v>
      </c>
      <c r="B1235" s="2">
        <v>54</v>
      </c>
      <c r="C1235" s="13" t="s">
        <v>14</v>
      </c>
      <c r="D1235" s="3" t="s">
        <v>35</v>
      </c>
      <c r="E1235" s="13">
        <v>0</v>
      </c>
      <c r="F1235" s="13">
        <v>3</v>
      </c>
      <c r="G1235" s="13"/>
      <c r="H1235" s="13"/>
      <c r="I1235" s="13">
        <f t="shared" si="38"/>
        <v>0</v>
      </c>
      <c r="J1235" s="13">
        <f t="shared" si="39"/>
        <v>0</v>
      </c>
      <c r="K1235" s="1"/>
    </row>
    <row r="1236" spans="1:11" ht="20.25">
      <c r="A1236" s="13" t="s">
        <v>238</v>
      </c>
      <c r="B1236" s="2">
        <v>55</v>
      </c>
      <c r="C1236" s="13" t="s">
        <v>16</v>
      </c>
      <c r="D1236" s="3" t="s">
        <v>18</v>
      </c>
      <c r="E1236" s="13">
        <v>0</v>
      </c>
      <c r="F1236" s="13">
        <v>3</v>
      </c>
      <c r="G1236" s="13"/>
      <c r="H1236" s="13"/>
      <c r="I1236" s="13">
        <f t="shared" si="38"/>
        <v>0</v>
      </c>
      <c r="J1236" s="13">
        <f t="shared" si="39"/>
        <v>0</v>
      </c>
      <c r="K1236" s="1"/>
    </row>
    <row r="1237" spans="1:11" ht="20.25">
      <c r="A1237" s="13" t="s">
        <v>238</v>
      </c>
      <c r="B1237" s="2">
        <v>56</v>
      </c>
      <c r="C1237" s="13" t="s">
        <v>21</v>
      </c>
      <c r="D1237" s="3" t="s">
        <v>84</v>
      </c>
      <c r="E1237" s="13">
        <v>0</v>
      </c>
      <c r="F1237" s="13">
        <v>8</v>
      </c>
      <c r="G1237" s="13" t="s">
        <v>23</v>
      </c>
      <c r="H1237" s="13"/>
      <c r="I1237" s="13">
        <f t="shared" si="38"/>
        <v>0</v>
      </c>
      <c r="J1237" s="13">
        <f t="shared" si="39"/>
        <v>0</v>
      </c>
      <c r="K1237" s="1"/>
    </row>
    <row r="1238" spans="1:11" ht="20.25">
      <c r="A1238" s="13" t="s">
        <v>238</v>
      </c>
      <c r="B1238" s="2">
        <v>57</v>
      </c>
      <c r="C1238" s="13" t="s">
        <v>29</v>
      </c>
      <c r="D1238" s="3" t="s">
        <v>36</v>
      </c>
      <c r="E1238" s="13">
        <v>0</v>
      </c>
      <c r="F1238" s="13">
        <v>8</v>
      </c>
      <c r="G1238" s="13" t="s">
        <v>23</v>
      </c>
      <c r="H1238" s="13"/>
      <c r="I1238" s="13">
        <f t="shared" si="38"/>
        <v>0</v>
      </c>
      <c r="J1238" s="13">
        <f t="shared" si="39"/>
        <v>0</v>
      </c>
      <c r="K1238" s="1"/>
    </row>
    <row r="1239" spans="1:11" ht="20.25">
      <c r="A1239" s="13" t="s">
        <v>238</v>
      </c>
      <c r="B1239" s="2">
        <v>58</v>
      </c>
      <c r="C1239" s="13" t="s">
        <v>29</v>
      </c>
      <c r="D1239" s="3" t="s">
        <v>36</v>
      </c>
      <c r="E1239" s="13">
        <v>0</v>
      </c>
      <c r="F1239" s="13">
        <v>8</v>
      </c>
      <c r="G1239" s="13" t="s">
        <v>23</v>
      </c>
      <c r="H1239" s="13"/>
      <c r="I1239" s="13">
        <f t="shared" si="38"/>
        <v>0</v>
      </c>
      <c r="J1239" s="13">
        <f t="shared" si="39"/>
        <v>0</v>
      </c>
      <c r="K1239" s="1"/>
    </row>
    <row r="1240" spans="1:11" ht="20.25">
      <c r="A1240" s="13" t="s">
        <v>238</v>
      </c>
      <c r="B1240" s="2">
        <v>59</v>
      </c>
      <c r="C1240" s="13" t="s">
        <v>29</v>
      </c>
      <c r="D1240" s="3" t="s">
        <v>36</v>
      </c>
      <c r="E1240" s="13">
        <v>0</v>
      </c>
      <c r="F1240" s="13">
        <v>8</v>
      </c>
      <c r="G1240" s="13" t="s">
        <v>23</v>
      </c>
      <c r="H1240" s="13"/>
      <c r="I1240" s="13">
        <f t="shared" si="38"/>
        <v>0</v>
      </c>
      <c r="J1240" s="13">
        <f t="shared" si="39"/>
        <v>0</v>
      </c>
      <c r="K1240" s="1"/>
    </row>
    <row r="1241" spans="1:11" ht="20.25">
      <c r="A1241" s="13" t="s">
        <v>238</v>
      </c>
      <c r="B1241" s="2">
        <v>60</v>
      </c>
      <c r="C1241" s="13" t="s">
        <v>21</v>
      </c>
      <c r="D1241" s="3" t="s">
        <v>25</v>
      </c>
      <c r="E1241" s="13">
        <v>0</v>
      </c>
      <c r="F1241" s="13">
        <v>8</v>
      </c>
      <c r="G1241" s="13" t="s">
        <v>23</v>
      </c>
      <c r="H1241" s="13"/>
      <c r="I1241" s="13">
        <f t="shared" si="38"/>
        <v>0</v>
      </c>
      <c r="J1241" s="13">
        <f t="shared" si="39"/>
        <v>0</v>
      </c>
      <c r="K1241" s="1"/>
    </row>
    <row r="1242" spans="1:11" ht="20.25">
      <c r="A1242" s="13" t="s">
        <v>238</v>
      </c>
      <c r="B1242" s="2">
        <v>61</v>
      </c>
      <c r="C1242" s="13" t="s">
        <v>14</v>
      </c>
      <c r="D1242" s="3" t="s">
        <v>36</v>
      </c>
      <c r="E1242" s="13">
        <v>0</v>
      </c>
      <c r="F1242" s="13">
        <v>8</v>
      </c>
      <c r="G1242" s="13"/>
      <c r="H1242" s="13"/>
      <c r="I1242" s="13">
        <f t="shared" si="38"/>
        <v>0</v>
      </c>
      <c r="J1242" s="13">
        <f t="shared" si="39"/>
        <v>0</v>
      </c>
      <c r="K1242" s="1"/>
    </row>
    <row r="1243" spans="1:11" ht="20.25">
      <c r="A1243" s="13" t="s">
        <v>238</v>
      </c>
      <c r="B1243" s="2">
        <v>62</v>
      </c>
      <c r="C1243" s="13" t="s">
        <v>21</v>
      </c>
      <c r="D1243" s="3" t="s">
        <v>17</v>
      </c>
      <c r="E1243" s="13">
        <v>0</v>
      </c>
      <c r="F1243" s="13">
        <v>8</v>
      </c>
      <c r="G1243" s="13" t="s">
        <v>23</v>
      </c>
      <c r="H1243" s="13"/>
      <c r="I1243" s="13">
        <f t="shared" si="38"/>
        <v>0</v>
      </c>
      <c r="J1243" s="13">
        <f t="shared" si="39"/>
        <v>0</v>
      </c>
      <c r="K1243" s="1"/>
    </row>
    <row r="1244" spans="1:11" ht="20.25">
      <c r="A1244" s="13" t="s">
        <v>238</v>
      </c>
      <c r="B1244" s="2">
        <v>63</v>
      </c>
      <c r="C1244" s="13" t="s">
        <v>21</v>
      </c>
      <c r="D1244" s="3" t="s">
        <v>20</v>
      </c>
      <c r="E1244" s="13">
        <v>0</v>
      </c>
      <c r="F1244" s="13">
        <v>8</v>
      </c>
      <c r="G1244" s="13" t="s">
        <v>23</v>
      </c>
      <c r="H1244" s="13"/>
      <c r="I1244" s="13">
        <f t="shared" si="38"/>
        <v>0</v>
      </c>
      <c r="J1244" s="13">
        <f t="shared" si="39"/>
        <v>0</v>
      </c>
      <c r="K1244" s="1"/>
    </row>
    <row r="1245" spans="1:11" ht="20.25">
      <c r="A1245" s="13" t="s">
        <v>238</v>
      </c>
      <c r="B1245" s="2">
        <v>64</v>
      </c>
      <c r="C1245" s="13" t="s">
        <v>21</v>
      </c>
      <c r="D1245" s="3" t="s">
        <v>56</v>
      </c>
      <c r="E1245" s="13">
        <v>0</v>
      </c>
      <c r="F1245" s="13">
        <v>8</v>
      </c>
      <c r="G1245" s="13"/>
      <c r="H1245" s="13"/>
      <c r="I1245" s="13" t="str">
        <f t="shared" si="38"/>
        <v>Энеробактерии</v>
      </c>
      <c r="J1245" s="13" t="str">
        <f t="shared" si="39"/>
        <v>Proteus</v>
      </c>
      <c r="K1245" s="1" t="s">
        <v>159</v>
      </c>
    </row>
    <row r="1246" spans="1:11" ht="20.25">
      <c r="A1246" s="13" t="s">
        <v>238</v>
      </c>
      <c r="B1246" s="2">
        <v>65</v>
      </c>
      <c r="C1246" s="13" t="s">
        <v>53</v>
      </c>
      <c r="D1246" s="3" t="s">
        <v>68</v>
      </c>
      <c r="E1246" s="13">
        <v>1</v>
      </c>
      <c r="F1246" s="13">
        <v>2</v>
      </c>
      <c r="G1246" s="13"/>
      <c r="H1246" s="13"/>
      <c r="I1246" s="13">
        <f t="shared" si="38"/>
        <v>0</v>
      </c>
      <c r="J1246" s="13">
        <f t="shared" si="39"/>
        <v>0</v>
      </c>
      <c r="K1246" s="1"/>
    </row>
    <row r="1247" spans="1:11" ht="20.25">
      <c r="A1247" s="13" t="s">
        <v>238</v>
      </c>
      <c r="B1247" s="2">
        <v>66</v>
      </c>
      <c r="C1247" s="13" t="s">
        <v>44</v>
      </c>
      <c r="D1247" s="3" t="s">
        <v>45</v>
      </c>
      <c r="E1247" s="13">
        <v>1</v>
      </c>
      <c r="F1247" s="13">
        <v>2</v>
      </c>
      <c r="G1247" s="13"/>
      <c r="H1247" s="13"/>
      <c r="I1247" s="13">
        <f t="shared" si="38"/>
        <v>0</v>
      </c>
      <c r="J1247" s="13">
        <f t="shared" si="39"/>
        <v>0</v>
      </c>
      <c r="K1247" s="1"/>
    </row>
    <row r="1248" spans="1:11" ht="20.25">
      <c r="A1248" s="13" t="s">
        <v>238</v>
      </c>
      <c r="B1248" s="2">
        <v>67</v>
      </c>
      <c r="C1248" s="13" t="s">
        <v>14</v>
      </c>
      <c r="D1248" s="3" t="s">
        <v>36</v>
      </c>
      <c r="E1248" s="13">
        <v>0</v>
      </c>
      <c r="F1248" s="13">
        <v>3</v>
      </c>
      <c r="G1248" s="13"/>
      <c r="H1248" s="13"/>
      <c r="I1248" s="13">
        <f t="shared" si="38"/>
        <v>0</v>
      </c>
      <c r="J1248" s="13">
        <f t="shared" si="39"/>
        <v>0</v>
      </c>
      <c r="K1248" s="1"/>
    </row>
    <row r="1249" spans="1:11" ht="20.25">
      <c r="A1249" s="13" t="s">
        <v>238</v>
      </c>
      <c r="B1249" s="2">
        <v>68</v>
      </c>
      <c r="C1249" s="13" t="s">
        <v>21</v>
      </c>
      <c r="D1249" s="3" t="s">
        <v>28</v>
      </c>
      <c r="E1249" s="13">
        <v>0</v>
      </c>
      <c r="F1249" s="13">
        <v>7</v>
      </c>
      <c r="G1249" s="13" t="s">
        <v>23</v>
      </c>
      <c r="H1249" s="13"/>
      <c r="I1249" s="13">
        <f t="shared" si="38"/>
        <v>0</v>
      </c>
      <c r="J1249" s="13">
        <f t="shared" si="39"/>
        <v>0</v>
      </c>
      <c r="K1249" s="1"/>
    </row>
    <row r="1250" spans="1:11" ht="20.25">
      <c r="A1250" s="13" t="s">
        <v>238</v>
      </c>
      <c r="B1250" s="2">
        <v>69</v>
      </c>
      <c r="C1250" s="13" t="s">
        <v>16</v>
      </c>
      <c r="D1250" s="3" t="s">
        <v>33</v>
      </c>
      <c r="E1250" s="13">
        <v>0</v>
      </c>
      <c r="F1250" s="13">
        <v>3</v>
      </c>
      <c r="G1250" s="13"/>
      <c r="H1250" s="13"/>
      <c r="I1250" s="13">
        <f t="shared" si="38"/>
        <v>0</v>
      </c>
      <c r="J1250" s="13">
        <f t="shared" si="39"/>
        <v>0</v>
      </c>
      <c r="K1250" s="1"/>
    </row>
    <row r="1251" spans="1:11" ht="20.25">
      <c r="A1251" s="13" t="s">
        <v>238</v>
      </c>
      <c r="B1251" s="2">
        <v>70</v>
      </c>
      <c r="C1251" s="13" t="s">
        <v>29</v>
      </c>
      <c r="D1251" s="3" t="s">
        <v>42</v>
      </c>
      <c r="E1251" s="13">
        <v>0</v>
      </c>
      <c r="F1251" s="13">
        <v>7</v>
      </c>
      <c r="G1251" s="13" t="s">
        <v>23</v>
      </c>
      <c r="H1251" s="13"/>
      <c r="I1251" s="13">
        <f t="shared" si="38"/>
        <v>0</v>
      </c>
      <c r="J1251" s="13">
        <f t="shared" si="39"/>
        <v>0</v>
      </c>
      <c r="K1251" s="1"/>
    </row>
    <row r="1252" spans="1:11" ht="20.25">
      <c r="A1252" s="13" t="s">
        <v>238</v>
      </c>
      <c r="B1252" s="2">
        <v>71</v>
      </c>
      <c r="C1252" s="13" t="s">
        <v>21</v>
      </c>
      <c r="D1252" s="3" t="s">
        <v>52</v>
      </c>
      <c r="E1252" s="13">
        <v>0</v>
      </c>
      <c r="F1252" s="13">
        <v>6</v>
      </c>
      <c r="G1252" s="13" t="s">
        <v>23</v>
      </c>
      <c r="H1252" s="13"/>
      <c r="I1252" s="13">
        <f t="shared" si="38"/>
        <v>0</v>
      </c>
      <c r="J1252" s="13">
        <f t="shared" si="39"/>
        <v>0</v>
      </c>
      <c r="K1252" s="1"/>
    </row>
    <row r="1253" spans="1:11" ht="20.25">
      <c r="A1253" s="13" t="s">
        <v>238</v>
      </c>
      <c r="B1253" s="2">
        <v>72</v>
      </c>
      <c r="C1253" s="13" t="s">
        <v>21</v>
      </c>
      <c r="D1253" s="3" t="s">
        <v>35</v>
      </c>
      <c r="E1253" s="13">
        <v>1</v>
      </c>
      <c r="F1253" s="13">
        <v>6</v>
      </c>
      <c r="G1253" s="13" t="s">
        <v>23</v>
      </c>
      <c r="H1253" s="13"/>
      <c r="I1253" s="13">
        <f t="shared" si="38"/>
        <v>0</v>
      </c>
      <c r="J1253" s="13">
        <f t="shared" si="39"/>
        <v>0</v>
      </c>
      <c r="K1253" s="1"/>
    </row>
    <row r="1254" spans="1:11" ht="20.25">
      <c r="A1254" s="13" t="s">
        <v>238</v>
      </c>
      <c r="B1254" s="2">
        <v>73</v>
      </c>
      <c r="C1254" s="13" t="s">
        <v>21</v>
      </c>
      <c r="D1254" s="3" t="s">
        <v>35</v>
      </c>
      <c r="E1254" s="13">
        <v>0</v>
      </c>
      <c r="F1254" s="13">
        <v>6</v>
      </c>
      <c r="G1254" s="13" t="s">
        <v>23</v>
      </c>
      <c r="H1254" s="13"/>
      <c r="I1254" s="13">
        <f t="shared" si="38"/>
        <v>0</v>
      </c>
      <c r="J1254" s="13">
        <f t="shared" si="39"/>
        <v>0</v>
      </c>
      <c r="K1254" s="1"/>
    </row>
    <row r="1255" spans="1:11" ht="20.25">
      <c r="A1255" s="13" t="s">
        <v>238</v>
      </c>
      <c r="B1255" s="2">
        <v>74</v>
      </c>
      <c r="C1255" s="13" t="s">
        <v>29</v>
      </c>
      <c r="D1255" s="3" t="s">
        <v>42</v>
      </c>
      <c r="E1255" s="13">
        <v>1</v>
      </c>
      <c r="F1255" s="13">
        <v>6</v>
      </c>
      <c r="G1255" s="13" t="s">
        <v>23</v>
      </c>
      <c r="H1255" s="13"/>
      <c r="I1255" s="13">
        <f t="shared" si="38"/>
        <v>0</v>
      </c>
      <c r="J1255" s="13">
        <f t="shared" si="39"/>
        <v>0</v>
      </c>
      <c r="K1255" s="1"/>
    </row>
    <row r="1256" spans="1:11" ht="20.25">
      <c r="A1256" s="13" t="s">
        <v>238</v>
      </c>
      <c r="B1256" s="2">
        <v>75</v>
      </c>
      <c r="C1256" s="13" t="s">
        <v>44</v>
      </c>
      <c r="D1256" s="3" t="s">
        <v>68</v>
      </c>
      <c r="E1256" s="13">
        <v>1</v>
      </c>
      <c r="F1256" s="13">
        <v>2</v>
      </c>
      <c r="G1256" s="13"/>
      <c r="H1256" s="13"/>
      <c r="I1256" s="13">
        <f t="shared" si="38"/>
        <v>0</v>
      </c>
      <c r="J1256" s="13">
        <f t="shared" si="39"/>
        <v>0</v>
      </c>
      <c r="K1256" s="1"/>
    </row>
    <row r="1257" spans="1:11" ht="20.25">
      <c r="A1257" s="13" t="s">
        <v>238</v>
      </c>
      <c r="B1257" s="2">
        <v>76</v>
      </c>
      <c r="C1257" s="13" t="s">
        <v>44</v>
      </c>
      <c r="D1257" s="3" t="s">
        <v>45</v>
      </c>
      <c r="E1257" s="13">
        <v>1</v>
      </c>
      <c r="F1257" s="13">
        <v>2</v>
      </c>
      <c r="G1257" s="13"/>
      <c r="H1257" s="13"/>
      <c r="I1257" s="13">
        <f t="shared" si="38"/>
        <v>0</v>
      </c>
      <c r="J1257" s="13">
        <f t="shared" si="39"/>
        <v>0</v>
      </c>
      <c r="K1257" s="1"/>
    </row>
    <row r="1258" spans="1:11" ht="20.25">
      <c r="A1258" s="13" t="s">
        <v>238</v>
      </c>
      <c r="B1258" s="2">
        <v>77</v>
      </c>
      <c r="C1258" s="13" t="s">
        <v>12</v>
      </c>
      <c r="D1258" s="3" t="s">
        <v>57</v>
      </c>
      <c r="E1258" s="13">
        <v>1</v>
      </c>
      <c r="F1258" s="13">
        <v>2</v>
      </c>
      <c r="G1258" s="13"/>
      <c r="H1258" s="13"/>
      <c r="I1258" s="13">
        <f t="shared" si="38"/>
        <v>0</v>
      </c>
      <c r="J1258" s="13">
        <f t="shared" si="39"/>
        <v>0</v>
      </c>
      <c r="K1258" s="1"/>
    </row>
    <row r="1259" spans="1:11" ht="20.25">
      <c r="A1259" s="13" t="s">
        <v>238</v>
      </c>
      <c r="B1259" s="2">
        <v>78</v>
      </c>
      <c r="C1259" s="13" t="s">
        <v>12</v>
      </c>
      <c r="D1259" s="3" t="s">
        <v>57</v>
      </c>
      <c r="E1259" s="13">
        <v>1</v>
      </c>
      <c r="F1259" s="13">
        <v>2</v>
      </c>
      <c r="G1259" s="13"/>
      <c r="H1259" s="13"/>
      <c r="I1259" s="13">
        <f t="shared" si="38"/>
        <v>0</v>
      </c>
      <c r="J1259" s="13">
        <f t="shared" si="39"/>
        <v>0</v>
      </c>
      <c r="K1259" s="1"/>
    </row>
    <row r="1260" spans="1:11" ht="20.25">
      <c r="A1260" s="13" t="s">
        <v>238</v>
      </c>
      <c r="B1260" s="2">
        <v>79</v>
      </c>
      <c r="C1260" s="13" t="s">
        <v>12</v>
      </c>
      <c r="D1260" s="3" t="s">
        <v>57</v>
      </c>
      <c r="E1260" s="13">
        <v>1</v>
      </c>
      <c r="F1260" s="13">
        <v>2</v>
      </c>
      <c r="G1260" s="13"/>
      <c r="H1260" s="13"/>
      <c r="I1260" s="13">
        <f t="shared" si="38"/>
        <v>0</v>
      </c>
      <c r="J1260" s="13">
        <f t="shared" si="39"/>
        <v>0</v>
      </c>
      <c r="K1260" s="1"/>
    </row>
    <row r="1261" spans="1:11" ht="20.25">
      <c r="A1261" s="13" t="s">
        <v>238</v>
      </c>
      <c r="B1261" s="2">
        <v>80</v>
      </c>
      <c r="C1261" s="13" t="s">
        <v>16</v>
      </c>
      <c r="D1261" s="3" t="s">
        <v>33</v>
      </c>
      <c r="E1261" s="13">
        <v>1</v>
      </c>
      <c r="F1261" s="13">
        <v>2</v>
      </c>
      <c r="G1261" s="13"/>
      <c r="H1261" s="13"/>
      <c r="I1261" s="13">
        <f t="shared" si="38"/>
        <v>0</v>
      </c>
      <c r="J1261" s="13">
        <f t="shared" si="39"/>
        <v>0</v>
      </c>
      <c r="K1261" s="1"/>
    </row>
    <row r="1262" spans="1:11" ht="20.25">
      <c r="A1262" s="13" t="s">
        <v>238</v>
      </c>
      <c r="B1262" s="2">
        <v>81</v>
      </c>
      <c r="C1262" s="13" t="s">
        <v>44</v>
      </c>
      <c r="D1262" s="3" t="s">
        <v>45</v>
      </c>
      <c r="E1262" s="13">
        <v>1</v>
      </c>
      <c r="F1262" s="13">
        <v>2</v>
      </c>
      <c r="G1262" s="13"/>
      <c r="H1262" s="13"/>
      <c r="I1262" s="13">
        <f t="shared" si="38"/>
        <v>0</v>
      </c>
      <c r="J1262" s="13">
        <f t="shared" si="39"/>
        <v>0</v>
      </c>
      <c r="K1262" s="1"/>
    </row>
    <row r="1263" spans="1:11" ht="20.25">
      <c r="A1263" s="13" t="s">
        <v>238</v>
      </c>
      <c r="B1263" s="2">
        <v>82</v>
      </c>
      <c r="C1263" s="13" t="s">
        <v>46</v>
      </c>
      <c r="D1263" s="3" t="s">
        <v>35</v>
      </c>
      <c r="E1263" s="13">
        <v>0</v>
      </c>
      <c r="F1263" s="13">
        <v>6</v>
      </c>
      <c r="G1263" s="13"/>
      <c r="H1263" s="13"/>
      <c r="I1263" s="13">
        <f t="shared" si="38"/>
        <v>0</v>
      </c>
      <c r="J1263" s="13">
        <f t="shared" si="39"/>
        <v>0</v>
      </c>
      <c r="K1263" s="1"/>
    </row>
    <row r="1264" spans="1:11" ht="20.25">
      <c r="A1264" s="13" t="s">
        <v>238</v>
      </c>
      <c r="B1264" s="2">
        <v>83</v>
      </c>
      <c r="C1264" s="13" t="s">
        <v>29</v>
      </c>
      <c r="D1264" s="3" t="s">
        <v>42</v>
      </c>
      <c r="E1264" s="13">
        <v>0</v>
      </c>
      <c r="F1264" s="13">
        <v>6</v>
      </c>
      <c r="G1264" s="13" t="s">
        <v>23</v>
      </c>
      <c r="H1264" s="13"/>
      <c r="I1264" s="13">
        <f t="shared" si="38"/>
        <v>0</v>
      </c>
      <c r="J1264" s="13">
        <f t="shared" si="39"/>
        <v>0</v>
      </c>
      <c r="K1264" s="1"/>
    </row>
    <row r="1265" spans="1:11" ht="20.25">
      <c r="A1265" s="13" t="s">
        <v>238</v>
      </c>
      <c r="B1265" s="2">
        <v>84</v>
      </c>
      <c r="C1265" s="13" t="s">
        <v>21</v>
      </c>
      <c r="D1265" s="3" t="s">
        <v>35</v>
      </c>
      <c r="E1265" s="13">
        <v>0</v>
      </c>
      <c r="F1265" s="13">
        <v>18</v>
      </c>
      <c r="G1265" s="13"/>
      <c r="H1265" s="13"/>
      <c r="I1265" s="13">
        <f t="shared" si="38"/>
        <v>0</v>
      </c>
      <c r="J1265" s="13">
        <f t="shared" si="39"/>
        <v>0</v>
      </c>
      <c r="K1265" s="1"/>
    </row>
    <row r="1266" spans="1:11" ht="20.25">
      <c r="A1266" s="13" t="s">
        <v>238</v>
      </c>
      <c r="B1266" s="2">
        <v>85</v>
      </c>
      <c r="C1266" s="13" t="s">
        <v>21</v>
      </c>
      <c r="D1266" s="3" t="s">
        <v>64</v>
      </c>
      <c r="E1266" s="13">
        <v>1</v>
      </c>
      <c r="F1266" s="13">
        <v>5</v>
      </c>
      <c r="G1266" s="13" t="s">
        <v>23</v>
      </c>
      <c r="H1266" s="13"/>
      <c r="I1266" s="13">
        <f t="shared" si="38"/>
        <v>0</v>
      </c>
      <c r="J1266" s="13">
        <f t="shared" si="39"/>
        <v>0</v>
      </c>
      <c r="K1266" s="1"/>
    </row>
    <row r="1267" spans="1:11" ht="20.25">
      <c r="A1267" s="13" t="s">
        <v>238</v>
      </c>
      <c r="B1267" s="2">
        <v>86</v>
      </c>
      <c r="C1267" s="13" t="s">
        <v>21</v>
      </c>
      <c r="D1267" s="3" t="s">
        <v>64</v>
      </c>
      <c r="E1267" s="13">
        <v>0</v>
      </c>
      <c r="F1267" s="13">
        <v>5</v>
      </c>
      <c r="G1267" s="13" t="s">
        <v>23</v>
      </c>
      <c r="H1267" s="13"/>
      <c r="I1267" s="13">
        <f t="shared" si="38"/>
        <v>0</v>
      </c>
      <c r="J1267" s="13">
        <f t="shared" si="39"/>
        <v>0</v>
      </c>
      <c r="K1267" s="1"/>
    </row>
    <row r="1268" spans="1:11" ht="20.25">
      <c r="A1268" s="13" t="s">
        <v>238</v>
      </c>
      <c r="B1268" s="2">
        <v>87</v>
      </c>
      <c r="C1268" s="13" t="s">
        <v>44</v>
      </c>
      <c r="D1268" s="3" t="s">
        <v>45</v>
      </c>
      <c r="E1268" s="13">
        <v>1</v>
      </c>
      <c r="F1268" s="13">
        <v>5</v>
      </c>
      <c r="G1268" s="13"/>
      <c r="H1268" s="13"/>
      <c r="I1268" s="13">
        <f t="shared" si="38"/>
        <v>0</v>
      </c>
      <c r="J1268" s="13">
        <f t="shared" si="39"/>
        <v>0</v>
      </c>
      <c r="K1268" s="1"/>
    </row>
    <row r="1269" spans="1:11" ht="20.25">
      <c r="A1269" s="13" t="s">
        <v>238</v>
      </c>
      <c r="B1269" s="2">
        <v>88</v>
      </c>
      <c r="C1269" s="13" t="s">
        <v>44</v>
      </c>
      <c r="D1269" s="3" t="s">
        <v>50</v>
      </c>
      <c r="E1269" s="13">
        <v>1</v>
      </c>
      <c r="F1269" s="13">
        <v>5</v>
      </c>
      <c r="G1269" s="13"/>
      <c r="H1269" s="13"/>
      <c r="I1269" s="13">
        <f t="shared" si="38"/>
        <v>0</v>
      </c>
      <c r="J1269" s="13">
        <f t="shared" si="39"/>
        <v>0</v>
      </c>
      <c r="K1269" s="1"/>
    </row>
    <row r="1270" spans="1:11" ht="20.25">
      <c r="A1270" s="13" t="s">
        <v>238</v>
      </c>
      <c r="B1270" s="2">
        <v>89</v>
      </c>
      <c r="C1270" s="13" t="s">
        <v>44</v>
      </c>
      <c r="D1270" s="3" t="s">
        <v>45</v>
      </c>
      <c r="E1270" s="13">
        <v>1</v>
      </c>
      <c r="F1270" s="13">
        <v>5</v>
      </c>
      <c r="G1270" s="13"/>
      <c r="H1270" s="13"/>
      <c r="I1270" s="13">
        <f t="shared" si="38"/>
        <v>0</v>
      </c>
      <c r="J1270" s="13">
        <f t="shared" si="39"/>
        <v>0</v>
      </c>
      <c r="K1270" s="1"/>
    </row>
    <row r="1271" spans="1:11" ht="20.25">
      <c r="A1271" s="13" t="s">
        <v>238</v>
      </c>
      <c r="B1271" s="2">
        <v>90</v>
      </c>
      <c r="C1271" s="13" t="s">
        <v>14</v>
      </c>
      <c r="D1271" s="3" t="s">
        <v>36</v>
      </c>
      <c r="E1271" s="13">
        <v>1</v>
      </c>
      <c r="F1271" s="13">
        <v>5</v>
      </c>
      <c r="G1271" s="13"/>
      <c r="H1271" s="13"/>
      <c r="I1271" s="13">
        <f t="shared" si="38"/>
        <v>0</v>
      </c>
      <c r="J1271" s="13">
        <f t="shared" si="39"/>
        <v>0</v>
      </c>
      <c r="K1271" s="1"/>
    </row>
    <row r="1272" spans="1:11" ht="20.25">
      <c r="A1272" s="13" t="s">
        <v>238</v>
      </c>
      <c r="B1272" s="2">
        <v>91</v>
      </c>
      <c r="C1272" s="13" t="s">
        <v>16</v>
      </c>
      <c r="D1272" s="3" t="s">
        <v>33</v>
      </c>
      <c r="E1272" s="13">
        <v>1</v>
      </c>
      <c r="F1272" s="13">
        <v>5</v>
      </c>
      <c r="G1272" s="13"/>
      <c r="H1272" s="13"/>
      <c r="I1272" s="13">
        <f t="shared" si="38"/>
        <v>0</v>
      </c>
      <c r="J1272" s="13">
        <f t="shared" si="39"/>
        <v>0</v>
      </c>
      <c r="K1272" s="1"/>
    </row>
    <row r="1273" spans="1:11" ht="20.25">
      <c r="A1273" s="13" t="s">
        <v>238</v>
      </c>
      <c r="B1273" s="2">
        <v>92</v>
      </c>
      <c r="C1273" s="13" t="s">
        <v>16</v>
      </c>
      <c r="D1273" s="3" t="s">
        <v>33</v>
      </c>
      <c r="E1273" s="13">
        <v>1</v>
      </c>
      <c r="F1273" s="13">
        <v>5</v>
      </c>
      <c r="G1273" s="13"/>
      <c r="H1273" s="13"/>
      <c r="I1273" s="13">
        <f t="shared" si="38"/>
        <v>0</v>
      </c>
      <c r="J1273" s="13">
        <f t="shared" si="39"/>
        <v>0</v>
      </c>
      <c r="K1273" s="1"/>
    </row>
    <row r="1274" spans="1:11" ht="20.25">
      <c r="A1274" s="13" t="s">
        <v>238</v>
      </c>
      <c r="B1274" s="2">
        <v>93</v>
      </c>
      <c r="C1274" s="13" t="s">
        <v>19</v>
      </c>
      <c r="D1274" s="3" t="s">
        <v>163</v>
      </c>
      <c r="E1274" s="13">
        <v>0</v>
      </c>
      <c r="F1274" s="13">
        <v>5</v>
      </c>
      <c r="G1274" s="13"/>
      <c r="H1274" s="13"/>
      <c r="I1274" s="13">
        <f t="shared" si="38"/>
        <v>0</v>
      </c>
      <c r="J1274" s="13">
        <f t="shared" si="39"/>
        <v>0</v>
      </c>
      <c r="K1274" s="1"/>
    </row>
    <row r="1275" spans="1:11" ht="20.25">
      <c r="A1275" s="13" t="s">
        <v>238</v>
      </c>
      <c r="B1275" s="2">
        <v>94</v>
      </c>
      <c r="C1275" s="13" t="s">
        <v>14</v>
      </c>
      <c r="D1275" s="3" t="s">
        <v>36</v>
      </c>
      <c r="E1275" s="13">
        <v>0</v>
      </c>
      <c r="F1275" s="13">
        <v>5</v>
      </c>
      <c r="G1275" s="13"/>
      <c r="H1275" s="13"/>
      <c r="I1275" s="13">
        <f t="shared" si="38"/>
        <v>0</v>
      </c>
      <c r="J1275" s="13">
        <f t="shared" si="39"/>
        <v>0</v>
      </c>
      <c r="K1275" s="1"/>
    </row>
    <row r="1276" spans="1:11" ht="20.25">
      <c r="A1276" s="13" t="s">
        <v>238</v>
      </c>
      <c r="B1276" s="2">
        <v>95</v>
      </c>
      <c r="C1276" s="13" t="s">
        <v>14</v>
      </c>
      <c r="D1276" s="3" t="s">
        <v>35</v>
      </c>
      <c r="E1276" s="13">
        <v>0</v>
      </c>
      <c r="F1276" s="13">
        <v>5</v>
      </c>
      <c r="G1276" s="13"/>
      <c r="H1276" s="13"/>
      <c r="I1276" s="13">
        <f t="shared" si="38"/>
        <v>0</v>
      </c>
      <c r="J1276" s="13">
        <f t="shared" si="39"/>
        <v>0</v>
      </c>
      <c r="K1276" s="1"/>
    </row>
    <row r="1277" spans="1:11" ht="20.25">
      <c r="A1277" s="13" t="s">
        <v>238</v>
      </c>
      <c r="B1277" s="2">
        <v>96</v>
      </c>
      <c r="C1277" s="13" t="s">
        <v>14</v>
      </c>
      <c r="D1277" s="3" t="s">
        <v>36</v>
      </c>
      <c r="E1277" s="13">
        <v>0</v>
      </c>
      <c r="F1277" s="13">
        <v>5</v>
      </c>
      <c r="G1277" s="13"/>
      <c r="H1277" s="13"/>
      <c r="I1277" s="13">
        <f t="shared" si="38"/>
        <v>0</v>
      </c>
      <c r="J1277" s="13">
        <f t="shared" si="39"/>
        <v>0</v>
      </c>
      <c r="K1277" s="1"/>
    </row>
    <row r="1278" spans="1:11" ht="20.25">
      <c r="A1278" s="13" t="s">
        <v>238</v>
      </c>
      <c r="B1278" s="2">
        <v>97</v>
      </c>
      <c r="C1278" s="13" t="s">
        <v>21</v>
      </c>
      <c r="D1278" s="3" t="s">
        <v>35</v>
      </c>
      <c r="E1278" s="13">
        <v>0</v>
      </c>
      <c r="F1278" s="13">
        <v>6</v>
      </c>
      <c r="G1278" s="13" t="s">
        <v>23</v>
      </c>
      <c r="H1278" s="13"/>
      <c r="I1278" s="13" t="str">
        <f t="shared" si="38"/>
        <v>Энеробактерии</v>
      </c>
      <c r="J1278" s="13" t="str">
        <f t="shared" si="39"/>
        <v>Klebsiella</v>
      </c>
      <c r="K1278" s="1" t="s">
        <v>75</v>
      </c>
    </row>
    <row r="1279" spans="1:11" ht="20.25">
      <c r="A1279" s="13" t="s">
        <v>238</v>
      </c>
      <c r="B1279" s="2">
        <v>98</v>
      </c>
      <c r="C1279" s="13" t="s">
        <v>21</v>
      </c>
      <c r="D1279" s="3" t="s">
        <v>207</v>
      </c>
      <c r="E1279" s="13">
        <v>1</v>
      </c>
      <c r="F1279" s="13">
        <v>5</v>
      </c>
      <c r="G1279" s="13" t="s">
        <v>23</v>
      </c>
      <c r="H1279" s="13"/>
      <c r="I1279" s="13">
        <f t="shared" si="38"/>
        <v>0</v>
      </c>
      <c r="J1279" s="13">
        <f t="shared" si="39"/>
        <v>0</v>
      </c>
      <c r="K1279" s="1"/>
    </row>
    <row r="1280" spans="1:11" ht="20.25">
      <c r="A1280" s="13" t="s">
        <v>238</v>
      </c>
      <c r="B1280" s="2">
        <v>99</v>
      </c>
      <c r="C1280" s="13" t="s">
        <v>21</v>
      </c>
      <c r="D1280" s="3" t="s">
        <v>39</v>
      </c>
      <c r="E1280" s="13">
        <v>0</v>
      </c>
      <c r="F1280" s="13">
        <v>6</v>
      </c>
      <c r="G1280" s="13" t="s">
        <v>23</v>
      </c>
      <c r="H1280" s="13" t="s">
        <v>63</v>
      </c>
      <c r="I1280" s="13">
        <f t="shared" si="38"/>
        <v>0</v>
      </c>
      <c r="J1280" s="13">
        <f t="shared" si="39"/>
        <v>0</v>
      </c>
      <c r="K1280" s="1"/>
    </row>
    <row r="1281" spans="1:11" ht="20.25">
      <c r="A1281" s="13" t="s">
        <v>238</v>
      </c>
      <c r="B1281" s="2">
        <v>100</v>
      </c>
      <c r="C1281" s="13" t="s">
        <v>44</v>
      </c>
      <c r="D1281" s="3" t="s">
        <v>135</v>
      </c>
      <c r="E1281" s="13">
        <v>1</v>
      </c>
      <c r="F1281" s="13">
        <v>4</v>
      </c>
      <c r="G1281" s="13"/>
      <c r="H1281" s="13">
        <v>444</v>
      </c>
      <c r="I1281" s="13">
        <f t="shared" si="38"/>
        <v>0</v>
      </c>
      <c r="J1281" s="13">
        <f t="shared" si="39"/>
        <v>0</v>
      </c>
      <c r="K1281" s="1"/>
    </row>
    <row r="1282" spans="1:11" ht="20.25">
      <c r="A1282" s="13" t="s">
        <v>238</v>
      </c>
      <c r="B1282" s="2">
        <v>101</v>
      </c>
      <c r="C1282" s="13" t="s">
        <v>14</v>
      </c>
      <c r="D1282" s="3" t="s">
        <v>36</v>
      </c>
      <c r="E1282" s="13">
        <v>1</v>
      </c>
      <c r="F1282" s="13">
        <v>4</v>
      </c>
      <c r="G1282" s="13"/>
      <c r="H1282" s="13"/>
      <c r="I1282" s="13">
        <f t="shared" ref="I1282:I1345" si="40">IF(OR(J1282=$J$2687,J1282=$J$2694,J1282=$J$2677),$I$2674,IF(OR(J1282=$J$2676,J1282=$J$2680,J1282=$J$2682,J1282=$J$2683,J1282=$J$2686,J1282=$J$2690,J1282=$J$2691,J1282=$J$2688),$I$2679,IF(OR(J1282=$J$2675,J1282=$J$2679),$I$2675,IF(OR(J1282=$J$2681,J1282=$J$2692,J1282=$J$2693),$I$2676,IF(OR(J1282=$J$2674,J1282=$J$2689,J1282=$J$2695),$I$2677,IF(OR(J1282=$J$2678,J1282=$J$2696,J1282=$J$2684,J1282=$J$2685),$I$2678,0))))))</f>
        <v>0</v>
      </c>
      <c r="J1282" s="13">
        <f t="shared" ref="J1282:J1345" si="41">IF(OR(K1282=$K$2674,K1282=$K$2675,K1282=$K$2676,K1282=$K$2677,K1282=$K$2678),$J$2674,IF(OR(K1282=$K$2683,K1282=$K$2684,K1282=$K$2685,K1282=$K$2686),$J$2675,IF(OR(K1282=$K$2687),$J$2676,IF(OR(K1282=$K$2688),$J$2677,IF(OR(K1282=$K$2689),$J$2678,IF(OR(K1282=$K$2690),$J$2679,IF(OR(K1282=$K$2696,K1282=$K$2706,K1282=$K$2697),$J$2680,IF(OR(K1282=$K$2692,K1282=$K$2693,K1282=$K$2694,K1282=$K$2695),$J$2681,IF(OR(K1282=$K$2691,K1282=$K$2735,K1282=$K$2737,K1282=$K$2739),$J$2682,IF(OR(K1282=$K$2698,K1282=$K$2700,K1282=$K$2699),$J$2683,IF(OR(K1282=$K$2701),$J$2684,IF(OR(K1282=$K$2702),$J$2685,IF(OR(K1282=$K$2703),$J$2686,IF(OR(K1282=$K$2707),$J$2687,IF(OR(K1282=$K$2708,K1282=$K$2709),$J$2688,IF(OR(K1282=$K$2710,K1282=$K$2711),$J$2689,IF(OR(K1282=$K$2712,K1282=$K$2713),$J$2690,IF(OR(K1282=$K$2714,K1282=$K$2715),$J$2691,IF(OR(K1282=$K$2717,K1282=$K$2718,K1282=$K$2719,K1282=$K$2720,K1282=$K$2721,K1282=$K$2722,K1282=$K$2723,K1282=$K$2724,K1282=$K$2725),$J$2692,IF(OR(K1282=$K$2729,K1282=$K$2730,K1282=$K$2731,K1282=$K$2732,K1282=$K$2728,K1282=$K$2727,K1282=$K$2736,K1282=$K$2738),$J$2693,IF(OR(K1282=$K$2733,K1282=$K$2734),$J$2694,IF(OR(K1282=$K$2679,K1282=$K$2680,K1282=$K$2681,K1282=$K$2704,K1282=$K$2705,K1282=$K$2716,K1282=$K$2682,K1282=$K$2726),$J$2695,IF(OR(K1282=$K$2740),$J$2696,0)))))))))))))))))))))))</f>
        <v>0</v>
      </c>
      <c r="K1282" s="1"/>
    </row>
    <row r="1283" spans="1:11" ht="20.25">
      <c r="A1283" s="13" t="s">
        <v>238</v>
      </c>
      <c r="B1283" s="2">
        <v>102</v>
      </c>
      <c r="C1283" s="13" t="s">
        <v>16</v>
      </c>
      <c r="D1283" s="3" t="s">
        <v>33</v>
      </c>
      <c r="E1283" s="13">
        <v>0</v>
      </c>
      <c r="F1283" s="13">
        <v>4</v>
      </c>
      <c r="G1283" s="13"/>
      <c r="H1283" s="13"/>
      <c r="I1283" s="13">
        <f t="shared" si="40"/>
        <v>0</v>
      </c>
      <c r="J1283" s="13">
        <f t="shared" si="41"/>
        <v>0</v>
      </c>
      <c r="K1283" s="1"/>
    </row>
    <row r="1284" spans="1:11" ht="20.25">
      <c r="A1284" s="13" t="s">
        <v>238</v>
      </c>
      <c r="B1284" s="2">
        <v>103</v>
      </c>
      <c r="C1284" s="13" t="s">
        <v>14</v>
      </c>
      <c r="D1284" s="3" t="s">
        <v>36</v>
      </c>
      <c r="E1284" s="13">
        <v>0</v>
      </c>
      <c r="F1284" s="13">
        <v>4</v>
      </c>
      <c r="G1284" s="13"/>
      <c r="H1284" s="13">
        <v>444</v>
      </c>
      <c r="I1284" s="13">
        <f t="shared" si="40"/>
        <v>0</v>
      </c>
      <c r="J1284" s="13">
        <f t="shared" si="41"/>
        <v>0</v>
      </c>
      <c r="K1284" s="1"/>
    </row>
    <row r="1285" spans="1:11" ht="20.25">
      <c r="A1285" s="13" t="s">
        <v>238</v>
      </c>
      <c r="B1285" s="2">
        <v>104</v>
      </c>
      <c r="C1285" s="13" t="s">
        <v>14</v>
      </c>
      <c r="D1285" s="3" t="s">
        <v>36</v>
      </c>
      <c r="E1285" s="13">
        <v>0</v>
      </c>
      <c r="F1285" s="13">
        <v>4</v>
      </c>
      <c r="G1285" s="13"/>
      <c r="H1285" s="13"/>
      <c r="I1285" s="13">
        <f t="shared" si="40"/>
        <v>0</v>
      </c>
      <c r="J1285" s="13">
        <f t="shared" si="41"/>
        <v>0</v>
      </c>
      <c r="K1285" s="1"/>
    </row>
    <row r="1286" spans="1:11" ht="20.25">
      <c r="A1286" s="13" t="s">
        <v>238</v>
      </c>
      <c r="B1286" s="2">
        <v>105</v>
      </c>
      <c r="C1286" s="13" t="s">
        <v>46</v>
      </c>
      <c r="D1286" s="3" t="s">
        <v>33</v>
      </c>
      <c r="E1286" s="13">
        <v>0</v>
      </c>
      <c r="F1286" s="13">
        <v>4</v>
      </c>
      <c r="G1286" s="13"/>
      <c r="H1286" s="13"/>
      <c r="I1286" s="13">
        <f t="shared" si="40"/>
        <v>0</v>
      </c>
      <c r="J1286" s="13">
        <f t="shared" si="41"/>
        <v>0</v>
      </c>
      <c r="K1286" s="1"/>
    </row>
    <row r="1287" spans="1:11" ht="20.25">
      <c r="A1287" s="13" t="s">
        <v>238</v>
      </c>
      <c r="B1287" s="2">
        <v>106</v>
      </c>
      <c r="C1287" s="13" t="s">
        <v>21</v>
      </c>
      <c r="D1287" s="3" t="s">
        <v>33</v>
      </c>
      <c r="E1287" s="13">
        <v>0</v>
      </c>
      <c r="F1287" s="13">
        <v>5</v>
      </c>
      <c r="G1287" s="13" t="s">
        <v>23</v>
      </c>
      <c r="H1287" s="13"/>
      <c r="I1287" s="13" t="str">
        <f t="shared" si="40"/>
        <v>Кокки</v>
      </c>
      <c r="J1287" s="13" t="str">
        <f t="shared" si="41"/>
        <v>Staphylococcus</v>
      </c>
      <c r="K1287" s="1" t="s">
        <v>169</v>
      </c>
    </row>
    <row r="1288" spans="1:11" ht="20.25">
      <c r="A1288" s="13" t="s">
        <v>238</v>
      </c>
      <c r="B1288" s="2">
        <v>107</v>
      </c>
      <c r="C1288" s="13" t="s">
        <v>12</v>
      </c>
      <c r="D1288" s="3" t="s">
        <v>242</v>
      </c>
      <c r="E1288" s="13">
        <v>0</v>
      </c>
      <c r="F1288" s="13">
        <v>4</v>
      </c>
      <c r="G1288" s="13"/>
      <c r="H1288" s="13">
        <v>444</v>
      </c>
      <c r="I1288" s="13">
        <f t="shared" si="40"/>
        <v>0</v>
      </c>
      <c r="J1288" s="13">
        <f t="shared" si="41"/>
        <v>0</v>
      </c>
      <c r="K1288" s="1"/>
    </row>
    <row r="1289" spans="1:11" ht="20.25">
      <c r="A1289" s="13" t="s">
        <v>238</v>
      </c>
      <c r="B1289" s="2">
        <v>108</v>
      </c>
      <c r="C1289" s="13" t="s">
        <v>12</v>
      </c>
      <c r="D1289" s="3" t="s">
        <v>242</v>
      </c>
      <c r="E1289" s="13">
        <v>0</v>
      </c>
      <c r="F1289" s="13">
        <v>4</v>
      </c>
      <c r="G1289" s="13"/>
      <c r="H1289" s="13"/>
      <c r="I1289" s="13">
        <f t="shared" si="40"/>
        <v>0</v>
      </c>
      <c r="J1289" s="13">
        <f t="shared" si="41"/>
        <v>0</v>
      </c>
      <c r="K1289" s="1"/>
    </row>
    <row r="1290" spans="1:11" ht="20.25">
      <c r="A1290" s="13" t="s">
        <v>238</v>
      </c>
      <c r="B1290" s="2">
        <v>109</v>
      </c>
      <c r="C1290" s="13" t="s">
        <v>12</v>
      </c>
      <c r="D1290" s="3" t="s">
        <v>242</v>
      </c>
      <c r="E1290" s="13">
        <v>0</v>
      </c>
      <c r="F1290" s="13">
        <v>4</v>
      </c>
      <c r="G1290" s="13"/>
      <c r="H1290" s="13"/>
      <c r="I1290" s="13">
        <f t="shared" si="40"/>
        <v>0</v>
      </c>
      <c r="J1290" s="13">
        <f t="shared" si="41"/>
        <v>0</v>
      </c>
      <c r="K1290" s="1"/>
    </row>
    <row r="1291" spans="1:11" ht="20.25">
      <c r="A1291" s="13" t="s">
        <v>238</v>
      </c>
      <c r="B1291" s="2">
        <v>110</v>
      </c>
      <c r="C1291" s="13" t="s">
        <v>14</v>
      </c>
      <c r="D1291" s="3" t="s">
        <v>36</v>
      </c>
      <c r="E1291" s="13">
        <v>0</v>
      </c>
      <c r="F1291" s="13">
        <v>4</v>
      </c>
      <c r="G1291" s="13"/>
      <c r="H1291" s="13"/>
      <c r="I1291" s="13">
        <f t="shared" si="40"/>
        <v>0</v>
      </c>
      <c r="J1291" s="13">
        <f t="shared" si="41"/>
        <v>0</v>
      </c>
      <c r="K1291" s="1"/>
    </row>
    <row r="1292" spans="1:11" ht="20.25">
      <c r="A1292" s="13" t="s">
        <v>238</v>
      </c>
      <c r="B1292" s="2">
        <v>111</v>
      </c>
      <c r="C1292" s="13" t="s">
        <v>14</v>
      </c>
      <c r="D1292" s="3" t="s">
        <v>36</v>
      </c>
      <c r="E1292" s="13">
        <v>0</v>
      </c>
      <c r="F1292" s="13">
        <v>6</v>
      </c>
      <c r="G1292" s="13"/>
      <c r="H1292" s="13"/>
      <c r="I1292" s="13" t="str">
        <f t="shared" si="40"/>
        <v>Энеробактерии</v>
      </c>
      <c r="J1292" s="13" t="str">
        <f t="shared" si="41"/>
        <v>Enterobacter</v>
      </c>
      <c r="K1292" s="1" t="s">
        <v>158</v>
      </c>
    </row>
    <row r="1293" spans="1:11" ht="20.25">
      <c r="A1293" s="13" t="s">
        <v>238</v>
      </c>
      <c r="B1293" s="2">
        <v>112</v>
      </c>
      <c r="C1293" s="13" t="s">
        <v>14</v>
      </c>
      <c r="D1293" s="3" t="s">
        <v>36</v>
      </c>
      <c r="E1293" s="13">
        <v>2</v>
      </c>
      <c r="F1293" s="13">
        <v>5</v>
      </c>
      <c r="G1293" s="13"/>
      <c r="H1293" s="13"/>
      <c r="I1293" s="13">
        <f t="shared" si="40"/>
        <v>0</v>
      </c>
      <c r="J1293" s="13">
        <f t="shared" si="41"/>
        <v>0</v>
      </c>
      <c r="K1293" s="1"/>
    </row>
    <row r="1294" spans="1:11" ht="20.25">
      <c r="A1294" s="13" t="s">
        <v>238</v>
      </c>
      <c r="B1294" s="2">
        <v>113</v>
      </c>
      <c r="C1294" s="13" t="s">
        <v>14</v>
      </c>
      <c r="D1294" s="3" t="s">
        <v>36</v>
      </c>
      <c r="E1294" s="13">
        <v>3</v>
      </c>
      <c r="F1294" s="13">
        <v>2</v>
      </c>
      <c r="G1294" s="13"/>
      <c r="H1294" s="13">
        <v>444</v>
      </c>
      <c r="I1294" s="13">
        <f t="shared" si="40"/>
        <v>0</v>
      </c>
      <c r="J1294" s="13">
        <f t="shared" si="41"/>
        <v>0</v>
      </c>
      <c r="K1294" s="1"/>
    </row>
    <row r="1295" spans="1:11" ht="20.25">
      <c r="A1295" s="13" t="s">
        <v>238</v>
      </c>
      <c r="B1295" s="2">
        <v>114</v>
      </c>
      <c r="C1295" s="13" t="s">
        <v>27</v>
      </c>
      <c r="D1295" s="3" t="s">
        <v>78</v>
      </c>
      <c r="E1295" s="13">
        <v>0</v>
      </c>
      <c r="F1295" s="13">
        <v>3</v>
      </c>
      <c r="G1295" s="13"/>
      <c r="H1295" s="13"/>
      <c r="I1295" s="13">
        <f t="shared" si="40"/>
        <v>0</v>
      </c>
      <c r="J1295" s="13">
        <f t="shared" si="41"/>
        <v>0</v>
      </c>
      <c r="K1295" s="1"/>
    </row>
    <row r="1296" spans="1:11" ht="20.25">
      <c r="A1296" s="13" t="s">
        <v>238</v>
      </c>
      <c r="B1296" s="2">
        <v>115</v>
      </c>
      <c r="C1296" s="13" t="s">
        <v>27</v>
      </c>
      <c r="D1296" s="3" t="s">
        <v>78</v>
      </c>
      <c r="E1296" s="13">
        <v>1</v>
      </c>
      <c r="F1296" s="13">
        <v>2</v>
      </c>
      <c r="G1296" s="13"/>
      <c r="H1296" s="13"/>
      <c r="I1296" s="13">
        <f t="shared" si="40"/>
        <v>0</v>
      </c>
      <c r="J1296" s="13">
        <f t="shared" si="41"/>
        <v>0</v>
      </c>
      <c r="K1296" s="1"/>
    </row>
    <row r="1297" spans="1:11" ht="20.25">
      <c r="A1297" s="13" t="s">
        <v>238</v>
      </c>
      <c r="B1297" s="2">
        <v>116</v>
      </c>
      <c r="C1297" s="13" t="s">
        <v>71</v>
      </c>
      <c r="D1297" s="3" t="s">
        <v>227</v>
      </c>
      <c r="E1297" s="13">
        <v>1</v>
      </c>
      <c r="F1297" s="13">
        <v>2</v>
      </c>
      <c r="G1297" s="13"/>
      <c r="H1297" s="13"/>
      <c r="I1297" s="13">
        <f t="shared" si="40"/>
        <v>0</v>
      </c>
      <c r="J1297" s="13">
        <f t="shared" si="41"/>
        <v>0</v>
      </c>
      <c r="K1297" s="1"/>
    </row>
    <row r="1298" spans="1:11" ht="20.25">
      <c r="A1298" s="13" t="s">
        <v>238</v>
      </c>
      <c r="B1298" s="2">
        <v>117</v>
      </c>
      <c r="C1298" s="13" t="s">
        <v>14</v>
      </c>
      <c r="D1298" s="3" t="s">
        <v>36</v>
      </c>
      <c r="E1298" s="13">
        <v>0</v>
      </c>
      <c r="F1298" s="13">
        <v>4</v>
      </c>
      <c r="G1298" s="13"/>
      <c r="H1298" s="13"/>
      <c r="I1298" s="13">
        <f t="shared" si="40"/>
        <v>0</v>
      </c>
      <c r="J1298" s="13">
        <f t="shared" si="41"/>
        <v>0</v>
      </c>
      <c r="K1298" s="1"/>
    </row>
    <row r="1299" spans="1:11" ht="20.25">
      <c r="A1299" s="13" t="s">
        <v>238</v>
      </c>
      <c r="B1299" s="2">
        <v>118</v>
      </c>
      <c r="C1299" s="13" t="s">
        <v>21</v>
      </c>
      <c r="D1299" s="3" t="s">
        <v>25</v>
      </c>
      <c r="E1299" s="13">
        <v>1</v>
      </c>
      <c r="F1299" s="13">
        <v>6</v>
      </c>
      <c r="G1299" s="13" t="s">
        <v>23</v>
      </c>
      <c r="H1299" s="13"/>
      <c r="I1299" s="13" t="str">
        <f t="shared" si="40"/>
        <v>Кокки</v>
      </c>
      <c r="J1299" s="13" t="str">
        <f t="shared" si="41"/>
        <v>Staphylococcus</v>
      </c>
      <c r="K1299" s="1" t="s">
        <v>169</v>
      </c>
    </row>
    <row r="1300" spans="1:11" ht="20.25">
      <c r="A1300" s="13" t="s">
        <v>238</v>
      </c>
      <c r="B1300" s="2">
        <v>119</v>
      </c>
      <c r="C1300" s="13" t="s">
        <v>21</v>
      </c>
      <c r="D1300" s="3" t="s">
        <v>33</v>
      </c>
      <c r="E1300" s="13">
        <v>0</v>
      </c>
      <c r="F1300" s="13">
        <v>6</v>
      </c>
      <c r="G1300" s="13" t="s">
        <v>23</v>
      </c>
      <c r="H1300" s="13"/>
      <c r="I1300" s="13">
        <f t="shared" si="40"/>
        <v>0</v>
      </c>
      <c r="J1300" s="13">
        <f t="shared" si="41"/>
        <v>0</v>
      </c>
      <c r="K1300" s="1"/>
    </row>
    <row r="1301" spans="1:11" ht="20.25">
      <c r="A1301" s="13" t="s">
        <v>238</v>
      </c>
      <c r="B1301" s="2">
        <v>120</v>
      </c>
      <c r="C1301" s="13" t="s">
        <v>21</v>
      </c>
      <c r="D1301" s="3" t="s">
        <v>78</v>
      </c>
      <c r="E1301" s="13">
        <v>0</v>
      </c>
      <c r="F1301" s="13">
        <v>3</v>
      </c>
      <c r="G1301" s="13" t="s">
        <v>23</v>
      </c>
      <c r="H1301" s="13"/>
      <c r="I1301" s="13" t="str">
        <f t="shared" si="40"/>
        <v>Энеробактерии</v>
      </c>
      <c r="J1301" s="13" t="str">
        <f t="shared" si="41"/>
        <v>Serratia</v>
      </c>
      <c r="K1301" s="1" t="s">
        <v>87</v>
      </c>
    </row>
    <row r="1302" spans="1:11" ht="20.25">
      <c r="A1302" s="13" t="s">
        <v>238</v>
      </c>
      <c r="B1302" s="2">
        <v>121</v>
      </c>
      <c r="C1302" s="13" t="s">
        <v>44</v>
      </c>
      <c r="D1302" s="3" t="s">
        <v>45</v>
      </c>
      <c r="E1302" s="13">
        <v>1</v>
      </c>
      <c r="F1302" s="13">
        <v>5</v>
      </c>
      <c r="G1302" s="13" t="s">
        <v>23</v>
      </c>
      <c r="H1302" s="13"/>
      <c r="I1302" s="13">
        <f t="shared" si="40"/>
        <v>0</v>
      </c>
      <c r="J1302" s="13">
        <f t="shared" si="41"/>
        <v>0</v>
      </c>
      <c r="K1302" s="1"/>
    </row>
    <row r="1303" spans="1:11" ht="20.25">
      <c r="A1303" s="13" t="s">
        <v>238</v>
      </c>
      <c r="B1303" s="2">
        <v>122</v>
      </c>
      <c r="C1303" s="13" t="s">
        <v>29</v>
      </c>
      <c r="D1303" s="3" t="s">
        <v>212</v>
      </c>
      <c r="E1303" s="13">
        <v>1</v>
      </c>
      <c r="F1303" s="13">
        <v>5</v>
      </c>
      <c r="G1303" s="13" t="s">
        <v>23</v>
      </c>
      <c r="H1303" s="13"/>
      <c r="I1303" s="13">
        <f t="shared" si="40"/>
        <v>0</v>
      </c>
      <c r="J1303" s="13">
        <f t="shared" si="41"/>
        <v>0</v>
      </c>
      <c r="K1303" s="1"/>
    </row>
    <row r="1304" spans="1:11" ht="20.25">
      <c r="A1304" s="13" t="s">
        <v>238</v>
      </c>
      <c r="B1304" s="2">
        <v>123</v>
      </c>
      <c r="C1304" s="13" t="s">
        <v>29</v>
      </c>
      <c r="D1304" s="3" t="s">
        <v>212</v>
      </c>
      <c r="E1304" s="13">
        <v>0</v>
      </c>
      <c r="F1304" s="13">
        <v>5</v>
      </c>
      <c r="G1304" s="13" t="s">
        <v>23</v>
      </c>
      <c r="H1304" s="13"/>
      <c r="I1304" s="13">
        <f t="shared" si="40"/>
        <v>0</v>
      </c>
      <c r="J1304" s="13">
        <f t="shared" si="41"/>
        <v>0</v>
      </c>
      <c r="K1304" s="1"/>
    </row>
    <row r="1305" spans="1:11" ht="20.25">
      <c r="A1305" s="13" t="s">
        <v>238</v>
      </c>
      <c r="B1305" s="2">
        <v>124</v>
      </c>
      <c r="C1305" s="13" t="s">
        <v>16</v>
      </c>
      <c r="D1305" s="3" t="s">
        <v>33</v>
      </c>
      <c r="E1305" s="13">
        <v>1</v>
      </c>
      <c r="F1305" s="13">
        <v>2</v>
      </c>
      <c r="G1305" s="13"/>
      <c r="H1305" s="13"/>
      <c r="I1305" s="13">
        <f t="shared" si="40"/>
        <v>0</v>
      </c>
      <c r="J1305" s="13">
        <f t="shared" si="41"/>
        <v>0</v>
      </c>
      <c r="K1305" s="1"/>
    </row>
    <row r="1306" spans="1:11" ht="20.25">
      <c r="A1306" s="13" t="s">
        <v>238</v>
      </c>
      <c r="B1306" s="2">
        <v>125</v>
      </c>
      <c r="C1306" s="13" t="s">
        <v>16</v>
      </c>
      <c r="D1306" s="3" t="s">
        <v>18</v>
      </c>
      <c r="E1306" s="13">
        <v>1</v>
      </c>
      <c r="F1306" s="13">
        <v>2</v>
      </c>
      <c r="G1306" s="13"/>
      <c r="H1306" s="13"/>
      <c r="I1306" s="13">
        <f t="shared" si="40"/>
        <v>0</v>
      </c>
      <c r="J1306" s="13">
        <f t="shared" si="41"/>
        <v>0</v>
      </c>
      <c r="K1306" s="1"/>
    </row>
    <row r="1307" spans="1:11" ht="20.25">
      <c r="A1307" s="13" t="s">
        <v>238</v>
      </c>
      <c r="B1307" s="2">
        <v>126</v>
      </c>
      <c r="C1307" s="13" t="s">
        <v>14</v>
      </c>
      <c r="D1307" s="3" t="s">
        <v>36</v>
      </c>
      <c r="E1307" s="13">
        <v>1</v>
      </c>
      <c r="F1307" s="13">
        <v>2</v>
      </c>
      <c r="G1307" s="13"/>
      <c r="H1307" s="13"/>
      <c r="I1307" s="13">
        <f t="shared" si="40"/>
        <v>0</v>
      </c>
      <c r="J1307" s="13">
        <f t="shared" si="41"/>
        <v>0</v>
      </c>
      <c r="K1307" s="1"/>
    </row>
    <row r="1308" spans="1:11" ht="20.25">
      <c r="A1308" s="13" t="s">
        <v>238</v>
      </c>
      <c r="B1308" s="2">
        <v>127</v>
      </c>
      <c r="C1308" s="13" t="s">
        <v>14</v>
      </c>
      <c r="D1308" s="3" t="s">
        <v>36</v>
      </c>
      <c r="E1308" s="13">
        <v>0</v>
      </c>
      <c r="F1308" s="13">
        <v>5</v>
      </c>
      <c r="G1308" s="13"/>
      <c r="H1308" s="13"/>
      <c r="I1308" s="13">
        <f t="shared" si="40"/>
        <v>0</v>
      </c>
      <c r="J1308" s="13">
        <f t="shared" si="41"/>
        <v>0</v>
      </c>
      <c r="K1308" s="1"/>
    </row>
    <row r="1309" spans="1:11" ht="20.25">
      <c r="A1309" s="13" t="s">
        <v>238</v>
      </c>
      <c r="B1309" s="2">
        <v>128</v>
      </c>
      <c r="C1309" s="13" t="s">
        <v>71</v>
      </c>
      <c r="D1309" s="3" t="s">
        <v>51</v>
      </c>
      <c r="E1309" s="13">
        <v>0</v>
      </c>
      <c r="F1309" s="13">
        <v>5</v>
      </c>
      <c r="G1309" s="13"/>
      <c r="H1309" s="13">
        <v>444</v>
      </c>
      <c r="I1309" s="13">
        <f t="shared" si="40"/>
        <v>0</v>
      </c>
      <c r="J1309" s="13">
        <f t="shared" si="41"/>
        <v>0</v>
      </c>
      <c r="K1309" s="1"/>
    </row>
    <row r="1310" spans="1:11" ht="20.25">
      <c r="A1310" s="13" t="s">
        <v>238</v>
      </c>
      <c r="B1310" s="2">
        <v>129</v>
      </c>
      <c r="C1310" s="13" t="s">
        <v>29</v>
      </c>
      <c r="D1310" s="3" t="s">
        <v>65</v>
      </c>
      <c r="E1310" s="13">
        <v>0</v>
      </c>
      <c r="F1310" s="13">
        <v>5</v>
      </c>
      <c r="G1310" s="13" t="s">
        <v>23</v>
      </c>
      <c r="H1310" s="13"/>
      <c r="I1310" s="13">
        <f t="shared" si="40"/>
        <v>0</v>
      </c>
      <c r="J1310" s="13">
        <f t="shared" si="41"/>
        <v>0</v>
      </c>
      <c r="K1310" s="1"/>
    </row>
    <row r="1311" spans="1:11" ht="20.25">
      <c r="A1311" s="13" t="s">
        <v>238</v>
      </c>
      <c r="B1311" s="2">
        <v>130</v>
      </c>
      <c r="C1311" s="13" t="s">
        <v>21</v>
      </c>
      <c r="D1311" s="3" t="s">
        <v>33</v>
      </c>
      <c r="E1311" s="13">
        <v>0</v>
      </c>
      <c r="F1311" s="13">
        <v>5</v>
      </c>
      <c r="G1311" s="13" t="s">
        <v>23</v>
      </c>
      <c r="H1311" s="13"/>
      <c r="I1311" s="13">
        <f t="shared" si="40"/>
        <v>0</v>
      </c>
      <c r="J1311" s="13">
        <f t="shared" si="41"/>
        <v>0</v>
      </c>
      <c r="K1311" s="1"/>
    </row>
    <row r="1312" spans="1:11" ht="20.25">
      <c r="A1312" s="13" t="s">
        <v>238</v>
      </c>
      <c r="B1312" s="2">
        <v>131</v>
      </c>
      <c r="C1312" s="13" t="s">
        <v>21</v>
      </c>
      <c r="D1312" s="3" t="s">
        <v>25</v>
      </c>
      <c r="E1312" s="13">
        <v>0</v>
      </c>
      <c r="F1312" s="13">
        <v>5</v>
      </c>
      <c r="G1312" s="13" t="s">
        <v>23</v>
      </c>
      <c r="H1312" s="13"/>
      <c r="I1312" s="13" t="str">
        <f t="shared" si="40"/>
        <v>Кокки</v>
      </c>
      <c r="J1312" s="13" t="str">
        <f t="shared" si="41"/>
        <v>Staphylococcus</v>
      </c>
      <c r="K1312" s="1" t="s">
        <v>169</v>
      </c>
    </row>
    <row r="1313" spans="1:11" ht="20.25">
      <c r="A1313" s="13" t="s">
        <v>238</v>
      </c>
      <c r="B1313" s="2">
        <v>132</v>
      </c>
      <c r="C1313" s="13" t="s">
        <v>71</v>
      </c>
      <c r="D1313" s="3" t="s">
        <v>82</v>
      </c>
      <c r="E1313" s="13">
        <v>0</v>
      </c>
      <c r="F1313" s="13">
        <v>5</v>
      </c>
      <c r="G1313" s="13" t="s">
        <v>23</v>
      </c>
      <c r="H1313" s="13"/>
      <c r="I1313" s="13">
        <f t="shared" si="40"/>
        <v>0</v>
      </c>
      <c r="J1313" s="13">
        <f t="shared" si="41"/>
        <v>0</v>
      </c>
      <c r="K1313" s="1"/>
    </row>
    <row r="1314" spans="1:11" ht="20.25">
      <c r="A1314" s="13" t="s">
        <v>238</v>
      </c>
      <c r="B1314" s="2">
        <v>133</v>
      </c>
      <c r="C1314" s="13" t="s">
        <v>21</v>
      </c>
      <c r="D1314" s="3" t="s">
        <v>25</v>
      </c>
      <c r="E1314" s="13">
        <v>0</v>
      </c>
      <c r="F1314" s="13">
        <v>6</v>
      </c>
      <c r="G1314" s="13" t="s">
        <v>23</v>
      </c>
      <c r="H1314" s="13"/>
      <c r="I1314" s="13">
        <f t="shared" si="40"/>
        <v>0</v>
      </c>
      <c r="J1314" s="13">
        <f t="shared" si="41"/>
        <v>0</v>
      </c>
      <c r="K1314" s="1"/>
    </row>
    <row r="1315" spans="1:11" ht="20.25">
      <c r="A1315" s="13" t="s">
        <v>238</v>
      </c>
      <c r="B1315" s="2">
        <v>134</v>
      </c>
      <c r="C1315" s="13" t="s">
        <v>14</v>
      </c>
      <c r="D1315" s="3" t="s">
        <v>36</v>
      </c>
      <c r="E1315" s="13">
        <v>0</v>
      </c>
      <c r="F1315" s="13">
        <v>4</v>
      </c>
      <c r="G1315" s="13"/>
      <c r="H1315" s="13"/>
      <c r="I1315" s="13">
        <f t="shared" si="40"/>
        <v>0</v>
      </c>
      <c r="J1315" s="13">
        <f t="shared" si="41"/>
        <v>0</v>
      </c>
      <c r="K1315" s="1"/>
    </row>
    <row r="1316" spans="1:11" ht="20.25">
      <c r="A1316" s="13" t="s">
        <v>238</v>
      </c>
      <c r="B1316" s="2">
        <v>135</v>
      </c>
      <c r="C1316" s="13" t="s">
        <v>46</v>
      </c>
      <c r="D1316" s="3" t="s">
        <v>31</v>
      </c>
      <c r="E1316" s="13">
        <v>0</v>
      </c>
      <c r="F1316" s="13">
        <v>5</v>
      </c>
      <c r="G1316" s="13"/>
      <c r="H1316" s="13"/>
      <c r="I1316" s="13" t="str">
        <f t="shared" si="40"/>
        <v>Энеробактерии</v>
      </c>
      <c r="J1316" s="13" t="str">
        <f t="shared" si="41"/>
        <v>Escherichia</v>
      </c>
      <c r="K1316" s="1" t="s">
        <v>32</v>
      </c>
    </row>
    <row r="1317" spans="1:11" ht="20.25">
      <c r="A1317" s="13" t="s">
        <v>238</v>
      </c>
      <c r="B1317" s="2">
        <v>136</v>
      </c>
      <c r="C1317" s="13" t="s">
        <v>16</v>
      </c>
      <c r="D1317" s="3" t="s">
        <v>33</v>
      </c>
      <c r="E1317" s="13">
        <v>0</v>
      </c>
      <c r="F1317" s="13">
        <v>4</v>
      </c>
      <c r="G1317" s="13"/>
      <c r="H1317" s="13"/>
      <c r="I1317" s="13">
        <f t="shared" si="40"/>
        <v>0</v>
      </c>
      <c r="J1317" s="13">
        <f t="shared" si="41"/>
        <v>0</v>
      </c>
      <c r="K1317" s="1"/>
    </row>
    <row r="1318" spans="1:11" ht="20.25">
      <c r="A1318" s="13" t="s">
        <v>238</v>
      </c>
      <c r="B1318" s="2">
        <v>137</v>
      </c>
      <c r="C1318" s="13" t="s">
        <v>90</v>
      </c>
      <c r="D1318" s="3" t="s">
        <v>213</v>
      </c>
      <c r="E1318" s="13">
        <v>0</v>
      </c>
      <c r="F1318" s="13">
        <v>4</v>
      </c>
      <c r="G1318" s="13"/>
      <c r="H1318" s="13"/>
      <c r="I1318" s="13">
        <f t="shared" si="40"/>
        <v>0</v>
      </c>
      <c r="J1318" s="13">
        <f t="shared" si="41"/>
        <v>0</v>
      </c>
      <c r="K1318" s="1"/>
    </row>
    <row r="1319" spans="1:11" ht="20.25">
      <c r="A1319" s="13" t="s">
        <v>238</v>
      </c>
      <c r="B1319" s="2">
        <v>138</v>
      </c>
      <c r="C1319" s="13" t="s">
        <v>21</v>
      </c>
      <c r="D1319" s="3" t="s">
        <v>39</v>
      </c>
      <c r="E1319" s="13">
        <v>0</v>
      </c>
      <c r="F1319" s="13">
        <v>5</v>
      </c>
      <c r="G1319" s="13" t="s">
        <v>23</v>
      </c>
      <c r="H1319" s="13"/>
      <c r="I1319" s="13">
        <f t="shared" si="40"/>
        <v>0</v>
      </c>
      <c r="J1319" s="13">
        <f t="shared" si="41"/>
        <v>0</v>
      </c>
      <c r="K1319" s="1"/>
    </row>
    <row r="1320" spans="1:11" ht="20.25">
      <c r="A1320" s="13" t="s">
        <v>238</v>
      </c>
      <c r="B1320" s="2">
        <v>139</v>
      </c>
      <c r="C1320" s="13" t="s">
        <v>21</v>
      </c>
      <c r="D1320" s="3" t="s">
        <v>64</v>
      </c>
      <c r="E1320" s="13">
        <v>0</v>
      </c>
      <c r="F1320" s="13">
        <v>5</v>
      </c>
      <c r="G1320" s="13" t="s">
        <v>23</v>
      </c>
      <c r="H1320" s="13"/>
      <c r="I1320" s="13">
        <f t="shared" si="40"/>
        <v>0</v>
      </c>
      <c r="J1320" s="13">
        <f t="shared" si="41"/>
        <v>0</v>
      </c>
      <c r="K1320" s="1"/>
    </row>
    <row r="1321" spans="1:11" ht="20.25">
      <c r="A1321" s="13" t="s">
        <v>238</v>
      </c>
      <c r="B1321" s="2">
        <v>140</v>
      </c>
      <c r="C1321" s="13" t="s">
        <v>21</v>
      </c>
      <c r="D1321" s="3" t="s">
        <v>47</v>
      </c>
      <c r="E1321" s="13">
        <v>1</v>
      </c>
      <c r="F1321" s="13">
        <v>5</v>
      </c>
      <c r="G1321" s="13" t="s">
        <v>23</v>
      </c>
      <c r="H1321" s="13"/>
      <c r="I1321" s="13">
        <f t="shared" si="40"/>
        <v>0</v>
      </c>
      <c r="J1321" s="13">
        <f t="shared" si="41"/>
        <v>0</v>
      </c>
      <c r="K1321" s="1"/>
    </row>
    <row r="1322" spans="1:11" ht="20.25">
      <c r="A1322" s="13" t="s">
        <v>238</v>
      </c>
      <c r="B1322" s="2">
        <v>141</v>
      </c>
      <c r="C1322" s="13" t="s">
        <v>44</v>
      </c>
      <c r="D1322" s="3" t="s">
        <v>50</v>
      </c>
      <c r="E1322" s="13">
        <v>1</v>
      </c>
      <c r="F1322" s="13">
        <v>3</v>
      </c>
      <c r="G1322" s="13"/>
      <c r="H1322" s="13"/>
      <c r="I1322" s="13">
        <f t="shared" si="40"/>
        <v>0</v>
      </c>
      <c r="J1322" s="13">
        <f t="shared" si="41"/>
        <v>0</v>
      </c>
      <c r="K1322" s="1"/>
    </row>
    <row r="1323" spans="1:11" ht="20.25">
      <c r="A1323" s="13" t="s">
        <v>238</v>
      </c>
      <c r="B1323" s="2">
        <v>142</v>
      </c>
      <c r="C1323" s="13" t="s">
        <v>44</v>
      </c>
      <c r="D1323" s="3" t="s">
        <v>52</v>
      </c>
      <c r="E1323" s="13">
        <v>1</v>
      </c>
      <c r="F1323" s="13">
        <v>3</v>
      </c>
      <c r="G1323" s="13"/>
      <c r="H1323" s="13"/>
      <c r="I1323" s="13">
        <f t="shared" si="40"/>
        <v>0</v>
      </c>
      <c r="J1323" s="13">
        <f t="shared" si="41"/>
        <v>0</v>
      </c>
      <c r="K1323" s="1"/>
    </row>
    <row r="1324" spans="1:11" ht="20.25">
      <c r="A1324" s="13" t="s">
        <v>238</v>
      </c>
      <c r="B1324" s="2">
        <v>143</v>
      </c>
      <c r="C1324" s="13" t="s">
        <v>16</v>
      </c>
      <c r="D1324" s="3" t="s">
        <v>33</v>
      </c>
      <c r="E1324" s="13">
        <v>1</v>
      </c>
      <c r="F1324" s="13">
        <v>3</v>
      </c>
      <c r="G1324" s="13"/>
      <c r="H1324" s="13"/>
      <c r="I1324" s="13">
        <f t="shared" si="40"/>
        <v>0</v>
      </c>
      <c r="J1324" s="13">
        <f t="shared" si="41"/>
        <v>0</v>
      </c>
      <c r="K1324" s="1"/>
    </row>
    <row r="1325" spans="1:11" ht="20.25">
      <c r="A1325" s="13" t="s">
        <v>238</v>
      </c>
      <c r="B1325" s="2">
        <v>144</v>
      </c>
      <c r="C1325" s="13" t="s">
        <v>46</v>
      </c>
      <c r="D1325" s="3" t="s">
        <v>31</v>
      </c>
      <c r="E1325" s="13">
        <v>0</v>
      </c>
      <c r="F1325" s="13">
        <v>4</v>
      </c>
      <c r="G1325" s="13"/>
      <c r="H1325" s="13"/>
      <c r="I1325" s="13" t="str">
        <f t="shared" si="40"/>
        <v>Энеробактерии</v>
      </c>
      <c r="J1325" s="13" t="str">
        <f t="shared" si="41"/>
        <v>Escherichia</v>
      </c>
      <c r="K1325" s="1" t="s">
        <v>32</v>
      </c>
    </row>
    <row r="1326" spans="1:11" ht="20.25">
      <c r="A1326" s="13" t="s">
        <v>238</v>
      </c>
      <c r="B1326" s="2">
        <v>145</v>
      </c>
      <c r="C1326" s="13" t="s">
        <v>71</v>
      </c>
      <c r="D1326" s="3" t="s">
        <v>51</v>
      </c>
      <c r="E1326" s="13">
        <v>0</v>
      </c>
      <c r="F1326" s="13">
        <v>4</v>
      </c>
      <c r="G1326" s="13"/>
      <c r="H1326" s="13"/>
      <c r="I1326" s="13">
        <f t="shared" si="40"/>
        <v>0</v>
      </c>
      <c r="J1326" s="13">
        <f t="shared" si="41"/>
        <v>0</v>
      </c>
      <c r="K1326" s="1"/>
    </row>
    <row r="1327" spans="1:11" ht="20.25">
      <c r="A1327" s="13" t="s">
        <v>238</v>
      </c>
      <c r="B1327" s="2">
        <v>146</v>
      </c>
      <c r="C1327" s="13" t="s">
        <v>44</v>
      </c>
      <c r="D1327" s="3" t="s">
        <v>45</v>
      </c>
      <c r="E1327" s="13">
        <v>0</v>
      </c>
      <c r="F1327" s="13">
        <v>4</v>
      </c>
      <c r="G1327" s="13"/>
      <c r="H1327" s="13"/>
      <c r="I1327" s="13">
        <f t="shared" si="40"/>
        <v>0</v>
      </c>
      <c r="J1327" s="13">
        <f t="shared" si="41"/>
        <v>0</v>
      </c>
      <c r="K1327" s="1"/>
    </row>
    <row r="1328" spans="1:11" ht="20.25">
      <c r="A1328" s="13" t="s">
        <v>238</v>
      </c>
      <c r="B1328" s="2">
        <v>147</v>
      </c>
      <c r="C1328" s="13" t="s">
        <v>44</v>
      </c>
      <c r="D1328" s="3" t="s">
        <v>45</v>
      </c>
      <c r="E1328" s="13">
        <v>0</v>
      </c>
      <c r="F1328" s="13">
        <v>4</v>
      </c>
      <c r="G1328" s="13"/>
      <c r="H1328" s="13"/>
      <c r="I1328" s="13">
        <f t="shared" si="40"/>
        <v>0</v>
      </c>
      <c r="J1328" s="13">
        <f t="shared" si="41"/>
        <v>0</v>
      </c>
      <c r="K1328" s="1"/>
    </row>
    <row r="1329" spans="1:11" ht="20.25">
      <c r="A1329" s="13" t="s">
        <v>238</v>
      </c>
      <c r="B1329" s="2">
        <v>148</v>
      </c>
      <c r="C1329" s="13" t="s">
        <v>21</v>
      </c>
      <c r="D1329" s="3" t="s">
        <v>35</v>
      </c>
      <c r="E1329" s="13">
        <v>0</v>
      </c>
      <c r="F1329" s="13">
        <v>6</v>
      </c>
      <c r="G1329" s="13" t="s">
        <v>23</v>
      </c>
      <c r="H1329" s="13"/>
      <c r="I1329" s="13">
        <f t="shared" si="40"/>
        <v>0</v>
      </c>
      <c r="J1329" s="13">
        <f t="shared" si="41"/>
        <v>0</v>
      </c>
      <c r="K1329" s="1"/>
    </row>
    <row r="1330" spans="1:11" ht="20.25">
      <c r="A1330" s="13" t="s">
        <v>238</v>
      </c>
      <c r="B1330" s="2">
        <v>149</v>
      </c>
      <c r="C1330" s="13" t="s">
        <v>46</v>
      </c>
      <c r="D1330" s="3" t="s">
        <v>28</v>
      </c>
      <c r="E1330" s="13">
        <v>0</v>
      </c>
      <c r="F1330" s="13">
        <v>7</v>
      </c>
      <c r="G1330" s="13"/>
      <c r="H1330" s="13"/>
      <c r="I1330" s="13" t="str">
        <f t="shared" si="40"/>
        <v>Кокки</v>
      </c>
      <c r="J1330" s="13" t="str">
        <f t="shared" si="41"/>
        <v>Streptococcus</v>
      </c>
      <c r="K1330" s="1" t="s">
        <v>186</v>
      </c>
    </row>
    <row r="1331" spans="1:11" ht="20.25">
      <c r="A1331" s="13" t="s">
        <v>238</v>
      </c>
      <c r="B1331" s="2">
        <v>150</v>
      </c>
      <c r="C1331" s="13" t="s">
        <v>14</v>
      </c>
      <c r="D1331" s="3" t="s">
        <v>36</v>
      </c>
      <c r="E1331" s="13">
        <v>0</v>
      </c>
      <c r="F1331" s="13">
        <v>5</v>
      </c>
      <c r="G1331" s="13"/>
      <c r="H1331" s="13"/>
      <c r="I1331" s="13">
        <f t="shared" si="40"/>
        <v>0</v>
      </c>
      <c r="J1331" s="13">
        <f t="shared" si="41"/>
        <v>0</v>
      </c>
      <c r="K1331" s="1"/>
    </row>
    <row r="1332" spans="1:11" ht="20.25">
      <c r="A1332" s="13" t="s">
        <v>238</v>
      </c>
      <c r="B1332" s="2">
        <v>151</v>
      </c>
      <c r="C1332" s="13" t="s">
        <v>16</v>
      </c>
      <c r="D1332" s="3" t="s">
        <v>33</v>
      </c>
      <c r="E1332" s="13">
        <v>1</v>
      </c>
      <c r="F1332" s="13">
        <v>3</v>
      </c>
      <c r="G1332" s="13"/>
      <c r="H1332" s="13">
        <v>444</v>
      </c>
      <c r="I1332" s="13">
        <f t="shared" si="40"/>
        <v>0</v>
      </c>
      <c r="J1332" s="13">
        <f t="shared" si="41"/>
        <v>0</v>
      </c>
      <c r="K1332" s="1"/>
    </row>
    <row r="1333" spans="1:11" ht="20.25">
      <c r="A1333" s="13" t="s">
        <v>238</v>
      </c>
      <c r="B1333" s="2">
        <v>152</v>
      </c>
      <c r="C1333" s="13" t="s">
        <v>16</v>
      </c>
      <c r="D1333" s="3" t="s">
        <v>33</v>
      </c>
      <c r="E1333" s="13">
        <v>1</v>
      </c>
      <c r="F1333" s="13">
        <v>2</v>
      </c>
      <c r="G1333" s="13"/>
      <c r="H1333" s="13"/>
      <c r="I1333" s="13">
        <f t="shared" si="40"/>
        <v>0</v>
      </c>
      <c r="J1333" s="13">
        <f t="shared" si="41"/>
        <v>0</v>
      </c>
      <c r="K1333" s="1"/>
    </row>
    <row r="1334" spans="1:11" ht="20.25">
      <c r="A1334" s="13" t="s">
        <v>238</v>
      </c>
      <c r="B1334" s="2">
        <v>153</v>
      </c>
      <c r="C1334" s="13" t="s">
        <v>14</v>
      </c>
      <c r="D1334" s="3" t="s">
        <v>33</v>
      </c>
      <c r="E1334" s="13">
        <v>1</v>
      </c>
      <c r="F1334" s="13">
        <v>2</v>
      </c>
      <c r="G1334" s="13"/>
      <c r="H1334" s="13"/>
      <c r="I1334" s="13">
        <f t="shared" si="40"/>
        <v>0</v>
      </c>
      <c r="J1334" s="13">
        <f t="shared" si="41"/>
        <v>0</v>
      </c>
      <c r="K1334" s="1"/>
    </row>
    <row r="1335" spans="1:11" ht="20.25">
      <c r="A1335" s="13" t="s">
        <v>238</v>
      </c>
      <c r="B1335" s="2">
        <v>154</v>
      </c>
      <c r="C1335" s="13" t="s">
        <v>44</v>
      </c>
      <c r="D1335" s="3" t="s">
        <v>45</v>
      </c>
      <c r="E1335" s="13">
        <v>2</v>
      </c>
      <c r="F1335" s="13">
        <v>2</v>
      </c>
      <c r="G1335" s="13"/>
      <c r="H1335" s="13"/>
      <c r="I1335" s="13">
        <f t="shared" si="40"/>
        <v>0</v>
      </c>
      <c r="J1335" s="13">
        <f t="shared" si="41"/>
        <v>0</v>
      </c>
      <c r="K1335" s="1"/>
    </row>
    <row r="1336" spans="1:11" ht="20.25">
      <c r="A1336" s="13" t="s">
        <v>238</v>
      </c>
      <c r="B1336" s="2">
        <v>155</v>
      </c>
      <c r="C1336" s="13" t="s">
        <v>44</v>
      </c>
      <c r="D1336" s="3" t="s">
        <v>45</v>
      </c>
      <c r="E1336" s="13">
        <v>2</v>
      </c>
      <c r="F1336" s="13">
        <v>2</v>
      </c>
      <c r="G1336" s="13"/>
      <c r="H1336" s="13"/>
      <c r="I1336" s="13">
        <f t="shared" si="40"/>
        <v>0</v>
      </c>
      <c r="J1336" s="13">
        <f t="shared" si="41"/>
        <v>0</v>
      </c>
      <c r="K1336" s="1"/>
    </row>
    <row r="1337" spans="1:11" ht="20.25">
      <c r="A1337" s="13" t="s">
        <v>238</v>
      </c>
      <c r="B1337" s="2">
        <v>156</v>
      </c>
      <c r="C1337" s="13" t="s">
        <v>16</v>
      </c>
      <c r="D1337" s="3" t="s">
        <v>33</v>
      </c>
      <c r="E1337" s="13">
        <v>2</v>
      </c>
      <c r="F1337" s="13">
        <v>2</v>
      </c>
      <c r="G1337" s="13"/>
      <c r="H1337" s="13"/>
      <c r="I1337" s="13">
        <f t="shared" si="40"/>
        <v>0</v>
      </c>
      <c r="J1337" s="13">
        <f t="shared" si="41"/>
        <v>0</v>
      </c>
      <c r="K1337" s="1"/>
    </row>
    <row r="1338" spans="1:11" ht="20.25">
      <c r="A1338" s="13" t="s">
        <v>238</v>
      </c>
      <c r="B1338" s="2">
        <v>157</v>
      </c>
      <c r="C1338" s="13" t="s">
        <v>71</v>
      </c>
      <c r="D1338" s="3" t="s">
        <v>36</v>
      </c>
      <c r="E1338" s="13">
        <v>0</v>
      </c>
      <c r="F1338" s="13">
        <v>3</v>
      </c>
      <c r="G1338" s="13"/>
      <c r="H1338" s="13"/>
      <c r="I1338" s="13">
        <f t="shared" si="40"/>
        <v>0</v>
      </c>
      <c r="J1338" s="13">
        <f t="shared" si="41"/>
        <v>0</v>
      </c>
      <c r="K1338" s="1"/>
    </row>
    <row r="1339" spans="1:11" ht="20.25">
      <c r="A1339" s="13" t="s">
        <v>238</v>
      </c>
      <c r="B1339" s="2">
        <v>158</v>
      </c>
      <c r="C1339" s="13" t="s">
        <v>21</v>
      </c>
      <c r="D1339" s="3" t="s">
        <v>33</v>
      </c>
      <c r="E1339" s="13">
        <v>1</v>
      </c>
      <c r="F1339" s="13">
        <v>7</v>
      </c>
      <c r="G1339" s="13" t="s">
        <v>23</v>
      </c>
      <c r="H1339" s="13"/>
      <c r="I1339" s="13">
        <f t="shared" si="40"/>
        <v>0</v>
      </c>
      <c r="J1339" s="13">
        <f t="shared" si="41"/>
        <v>0</v>
      </c>
      <c r="K1339" s="1"/>
    </row>
    <row r="1340" spans="1:11" ht="20.25">
      <c r="A1340" s="13" t="s">
        <v>238</v>
      </c>
      <c r="B1340" s="2">
        <v>159</v>
      </c>
      <c r="C1340" s="13" t="s">
        <v>21</v>
      </c>
      <c r="D1340" s="3" t="s">
        <v>41</v>
      </c>
      <c r="E1340" s="13">
        <v>1</v>
      </c>
      <c r="F1340" s="13">
        <v>7</v>
      </c>
      <c r="G1340" s="13" t="s">
        <v>23</v>
      </c>
      <c r="H1340" s="13"/>
      <c r="I1340" s="13">
        <f t="shared" si="40"/>
        <v>0</v>
      </c>
      <c r="J1340" s="13">
        <f t="shared" si="41"/>
        <v>0</v>
      </c>
      <c r="K1340" s="1"/>
    </row>
    <row r="1341" spans="1:11" ht="20.25">
      <c r="A1341" s="13" t="s">
        <v>238</v>
      </c>
      <c r="B1341" s="2">
        <v>160</v>
      </c>
      <c r="C1341" s="13" t="s">
        <v>21</v>
      </c>
      <c r="D1341" s="3" t="s">
        <v>33</v>
      </c>
      <c r="E1341" s="13">
        <v>0</v>
      </c>
      <c r="F1341" s="13">
        <v>7</v>
      </c>
      <c r="G1341" s="13" t="s">
        <v>23</v>
      </c>
      <c r="H1341" s="13"/>
      <c r="I1341" s="13" t="str">
        <f t="shared" si="40"/>
        <v>Кокки</v>
      </c>
      <c r="J1341" s="13" t="str">
        <f t="shared" si="41"/>
        <v>Staphylococcus</v>
      </c>
      <c r="K1341" s="1" t="s">
        <v>169</v>
      </c>
    </row>
    <row r="1342" spans="1:11" ht="20.25">
      <c r="A1342" s="13" t="s">
        <v>238</v>
      </c>
      <c r="B1342" s="2">
        <v>161</v>
      </c>
      <c r="C1342" s="13" t="s">
        <v>21</v>
      </c>
      <c r="D1342" s="3" t="s">
        <v>52</v>
      </c>
      <c r="E1342" s="13">
        <v>0</v>
      </c>
      <c r="F1342" s="13">
        <v>7</v>
      </c>
      <c r="G1342" s="13" t="s">
        <v>23</v>
      </c>
      <c r="H1342" s="13"/>
      <c r="I1342" s="13">
        <f t="shared" si="40"/>
        <v>0</v>
      </c>
      <c r="J1342" s="13">
        <f t="shared" si="41"/>
        <v>0</v>
      </c>
      <c r="K1342" s="1"/>
    </row>
    <row r="1343" spans="1:11" ht="20.25">
      <c r="A1343" s="13" t="s">
        <v>238</v>
      </c>
      <c r="B1343" s="2">
        <v>162</v>
      </c>
      <c r="C1343" s="13" t="s">
        <v>21</v>
      </c>
      <c r="D1343" s="3" t="s">
        <v>52</v>
      </c>
      <c r="E1343" s="13">
        <v>0</v>
      </c>
      <c r="F1343" s="13">
        <v>7</v>
      </c>
      <c r="G1343" s="13" t="s">
        <v>23</v>
      </c>
      <c r="H1343" s="13"/>
      <c r="I1343" s="13">
        <f t="shared" si="40"/>
        <v>0</v>
      </c>
      <c r="J1343" s="13">
        <f t="shared" si="41"/>
        <v>0</v>
      </c>
      <c r="K1343" s="1"/>
    </row>
    <row r="1344" spans="1:11" ht="20.25">
      <c r="A1344" s="13" t="s">
        <v>238</v>
      </c>
      <c r="B1344" s="2">
        <v>163</v>
      </c>
      <c r="C1344" s="13" t="s">
        <v>21</v>
      </c>
      <c r="D1344" s="3" t="s">
        <v>25</v>
      </c>
      <c r="E1344" s="13">
        <v>0</v>
      </c>
      <c r="F1344" s="13">
        <v>6</v>
      </c>
      <c r="G1344" s="13" t="s">
        <v>23</v>
      </c>
      <c r="H1344" s="13"/>
      <c r="I1344" s="13">
        <f t="shared" si="40"/>
        <v>0</v>
      </c>
      <c r="J1344" s="13">
        <f t="shared" si="41"/>
        <v>0</v>
      </c>
      <c r="K1344" s="1"/>
    </row>
    <row r="1345" spans="1:11" ht="20.25">
      <c r="A1345" s="13" t="s">
        <v>238</v>
      </c>
      <c r="B1345" s="2">
        <v>164</v>
      </c>
      <c r="C1345" s="13" t="s">
        <v>21</v>
      </c>
      <c r="D1345" s="3" t="s">
        <v>34</v>
      </c>
      <c r="E1345" s="13">
        <v>0</v>
      </c>
      <c r="F1345" s="13">
        <v>6</v>
      </c>
      <c r="G1345" s="13" t="s">
        <v>23</v>
      </c>
      <c r="H1345" s="13"/>
      <c r="I1345" s="13">
        <f t="shared" si="40"/>
        <v>0</v>
      </c>
      <c r="J1345" s="13">
        <f t="shared" si="41"/>
        <v>0</v>
      </c>
      <c r="K1345" s="1"/>
    </row>
    <row r="1346" spans="1:11" ht="20.25">
      <c r="A1346" s="13" t="s">
        <v>238</v>
      </c>
      <c r="B1346" s="2">
        <v>165</v>
      </c>
      <c r="C1346" s="13" t="s">
        <v>29</v>
      </c>
      <c r="D1346" s="3" t="s">
        <v>153</v>
      </c>
      <c r="E1346" s="13">
        <v>0</v>
      </c>
      <c r="F1346" s="13">
        <v>6</v>
      </c>
      <c r="G1346" s="13" t="s">
        <v>23</v>
      </c>
      <c r="H1346" s="13"/>
      <c r="I1346" s="13">
        <f t="shared" ref="I1346:I1409" si="42">IF(OR(J1346=$J$2687,J1346=$J$2694,J1346=$J$2677),$I$2674,IF(OR(J1346=$J$2676,J1346=$J$2680,J1346=$J$2682,J1346=$J$2683,J1346=$J$2686,J1346=$J$2690,J1346=$J$2691,J1346=$J$2688),$I$2679,IF(OR(J1346=$J$2675,J1346=$J$2679),$I$2675,IF(OR(J1346=$J$2681,J1346=$J$2692,J1346=$J$2693),$I$2676,IF(OR(J1346=$J$2674,J1346=$J$2689,J1346=$J$2695),$I$2677,IF(OR(J1346=$J$2678,J1346=$J$2696,J1346=$J$2684,J1346=$J$2685),$I$2678,0))))))</f>
        <v>0</v>
      </c>
      <c r="J1346" s="13">
        <f t="shared" ref="J1346:J1409" si="43">IF(OR(K1346=$K$2674,K1346=$K$2675,K1346=$K$2676,K1346=$K$2677,K1346=$K$2678),$J$2674,IF(OR(K1346=$K$2683,K1346=$K$2684,K1346=$K$2685,K1346=$K$2686),$J$2675,IF(OR(K1346=$K$2687),$J$2676,IF(OR(K1346=$K$2688),$J$2677,IF(OR(K1346=$K$2689),$J$2678,IF(OR(K1346=$K$2690),$J$2679,IF(OR(K1346=$K$2696,K1346=$K$2706,K1346=$K$2697),$J$2680,IF(OR(K1346=$K$2692,K1346=$K$2693,K1346=$K$2694,K1346=$K$2695),$J$2681,IF(OR(K1346=$K$2691,K1346=$K$2735,K1346=$K$2737,K1346=$K$2739),$J$2682,IF(OR(K1346=$K$2698,K1346=$K$2700,K1346=$K$2699),$J$2683,IF(OR(K1346=$K$2701),$J$2684,IF(OR(K1346=$K$2702),$J$2685,IF(OR(K1346=$K$2703),$J$2686,IF(OR(K1346=$K$2707),$J$2687,IF(OR(K1346=$K$2708,K1346=$K$2709),$J$2688,IF(OR(K1346=$K$2710,K1346=$K$2711),$J$2689,IF(OR(K1346=$K$2712,K1346=$K$2713),$J$2690,IF(OR(K1346=$K$2714,K1346=$K$2715),$J$2691,IF(OR(K1346=$K$2717,K1346=$K$2718,K1346=$K$2719,K1346=$K$2720,K1346=$K$2721,K1346=$K$2722,K1346=$K$2723,K1346=$K$2724,K1346=$K$2725),$J$2692,IF(OR(K1346=$K$2729,K1346=$K$2730,K1346=$K$2731,K1346=$K$2732,K1346=$K$2728,K1346=$K$2727,K1346=$K$2736,K1346=$K$2738),$J$2693,IF(OR(K1346=$K$2733,K1346=$K$2734),$J$2694,IF(OR(K1346=$K$2679,K1346=$K$2680,K1346=$K$2681,K1346=$K$2704,K1346=$K$2705,K1346=$K$2716,K1346=$K$2682,K1346=$K$2726),$J$2695,IF(OR(K1346=$K$2740),$J$2696,0)))))))))))))))))))))))</f>
        <v>0</v>
      </c>
      <c r="K1346" s="1"/>
    </row>
    <row r="1347" spans="1:11" ht="20.25">
      <c r="A1347" s="13" t="s">
        <v>238</v>
      </c>
      <c r="B1347" s="2">
        <v>166</v>
      </c>
      <c r="C1347" s="13" t="s">
        <v>21</v>
      </c>
      <c r="D1347" s="3" t="s">
        <v>28</v>
      </c>
      <c r="E1347" s="13">
        <v>0</v>
      </c>
      <c r="F1347" s="13">
        <v>6</v>
      </c>
      <c r="G1347" s="13" t="s">
        <v>23</v>
      </c>
      <c r="H1347" s="13"/>
      <c r="I1347" s="13">
        <f t="shared" si="42"/>
        <v>0</v>
      </c>
      <c r="J1347" s="13">
        <f t="shared" si="43"/>
        <v>0</v>
      </c>
      <c r="K1347" s="1"/>
    </row>
    <row r="1348" spans="1:11" ht="20.25">
      <c r="A1348" s="13" t="s">
        <v>238</v>
      </c>
      <c r="B1348" s="2">
        <v>167</v>
      </c>
      <c r="C1348" s="13" t="s">
        <v>21</v>
      </c>
      <c r="D1348" s="3" t="s">
        <v>64</v>
      </c>
      <c r="E1348" s="13">
        <v>1</v>
      </c>
      <c r="F1348" s="13">
        <v>6</v>
      </c>
      <c r="G1348" s="13" t="s">
        <v>23</v>
      </c>
      <c r="H1348" s="13"/>
      <c r="I1348" s="13">
        <f t="shared" si="42"/>
        <v>0</v>
      </c>
      <c r="J1348" s="13">
        <f t="shared" si="43"/>
        <v>0</v>
      </c>
      <c r="K1348" s="1"/>
    </row>
    <row r="1349" spans="1:11" ht="20.25">
      <c r="A1349" s="13" t="s">
        <v>238</v>
      </c>
      <c r="B1349" s="2">
        <v>168</v>
      </c>
      <c r="C1349" s="13" t="s">
        <v>21</v>
      </c>
      <c r="D1349" s="3" t="s">
        <v>64</v>
      </c>
      <c r="E1349" s="13">
        <v>0</v>
      </c>
      <c r="F1349" s="13">
        <v>6</v>
      </c>
      <c r="G1349" s="13" t="s">
        <v>23</v>
      </c>
      <c r="H1349" s="13"/>
      <c r="I1349" s="13">
        <f t="shared" si="42"/>
        <v>0</v>
      </c>
      <c r="J1349" s="13">
        <f t="shared" si="43"/>
        <v>0</v>
      </c>
      <c r="K1349" s="1"/>
    </row>
    <row r="1350" spans="1:11" ht="20.25">
      <c r="A1350" s="13" t="s">
        <v>238</v>
      </c>
      <c r="B1350" s="2">
        <v>169</v>
      </c>
      <c r="C1350" s="13" t="s">
        <v>21</v>
      </c>
      <c r="D1350" s="3" t="s">
        <v>45</v>
      </c>
      <c r="E1350" s="13">
        <v>0</v>
      </c>
      <c r="F1350" s="13">
        <v>6</v>
      </c>
      <c r="G1350" s="13" t="s">
        <v>23</v>
      </c>
      <c r="H1350" s="13"/>
      <c r="I1350" s="13">
        <f t="shared" si="42"/>
        <v>0</v>
      </c>
      <c r="J1350" s="13">
        <f t="shared" si="43"/>
        <v>0</v>
      </c>
      <c r="K1350" s="1"/>
    </row>
    <row r="1351" spans="1:11" ht="20.25">
      <c r="A1351" s="13" t="s">
        <v>238</v>
      </c>
      <c r="B1351" s="2">
        <v>170</v>
      </c>
      <c r="C1351" s="13" t="s">
        <v>14</v>
      </c>
      <c r="D1351" s="3" t="s">
        <v>36</v>
      </c>
      <c r="E1351" s="13">
        <v>1</v>
      </c>
      <c r="F1351" s="13">
        <v>6</v>
      </c>
      <c r="G1351" s="13"/>
      <c r="H1351" s="13"/>
      <c r="I1351" s="13">
        <f t="shared" si="42"/>
        <v>0</v>
      </c>
      <c r="J1351" s="13">
        <f t="shared" si="43"/>
        <v>0</v>
      </c>
      <c r="K1351" s="1"/>
    </row>
    <row r="1352" spans="1:11" ht="20.25">
      <c r="A1352" s="13" t="s">
        <v>238</v>
      </c>
      <c r="B1352" s="2">
        <v>171</v>
      </c>
      <c r="C1352" s="13" t="s">
        <v>14</v>
      </c>
      <c r="D1352" s="3" t="s">
        <v>36</v>
      </c>
      <c r="E1352" s="13">
        <v>0</v>
      </c>
      <c r="F1352" s="13">
        <v>3</v>
      </c>
      <c r="G1352" s="13"/>
      <c r="H1352" s="13"/>
      <c r="I1352" s="13">
        <f t="shared" si="42"/>
        <v>0</v>
      </c>
      <c r="J1352" s="13">
        <f t="shared" si="43"/>
        <v>0</v>
      </c>
      <c r="K1352" s="1"/>
    </row>
    <row r="1353" spans="1:11" ht="20.25">
      <c r="A1353" s="13" t="s">
        <v>238</v>
      </c>
      <c r="B1353" s="2">
        <v>172</v>
      </c>
      <c r="C1353" s="13" t="s">
        <v>14</v>
      </c>
      <c r="D1353" s="3" t="s">
        <v>36</v>
      </c>
      <c r="E1353" s="13">
        <v>0</v>
      </c>
      <c r="F1353" s="13">
        <v>3</v>
      </c>
      <c r="G1353" s="13"/>
      <c r="H1353" s="13">
        <v>444</v>
      </c>
      <c r="I1353" s="13">
        <f t="shared" si="42"/>
        <v>0</v>
      </c>
      <c r="J1353" s="13">
        <f t="shared" si="43"/>
        <v>0</v>
      </c>
      <c r="K1353" s="1"/>
    </row>
    <row r="1354" spans="1:11" ht="20.25">
      <c r="A1354" s="13" t="s">
        <v>238</v>
      </c>
      <c r="B1354" s="2">
        <v>173</v>
      </c>
      <c r="C1354" s="13" t="s">
        <v>16</v>
      </c>
      <c r="D1354" s="3" t="s">
        <v>33</v>
      </c>
      <c r="E1354" s="13">
        <v>0</v>
      </c>
      <c r="F1354" s="13">
        <v>3</v>
      </c>
      <c r="G1354" s="13"/>
      <c r="H1354" s="13"/>
      <c r="I1354" s="13">
        <f t="shared" si="42"/>
        <v>0</v>
      </c>
      <c r="J1354" s="13">
        <f t="shared" si="43"/>
        <v>0</v>
      </c>
      <c r="K1354" s="1"/>
    </row>
    <row r="1355" spans="1:11" ht="20.25">
      <c r="A1355" s="13" t="s">
        <v>238</v>
      </c>
      <c r="B1355" s="2">
        <v>174</v>
      </c>
      <c r="C1355" s="13" t="s">
        <v>71</v>
      </c>
      <c r="D1355" s="3" t="s">
        <v>51</v>
      </c>
      <c r="E1355" s="13">
        <v>0</v>
      </c>
      <c r="F1355" s="13">
        <v>3</v>
      </c>
      <c r="G1355" s="13"/>
      <c r="H1355" s="13"/>
      <c r="I1355" s="13">
        <f t="shared" si="42"/>
        <v>0</v>
      </c>
      <c r="J1355" s="13">
        <f t="shared" si="43"/>
        <v>0</v>
      </c>
      <c r="K1355" s="1"/>
    </row>
    <row r="1356" spans="1:11" ht="20.25">
      <c r="A1356" s="13" t="s">
        <v>238</v>
      </c>
      <c r="B1356" s="2">
        <v>175</v>
      </c>
      <c r="C1356" s="13" t="s">
        <v>71</v>
      </c>
      <c r="D1356" s="3" t="s">
        <v>51</v>
      </c>
      <c r="E1356" s="13">
        <v>0</v>
      </c>
      <c r="F1356" s="13">
        <v>3</v>
      </c>
      <c r="G1356" s="13"/>
      <c r="H1356" s="13"/>
      <c r="I1356" s="13">
        <f t="shared" si="42"/>
        <v>0</v>
      </c>
      <c r="J1356" s="13">
        <f t="shared" si="43"/>
        <v>0</v>
      </c>
      <c r="K1356" s="1"/>
    </row>
    <row r="1357" spans="1:11" ht="20.25">
      <c r="A1357" s="13" t="s">
        <v>238</v>
      </c>
      <c r="B1357" s="2">
        <v>176</v>
      </c>
      <c r="C1357" s="13" t="s">
        <v>21</v>
      </c>
      <c r="D1357" s="3" t="s">
        <v>41</v>
      </c>
      <c r="E1357" s="13">
        <v>0</v>
      </c>
      <c r="F1357" s="13">
        <v>6</v>
      </c>
      <c r="G1357" s="13" t="s">
        <v>23</v>
      </c>
      <c r="H1357" s="13"/>
      <c r="I1357" s="13">
        <f t="shared" si="42"/>
        <v>0</v>
      </c>
      <c r="J1357" s="13">
        <f t="shared" si="43"/>
        <v>0</v>
      </c>
      <c r="K1357" s="1"/>
    </row>
    <row r="1358" spans="1:11" ht="20.25">
      <c r="A1358" s="13" t="s">
        <v>238</v>
      </c>
      <c r="B1358" s="2">
        <v>177</v>
      </c>
      <c r="C1358" s="13" t="s">
        <v>29</v>
      </c>
      <c r="D1358" s="3" t="s">
        <v>42</v>
      </c>
      <c r="E1358" s="13">
        <v>0</v>
      </c>
      <c r="F1358" s="13">
        <v>6</v>
      </c>
      <c r="G1358" s="13" t="s">
        <v>23</v>
      </c>
      <c r="H1358" s="13"/>
      <c r="I1358" s="13">
        <f t="shared" si="42"/>
        <v>0</v>
      </c>
      <c r="J1358" s="13">
        <f t="shared" si="43"/>
        <v>0</v>
      </c>
      <c r="K1358" s="1"/>
    </row>
    <row r="1359" spans="1:11" ht="20.25">
      <c r="A1359" s="13" t="s">
        <v>238</v>
      </c>
      <c r="B1359" s="2">
        <v>178</v>
      </c>
      <c r="C1359" s="13" t="s">
        <v>29</v>
      </c>
      <c r="D1359" s="3" t="s">
        <v>42</v>
      </c>
      <c r="E1359" s="13">
        <v>0</v>
      </c>
      <c r="F1359" s="13">
        <v>5</v>
      </c>
      <c r="G1359" s="13" t="s">
        <v>23</v>
      </c>
      <c r="H1359" s="13"/>
      <c r="I1359" s="13">
        <f t="shared" si="42"/>
        <v>0</v>
      </c>
      <c r="J1359" s="13">
        <f t="shared" si="43"/>
        <v>0</v>
      </c>
      <c r="K1359" s="1"/>
    </row>
    <row r="1360" spans="1:11" ht="20.25">
      <c r="A1360" s="13" t="s">
        <v>238</v>
      </c>
      <c r="B1360" s="2">
        <v>179</v>
      </c>
      <c r="C1360" s="13" t="s">
        <v>21</v>
      </c>
      <c r="D1360" s="3" t="s">
        <v>25</v>
      </c>
      <c r="E1360" s="13">
        <v>0</v>
      </c>
      <c r="F1360" s="13">
        <v>5</v>
      </c>
      <c r="G1360" s="13" t="s">
        <v>23</v>
      </c>
      <c r="H1360" s="13"/>
      <c r="I1360" s="13">
        <f t="shared" si="42"/>
        <v>0</v>
      </c>
      <c r="J1360" s="13">
        <f t="shared" si="43"/>
        <v>0</v>
      </c>
      <c r="K1360" s="1"/>
    </row>
    <row r="1361" spans="1:11" ht="20.25">
      <c r="A1361" s="13" t="s">
        <v>238</v>
      </c>
      <c r="B1361" s="2">
        <v>180</v>
      </c>
      <c r="C1361" s="13" t="s">
        <v>21</v>
      </c>
      <c r="D1361" s="3" t="s">
        <v>61</v>
      </c>
      <c r="E1361" s="13">
        <v>0</v>
      </c>
      <c r="F1361" s="13">
        <v>5</v>
      </c>
      <c r="G1361" s="13" t="s">
        <v>23</v>
      </c>
      <c r="H1361" s="13"/>
      <c r="I1361" s="13">
        <f t="shared" si="42"/>
        <v>0</v>
      </c>
      <c r="J1361" s="13">
        <f t="shared" si="43"/>
        <v>0</v>
      </c>
      <c r="K1361" s="1"/>
    </row>
    <row r="1362" spans="1:11" ht="20.25">
      <c r="A1362" s="13" t="s">
        <v>238</v>
      </c>
      <c r="B1362" s="2">
        <v>181</v>
      </c>
      <c r="C1362" s="13" t="s">
        <v>12</v>
      </c>
      <c r="D1362" s="3" t="s">
        <v>243</v>
      </c>
      <c r="E1362" s="13">
        <v>0</v>
      </c>
      <c r="F1362" s="13">
        <v>5</v>
      </c>
      <c r="G1362" s="13" t="s">
        <v>23</v>
      </c>
      <c r="H1362" s="13"/>
      <c r="I1362" s="13">
        <f t="shared" si="42"/>
        <v>0</v>
      </c>
      <c r="J1362" s="13">
        <f t="shared" si="43"/>
        <v>0</v>
      </c>
      <c r="K1362" s="1"/>
    </row>
    <row r="1363" spans="1:11" ht="20.25">
      <c r="A1363" s="13" t="s">
        <v>238</v>
      </c>
      <c r="B1363" s="2">
        <v>182</v>
      </c>
      <c r="C1363" s="13" t="s">
        <v>21</v>
      </c>
      <c r="D1363" s="3" t="s">
        <v>33</v>
      </c>
      <c r="E1363" s="13">
        <v>0</v>
      </c>
      <c r="F1363" s="13">
        <v>5</v>
      </c>
      <c r="G1363" s="13" t="s">
        <v>23</v>
      </c>
      <c r="H1363" s="13" t="s">
        <v>63</v>
      </c>
      <c r="I1363" s="13">
        <f t="shared" si="42"/>
        <v>0</v>
      </c>
      <c r="J1363" s="13">
        <f t="shared" si="43"/>
        <v>0</v>
      </c>
      <c r="K1363" s="1"/>
    </row>
    <row r="1364" spans="1:11" ht="20.25">
      <c r="A1364" s="13" t="s">
        <v>238</v>
      </c>
      <c r="B1364" s="2">
        <v>183</v>
      </c>
      <c r="C1364" s="13" t="s">
        <v>14</v>
      </c>
      <c r="D1364" s="3" t="s">
        <v>36</v>
      </c>
      <c r="E1364" s="13">
        <v>0</v>
      </c>
      <c r="F1364" s="13">
        <v>2</v>
      </c>
      <c r="G1364" s="13"/>
      <c r="H1364" s="13"/>
      <c r="I1364" s="13">
        <f t="shared" si="42"/>
        <v>0</v>
      </c>
      <c r="J1364" s="13">
        <f t="shared" si="43"/>
        <v>0</v>
      </c>
      <c r="K1364" s="1"/>
    </row>
    <row r="1365" spans="1:11" ht="20.25">
      <c r="A1365" s="13" t="s">
        <v>238</v>
      </c>
      <c r="B1365" s="2">
        <v>184</v>
      </c>
      <c r="C1365" s="13" t="s">
        <v>14</v>
      </c>
      <c r="D1365" s="3" t="s">
        <v>36</v>
      </c>
      <c r="E1365" s="13">
        <v>0</v>
      </c>
      <c r="F1365" s="13">
        <v>5</v>
      </c>
      <c r="G1365" s="13"/>
      <c r="H1365" s="13"/>
      <c r="I1365" s="13">
        <f t="shared" si="42"/>
        <v>0</v>
      </c>
      <c r="J1365" s="13">
        <f t="shared" si="43"/>
        <v>0</v>
      </c>
      <c r="K1365" s="1"/>
    </row>
    <row r="1366" spans="1:11" ht="20.25">
      <c r="A1366" s="13" t="s">
        <v>238</v>
      </c>
      <c r="B1366" s="2">
        <v>185</v>
      </c>
      <c r="C1366" s="13" t="s">
        <v>14</v>
      </c>
      <c r="D1366" s="3" t="s">
        <v>36</v>
      </c>
      <c r="E1366" s="13">
        <v>0</v>
      </c>
      <c r="F1366" s="13">
        <v>5</v>
      </c>
      <c r="G1366" s="13"/>
      <c r="H1366" s="13"/>
      <c r="I1366" s="13">
        <f t="shared" si="42"/>
        <v>0</v>
      </c>
      <c r="J1366" s="13">
        <f t="shared" si="43"/>
        <v>0</v>
      </c>
      <c r="K1366" s="1"/>
    </row>
    <row r="1367" spans="1:11" ht="20.25">
      <c r="A1367" s="13" t="s">
        <v>238</v>
      </c>
      <c r="B1367" s="2">
        <v>186</v>
      </c>
      <c r="C1367" s="13" t="s">
        <v>71</v>
      </c>
      <c r="D1367" s="3" t="s">
        <v>51</v>
      </c>
      <c r="E1367" s="13">
        <v>0</v>
      </c>
      <c r="F1367" s="13">
        <v>5</v>
      </c>
      <c r="G1367" s="13"/>
      <c r="H1367" s="13"/>
      <c r="I1367" s="13">
        <f t="shared" si="42"/>
        <v>0</v>
      </c>
      <c r="J1367" s="13">
        <f t="shared" si="43"/>
        <v>0</v>
      </c>
      <c r="K1367" s="1"/>
    </row>
    <row r="1368" spans="1:11" ht="20.25">
      <c r="A1368" s="13" t="s">
        <v>238</v>
      </c>
      <c r="B1368" s="2">
        <v>187</v>
      </c>
      <c r="C1368" s="13" t="s">
        <v>27</v>
      </c>
      <c r="D1368" s="3" t="s">
        <v>33</v>
      </c>
      <c r="E1368" s="13">
        <v>0</v>
      </c>
      <c r="F1368" s="13">
        <v>5</v>
      </c>
      <c r="G1368" s="13" t="s">
        <v>23</v>
      </c>
      <c r="H1368" s="13"/>
      <c r="I1368" s="13">
        <f t="shared" si="42"/>
        <v>0</v>
      </c>
      <c r="J1368" s="13">
        <f t="shared" si="43"/>
        <v>0</v>
      </c>
      <c r="K1368" s="1"/>
    </row>
    <row r="1369" spans="1:11" ht="20.25">
      <c r="A1369" s="13" t="s">
        <v>238</v>
      </c>
      <c r="B1369" s="2">
        <v>188</v>
      </c>
      <c r="C1369" s="13" t="s">
        <v>29</v>
      </c>
      <c r="D1369" s="3" t="s">
        <v>42</v>
      </c>
      <c r="E1369" s="13">
        <v>0</v>
      </c>
      <c r="F1369" s="13">
        <v>5</v>
      </c>
      <c r="G1369" s="13" t="s">
        <v>23</v>
      </c>
      <c r="H1369" s="13"/>
      <c r="I1369" s="13">
        <f t="shared" si="42"/>
        <v>0</v>
      </c>
      <c r="J1369" s="13">
        <f t="shared" si="43"/>
        <v>0</v>
      </c>
      <c r="K1369" s="1"/>
    </row>
    <row r="1370" spans="1:11" ht="20.25">
      <c r="A1370" s="13" t="s">
        <v>238</v>
      </c>
      <c r="B1370" s="2">
        <v>189</v>
      </c>
      <c r="C1370" s="13" t="s">
        <v>21</v>
      </c>
      <c r="D1370" s="3" t="s">
        <v>25</v>
      </c>
      <c r="E1370" s="13">
        <v>0</v>
      </c>
      <c r="F1370" s="13">
        <v>7</v>
      </c>
      <c r="G1370" s="13" t="s">
        <v>23</v>
      </c>
      <c r="H1370" s="13"/>
      <c r="I1370" s="13" t="str">
        <f t="shared" si="42"/>
        <v>Энеробактерии</v>
      </c>
      <c r="J1370" s="13" t="str">
        <f t="shared" si="43"/>
        <v>Escherichia</v>
      </c>
      <c r="K1370" s="1" t="s">
        <v>32</v>
      </c>
    </row>
    <row r="1371" spans="1:11" ht="20.25">
      <c r="A1371" s="13" t="s">
        <v>238</v>
      </c>
      <c r="B1371" s="2">
        <v>190</v>
      </c>
      <c r="C1371" s="13" t="s">
        <v>21</v>
      </c>
      <c r="D1371" s="3" t="s">
        <v>25</v>
      </c>
      <c r="E1371" s="13">
        <v>1</v>
      </c>
      <c r="F1371" s="13">
        <v>7</v>
      </c>
      <c r="G1371" s="13" t="s">
        <v>23</v>
      </c>
      <c r="H1371" s="13"/>
      <c r="I1371" s="13" t="str">
        <f t="shared" si="42"/>
        <v>Энеробактерии</v>
      </c>
      <c r="J1371" s="13" t="str">
        <f t="shared" si="43"/>
        <v>Escherichia</v>
      </c>
      <c r="K1371" s="1" t="s">
        <v>32</v>
      </c>
    </row>
    <row r="1372" spans="1:11" ht="20.25">
      <c r="A1372" s="13" t="s">
        <v>238</v>
      </c>
      <c r="B1372" s="2">
        <v>191</v>
      </c>
      <c r="C1372" s="13" t="s">
        <v>27</v>
      </c>
      <c r="D1372" s="3" t="s">
        <v>33</v>
      </c>
      <c r="E1372" s="13">
        <v>0</v>
      </c>
      <c r="F1372" s="13">
        <v>5</v>
      </c>
      <c r="G1372" s="13" t="s">
        <v>23</v>
      </c>
      <c r="H1372" s="13"/>
      <c r="I1372" s="13">
        <f t="shared" si="42"/>
        <v>0</v>
      </c>
      <c r="J1372" s="13">
        <f t="shared" si="43"/>
        <v>0</v>
      </c>
      <c r="K1372" s="1"/>
    </row>
    <row r="1373" spans="1:11" ht="20.25">
      <c r="A1373" s="13" t="s">
        <v>238</v>
      </c>
      <c r="B1373" s="2">
        <v>192</v>
      </c>
      <c r="C1373" s="13" t="s">
        <v>16</v>
      </c>
      <c r="D1373" s="3" t="s">
        <v>33</v>
      </c>
      <c r="E1373" s="13">
        <v>0</v>
      </c>
      <c r="F1373" s="13">
        <v>4</v>
      </c>
      <c r="G1373" s="13"/>
      <c r="H1373" s="13"/>
      <c r="I1373" s="13">
        <f t="shared" si="42"/>
        <v>0</v>
      </c>
      <c r="J1373" s="13">
        <f t="shared" si="43"/>
        <v>0</v>
      </c>
      <c r="K1373" s="1"/>
    </row>
    <row r="1374" spans="1:11" ht="20.25">
      <c r="A1374" s="13" t="s">
        <v>238</v>
      </c>
      <c r="B1374" s="2">
        <v>193</v>
      </c>
      <c r="C1374" s="13" t="s">
        <v>79</v>
      </c>
      <c r="D1374" s="3" t="s">
        <v>200</v>
      </c>
      <c r="E1374" s="13">
        <v>0</v>
      </c>
      <c r="F1374" s="13">
        <v>4</v>
      </c>
      <c r="G1374" s="13"/>
      <c r="H1374" s="13"/>
      <c r="I1374" s="13">
        <f t="shared" si="42"/>
        <v>0</v>
      </c>
      <c r="J1374" s="13">
        <f t="shared" si="43"/>
        <v>0</v>
      </c>
      <c r="K1374" s="1"/>
    </row>
    <row r="1375" spans="1:11" ht="20.25">
      <c r="A1375" s="13" t="s">
        <v>238</v>
      </c>
      <c r="B1375" s="2">
        <v>194</v>
      </c>
      <c r="C1375" s="13" t="s">
        <v>27</v>
      </c>
      <c r="D1375" s="3" t="s">
        <v>35</v>
      </c>
      <c r="E1375" s="13">
        <v>0</v>
      </c>
      <c r="F1375" s="13">
        <v>4</v>
      </c>
      <c r="G1375" s="13"/>
      <c r="H1375" s="13"/>
      <c r="I1375" s="13">
        <f t="shared" si="42"/>
        <v>0</v>
      </c>
      <c r="J1375" s="13">
        <f t="shared" si="43"/>
        <v>0</v>
      </c>
      <c r="K1375" s="1"/>
    </row>
    <row r="1376" spans="1:11" ht="20.25">
      <c r="A1376" s="13" t="s">
        <v>238</v>
      </c>
      <c r="B1376" s="2">
        <v>195</v>
      </c>
      <c r="C1376" s="13" t="s">
        <v>14</v>
      </c>
      <c r="D1376" s="3" t="s">
        <v>36</v>
      </c>
      <c r="E1376" s="13">
        <v>0</v>
      </c>
      <c r="F1376" s="13">
        <v>4</v>
      </c>
      <c r="G1376" s="13"/>
      <c r="H1376" s="13"/>
      <c r="I1376" s="13">
        <f t="shared" si="42"/>
        <v>0</v>
      </c>
      <c r="J1376" s="13">
        <f t="shared" si="43"/>
        <v>0</v>
      </c>
      <c r="K1376" s="1"/>
    </row>
    <row r="1377" spans="1:11" ht="20.25">
      <c r="A1377" s="13" t="s">
        <v>238</v>
      </c>
      <c r="B1377" s="2">
        <v>196</v>
      </c>
      <c r="C1377" s="13" t="s">
        <v>14</v>
      </c>
      <c r="D1377" s="3" t="s">
        <v>36</v>
      </c>
      <c r="E1377" s="13">
        <v>0</v>
      </c>
      <c r="F1377" s="13">
        <v>4</v>
      </c>
      <c r="G1377" s="13"/>
      <c r="H1377" s="13"/>
      <c r="I1377" s="13">
        <f t="shared" si="42"/>
        <v>0</v>
      </c>
      <c r="J1377" s="13">
        <f t="shared" si="43"/>
        <v>0</v>
      </c>
      <c r="K1377" s="1"/>
    </row>
    <row r="1378" spans="1:11" ht="20.25">
      <c r="A1378" s="13" t="s">
        <v>238</v>
      </c>
      <c r="B1378" s="2">
        <v>197</v>
      </c>
      <c r="C1378" s="13" t="s">
        <v>16</v>
      </c>
      <c r="D1378" s="3" t="s">
        <v>33</v>
      </c>
      <c r="E1378" s="13">
        <v>0</v>
      </c>
      <c r="F1378" s="13">
        <v>4</v>
      </c>
      <c r="G1378" s="13"/>
      <c r="H1378" s="13"/>
      <c r="I1378" s="13">
        <f t="shared" si="42"/>
        <v>0</v>
      </c>
      <c r="J1378" s="13">
        <f t="shared" si="43"/>
        <v>0</v>
      </c>
      <c r="K1378" s="1"/>
    </row>
    <row r="1379" spans="1:11" ht="20.25">
      <c r="A1379" s="13" t="s">
        <v>238</v>
      </c>
      <c r="B1379" s="2">
        <v>198</v>
      </c>
      <c r="C1379" s="13" t="s">
        <v>27</v>
      </c>
      <c r="D1379" s="3" t="s">
        <v>33</v>
      </c>
      <c r="E1379" s="13">
        <v>0</v>
      </c>
      <c r="F1379" s="13">
        <v>5</v>
      </c>
      <c r="G1379" s="13" t="s">
        <v>23</v>
      </c>
      <c r="H1379" s="13"/>
      <c r="I1379" s="13">
        <f t="shared" si="42"/>
        <v>0</v>
      </c>
      <c r="J1379" s="13">
        <f t="shared" si="43"/>
        <v>0</v>
      </c>
      <c r="K1379" s="1"/>
    </row>
    <row r="1380" spans="1:11" ht="20.25">
      <c r="A1380" s="13" t="s">
        <v>238</v>
      </c>
      <c r="B1380" s="2">
        <v>199</v>
      </c>
      <c r="C1380" s="13" t="s">
        <v>21</v>
      </c>
      <c r="D1380" s="3" t="s">
        <v>42</v>
      </c>
      <c r="E1380" s="13">
        <v>1</v>
      </c>
      <c r="F1380" s="13">
        <v>5</v>
      </c>
      <c r="G1380" s="13" t="s">
        <v>23</v>
      </c>
      <c r="H1380" s="13"/>
      <c r="I1380" s="13">
        <f t="shared" si="42"/>
        <v>0</v>
      </c>
      <c r="J1380" s="13">
        <f t="shared" si="43"/>
        <v>0</v>
      </c>
      <c r="K1380" s="1"/>
    </row>
    <row r="1381" spans="1:11" ht="20.25">
      <c r="A1381" s="13" t="s">
        <v>238</v>
      </c>
      <c r="B1381" s="2">
        <v>200</v>
      </c>
      <c r="C1381" s="13" t="s">
        <v>21</v>
      </c>
      <c r="D1381" s="3" t="s">
        <v>42</v>
      </c>
      <c r="E1381" s="13">
        <v>1</v>
      </c>
      <c r="F1381" s="13">
        <v>5</v>
      </c>
      <c r="G1381" s="13" t="s">
        <v>23</v>
      </c>
      <c r="H1381" s="13"/>
      <c r="I1381" s="13">
        <f t="shared" si="42"/>
        <v>0</v>
      </c>
      <c r="J1381" s="13">
        <f t="shared" si="43"/>
        <v>0</v>
      </c>
      <c r="K1381" s="1"/>
    </row>
    <row r="1382" spans="1:11" ht="20.25">
      <c r="A1382" s="13" t="s">
        <v>238</v>
      </c>
      <c r="B1382" s="2">
        <v>201</v>
      </c>
      <c r="C1382" s="13" t="s">
        <v>27</v>
      </c>
      <c r="D1382" s="3" t="s">
        <v>48</v>
      </c>
      <c r="E1382" s="13">
        <v>1</v>
      </c>
      <c r="F1382" s="13">
        <v>3</v>
      </c>
      <c r="G1382" s="13"/>
      <c r="H1382" s="13"/>
      <c r="I1382" s="13">
        <f t="shared" si="42"/>
        <v>0</v>
      </c>
      <c r="J1382" s="13">
        <f t="shared" si="43"/>
        <v>0</v>
      </c>
      <c r="K1382" s="1"/>
    </row>
    <row r="1383" spans="1:11" ht="20.25">
      <c r="A1383" s="13" t="s">
        <v>238</v>
      </c>
      <c r="B1383" s="2">
        <v>202</v>
      </c>
      <c r="C1383" s="13" t="s">
        <v>27</v>
      </c>
      <c r="D1383" s="3" t="s">
        <v>48</v>
      </c>
      <c r="E1383" s="13">
        <v>0</v>
      </c>
      <c r="F1383" s="13">
        <v>5</v>
      </c>
      <c r="G1383" s="13"/>
      <c r="H1383" s="13"/>
      <c r="I1383" s="13">
        <f t="shared" si="42"/>
        <v>0</v>
      </c>
      <c r="J1383" s="13">
        <f t="shared" si="43"/>
        <v>0</v>
      </c>
      <c r="K1383" s="1"/>
    </row>
    <row r="1384" spans="1:11" ht="20.25">
      <c r="A1384" s="13" t="s">
        <v>238</v>
      </c>
      <c r="B1384" s="2">
        <v>203</v>
      </c>
      <c r="C1384" s="13" t="s">
        <v>14</v>
      </c>
      <c r="D1384" s="3" t="s">
        <v>36</v>
      </c>
      <c r="E1384" s="13">
        <v>0</v>
      </c>
      <c r="F1384" s="13">
        <v>5</v>
      </c>
      <c r="G1384" s="13"/>
      <c r="H1384" s="13"/>
      <c r="I1384" s="13">
        <f t="shared" si="42"/>
        <v>0</v>
      </c>
      <c r="J1384" s="13">
        <f t="shared" si="43"/>
        <v>0</v>
      </c>
      <c r="K1384" s="1"/>
    </row>
    <row r="1385" spans="1:11" ht="20.25">
      <c r="A1385" s="13" t="s">
        <v>238</v>
      </c>
      <c r="B1385" s="2">
        <v>204</v>
      </c>
      <c r="C1385" s="13" t="s">
        <v>14</v>
      </c>
      <c r="D1385" s="3" t="s">
        <v>36</v>
      </c>
      <c r="E1385" s="13">
        <v>0</v>
      </c>
      <c r="F1385" s="13">
        <v>5</v>
      </c>
      <c r="G1385" s="13"/>
      <c r="H1385" s="13"/>
      <c r="I1385" s="13">
        <f t="shared" si="42"/>
        <v>0</v>
      </c>
      <c r="J1385" s="13">
        <f t="shared" si="43"/>
        <v>0</v>
      </c>
      <c r="K1385" s="1"/>
    </row>
    <row r="1386" spans="1:11" ht="20.25">
      <c r="A1386" s="13" t="s">
        <v>238</v>
      </c>
      <c r="B1386" s="2">
        <v>205</v>
      </c>
      <c r="C1386" s="13" t="s">
        <v>71</v>
      </c>
      <c r="D1386" s="3" t="s">
        <v>51</v>
      </c>
      <c r="E1386" s="13">
        <v>0</v>
      </c>
      <c r="F1386" s="13">
        <v>6</v>
      </c>
      <c r="G1386" s="13"/>
      <c r="H1386" s="13">
        <v>444</v>
      </c>
      <c r="I1386" s="13">
        <f t="shared" si="42"/>
        <v>0</v>
      </c>
      <c r="J1386" s="13">
        <f t="shared" si="43"/>
        <v>0</v>
      </c>
      <c r="K1386" s="1"/>
    </row>
    <row r="1387" spans="1:11" ht="20.25">
      <c r="A1387" s="13" t="s">
        <v>238</v>
      </c>
      <c r="B1387" s="2">
        <v>206</v>
      </c>
      <c r="C1387" s="13" t="s">
        <v>19</v>
      </c>
      <c r="D1387" s="3" t="s">
        <v>20</v>
      </c>
      <c r="E1387" s="13">
        <v>0</v>
      </c>
      <c r="F1387" s="13">
        <v>5</v>
      </c>
      <c r="G1387" s="13"/>
      <c r="H1387" s="13"/>
      <c r="I1387" s="13">
        <f t="shared" si="42"/>
        <v>0</v>
      </c>
      <c r="J1387" s="13">
        <f t="shared" si="43"/>
        <v>0</v>
      </c>
      <c r="K1387" s="1"/>
    </row>
    <row r="1388" spans="1:11" ht="20.25">
      <c r="A1388" s="13" t="s">
        <v>238</v>
      </c>
      <c r="B1388" s="2">
        <v>207</v>
      </c>
      <c r="C1388" s="13" t="s">
        <v>128</v>
      </c>
      <c r="D1388" s="3" t="s">
        <v>35</v>
      </c>
      <c r="E1388" s="13">
        <v>0</v>
      </c>
      <c r="F1388" s="13">
        <v>5</v>
      </c>
      <c r="G1388" s="13"/>
      <c r="H1388" s="13"/>
      <c r="I1388" s="13">
        <f t="shared" si="42"/>
        <v>0</v>
      </c>
      <c r="J1388" s="13">
        <f t="shared" si="43"/>
        <v>0</v>
      </c>
      <c r="K1388" s="1"/>
    </row>
    <row r="1389" spans="1:11" ht="20.25">
      <c r="A1389" s="13" t="s">
        <v>238</v>
      </c>
      <c r="B1389" s="2">
        <v>208</v>
      </c>
      <c r="C1389" s="13" t="s">
        <v>16</v>
      </c>
      <c r="D1389" s="3" t="s">
        <v>33</v>
      </c>
      <c r="E1389" s="13">
        <v>0</v>
      </c>
      <c r="F1389" s="13">
        <v>5</v>
      </c>
      <c r="G1389" s="13"/>
      <c r="H1389" s="13"/>
      <c r="I1389" s="13">
        <f t="shared" si="42"/>
        <v>0</v>
      </c>
      <c r="J1389" s="13">
        <f t="shared" si="43"/>
        <v>0</v>
      </c>
      <c r="K1389" s="1"/>
    </row>
    <row r="1390" spans="1:11" ht="20.25">
      <c r="A1390" s="13" t="s">
        <v>238</v>
      </c>
      <c r="B1390" s="2">
        <v>209</v>
      </c>
      <c r="C1390" s="13" t="s">
        <v>71</v>
      </c>
      <c r="D1390" s="3" t="s">
        <v>51</v>
      </c>
      <c r="E1390" s="13">
        <v>0</v>
      </c>
      <c r="F1390" s="13">
        <v>6</v>
      </c>
      <c r="G1390" s="13"/>
      <c r="H1390" s="13"/>
      <c r="I1390" s="13" t="str">
        <f t="shared" si="42"/>
        <v>Кокки</v>
      </c>
      <c r="J1390" s="13" t="str">
        <f t="shared" si="43"/>
        <v>Staphylococcus</v>
      </c>
      <c r="K1390" s="1" t="s">
        <v>49</v>
      </c>
    </row>
    <row r="1391" spans="1:11" ht="20.25">
      <c r="A1391" s="13" t="s">
        <v>238</v>
      </c>
      <c r="B1391" s="2">
        <v>210</v>
      </c>
      <c r="C1391" s="13" t="s">
        <v>21</v>
      </c>
      <c r="D1391" s="3" t="s">
        <v>183</v>
      </c>
      <c r="E1391" s="13">
        <v>0</v>
      </c>
      <c r="F1391" s="13">
        <v>6</v>
      </c>
      <c r="G1391" s="13" t="s">
        <v>23</v>
      </c>
      <c r="H1391" s="13"/>
      <c r="I1391" s="13">
        <f t="shared" si="42"/>
        <v>0</v>
      </c>
      <c r="J1391" s="13">
        <f t="shared" si="43"/>
        <v>0</v>
      </c>
      <c r="K1391" s="1"/>
    </row>
    <row r="1392" spans="1:11" ht="20.25">
      <c r="A1392" s="13" t="s">
        <v>238</v>
      </c>
      <c r="B1392" s="2">
        <v>211</v>
      </c>
      <c r="C1392" s="13" t="s">
        <v>29</v>
      </c>
      <c r="D1392" s="3" t="s">
        <v>42</v>
      </c>
      <c r="E1392" s="13">
        <v>0</v>
      </c>
      <c r="F1392" s="13">
        <v>5</v>
      </c>
      <c r="G1392" s="13" t="s">
        <v>23</v>
      </c>
      <c r="H1392" s="13"/>
      <c r="I1392" s="13">
        <f t="shared" si="42"/>
        <v>0</v>
      </c>
      <c r="J1392" s="13">
        <f t="shared" si="43"/>
        <v>0</v>
      </c>
      <c r="K1392" s="1"/>
    </row>
    <row r="1393" spans="1:11" ht="20.25">
      <c r="A1393" s="13" t="s">
        <v>238</v>
      </c>
      <c r="B1393" s="2">
        <v>212</v>
      </c>
      <c r="C1393" s="13" t="s">
        <v>29</v>
      </c>
      <c r="D1393" s="3" t="s">
        <v>42</v>
      </c>
      <c r="E1393" s="13">
        <v>0</v>
      </c>
      <c r="F1393" s="13">
        <v>5</v>
      </c>
      <c r="G1393" s="13" t="s">
        <v>23</v>
      </c>
      <c r="H1393" s="13"/>
      <c r="I1393" s="13">
        <f t="shared" si="42"/>
        <v>0</v>
      </c>
      <c r="J1393" s="13">
        <f t="shared" si="43"/>
        <v>0</v>
      </c>
      <c r="K1393" s="1"/>
    </row>
    <row r="1394" spans="1:11" ht="20.25">
      <c r="A1394" s="13" t="s">
        <v>244</v>
      </c>
      <c r="B1394" s="2">
        <v>1</v>
      </c>
      <c r="C1394" s="13" t="s">
        <v>14</v>
      </c>
      <c r="D1394" s="3" t="s">
        <v>36</v>
      </c>
      <c r="E1394" s="13">
        <v>2</v>
      </c>
      <c r="F1394" s="13">
        <v>2</v>
      </c>
      <c r="G1394" s="13"/>
      <c r="H1394" s="13"/>
      <c r="I1394" s="13">
        <f t="shared" si="42"/>
        <v>0</v>
      </c>
      <c r="J1394" s="13">
        <f t="shared" si="43"/>
        <v>0</v>
      </c>
      <c r="K1394" s="13"/>
    </row>
    <row r="1395" spans="1:11" ht="20.25">
      <c r="A1395" s="13" t="s">
        <v>244</v>
      </c>
      <c r="B1395" s="2">
        <v>2</v>
      </c>
      <c r="C1395" s="13" t="s">
        <v>14</v>
      </c>
      <c r="D1395" s="3" t="s">
        <v>36</v>
      </c>
      <c r="E1395" s="13">
        <v>2</v>
      </c>
      <c r="F1395" s="13">
        <v>2</v>
      </c>
      <c r="G1395" s="13"/>
      <c r="H1395" s="13"/>
      <c r="I1395" s="13">
        <f t="shared" si="42"/>
        <v>0</v>
      </c>
      <c r="J1395" s="13">
        <f t="shared" si="43"/>
        <v>0</v>
      </c>
      <c r="K1395" s="13"/>
    </row>
    <row r="1396" spans="1:11" ht="20.25">
      <c r="A1396" s="13" t="s">
        <v>244</v>
      </c>
      <c r="B1396" s="2">
        <v>3</v>
      </c>
      <c r="C1396" s="13" t="s">
        <v>16</v>
      </c>
      <c r="D1396" s="3" t="s">
        <v>33</v>
      </c>
      <c r="E1396" s="13">
        <v>1</v>
      </c>
      <c r="F1396" s="13">
        <v>2</v>
      </c>
      <c r="G1396" s="13"/>
      <c r="H1396" s="13"/>
      <c r="I1396" s="13">
        <f t="shared" si="42"/>
        <v>0</v>
      </c>
      <c r="J1396" s="13">
        <f t="shared" si="43"/>
        <v>0</v>
      </c>
      <c r="K1396" s="13"/>
    </row>
    <row r="1397" spans="1:11" ht="20.25">
      <c r="A1397" s="13" t="s">
        <v>244</v>
      </c>
      <c r="B1397" s="2">
        <v>4</v>
      </c>
      <c r="C1397" s="13" t="s">
        <v>29</v>
      </c>
      <c r="D1397" s="3" t="s">
        <v>42</v>
      </c>
      <c r="E1397" s="13">
        <v>1</v>
      </c>
      <c r="F1397" s="13">
        <v>5</v>
      </c>
      <c r="G1397" s="13" t="s">
        <v>23</v>
      </c>
      <c r="H1397" s="13"/>
      <c r="I1397" s="13">
        <f t="shared" si="42"/>
        <v>0</v>
      </c>
      <c r="J1397" s="13">
        <f t="shared" si="43"/>
        <v>0</v>
      </c>
      <c r="K1397" s="13"/>
    </row>
    <row r="1398" spans="1:11" ht="20.25">
      <c r="A1398" s="13" t="s">
        <v>244</v>
      </c>
      <c r="B1398" s="2">
        <v>5</v>
      </c>
      <c r="C1398" s="13" t="s">
        <v>138</v>
      </c>
      <c r="D1398" s="3" t="s">
        <v>33</v>
      </c>
      <c r="E1398" s="13">
        <v>0</v>
      </c>
      <c r="F1398" s="13">
        <v>3</v>
      </c>
      <c r="G1398" s="13"/>
      <c r="H1398" s="13"/>
      <c r="I1398" s="13" t="str">
        <f t="shared" si="42"/>
        <v>Энеробактерии</v>
      </c>
      <c r="J1398" s="13" t="str">
        <f t="shared" si="43"/>
        <v>Escherichia</v>
      </c>
      <c r="K1398" s="13" t="s">
        <v>32</v>
      </c>
    </row>
    <row r="1399" spans="1:11" ht="20.25">
      <c r="A1399" s="13" t="s">
        <v>244</v>
      </c>
      <c r="B1399" s="2">
        <v>6</v>
      </c>
      <c r="C1399" s="13" t="s">
        <v>21</v>
      </c>
      <c r="D1399" s="3" t="s">
        <v>41</v>
      </c>
      <c r="E1399" s="13">
        <v>1</v>
      </c>
      <c r="F1399" s="13">
        <v>2</v>
      </c>
      <c r="G1399" s="13" t="s">
        <v>23</v>
      </c>
      <c r="H1399" s="13"/>
      <c r="I1399" s="13" t="str">
        <f t="shared" si="42"/>
        <v>Кокки</v>
      </c>
      <c r="J1399" s="13" t="str">
        <f t="shared" si="43"/>
        <v>Enterococcus</v>
      </c>
      <c r="K1399" s="13" t="s">
        <v>55</v>
      </c>
    </row>
    <row r="1400" spans="1:11" ht="20.25">
      <c r="A1400" s="13" t="s">
        <v>244</v>
      </c>
      <c r="B1400" s="2">
        <v>7</v>
      </c>
      <c r="C1400" s="13" t="s">
        <v>138</v>
      </c>
      <c r="D1400" s="3" t="s">
        <v>35</v>
      </c>
      <c r="E1400" s="13">
        <v>1</v>
      </c>
      <c r="F1400" s="13">
        <v>2</v>
      </c>
      <c r="G1400" s="13"/>
      <c r="H1400" s="13"/>
      <c r="I1400" s="13" t="str">
        <f t="shared" si="42"/>
        <v>Энеробактерии</v>
      </c>
      <c r="J1400" s="13" t="str">
        <f t="shared" si="43"/>
        <v>Escherichia</v>
      </c>
      <c r="K1400" s="13" t="s">
        <v>32</v>
      </c>
    </row>
    <row r="1401" spans="1:11" ht="20.25">
      <c r="A1401" s="13" t="s">
        <v>244</v>
      </c>
      <c r="B1401" s="2">
        <v>8</v>
      </c>
      <c r="C1401" s="13" t="s">
        <v>16</v>
      </c>
      <c r="D1401" s="3" t="s">
        <v>33</v>
      </c>
      <c r="E1401" s="13">
        <v>1</v>
      </c>
      <c r="F1401" s="13">
        <v>3</v>
      </c>
      <c r="G1401" s="13"/>
      <c r="H1401" s="13"/>
      <c r="I1401" s="13" t="str">
        <f t="shared" si="42"/>
        <v>Кокки</v>
      </c>
      <c r="J1401" s="13" t="str">
        <f t="shared" si="43"/>
        <v>Staphylococcus</v>
      </c>
      <c r="K1401" s="13" t="s">
        <v>49</v>
      </c>
    </row>
    <row r="1402" spans="1:11" ht="20.25">
      <c r="A1402" s="13" t="s">
        <v>244</v>
      </c>
      <c r="B1402" s="2">
        <v>9</v>
      </c>
      <c r="C1402" s="13" t="s">
        <v>14</v>
      </c>
      <c r="D1402" s="3" t="s">
        <v>36</v>
      </c>
      <c r="E1402" s="13">
        <v>0</v>
      </c>
      <c r="F1402" s="13">
        <v>3</v>
      </c>
      <c r="G1402" s="13"/>
      <c r="H1402" s="13"/>
      <c r="I1402" s="13">
        <f t="shared" si="42"/>
        <v>0</v>
      </c>
      <c r="J1402" s="13">
        <f t="shared" si="43"/>
        <v>0</v>
      </c>
      <c r="K1402" s="13"/>
    </row>
    <row r="1403" spans="1:11" ht="20.25">
      <c r="A1403" s="13" t="s">
        <v>244</v>
      </c>
      <c r="B1403" s="2">
        <v>10</v>
      </c>
      <c r="C1403" s="13" t="s">
        <v>71</v>
      </c>
      <c r="D1403" s="3" t="s">
        <v>51</v>
      </c>
      <c r="E1403" s="13">
        <v>0</v>
      </c>
      <c r="F1403" s="13">
        <v>3</v>
      </c>
      <c r="G1403" s="13"/>
      <c r="H1403" s="13"/>
      <c r="I1403" s="13">
        <f t="shared" si="42"/>
        <v>0</v>
      </c>
      <c r="J1403" s="13">
        <f t="shared" si="43"/>
        <v>0</v>
      </c>
      <c r="K1403" s="13"/>
    </row>
    <row r="1404" spans="1:11" ht="20.25">
      <c r="A1404" s="13" t="s">
        <v>244</v>
      </c>
      <c r="B1404" s="2">
        <v>11</v>
      </c>
      <c r="C1404" s="13" t="s">
        <v>138</v>
      </c>
      <c r="D1404" s="3" t="s">
        <v>35</v>
      </c>
      <c r="E1404" s="13">
        <v>0</v>
      </c>
      <c r="F1404" s="13">
        <v>3</v>
      </c>
      <c r="G1404" s="13"/>
      <c r="H1404" s="13"/>
      <c r="I1404" s="13">
        <f t="shared" si="42"/>
        <v>0</v>
      </c>
      <c r="J1404" s="13">
        <f t="shared" si="43"/>
        <v>0</v>
      </c>
      <c r="K1404" s="13"/>
    </row>
    <row r="1405" spans="1:11" ht="20.25">
      <c r="A1405" s="13" t="s">
        <v>244</v>
      </c>
      <c r="B1405" s="2">
        <v>12</v>
      </c>
      <c r="C1405" s="13" t="s">
        <v>114</v>
      </c>
      <c r="D1405" s="3" t="s">
        <v>74</v>
      </c>
      <c r="E1405" s="13">
        <v>0</v>
      </c>
      <c r="F1405" s="13">
        <v>3</v>
      </c>
      <c r="G1405" s="13"/>
      <c r="H1405" s="13"/>
      <c r="I1405" s="13">
        <f t="shared" si="42"/>
        <v>0</v>
      </c>
      <c r="J1405" s="13">
        <f t="shared" si="43"/>
        <v>0</v>
      </c>
      <c r="K1405" s="13"/>
    </row>
    <row r="1406" spans="1:11" ht="20.25">
      <c r="A1406" s="13" t="s">
        <v>244</v>
      </c>
      <c r="B1406" s="2">
        <v>13</v>
      </c>
      <c r="C1406" s="13" t="s">
        <v>21</v>
      </c>
      <c r="D1406" s="3" t="s">
        <v>33</v>
      </c>
      <c r="E1406" s="13">
        <v>0</v>
      </c>
      <c r="F1406" s="13">
        <v>6</v>
      </c>
      <c r="G1406" s="13" t="s">
        <v>23</v>
      </c>
      <c r="H1406" s="13"/>
      <c r="I1406" s="13">
        <f t="shared" si="42"/>
        <v>0</v>
      </c>
      <c r="J1406" s="13">
        <f t="shared" si="43"/>
        <v>0</v>
      </c>
      <c r="K1406" s="13"/>
    </row>
    <row r="1407" spans="1:11" ht="20.25">
      <c r="A1407" s="13" t="s">
        <v>244</v>
      </c>
      <c r="B1407" s="2">
        <v>14</v>
      </c>
      <c r="C1407" s="13" t="s">
        <v>21</v>
      </c>
      <c r="D1407" s="3" t="s">
        <v>41</v>
      </c>
      <c r="E1407" s="13">
        <v>0</v>
      </c>
      <c r="F1407" s="13">
        <v>6</v>
      </c>
      <c r="G1407" s="13" t="s">
        <v>23</v>
      </c>
      <c r="H1407" s="13"/>
      <c r="I1407" s="13">
        <f t="shared" si="42"/>
        <v>0</v>
      </c>
      <c r="J1407" s="13">
        <f t="shared" si="43"/>
        <v>0</v>
      </c>
      <c r="K1407" s="13"/>
    </row>
    <row r="1408" spans="1:11" ht="20.25">
      <c r="A1408" s="13" t="s">
        <v>244</v>
      </c>
      <c r="B1408" s="2">
        <v>15</v>
      </c>
      <c r="C1408" s="13" t="s">
        <v>21</v>
      </c>
      <c r="D1408" s="3" t="s">
        <v>163</v>
      </c>
      <c r="E1408" s="13">
        <v>0</v>
      </c>
      <c r="F1408" s="13">
        <v>6</v>
      </c>
      <c r="G1408" s="13" t="s">
        <v>23</v>
      </c>
      <c r="H1408" s="13"/>
      <c r="I1408" s="13">
        <f t="shared" si="42"/>
        <v>0</v>
      </c>
      <c r="J1408" s="13">
        <f t="shared" si="43"/>
        <v>0</v>
      </c>
      <c r="K1408" s="13"/>
    </row>
    <row r="1409" spans="1:11" ht="20.25">
      <c r="A1409" s="13" t="s">
        <v>244</v>
      </c>
      <c r="B1409" s="2">
        <v>16</v>
      </c>
      <c r="C1409" s="13" t="s">
        <v>16</v>
      </c>
      <c r="D1409" s="3" t="s">
        <v>33</v>
      </c>
      <c r="E1409" s="13">
        <v>1</v>
      </c>
      <c r="F1409" s="13">
        <v>2</v>
      </c>
      <c r="G1409" s="13"/>
      <c r="H1409" s="13"/>
      <c r="I1409" s="13">
        <f t="shared" si="42"/>
        <v>0</v>
      </c>
      <c r="J1409" s="13">
        <f t="shared" si="43"/>
        <v>0</v>
      </c>
      <c r="K1409" s="1"/>
    </row>
    <row r="1410" spans="1:11" ht="20.25">
      <c r="A1410" s="13" t="s">
        <v>244</v>
      </c>
      <c r="B1410" s="2">
        <v>17</v>
      </c>
      <c r="C1410" s="13" t="s">
        <v>16</v>
      </c>
      <c r="D1410" s="3" t="s">
        <v>33</v>
      </c>
      <c r="E1410" s="13">
        <v>0</v>
      </c>
      <c r="F1410" s="13">
        <v>5</v>
      </c>
      <c r="G1410" s="13"/>
      <c r="H1410" s="13"/>
      <c r="I1410" s="13">
        <f t="shared" ref="I1410:I1473" si="44">IF(OR(J1410=$J$2687,J1410=$J$2694,J1410=$J$2677),$I$2674,IF(OR(J1410=$J$2676,J1410=$J$2680,J1410=$J$2682,J1410=$J$2683,J1410=$J$2686,J1410=$J$2690,J1410=$J$2691,J1410=$J$2688),$I$2679,IF(OR(J1410=$J$2675,J1410=$J$2679),$I$2675,IF(OR(J1410=$J$2681,J1410=$J$2692,J1410=$J$2693),$I$2676,IF(OR(J1410=$J$2674,J1410=$J$2689,J1410=$J$2695),$I$2677,IF(OR(J1410=$J$2678,J1410=$J$2696,J1410=$J$2684,J1410=$J$2685),$I$2678,0))))))</f>
        <v>0</v>
      </c>
      <c r="J1410" s="13">
        <f t="shared" ref="J1410:J1473" si="45">IF(OR(K1410=$K$2674,K1410=$K$2675,K1410=$K$2676,K1410=$K$2677,K1410=$K$2678),$J$2674,IF(OR(K1410=$K$2683,K1410=$K$2684,K1410=$K$2685,K1410=$K$2686),$J$2675,IF(OR(K1410=$K$2687),$J$2676,IF(OR(K1410=$K$2688),$J$2677,IF(OR(K1410=$K$2689),$J$2678,IF(OR(K1410=$K$2690),$J$2679,IF(OR(K1410=$K$2696,K1410=$K$2706,K1410=$K$2697),$J$2680,IF(OR(K1410=$K$2692,K1410=$K$2693,K1410=$K$2694,K1410=$K$2695),$J$2681,IF(OR(K1410=$K$2691,K1410=$K$2735,K1410=$K$2737,K1410=$K$2739),$J$2682,IF(OR(K1410=$K$2698,K1410=$K$2700,K1410=$K$2699),$J$2683,IF(OR(K1410=$K$2701),$J$2684,IF(OR(K1410=$K$2702),$J$2685,IF(OR(K1410=$K$2703),$J$2686,IF(OR(K1410=$K$2707),$J$2687,IF(OR(K1410=$K$2708,K1410=$K$2709),$J$2688,IF(OR(K1410=$K$2710,K1410=$K$2711),$J$2689,IF(OR(K1410=$K$2712,K1410=$K$2713),$J$2690,IF(OR(K1410=$K$2714,K1410=$K$2715),$J$2691,IF(OR(K1410=$K$2717,K1410=$K$2718,K1410=$K$2719,K1410=$K$2720,K1410=$K$2721,K1410=$K$2722,K1410=$K$2723,K1410=$K$2724,K1410=$K$2725),$J$2692,IF(OR(K1410=$K$2729,K1410=$K$2730,K1410=$K$2731,K1410=$K$2732,K1410=$K$2728,K1410=$K$2727,K1410=$K$2736,K1410=$K$2738),$J$2693,IF(OR(K1410=$K$2733,K1410=$K$2734),$J$2694,IF(OR(K1410=$K$2679,K1410=$K$2680,K1410=$K$2681,K1410=$K$2704,K1410=$K$2705,K1410=$K$2716,K1410=$K$2682,K1410=$K$2726),$J$2695,IF(OR(K1410=$K$2740),$J$2696,0)))))))))))))))))))))))</f>
        <v>0</v>
      </c>
      <c r="K1410" s="1"/>
    </row>
    <row r="1411" spans="1:11" ht="20.25">
      <c r="A1411" s="13" t="s">
        <v>244</v>
      </c>
      <c r="B1411" s="2">
        <v>18</v>
      </c>
      <c r="C1411" s="13" t="s">
        <v>16</v>
      </c>
      <c r="D1411" s="3" t="s">
        <v>33</v>
      </c>
      <c r="E1411" s="13">
        <v>0</v>
      </c>
      <c r="F1411" s="13">
        <v>5</v>
      </c>
      <c r="G1411" s="13"/>
      <c r="H1411" s="13"/>
      <c r="I1411" s="13">
        <f t="shared" si="44"/>
        <v>0</v>
      </c>
      <c r="J1411" s="13">
        <f t="shared" si="45"/>
        <v>0</v>
      </c>
      <c r="K1411" s="1"/>
    </row>
    <row r="1412" spans="1:11" ht="20.25">
      <c r="A1412" s="13" t="s">
        <v>244</v>
      </c>
      <c r="B1412" s="2">
        <v>19</v>
      </c>
      <c r="C1412" s="13" t="s">
        <v>14</v>
      </c>
      <c r="D1412" s="3" t="s">
        <v>36</v>
      </c>
      <c r="E1412" s="13">
        <v>0</v>
      </c>
      <c r="F1412" s="13">
        <v>5</v>
      </c>
      <c r="G1412" s="13"/>
      <c r="H1412" s="13"/>
      <c r="I1412" s="13" t="str">
        <f t="shared" si="44"/>
        <v>Кокки</v>
      </c>
      <c r="J1412" s="13" t="str">
        <f t="shared" si="45"/>
        <v>Staphylococcus</v>
      </c>
      <c r="K1412" s="1" t="s">
        <v>49</v>
      </c>
    </row>
    <row r="1413" spans="1:11" ht="20.25">
      <c r="A1413" s="13" t="s">
        <v>244</v>
      </c>
      <c r="B1413" s="2">
        <v>20</v>
      </c>
      <c r="C1413" s="13" t="s">
        <v>21</v>
      </c>
      <c r="D1413" s="3" t="s">
        <v>20</v>
      </c>
      <c r="E1413" s="13">
        <v>0</v>
      </c>
      <c r="F1413" s="13">
        <v>5</v>
      </c>
      <c r="G1413" s="13" t="s">
        <v>23</v>
      </c>
      <c r="H1413" s="13"/>
      <c r="I1413" s="13">
        <f t="shared" si="44"/>
        <v>0</v>
      </c>
      <c r="J1413" s="13">
        <f t="shared" si="45"/>
        <v>0</v>
      </c>
      <c r="K1413" s="1"/>
    </row>
    <row r="1414" spans="1:11" ht="20.25">
      <c r="A1414" s="13" t="s">
        <v>244</v>
      </c>
      <c r="B1414" s="2">
        <v>21</v>
      </c>
      <c r="C1414" s="13" t="s">
        <v>21</v>
      </c>
      <c r="D1414" s="3" t="s">
        <v>20</v>
      </c>
      <c r="E1414" s="13">
        <v>0</v>
      </c>
      <c r="F1414" s="13">
        <v>7</v>
      </c>
      <c r="G1414" s="13" t="s">
        <v>23</v>
      </c>
      <c r="H1414" s="13" t="s">
        <v>63</v>
      </c>
      <c r="I1414" s="13">
        <f t="shared" si="44"/>
        <v>0</v>
      </c>
      <c r="J1414" s="13">
        <f t="shared" si="45"/>
        <v>0</v>
      </c>
      <c r="K1414" s="1"/>
    </row>
    <row r="1415" spans="1:11" ht="20.25">
      <c r="A1415" s="13" t="s">
        <v>244</v>
      </c>
      <c r="B1415" s="2">
        <v>22</v>
      </c>
      <c r="C1415" s="13" t="s">
        <v>114</v>
      </c>
      <c r="D1415" s="3" t="s">
        <v>74</v>
      </c>
      <c r="E1415" s="13">
        <v>0</v>
      </c>
      <c r="F1415" s="13">
        <v>6</v>
      </c>
      <c r="G1415" s="13"/>
      <c r="H1415" s="13"/>
      <c r="I1415" s="13">
        <f t="shared" si="44"/>
        <v>0</v>
      </c>
      <c r="J1415" s="13">
        <f t="shared" si="45"/>
        <v>0</v>
      </c>
      <c r="K1415" s="1"/>
    </row>
    <row r="1416" spans="1:11" ht="20.25">
      <c r="A1416" s="13" t="s">
        <v>244</v>
      </c>
      <c r="B1416" s="2">
        <v>23</v>
      </c>
      <c r="C1416" s="13" t="s">
        <v>21</v>
      </c>
      <c r="D1416" s="3" t="s">
        <v>242</v>
      </c>
      <c r="E1416" s="13">
        <v>0</v>
      </c>
      <c r="F1416" s="13">
        <v>6</v>
      </c>
      <c r="G1416" s="13" t="s">
        <v>23</v>
      </c>
      <c r="H1416" s="13"/>
      <c r="I1416" s="13">
        <f t="shared" si="44"/>
        <v>0</v>
      </c>
      <c r="J1416" s="13">
        <f t="shared" si="45"/>
        <v>0</v>
      </c>
      <c r="K1416" s="1"/>
    </row>
    <row r="1417" spans="1:11" ht="20.25">
      <c r="A1417" s="13" t="s">
        <v>244</v>
      </c>
      <c r="B1417" s="2">
        <v>24</v>
      </c>
      <c r="C1417" s="13" t="s">
        <v>16</v>
      </c>
      <c r="D1417" s="3" t="s">
        <v>33</v>
      </c>
      <c r="E1417" s="13">
        <v>1</v>
      </c>
      <c r="F1417" s="13">
        <v>4</v>
      </c>
      <c r="G1417" s="13"/>
      <c r="H1417" s="13"/>
      <c r="I1417" s="13">
        <f t="shared" si="44"/>
        <v>0</v>
      </c>
      <c r="J1417" s="13">
        <f t="shared" si="45"/>
        <v>0</v>
      </c>
      <c r="K1417" s="1"/>
    </row>
    <row r="1418" spans="1:11" ht="20.25">
      <c r="A1418" s="13" t="s">
        <v>244</v>
      </c>
      <c r="B1418" s="2">
        <v>25</v>
      </c>
      <c r="C1418" s="13" t="s">
        <v>44</v>
      </c>
      <c r="D1418" s="3" t="s">
        <v>234</v>
      </c>
      <c r="E1418" s="13">
        <v>1</v>
      </c>
      <c r="F1418" s="13">
        <v>4</v>
      </c>
      <c r="G1418" s="13"/>
      <c r="H1418" s="13"/>
      <c r="I1418" s="13">
        <f t="shared" si="44"/>
        <v>0</v>
      </c>
      <c r="J1418" s="13">
        <f t="shared" si="45"/>
        <v>0</v>
      </c>
      <c r="K1418" s="1"/>
    </row>
    <row r="1419" spans="1:11" ht="20.25">
      <c r="A1419" s="13" t="s">
        <v>244</v>
      </c>
      <c r="B1419" s="2">
        <v>26</v>
      </c>
      <c r="C1419" s="13" t="s">
        <v>14</v>
      </c>
      <c r="D1419" s="3" t="s">
        <v>36</v>
      </c>
      <c r="E1419" s="13">
        <v>0</v>
      </c>
      <c r="F1419" s="13">
        <v>5</v>
      </c>
      <c r="G1419" s="13"/>
      <c r="H1419" s="13"/>
      <c r="I1419" s="13" t="str">
        <f t="shared" si="44"/>
        <v>Кокки</v>
      </c>
      <c r="J1419" s="13" t="str">
        <f t="shared" si="45"/>
        <v>Staphylococcus</v>
      </c>
      <c r="K1419" s="1" t="s">
        <v>169</v>
      </c>
    </row>
    <row r="1420" spans="1:11" ht="20.25">
      <c r="A1420" s="13" t="s">
        <v>244</v>
      </c>
      <c r="B1420" s="2">
        <v>27</v>
      </c>
      <c r="C1420" s="13" t="s">
        <v>21</v>
      </c>
      <c r="D1420" s="3" t="s">
        <v>25</v>
      </c>
      <c r="E1420" s="13">
        <v>0</v>
      </c>
      <c r="F1420" s="13">
        <v>5</v>
      </c>
      <c r="G1420" s="13" t="s">
        <v>23</v>
      </c>
      <c r="H1420" s="13"/>
      <c r="I1420" s="13">
        <f t="shared" si="44"/>
        <v>0</v>
      </c>
      <c r="J1420" s="13">
        <f t="shared" si="45"/>
        <v>0</v>
      </c>
      <c r="K1420" s="1"/>
    </row>
    <row r="1421" spans="1:11" ht="20.25">
      <c r="A1421" s="13" t="s">
        <v>244</v>
      </c>
      <c r="B1421" s="2">
        <v>28</v>
      </c>
      <c r="C1421" s="13" t="s">
        <v>21</v>
      </c>
      <c r="D1421" s="3" t="s">
        <v>212</v>
      </c>
      <c r="E1421" s="13">
        <v>0</v>
      </c>
      <c r="F1421" s="13">
        <v>5</v>
      </c>
      <c r="G1421" s="13" t="s">
        <v>23</v>
      </c>
      <c r="H1421" s="13"/>
      <c r="I1421" s="13">
        <f t="shared" si="44"/>
        <v>0</v>
      </c>
      <c r="J1421" s="13">
        <f t="shared" si="45"/>
        <v>0</v>
      </c>
      <c r="K1421" s="1"/>
    </row>
    <row r="1422" spans="1:11" ht="20.25">
      <c r="A1422" s="13" t="s">
        <v>244</v>
      </c>
      <c r="B1422" s="2">
        <v>29</v>
      </c>
      <c r="C1422" s="13" t="s">
        <v>21</v>
      </c>
      <c r="D1422" s="3" t="s">
        <v>25</v>
      </c>
      <c r="E1422" s="13">
        <v>0</v>
      </c>
      <c r="F1422" s="13">
        <v>5</v>
      </c>
      <c r="G1422" s="13" t="s">
        <v>23</v>
      </c>
      <c r="H1422" s="13"/>
      <c r="I1422" s="13">
        <f t="shared" si="44"/>
        <v>0</v>
      </c>
      <c r="J1422" s="13">
        <f t="shared" si="45"/>
        <v>0</v>
      </c>
      <c r="K1422" s="1"/>
    </row>
    <row r="1423" spans="1:11" ht="20.25">
      <c r="A1423" s="13" t="s">
        <v>244</v>
      </c>
      <c r="B1423" s="2">
        <v>30</v>
      </c>
      <c r="C1423" s="13" t="s">
        <v>21</v>
      </c>
      <c r="D1423" s="3" t="s">
        <v>222</v>
      </c>
      <c r="E1423" s="13">
        <v>0</v>
      </c>
      <c r="F1423" s="13">
        <v>5</v>
      </c>
      <c r="G1423" s="13" t="s">
        <v>23</v>
      </c>
      <c r="H1423" s="13"/>
      <c r="I1423" s="13">
        <f t="shared" si="44"/>
        <v>0</v>
      </c>
      <c r="J1423" s="13">
        <f t="shared" si="45"/>
        <v>0</v>
      </c>
      <c r="K1423" s="1"/>
    </row>
    <row r="1424" spans="1:11" ht="20.25">
      <c r="A1424" s="13" t="s">
        <v>244</v>
      </c>
      <c r="B1424" s="2">
        <v>31</v>
      </c>
      <c r="C1424" s="13" t="s">
        <v>12</v>
      </c>
      <c r="D1424" s="3" t="s">
        <v>33</v>
      </c>
      <c r="E1424" s="13">
        <v>0</v>
      </c>
      <c r="F1424" s="13">
        <v>4</v>
      </c>
      <c r="G1424" s="13"/>
      <c r="H1424" s="13"/>
      <c r="I1424" s="13" t="str">
        <f t="shared" si="44"/>
        <v>Кокки</v>
      </c>
      <c r="J1424" s="13" t="str">
        <f t="shared" si="45"/>
        <v>Staphylococcus</v>
      </c>
      <c r="K1424" s="1" t="s">
        <v>49</v>
      </c>
    </row>
    <row r="1425" spans="1:11" ht="20.25">
      <c r="A1425" s="13" t="s">
        <v>244</v>
      </c>
      <c r="B1425" s="2">
        <v>32</v>
      </c>
      <c r="C1425" s="13" t="s">
        <v>12</v>
      </c>
      <c r="D1425" s="3" t="s">
        <v>243</v>
      </c>
      <c r="E1425" s="13">
        <v>0</v>
      </c>
      <c r="F1425" s="13">
        <v>4</v>
      </c>
      <c r="G1425" s="13"/>
      <c r="H1425" s="13">
        <v>444</v>
      </c>
      <c r="I1425" s="13">
        <f t="shared" si="44"/>
        <v>0</v>
      </c>
      <c r="J1425" s="13">
        <f t="shared" si="45"/>
        <v>0</v>
      </c>
      <c r="K1425" s="1"/>
    </row>
    <row r="1426" spans="1:11" ht="20.25">
      <c r="A1426" s="13" t="s">
        <v>244</v>
      </c>
      <c r="B1426" s="2">
        <v>33</v>
      </c>
      <c r="C1426" s="13" t="s">
        <v>12</v>
      </c>
      <c r="D1426" s="3" t="s">
        <v>209</v>
      </c>
      <c r="E1426" s="13">
        <v>2</v>
      </c>
      <c r="F1426" s="13">
        <v>4</v>
      </c>
      <c r="G1426" s="13"/>
      <c r="H1426" s="13"/>
      <c r="I1426" s="13" t="str">
        <f t="shared" si="44"/>
        <v>Кокки</v>
      </c>
      <c r="J1426" s="13" t="str">
        <f t="shared" si="45"/>
        <v>Staphylococcus</v>
      </c>
      <c r="K1426" s="1" t="s">
        <v>49</v>
      </c>
    </row>
    <row r="1427" spans="1:11" ht="20.25">
      <c r="A1427" s="13" t="s">
        <v>244</v>
      </c>
      <c r="B1427" s="2">
        <v>34</v>
      </c>
      <c r="C1427" s="13" t="s">
        <v>14</v>
      </c>
      <c r="D1427" s="3" t="s">
        <v>36</v>
      </c>
      <c r="E1427" s="13">
        <v>1</v>
      </c>
      <c r="F1427" s="13">
        <v>4</v>
      </c>
      <c r="G1427" s="13"/>
      <c r="H1427" s="13"/>
      <c r="I1427" s="13" t="str">
        <f t="shared" si="44"/>
        <v>Кокки</v>
      </c>
      <c r="J1427" s="13" t="str">
        <f t="shared" si="45"/>
        <v>Staphylococcus</v>
      </c>
      <c r="K1427" s="1" t="s">
        <v>169</v>
      </c>
    </row>
    <row r="1428" spans="1:11" ht="20.25">
      <c r="A1428" s="13" t="s">
        <v>244</v>
      </c>
      <c r="B1428" s="2">
        <v>35</v>
      </c>
      <c r="C1428" s="13" t="s">
        <v>44</v>
      </c>
      <c r="D1428" s="3" t="s">
        <v>50</v>
      </c>
      <c r="E1428" s="13">
        <v>1</v>
      </c>
      <c r="F1428" s="13">
        <v>4</v>
      </c>
      <c r="G1428" s="13"/>
      <c r="H1428" s="13">
        <v>444</v>
      </c>
      <c r="I1428" s="13">
        <f t="shared" si="44"/>
        <v>0</v>
      </c>
      <c r="J1428" s="13">
        <f t="shared" si="45"/>
        <v>0</v>
      </c>
      <c r="K1428" s="1"/>
    </row>
    <row r="1429" spans="1:11" ht="20.25">
      <c r="A1429" s="13" t="s">
        <v>244</v>
      </c>
      <c r="B1429" s="2">
        <v>36</v>
      </c>
      <c r="C1429" s="13" t="s">
        <v>14</v>
      </c>
      <c r="D1429" s="3" t="s">
        <v>36</v>
      </c>
      <c r="E1429" s="13">
        <v>1</v>
      </c>
      <c r="F1429" s="13">
        <v>4</v>
      </c>
      <c r="G1429" s="13"/>
      <c r="H1429" s="13"/>
      <c r="I1429" s="13">
        <f t="shared" si="44"/>
        <v>0</v>
      </c>
      <c r="J1429" s="13">
        <f t="shared" si="45"/>
        <v>0</v>
      </c>
      <c r="K1429" s="1"/>
    </row>
    <row r="1430" spans="1:11" ht="20.25">
      <c r="A1430" s="13" t="s">
        <v>244</v>
      </c>
      <c r="B1430" s="2">
        <v>37</v>
      </c>
      <c r="C1430" s="13" t="s">
        <v>90</v>
      </c>
      <c r="D1430" s="3" t="s">
        <v>36</v>
      </c>
      <c r="E1430" s="13">
        <v>0</v>
      </c>
      <c r="F1430" s="13">
        <v>6</v>
      </c>
      <c r="G1430" s="13" t="s">
        <v>23</v>
      </c>
      <c r="H1430" s="13" t="s">
        <v>63</v>
      </c>
      <c r="I1430" s="13">
        <f t="shared" si="44"/>
        <v>0</v>
      </c>
      <c r="J1430" s="13">
        <f t="shared" si="45"/>
        <v>0</v>
      </c>
      <c r="K1430" s="1"/>
    </row>
    <row r="1431" spans="1:11" ht="20.25">
      <c r="A1431" s="13" t="s">
        <v>244</v>
      </c>
      <c r="B1431" s="2">
        <v>38</v>
      </c>
      <c r="C1431" s="13" t="s">
        <v>14</v>
      </c>
      <c r="D1431" s="13" t="s">
        <v>36</v>
      </c>
      <c r="E1431" s="13">
        <v>0</v>
      </c>
      <c r="F1431" s="13">
        <v>4</v>
      </c>
      <c r="G1431" s="13"/>
      <c r="H1431" s="13">
        <v>444</v>
      </c>
      <c r="I1431" s="13">
        <f t="shared" si="44"/>
        <v>0</v>
      </c>
      <c r="J1431" s="13">
        <f t="shared" si="45"/>
        <v>0</v>
      </c>
      <c r="K1431" s="1"/>
    </row>
    <row r="1432" spans="1:11" ht="20.25">
      <c r="A1432" s="13" t="s">
        <v>244</v>
      </c>
      <c r="B1432" s="2">
        <v>39</v>
      </c>
      <c r="C1432" s="13" t="s">
        <v>44</v>
      </c>
      <c r="D1432" s="3" t="s">
        <v>234</v>
      </c>
      <c r="E1432" s="13">
        <v>0</v>
      </c>
      <c r="F1432" s="13">
        <v>4</v>
      </c>
      <c r="G1432" s="13"/>
      <c r="H1432" s="13">
        <v>444</v>
      </c>
      <c r="I1432" s="13">
        <f t="shared" si="44"/>
        <v>0</v>
      </c>
      <c r="J1432" s="13">
        <f t="shared" si="45"/>
        <v>0</v>
      </c>
      <c r="K1432" s="1"/>
    </row>
    <row r="1433" spans="1:11" ht="20.25">
      <c r="A1433" s="13" t="s">
        <v>244</v>
      </c>
      <c r="B1433" s="2">
        <v>40</v>
      </c>
      <c r="C1433" s="13" t="s">
        <v>29</v>
      </c>
      <c r="D1433" s="3" t="s">
        <v>42</v>
      </c>
      <c r="E1433" s="13">
        <v>0</v>
      </c>
      <c r="F1433" s="13">
        <v>6</v>
      </c>
      <c r="G1433" s="13" t="s">
        <v>23</v>
      </c>
      <c r="H1433" s="13"/>
      <c r="I1433" s="13">
        <f t="shared" si="44"/>
        <v>0</v>
      </c>
      <c r="J1433" s="13">
        <f t="shared" si="45"/>
        <v>0</v>
      </c>
      <c r="K1433" s="1"/>
    </row>
    <row r="1434" spans="1:11" ht="20.25">
      <c r="A1434" s="13" t="s">
        <v>244</v>
      </c>
      <c r="B1434" s="2">
        <v>41</v>
      </c>
      <c r="C1434" s="13" t="s">
        <v>21</v>
      </c>
      <c r="D1434" s="3" t="s">
        <v>245</v>
      </c>
      <c r="E1434" s="13">
        <v>0</v>
      </c>
      <c r="F1434" s="13">
        <v>4</v>
      </c>
      <c r="G1434" s="13" t="s">
        <v>23</v>
      </c>
      <c r="H1434" s="13"/>
      <c r="I1434" s="13" t="str">
        <f t="shared" si="44"/>
        <v>Энеробактерии</v>
      </c>
      <c r="J1434" s="13" t="str">
        <f t="shared" si="45"/>
        <v>Klebsiella</v>
      </c>
      <c r="K1434" s="1" t="s">
        <v>121</v>
      </c>
    </row>
    <row r="1435" spans="1:11" ht="20.25">
      <c r="A1435" s="13" t="s">
        <v>244</v>
      </c>
      <c r="B1435" s="2">
        <v>42</v>
      </c>
      <c r="C1435" s="13" t="s">
        <v>21</v>
      </c>
      <c r="D1435" s="3" t="s">
        <v>39</v>
      </c>
      <c r="E1435" s="13">
        <v>0</v>
      </c>
      <c r="F1435" s="13">
        <v>6</v>
      </c>
      <c r="G1435" s="13" t="s">
        <v>23</v>
      </c>
      <c r="H1435" s="13"/>
      <c r="I1435" s="13">
        <f t="shared" si="44"/>
        <v>0</v>
      </c>
      <c r="J1435" s="13">
        <f t="shared" si="45"/>
        <v>0</v>
      </c>
      <c r="K1435" s="1"/>
    </row>
    <row r="1436" spans="1:11" ht="20.25">
      <c r="A1436" s="13" t="s">
        <v>244</v>
      </c>
      <c r="B1436" s="2">
        <v>43</v>
      </c>
      <c r="C1436" s="13" t="s">
        <v>14</v>
      </c>
      <c r="D1436" s="3" t="s">
        <v>36</v>
      </c>
      <c r="E1436" s="13">
        <v>1</v>
      </c>
      <c r="F1436" s="13">
        <v>2</v>
      </c>
      <c r="G1436" s="13"/>
      <c r="H1436" s="13">
        <v>444</v>
      </c>
      <c r="I1436" s="13">
        <f t="shared" si="44"/>
        <v>0</v>
      </c>
      <c r="J1436" s="13">
        <f t="shared" si="45"/>
        <v>0</v>
      </c>
      <c r="K1436" s="1"/>
    </row>
    <row r="1437" spans="1:11" ht="20.25">
      <c r="A1437" s="13" t="s">
        <v>244</v>
      </c>
      <c r="B1437" s="2">
        <v>44</v>
      </c>
      <c r="C1437" s="13" t="s">
        <v>14</v>
      </c>
      <c r="D1437" s="3" t="s">
        <v>36</v>
      </c>
      <c r="E1437" s="13">
        <v>1</v>
      </c>
      <c r="F1437" s="13">
        <v>2</v>
      </c>
      <c r="G1437" s="13"/>
      <c r="H1437" s="13">
        <v>444</v>
      </c>
      <c r="I1437" s="13">
        <f t="shared" si="44"/>
        <v>0</v>
      </c>
      <c r="J1437" s="13">
        <f t="shared" si="45"/>
        <v>0</v>
      </c>
      <c r="K1437" s="1"/>
    </row>
    <row r="1438" spans="1:11" ht="20.25">
      <c r="A1438" s="13" t="s">
        <v>244</v>
      </c>
      <c r="B1438" s="2">
        <v>45</v>
      </c>
      <c r="C1438" s="13" t="s">
        <v>14</v>
      </c>
      <c r="D1438" s="3" t="s">
        <v>36</v>
      </c>
      <c r="E1438" s="13">
        <v>0</v>
      </c>
      <c r="F1438" s="13">
        <v>3</v>
      </c>
      <c r="G1438" s="13"/>
      <c r="H1438" s="13"/>
      <c r="I1438" s="13">
        <f t="shared" si="44"/>
        <v>0</v>
      </c>
      <c r="J1438" s="13">
        <f t="shared" si="45"/>
        <v>0</v>
      </c>
      <c r="K1438" s="1"/>
    </row>
    <row r="1439" spans="1:11" ht="20.25">
      <c r="A1439" s="13" t="s">
        <v>244</v>
      </c>
      <c r="B1439" s="2">
        <v>46</v>
      </c>
      <c r="C1439" s="13" t="s">
        <v>71</v>
      </c>
      <c r="D1439" s="3" t="s">
        <v>51</v>
      </c>
      <c r="E1439" s="13">
        <v>0</v>
      </c>
      <c r="F1439" s="13">
        <v>3</v>
      </c>
      <c r="G1439" s="13"/>
      <c r="H1439" s="13"/>
      <c r="I1439" s="13">
        <f t="shared" si="44"/>
        <v>0</v>
      </c>
      <c r="J1439" s="13">
        <f t="shared" si="45"/>
        <v>0</v>
      </c>
      <c r="K1439" s="1"/>
    </row>
    <row r="1440" spans="1:11" ht="20.25">
      <c r="A1440" s="13" t="s">
        <v>244</v>
      </c>
      <c r="B1440" s="2">
        <v>47</v>
      </c>
      <c r="C1440" s="13" t="s">
        <v>21</v>
      </c>
      <c r="D1440" s="3" t="s">
        <v>30</v>
      </c>
      <c r="E1440" s="13">
        <v>0</v>
      </c>
      <c r="F1440" s="13">
        <v>7</v>
      </c>
      <c r="G1440" s="13" t="s">
        <v>23</v>
      </c>
      <c r="H1440" s="13"/>
      <c r="I1440" s="13">
        <f t="shared" si="44"/>
        <v>0</v>
      </c>
      <c r="J1440" s="13">
        <f t="shared" si="45"/>
        <v>0</v>
      </c>
      <c r="K1440" s="1"/>
    </row>
    <row r="1441" spans="1:11" ht="20.25">
      <c r="A1441" s="13" t="s">
        <v>244</v>
      </c>
      <c r="B1441" s="2">
        <v>48</v>
      </c>
      <c r="C1441" s="13" t="s">
        <v>21</v>
      </c>
      <c r="D1441" s="3" t="s">
        <v>33</v>
      </c>
      <c r="E1441" s="13">
        <v>0</v>
      </c>
      <c r="F1441" s="13">
        <v>7</v>
      </c>
      <c r="G1441" s="13" t="s">
        <v>23</v>
      </c>
      <c r="H1441" s="13"/>
      <c r="I1441" s="13">
        <f t="shared" si="44"/>
        <v>0</v>
      </c>
      <c r="J1441" s="13">
        <f t="shared" si="45"/>
        <v>0</v>
      </c>
      <c r="K1441" s="1"/>
    </row>
    <row r="1442" spans="1:11" ht="20.25">
      <c r="A1442" s="13" t="s">
        <v>244</v>
      </c>
      <c r="B1442" s="2">
        <v>49</v>
      </c>
      <c r="C1442" s="13" t="s">
        <v>21</v>
      </c>
      <c r="D1442" s="3" t="s">
        <v>35</v>
      </c>
      <c r="E1442" s="13">
        <v>0</v>
      </c>
      <c r="F1442" s="13">
        <v>7</v>
      </c>
      <c r="G1442" s="13" t="s">
        <v>23</v>
      </c>
      <c r="H1442" s="13"/>
      <c r="I1442" s="13" t="str">
        <f t="shared" si="44"/>
        <v>Кокки</v>
      </c>
      <c r="J1442" s="13" t="str">
        <f t="shared" si="45"/>
        <v>Staphylococcus</v>
      </c>
      <c r="K1442" s="1" t="s">
        <v>169</v>
      </c>
    </row>
    <row r="1443" spans="1:11" ht="20.25">
      <c r="A1443" s="13" t="s">
        <v>244</v>
      </c>
      <c r="B1443" s="2">
        <v>50</v>
      </c>
      <c r="C1443" s="13" t="s">
        <v>21</v>
      </c>
      <c r="D1443" s="3" t="s">
        <v>202</v>
      </c>
      <c r="E1443" s="13">
        <v>0</v>
      </c>
      <c r="F1443" s="13">
        <v>7</v>
      </c>
      <c r="G1443" s="13" t="s">
        <v>23</v>
      </c>
      <c r="H1443" s="13"/>
      <c r="I1443" s="13">
        <f t="shared" si="44"/>
        <v>0</v>
      </c>
      <c r="J1443" s="13">
        <f t="shared" si="45"/>
        <v>0</v>
      </c>
      <c r="K1443" s="1"/>
    </row>
    <row r="1444" spans="1:11" ht="20.25">
      <c r="A1444" s="13" t="s">
        <v>244</v>
      </c>
      <c r="B1444" s="2">
        <v>51</v>
      </c>
      <c r="C1444" s="13" t="s">
        <v>21</v>
      </c>
      <c r="D1444" s="3" t="s">
        <v>25</v>
      </c>
      <c r="E1444" s="13">
        <v>0</v>
      </c>
      <c r="F1444" s="13">
        <v>7</v>
      </c>
      <c r="G1444" s="13" t="s">
        <v>23</v>
      </c>
      <c r="H1444" s="13"/>
      <c r="I1444" s="13">
        <f t="shared" si="44"/>
        <v>0</v>
      </c>
      <c r="J1444" s="13">
        <f t="shared" si="45"/>
        <v>0</v>
      </c>
      <c r="K1444" s="1"/>
    </row>
    <row r="1445" spans="1:11" ht="20.25">
      <c r="A1445" s="13" t="s">
        <v>244</v>
      </c>
      <c r="B1445" s="2">
        <v>52</v>
      </c>
      <c r="C1445" s="13" t="s">
        <v>21</v>
      </c>
      <c r="D1445" s="3" t="s">
        <v>57</v>
      </c>
      <c r="E1445" s="13">
        <v>0</v>
      </c>
      <c r="F1445" s="13">
        <v>7</v>
      </c>
      <c r="G1445" s="13" t="s">
        <v>23</v>
      </c>
      <c r="H1445" s="13"/>
      <c r="I1445" s="13">
        <f t="shared" si="44"/>
        <v>0</v>
      </c>
      <c r="J1445" s="13">
        <f t="shared" si="45"/>
        <v>0</v>
      </c>
      <c r="K1445" s="1"/>
    </row>
    <row r="1446" spans="1:11" ht="20.25">
      <c r="A1446" s="13" t="s">
        <v>244</v>
      </c>
      <c r="B1446" s="2">
        <v>53</v>
      </c>
      <c r="C1446" s="13" t="s">
        <v>71</v>
      </c>
      <c r="D1446" s="3" t="s">
        <v>51</v>
      </c>
      <c r="E1446" s="13">
        <v>0</v>
      </c>
      <c r="F1446" s="13">
        <v>3</v>
      </c>
      <c r="G1446" s="13"/>
      <c r="H1446" s="13"/>
      <c r="I1446" s="13">
        <f t="shared" si="44"/>
        <v>0</v>
      </c>
      <c r="J1446" s="13">
        <f t="shared" si="45"/>
        <v>0</v>
      </c>
      <c r="K1446" s="1"/>
    </row>
    <row r="1447" spans="1:11" ht="20.25">
      <c r="A1447" s="13" t="s">
        <v>244</v>
      </c>
      <c r="B1447" s="2">
        <v>54</v>
      </c>
      <c r="C1447" s="13" t="s">
        <v>21</v>
      </c>
      <c r="D1447" s="3" t="s">
        <v>28</v>
      </c>
      <c r="E1447" s="13">
        <v>0</v>
      </c>
      <c r="F1447" s="13">
        <v>7</v>
      </c>
      <c r="G1447" s="13" t="s">
        <v>23</v>
      </c>
      <c r="H1447" s="13"/>
      <c r="I1447" s="13">
        <f t="shared" si="44"/>
        <v>0</v>
      </c>
      <c r="J1447" s="13">
        <f t="shared" si="45"/>
        <v>0</v>
      </c>
      <c r="K1447" s="1"/>
    </row>
    <row r="1448" spans="1:11" ht="20.25">
      <c r="A1448" s="13" t="s">
        <v>244</v>
      </c>
      <c r="B1448" s="2">
        <v>55</v>
      </c>
      <c r="C1448" s="13" t="s">
        <v>21</v>
      </c>
      <c r="D1448" s="3" t="s">
        <v>28</v>
      </c>
      <c r="E1448" s="13">
        <v>0</v>
      </c>
      <c r="F1448" s="13">
        <v>7</v>
      </c>
      <c r="G1448" s="13" t="s">
        <v>23</v>
      </c>
      <c r="H1448" s="13"/>
      <c r="I1448" s="13">
        <f t="shared" si="44"/>
        <v>0</v>
      </c>
      <c r="J1448" s="13">
        <f t="shared" si="45"/>
        <v>0</v>
      </c>
      <c r="K1448" s="1"/>
    </row>
    <row r="1449" spans="1:11" ht="20.25">
      <c r="A1449" s="13" t="s">
        <v>244</v>
      </c>
      <c r="B1449" s="2">
        <v>56</v>
      </c>
      <c r="C1449" s="13" t="s">
        <v>14</v>
      </c>
      <c r="D1449" s="3" t="s">
        <v>36</v>
      </c>
      <c r="E1449" s="13">
        <v>0</v>
      </c>
      <c r="F1449" s="13">
        <v>3</v>
      </c>
      <c r="G1449" s="13"/>
      <c r="H1449" s="13"/>
      <c r="I1449" s="13" t="str">
        <f t="shared" si="44"/>
        <v>Кокки</v>
      </c>
      <c r="J1449" s="13" t="str">
        <f t="shared" si="45"/>
        <v>Streptococcus</v>
      </c>
      <c r="K1449" s="1" t="s">
        <v>186</v>
      </c>
    </row>
    <row r="1450" spans="1:11" ht="20.25">
      <c r="A1450" s="13" t="s">
        <v>244</v>
      </c>
      <c r="B1450" s="2">
        <v>57</v>
      </c>
      <c r="C1450" s="13" t="s">
        <v>14</v>
      </c>
      <c r="D1450" s="3" t="s">
        <v>36</v>
      </c>
      <c r="E1450" s="13">
        <v>0</v>
      </c>
      <c r="F1450" s="13">
        <v>3</v>
      </c>
      <c r="G1450" s="13"/>
      <c r="H1450" s="13"/>
      <c r="I1450" s="13">
        <f t="shared" si="44"/>
        <v>0</v>
      </c>
      <c r="J1450" s="13">
        <f t="shared" si="45"/>
        <v>0</v>
      </c>
      <c r="K1450" s="1"/>
    </row>
    <row r="1451" spans="1:11" ht="20.25">
      <c r="A1451" s="13" t="s">
        <v>244</v>
      </c>
      <c r="B1451" s="2">
        <v>58</v>
      </c>
      <c r="C1451" s="13" t="s">
        <v>71</v>
      </c>
      <c r="D1451" s="3" t="s">
        <v>51</v>
      </c>
      <c r="E1451" s="13">
        <v>0</v>
      </c>
      <c r="F1451" s="13">
        <v>3</v>
      </c>
      <c r="G1451" s="13"/>
      <c r="H1451" s="13"/>
      <c r="I1451" s="13">
        <f t="shared" si="44"/>
        <v>0</v>
      </c>
      <c r="J1451" s="13">
        <f t="shared" si="45"/>
        <v>0</v>
      </c>
      <c r="K1451" s="1"/>
    </row>
    <row r="1452" spans="1:11" ht="20.25">
      <c r="A1452" s="13" t="s">
        <v>244</v>
      </c>
      <c r="B1452" s="2">
        <v>59</v>
      </c>
      <c r="C1452" s="13" t="s">
        <v>71</v>
      </c>
      <c r="D1452" s="3" t="s">
        <v>51</v>
      </c>
      <c r="E1452" s="13">
        <v>0</v>
      </c>
      <c r="F1452" s="13">
        <v>3</v>
      </c>
      <c r="G1452" s="13"/>
      <c r="H1452" s="13"/>
      <c r="I1452" s="13">
        <f t="shared" si="44"/>
        <v>0</v>
      </c>
      <c r="J1452" s="13">
        <f t="shared" si="45"/>
        <v>0</v>
      </c>
      <c r="K1452" s="1"/>
    </row>
    <row r="1453" spans="1:11" ht="20.25">
      <c r="A1453" s="13" t="s">
        <v>244</v>
      </c>
      <c r="B1453" s="2">
        <v>60</v>
      </c>
      <c r="C1453" s="13" t="s">
        <v>14</v>
      </c>
      <c r="D1453" s="3" t="s">
        <v>36</v>
      </c>
      <c r="E1453" s="13">
        <v>0</v>
      </c>
      <c r="F1453" s="13">
        <v>3</v>
      </c>
      <c r="G1453" s="13"/>
      <c r="H1453" s="13"/>
      <c r="I1453" s="13">
        <f t="shared" si="44"/>
        <v>0</v>
      </c>
      <c r="J1453" s="13">
        <f t="shared" si="45"/>
        <v>0</v>
      </c>
      <c r="K1453" s="1"/>
    </row>
    <row r="1454" spans="1:11" ht="20.25">
      <c r="A1454" s="13" t="s">
        <v>244</v>
      </c>
      <c r="B1454" s="2">
        <v>61</v>
      </c>
      <c r="C1454" s="13" t="s">
        <v>21</v>
      </c>
      <c r="D1454" s="3" t="s">
        <v>28</v>
      </c>
      <c r="E1454" s="13">
        <v>0</v>
      </c>
      <c r="F1454" s="13">
        <v>6</v>
      </c>
      <c r="G1454" s="13" t="s">
        <v>23</v>
      </c>
      <c r="H1454" s="13"/>
      <c r="I1454" s="13">
        <f t="shared" si="44"/>
        <v>0</v>
      </c>
      <c r="J1454" s="13">
        <f t="shared" si="45"/>
        <v>0</v>
      </c>
      <c r="K1454" s="1"/>
    </row>
    <row r="1455" spans="1:11" ht="20.25">
      <c r="A1455" s="13" t="s">
        <v>244</v>
      </c>
      <c r="B1455" s="2">
        <v>62</v>
      </c>
      <c r="C1455" s="13" t="s">
        <v>21</v>
      </c>
      <c r="D1455" s="3" t="s">
        <v>33</v>
      </c>
      <c r="E1455" s="13">
        <v>0</v>
      </c>
      <c r="F1455" s="13">
        <v>6</v>
      </c>
      <c r="G1455" s="13" t="s">
        <v>23</v>
      </c>
      <c r="H1455" s="13"/>
      <c r="I1455" s="13">
        <f t="shared" si="44"/>
        <v>0</v>
      </c>
      <c r="J1455" s="13">
        <f t="shared" si="45"/>
        <v>0</v>
      </c>
      <c r="K1455" s="1"/>
    </row>
    <row r="1456" spans="1:11" ht="20.25">
      <c r="A1456" s="13" t="s">
        <v>244</v>
      </c>
      <c r="B1456" s="2">
        <v>63</v>
      </c>
      <c r="C1456" s="13" t="s">
        <v>16</v>
      </c>
      <c r="D1456" s="3" t="s">
        <v>33</v>
      </c>
      <c r="E1456" s="13">
        <v>0</v>
      </c>
      <c r="F1456" s="13">
        <v>3</v>
      </c>
      <c r="G1456" s="13"/>
      <c r="H1456" s="13"/>
      <c r="I1456" s="13">
        <f t="shared" si="44"/>
        <v>0</v>
      </c>
      <c r="J1456" s="13">
        <f t="shared" si="45"/>
        <v>0</v>
      </c>
      <c r="K1456" s="1"/>
    </row>
    <row r="1457" spans="1:11" ht="20.25">
      <c r="A1457" s="13" t="s">
        <v>244</v>
      </c>
      <c r="B1457" s="2">
        <v>64</v>
      </c>
      <c r="C1457" s="13" t="s">
        <v>19</v>
      </c>
      <c r="D1457" s="3" t="s">
        <v>25</v>
      </c>
      <c r="E1457" s="13">
        <v>0</v>
      </c>
      <c r="F1457" s="13">
        <v>3</v>
      </c>
      <c r="G1457" s="13"/>
      <c r="H1457" s="13"/>
      <c r="I1457" s="13">
        <f t="shared" si="44"/>
        <v>0</v>
      </c>
      <c r="J1457" s="13">
        <f t="shared" si="45"/>
        <v>0</v>
      </c>
      <c r="K1457" s="1"/>
    </row>
    <row r="1458" spans="1:11" ht="20.25">
      <c r="A1458" s="13" t="s">
        <v>244</v>
      </c>
      <c r="B1458" s="2">
        <v>65</v>
      </c>
      <c r="C1458" s="13" t="s">
        <v>27</v>
      </c>
      <c r="D1458" s="3" t="s">
        <v>62</v>
      </c>
      <c r="E1458" s="13">
        <v>0</v>
      </c>
      <c r="F1458" s="13">
        <v>3</v>
      </c>
      <c r="G1458" s="13"/>
      <c r="H1458" s="13"/>
      <c r="I1458" s="13">
        <f t="shared" si="44"/>
        <v>0</v>
      </c>
      <c r="J1458" s="13">
        <f t="shared" si="45"/>
        <v>0</v>
      </c>
      <c r="K1458" s="1"/>
    </row>
    <row r="1459" spans="1:11" ht="20.25">
      <c r="A1459" s="13" t="s">
        <v>244</v>
      </c>
      <c r="B1459" s="2">
        <v>66</v>
      </c>
      <c r="C1459" s="13" t="s">
        <v>27</v>
      </c>
      <c r="D1459" s="3" t="s">
        <v>62</v>
      </c>
      <c r="E1459" s="13">
        <v>0</v>
      </c>
      <c r="F1459" s="13">
        <v>3</v>
      </c>
      <c r="G1459" s="13"/>
      <c r="H1459" s="13"/>
      <c r="I1459" s="13">
        <f t="shared" si="44"/>
        <v>0</v>
      </c>
      <c r="J1459" s="13">
        <f t="shared" si="45"/>
        <v>0</v>
      </c>
      <c r="K1459" s="1"/>
    </row>
    <row r="1460" spans="1:11" ht="20.25">
      <c r="A1460" s="13" t="s">
        <v>244</v>
      </c>
      <c r="B1460" s="2">
        <v>67</v>
      </c>
      <c r="C1460" s="13" t="s">
        <v>14</v>
      </c>
      <c r="D1460" s="3" t="s">
        <v>36</v>
      </c>
      <c r="E1460" s="13">
        <v>0</v>
      </c>
      <c r="F1460" s="13">
        <v>3</v>
      </c>
      <c r="G1460" s="13"/>
      <c r="H1460" s="13"/>
      <c r="I1460" s="13">
        <f t="shared" si="44"/>
        <v>0</v>
      </c>
      <c r="J1460" s="13">
        <f t="shared" si="45"/>
        <v>0</v>
      </c>
      <c r="K1460" s="1"/>
    </row>
    <row r="1461" spans="1:11" ht="20.25">
      <c r="A1461" s="13" t="s">
        <v>244</v>
      </c>
      <c r="B1461" s="2">
        <v>68</v>
      </c>
      <c r="C1461" s="13" t="s">
        <v>71</v>
      </c>
      <c r="D1461" s="3" t="s">
        <v>51</v>
      </c>
      <c r="E1461" s="13">
        <v>0</v>
      </c>
      <c r="F1461" s="13">
        <v>6</v>
      </c>
      <c r="G1461" s="13"/>
      <c r="H1461" s="13"/>
      <c r="I1461" s="13">
        <f t="shared" si="44"/>
        <v>0</v>
      </c>
      <c r="J1461" s="13">
        <f t="shared" si="45"/>
        <v>0</v>
      </c>
      <c r="K1461" s="1"/>
    </row>
    <row r="1462" spans="1:11" ht="20.25">
      <c r="A1462" s="13" t="s">
        <v>244</v>
      </c>
      <c r="B1462" s="2">
        <v>69</v>
      </c>
      <c r="C1462" s="13" t="s">
        <v>60</v>
      </c>
      <c r="D1462" s="3" t="s">
        <v>28</v>
      </c>
      <c r="E1462" s="13">
        <v>0</v>
      </c>
      <c r="F1462" s="13">
        <v>6</v>
      </c>
      <c r="G1462" s="13"/>
      <c r="H1462" s="13"/>
      <c r="I1462" s="13">
        <f t="shared" si="44"/>
        <v>0</v>
      </c>
      <c r="J1462" s="13">
        <f t="shared" si="45"/>
        <v>0</v>
      </c>
      <c r="K1462" s="1"/>
    </row>
    <row r="1463" spans="1:11" ht="20.25">
      <c r="A1463" s="13" t="s">
        <v>244</v>
      </c>
      <c r="B1463" s="2">
        <v>70</v>
      </c>
      <c r="C1463" s="13" t="s">
        <v>16</v>
      </c>
      <c r="D1463" s="3" t="s">
        <v>33</v>
      </c>
      <c r="E1463" s="13">
        <v>0</v>
      </c>
      <c r="F1463" s="13">
        <v>6</v>
      </c>
      <c r="G1463" s="13"/>
      <c r="H1463" s="13"/>
      <c r="I1463" s="13">
        <f t="shared" si="44"/>
        <v>0</v>
      </c>
      <c r="J1463" s="13">
        <f t="shared" si="45"/>
        <v>0</v>
      </c>
      <c r="K1463" s="1"/>
    </row>
    <row r="1464" spans="1:11" ht="20.25">
      <c r="A1464" s="13" t="s">
        <v>244</v>
      </c>
      <c r="B1464" s="2">
        <v>71</v>
      </c>
      <c r="C1464" s="13" t="s">
        <v>21</v>
      </c>
      <c r="D1464" s="3" t="s">
        <v>41</v>
      </c>
      <c r="E1464" s="13">
        <v>0</v>
      </c>
      <c r="F1464" s="13">
        <v>6</v>
      </c>
      <c r="G1464" s="13" t="s">
        <v>23</v>
      </c>
      <c r="H1464" s="13"/>
      <c r="I1464" s="13">
        <f t="shared" si="44"/>
        <v>0</v>
      </c>
      <c r="J1464" s="13">
        <f t="shared" si="45"/>
        <v>0</v>
      </c>
      <c r="K1464" s="1"/>
    </row>
    <row r="1465" spans="1:11" ht="20.25">
      <c r="A1465" s="13" t="s">
        <v>244</v>
      </c>
      <c r="B1465" s="2">
        <v>72</v>
      </c>
      <c r="C1465" s="13" t="s">
        <v>21</v>
      </c>
      <c r="D1465" s="3" t="s">
        <v>41</v>
      </c>
      <c r="E1465" s="13">
        <v>0</v>
      </c>
      <c r="F1465" s="13">
        <v>5</v>
      </c>
      <c r="G1465" s="13" t="s">
        <v>23</v>
      </c>
      <c r="H1465" s="13"/>
      <c r="I1465" s="13">
        <f t="shared" si="44"/>
        <v>0</v>
      </c>
      <c r="J1465" s="13">
        <f t="shared" si="45"/>
        <v>0</v>
      </c>
      <c r="K1465" s="1"/>
    </row>
    <row r="1466" spans="1:11" ht="20.25">
      <c r="A1466" s="13" t="s">
        <v>244</v>
      </c>
      <c r="B1466" s="2">
        <v>73</v>
      </c>
      <c r="C1466" s="13" t="s">
        <v>21</v>
      </c>
      <c r="D1466" s="3" t="s">
        <v>41</v>
      </c>
      <c r="E1466" s="13">
        <v>0</v>
      </c>
      <c r="F1466" s="13">
        <v>5</v>
      </c>
      <c r="G1466" s="13" t="s">
        <v>23</v>
      </c>
      <c r="H1466" s="13"/>
      <c r="I1466" s="13">
        <f t="shared" si="44"/>
        <v>0</v>
      </c>
      <c r="J1466" s="13">
        <f t="shared" si="45"/>
        <v>0</v>
      </c>
      <c r="K1466" s="1"/>
    </row>
    <row r="1467" spans="1:11" ht="20.25">
      <c r="A1467" s="13" t="s">
        <v>244</v>
      </c>
      <c r="B1467" s="2">
        <v>74</v>
      </c>
      <c r="C1467" s="13" t="s">
        <v>14</v>
      </c>
      <c r="D1467" s="3" t="s">
        <v>36</v>
      </c>
      <c r="E1467" s="13">
        <v>0</v>
      </c>
      <c r="F1467" s="13">
        <v>5</v>
      </c>
      <c r="G1467" s="13"/>
      <c r="H1467" s="13"/>
      <c r="I1467" s="13">
        <f t="shared" si="44"/>
        <v>0</v>
      </c>
      <c r="J1467" s="13">
        <f t="shared" si="45"/>
        <v>0</v>
      </c>
      <c r="K1467" s="1"/>
    </row>
    <row r="1468" spans="1:11" ht="20.25">
      <c r="A1468" s="13" t="s">
        <v>244</v>
      </c>
      <c r="B1468" s="2">
        <v>75</v>
      </c>
      <c r="C1468" s="13" t="s">
        <v>16</v>
      </c>
      <c r="D1468" s="3" t="s">
        <v>33</v>
      </c>
      <c r="E1468" s="13">
        <v>0</v>
      </c>
      <c r="F1468" s="13">
        <v>4</v>
      </c>
      <c r="G1468" s="13"/>
      <c r="H1468" s="13"/>
      <c r="I1468" s="13">
        <f t="shared" si="44"/>
        <v>0</v>
      </c>
      <c r="J1468" s="13">
        <f t="shared" si="45"/>
        <v>0</v>
      </c>
      <c r="K1468" s="1"/>
    </row>
    <row r="1469" spans="1:11" ht="20.25">
      <c r="A1469" s="13" t="s">
        <v>244</v>
      </c>
      <c r="B1469" s="2">
        <v>76</v>
      </c>
      <c r="C1469" s="13" t="s">
        <v>71</v>
      </c>
      <c r="D1469" s="3" t="s">
        <v>51</v>
      </c>
      <c r="E1469" s="13">
        <v>0</v>
      </c>
      <c r="F1469" s="13">
        <v>4</v>
      </c>
      <c r="G1469" s="13"/>
      <c r="H1469" s="13"/>
      <c r="I1469" s="13">
        <f t="shared" si="44"/>
        <v>0</v>
      </c>
      <c r="J1469" s="13">
        <f t="shared" si="45"/>
        <v>0</v>
      </c>
      <c r="K1469" s="1"/>
    </row>
    <row r="1470" spans="1:11" ht="20.25">
      <c r="A1470" s="13" t="s">
        <v>244</v>
      </c>
      <c r="B1470" s="2">
        <v>77</v>
      </c>
      <c r="C1470" s="13" t="s">
        <v>14</v>
      </c>
      <c r="D1470" s="3" t="s">
        <v>190</v>
      </c>
      <c r="E1470" s="13">
        <v>0</v>
      </c>
      <c r="F1470" s="13">
        <v>5</v>
      </c>
      <c r="G1470" s="13"/>
      <c r="H1470" s="13"/>
      <c r="I1470" s="13" t="str">
        <f t="shared" si="44"/>
        <v>Кокки</v>
      </c>
      <c r="J1470" s="13" t="str">
        <f t="shared" si="45"/>
        <v>Staphylococcus</v>
      </c>
      <c r="K1470" s="1" t="s">
        <v>49</v>
      </c>
    </row>
    <row r="1471" spans="1:11" ht="20.25">
      <c r="A1471" s="13" t="s">
        <v>244</v>
      </c>
      <c r="B1471" s="2">
        <v>78</v>
      </c>
      <c r="C1471" s="13" t="s">
        <v>27</v>
      </c>
      <c r="D1471" s="3" t="s">
        <v>22</v>
      </c>
      <c r="E1471" s="13">
        <v>0</v>
      </c>
      <c r="F1471" s="13">
        <v>6</v>
      </c>
      <c r="G1471" s="13" t="s">
        <v>23</v>
      </c>
      <c r="H1471" s="13"/>
      <c r="I1471" s="13">
        <f t="shared" si="44"/>
        <v>0</v>
      </c>
      <c r="J1471" s="13">
        <f t="shared" si="45"/>
        <v>0</v>
      </c>
      <c r="K1471" s="1"/>
    </row>
    <row r="1472" spans="1:11" ht="20.25">
      <c r="A1472" s="13" t="s">
        <v>244</v>
      </c>
      <c r="B1472" s="2">
        <v>79</v>
      </c>
      <c r="C1472" s="13" t="s">
        <v>21</v>
      </c>
      <c r="D1472" s="3" t="s">
        <v>57</v>
      </c>
      <c r="E1472" s="13">
        <v>0</v>
      </c>
      <c r="F1472" s="13">
        <v>6</v>
      </c>
      <c r="G1472" s="13" t="s">
        <v>23</v>
      </c>
      <c r="H1472" s="13"/>
      <c r="I1472" s="13" t="str">
        <f t="shared" si="44"/>
        <v>Энеробактерии</v>
      </c>
      <c r="J1472" s="13" t="str">
        <f t="shared" si="45"/>
        <v>Serratia</v>
      </c>
      <c r="K1472" s="1" t="s">
        <v>87</v>
      </c>
    </row>
    <row r="1473" spans="1:11" ht="20.25">
      <c r="A1473" s="13" t="s">
        <v>244</v>
      </c>
      <c r="B1473" s="2">
        <v>80</v>
      </c>
      <c r="C1473" s="13" t="s">
        <v>21</v>
      </c>
      <c r="D1473" s="3" t="s">
        <v>25</v>
      </c>
      <c r="E1473" s="13">
        <v>0</v>
      </c>
      <c r="F1473" s="13">
        <v>6</v>
      </c>
      <c r="G1473" s="13" t="s">
        <v>23</v>
      </c>
      <c r="H1473" s="13"/>
      <c r="I1473" s="13">
        <f t="shared" si="44"/>
        <v>0</v>
      </c>
      <c r="J1473" s="13">
        <f t="shared" si="45"/>
        <v>0</v>
      </c>
      <c r="K1473" s="1"/>
    </row>
    <row r="1474" spans="1:11" ht="20.25">
      <c r="A1474" s="13" t="s">
        <v>244</v>
      </c>
      <c r="B1474" s="2">
        <v>81</v>
      </c>
      <c r="C1474" s="13" t="s">
        <v>16</v>
      </c>
      <c r="D1474" s="3" t="s">
        <v>33</v>
      </c>
      <c r="E1474" s="13">
        <v>0</v>
      </c>
      <c r="F1474" s="13">
        <v>5</v>
      </c>
      <c r="G1474" s="13"/>
      <c r="H1474" s="13"/>
      <c r="I1474" s="13" t="str">
        <f t="shared" ref="I1474:I1537" si="46">IF(OR(J1474=$J$2687,J1474=$J$2694,J1474=$J$2677),$I$2674,IF(OR(J1474=$J$2676,J1474=$J$2680,J1474=$J$2682,J1474=$J$2683,J1474=$J$2686,J1474=$J$2690,J1474=$J$2691,J1474=$J$2688),$I$2679,IF(OR(J1474=$J$2675,J1474=$J$2679),$I$2675,IF(OR(J1474=$J$2681,J1474=$J$2692,J1474=$J$2693),$I$2676,IF(OR(J1474=$J$2674,J1474=$J$2689,J1474=$J$2695),$I$2677,IF(OR(J1474=$J$2678,J1474=$J$2696,J1474=$J$2684,J1474=$J$2685),$I$2678,0))))))</f>
        <v>Кокки</v>
      </c>
      <c r="J1474" s="13" t="str">
        <f t="shared" ref="J1474:J1537" si="47">IF(OR(K1474=$K$2674,K1474=$K$2675,K1474=$K$2676,K1474=$K$2677,K1474=$K$2678),$J$2674,IF(OR(K1474=$K$2683,K1474=$K$2684,K1474=$K$2685,K1474=$K$2686),$J$2675,IF(OR(K1474=$K$2687),$J$2676,IF(OR(K1474=$K$2688),$J$2677,IF(OR(K1474=$K$2689),$J$2678,IF(OR(K1474=$K$2690),$J$2679,IF(OR(K1474=$K$2696,K1474=$K$2706,K1474=$K$2697),$J$2680,IF(OR(K1474=$K$2692,K1474=$K$2693,K1474=$K$2694,K1474=$K$2695),$J$2681,IF(OR(K1474=$K$2691,K1474=$K$2735,K1474=$K$2737,K1474=$K$2739),$J$2682,IF(OR(K1474=$K$2698,K1474=$K$2700,K1474=$K$2699),$J$2683,IF(OR(K1474=$K$2701),$J$2684,IF(OR(K1474=$K$2702),$J$2685,IF(OR(K1474=$K$2703),$J$2686,IF(OR(K1474=$K$2707),$J$2687,IF(OR(K1474=$K$2708,K1474=$K$2709),$J$2688,IF(OR(K1474=$K$2710,K1474=$K$2711),$J$2689,IF(OR(K1474=$K$2712,K1474=$K$2713),$J$2690,IF(OR(K1474=$K$2714,K1474=$K$2715),$J$2691,IF(OR(K1474=$K$2717,K1474=$K$2718,K1474=$K$2719,K1474=$K$2720,K1474=$K$2721,K1474=$K$2722,K1474=$K$2723,K1474=$K$2724,K1474=$K$2725),$J$2692,IF(OR(K1474=$K$2729,K1474=$K$2730,K1474=$K$2731,K1474=$K$2732,K1474=$K$2728,K1474=$K$2727,K1474=$K$2736,K1474=$K$2738),$J$2693,IF(OR(K1474=$K$2733,K1474=$K$2734),$J$2694,IF(OR(K1474=$K$2679,K1474=$K$2680,K1474=$K$2681,K1474=$K$2704,K1474=$K$2705,K1474=$K$2716,K1474=$K$2682,K1474=$K$2726),$J$2695,IF(OR(K1474=$K$2740),$J$2696,0)))))))))))))))))))))))</f>
        <v>Streptococcus</v>
      </c>
      <c r="K1474" s="1" t="s">
        <v>77</v>
      </c>
    </row>
    <row r="1475" spans="1:11" ht="20.25">
      <c r="A1475" s="13" t="s">
        <v>244</v>
      </c>
      <c r="B1475" s="2">
        <v>82</v>
      </c>
      <c r="C1475" s="13" t="s">
        <v>138</v>
      </c>
      <c r="D1475" s="3" t="s">
        <v>56</v>
      </c>
      <c r="E1475" s="13">
        <v>1</v>
      </c>
      <c r="F1475" s="13">
        <v>4</v>
      </c>
      <c r="G1475" s="13"/>
      <c r="H1475" s="13"/>
      <c r="I1475" s="13" t="str">
        <f t="shared" si="46"/>
        <v>Кокки</v>
      </c>
      <c r="J1475" s="13" t="str">
        <f t="shared" si="47"/>
        <v>Staphylococcus</v>
      </c>
      <c r="K1475" s="1" t="s">
        <v>49</v>
      </c>
    </row>
    <row r="1476" spans="1:11" ht="20.25">
      <c r="A1476" s="13" t="s">
        <v>244</v>
      </c>
      <c r="B1476" s="2">
        <v>83</v>
      </c>
      <c r="C1476" s="13" t="s">
        <v>19</v>
      </c>
      <c r="D1476" s="3" t="s">
        <v>20</v>
      </c>
      <c r="E1476" s="13">
        <v>0</v>
      </c>
      <c r="F1476" s="13">
        <v>5</v>
      </c>
      <c r="G1476" s="13" t="s">
        <v>23</v>
      </c>
      <c r="H1476" s="13"/>
      <c r="I1476" s="13">
        <f t="shared" si="46"/>
        <v>0</v>
      </c>
      <c r="J1476" s="13">
        <f t="shared" si="47"/>
        <v>0</v>
      </c>
      <c r="K1476" s="1"/>
    </row>
    <row r="1477" spans="1:11" ht="20.25">
      <c r="A1477" s="13" t="s">
        <v>244</v>
      </c>
      <c r="B1477" s="2">
        <v>84</v>
      </c>
      <c r="C1477" s="13" t="s">
        <v>19</v>
      </c>
      <c r="D1477" s="3" t="s">
        <v>20</v>
      </c>
      <c r="E1477" s="13">
        <v>0</v>
      </c>
      <c r="F1477" s="13">
        <v>5</v>
      </c>
      <c r="G1477" s="13"/>
      <c r="H1477" s="13"/>
      <c r="I1477" s="13">
        <f t="shared" si="46"/>
        <v>0</v>
      </c>
      <c r="J1477" s="13">
        <f t="shared" si="47"/>
        <v>0</v>
      </c>
      <c r="K1477" s="1"/>
    </row>
    <row r="1478" spans="1:11" ht="20.25">
      <c r="A1478" s="13" t="s">
        <v>244</v>
      </c>
      <c r="B1478" s="2">
        <v>85</v>
      </c>
      <c r="C1478" s="13" t="s">
        <v>14</v>
      </c>
      <c r="D1478" s="3" t="s">
        <v>20</v>
      </c>
      <c r="E1478" s="13">
        <v>0</v>
      </c>
      <c r="F1478" s="13">
        <v>4</v>
      </c>
      <c r="G1478" s="13"/>
      <c r="H1478" s="13"/>
      <c r="I1478" s="13">
        <f t="shared" si="46"/>
        <v>0</v>
      </c>
      <c r="J1478" s="13">
        <f t="shared" si="47"/>
        <v>0</v>
      </c>
      <c r="K1478" s="1"/>
    </row>
    <row r="1479" spans="1:11" ht="20.25">
      <c r="A1479" s="13" t="s">
        <v>244</v>
      </c>
      <c r="B1479" s="2">
        <v>86</v>
      </c>
      <c r="C1479" s="13" t="s">
        <v>138</v>
      </c>
      <c r="D1479" s="3" t="s">
        <v>56</v>
      </c>
      <c r="E1479" s="13">
        <v>0</v>
      </c>
      <c r="F1479" s="13">
        <v>4</v>
      </c>
      <c r="G1479" s="13"/>
      <c r="H1479" s="13"/>
      <c r="I1479" s="13">
        <f t="shared" si="46"/>
        <v>0</v>
      </c>
      <c r="J1479" s="13">
        <f t="shared" si="47"/>
        <v>0</v>
      </c>
      <c r="K1479" s="1"/>
    </row>
    <row r="1480" spans="1:11" ht="20.25">
      <c r="A1480" s="13" t="s">
        <v>244</v>
      </c>
      <c r="B1480" s="2">
        <v>87</v>
      </c>
      <c r="C1480" s="13" t="s">
        <v>21</v>
      </c>
      <c r="D1480" s="3" t="s">
        <v>25</v>
      </c>
      <c r="E1480" s="13">
        <v>0</v>
      </c>
      <c r="F1480" s="13">
        <v>5</v>
      </c>
      <c r="G1480" s="13" t="s">
        <v>23</v>
      </c>
      <c r="H1480" s="13"/>
      <c r="I1480" s="13">
        <f t="shared" si="46"/>
        <v>0</v>
      </c>
      <c r="J1480" s="13">
        <f t="shared" si="47"/>
        <v>0</v>
      </c>
      <c r="K1480" s="1"/>
    </row>
    <row r="1481" spans="1:11" ht="20.25">
      <c r="A1481" s="13" t="s">
        <v>244</v>
      </c>
      <c r="B1481" s="2">
        <v>88</v>
      </c>
      <c r="C1481" s="13" t="s">
        <v>21</v>
      </c>
      <c r="D1481" s="3" t="s">
        <v>62</v>
      </c>
      <c r="E1481" s="13">
        <v>0</v>
      </c>
      <c r="F1481" s="13">
        <v>5</v>
      </c>
      <c r="G1481" s="13" t="s">
        <v>23</v>
      </c>
      <c r="H1481" s="13"/>
      <c r="I1481" s="13">
        <f t="shared" si="46"/>
        <v>0</v>
      </c>
      <c r="J1481" s="13">
        <f t="shared" si="47"/>
        <v>0</v>
      </c>
      <c r="K1481" s="1"/>
    </row>
    <row r="1482" spans="1:11" ht="20.25">
      <c r="A1482" s="13" t="s">
        <v>244</v>
      </c>
      <c r="B1482" s="2">
        <v>89</v>
      </c>
      <c r="C1482" s="13" t="s">
        <v>21</v>
      </c>
      <c r="D1482" s="3" t="s">
        <v>25</v>
      </c>
      <c r="E1482" s="13">
        <v>0</v>
      </c>
      <c r="F1482" s="13">
        <v>6</v>
      </c>
      <c r="G1482" s="13" t="s">
        <v>23</v>
      </c>
      <c r="H1482" s="13" t="s">
        <v>63</v>
      </c>
      <c r="I1482" s="13">
        <f t="shared" si="46"/>
        <v>0</v>
      </c>
      <c r="J1482" s="13">
        <f t="shared" si="47"/>
        <v>0</v>
      </c>
      <c r="K1482" s="1"/>
    </row>
    <row r="1483" spans="1:11" ht="20.25">
      <c r="A1483" s="13" t="s">
        <v>244</v>
      </c>
      <c r="B1483" s="2">
        <v>90</v>
      </c>
      <c r="C1483" s="13" t="s">
        <v>21</v>
      </c>
      <c r="D1483" s="3" t="s">
        <v>25</v>
      </c>
      <c r="E1483" s="13">
        <v>1</v>
      </c>
      <c r="F1483" s="13">
        <v>5</v>
      </c>
      <c r="G1483" s="13" t="s">
        <v>23</v>
      </c>
      <c r="H1483" s="13"/>
      <c r="I1483" s="13">
        <f t="shared" si="46"/>
        <v>0</v>
      </c>
      <c r="J1483" s="13">
        <f t="shared" si="47"/>
        <v>0</v>
      </c>
      <c r="K1483" s="1"/>
    </row>
    <row r="1484" spans="1:11" ht="20.25">
      <c r="A1484" s="13" t="s">
        <v>244</v>
      </c>
      <c r="B1484" s="2">
        <v>91</v>
      </c>
      <c r="C1484" s="13" t="s">
        <v>138</v>
      </c>
      <c r="D1484" s="3" t="s">
        <v>56</v>
      </c>
      <c r="E1484" s="13">
        <v>0</v>
      </c>
      <c r="F1484" s="13">
        <v>4</v>
      </c>
      <c r="G1484" s="13"/>
      <c r="H1484" s="13"/>
      <c r="I1484" s="13">
        <f t="shared" si="46"/>
        <v>0</v>
      </c>
      <c r="J1484" s="13">
        <f t="shared" si="47"/>
        <v>0</v>
      </c>
      <c r="K1484" s="1"/>
    </row>
    <row r="1485" spans="1:11" ht="20.25">
      <c r="A1485" s="13" t="s">
        <v>244</v>
      </c>
      <c r="B1485" s="2">
        <v>92</v>
      </c>
      <c r="C1485" s="13" t="s">
        <v>14</v>
      </c>
      <c r="D1485" s="3" t="s">
        <v>216</v>
      </c>
      <c r="E1485" s="13">
        <v>0</v>
      </c>
      <c r="F1485" s="13">
        <v>4</v>
      </c>
      <c r="G1485" s="13"/>
      <c r="H1485" s="13"/>
      <c r="I1485" s="13">
        <f t="shared" si="46"/>
        <v>0</v>
      </c>
      <c r="J1485" s="13">
        <f t="shared" si="47"/>
        <v>0</v>
      </c>
      <c r="K1485" s="1"/>
    </row>
    <row r="1486" spans="1:11" ht="20.25">
      <c r="A1486" s="13" t="s">
        <v>244</v>
      </c>
      <c r="B1486" s="2">
        <v>93</v>
      </c>
      <c r="C1486" s="13" t="s">
        <v>29</v>
      </c>
      <c r="D1486" s="3" t="s">
        <v>42</v>
      </c>
      <c r="E1486" s="13">
        <v>0</v>
      </c>
      <c r="F1486" s="13">
        <v>6</v>
      </c>
      <c r="G1486" s="13" t="s">
        <v>23</v>
      </c>
      <c r="H1486" s="13"/>
      <c r="I1486" s="13">
        <f t="shared" si="46"/>
        <v>0</v>
      </c>
      <c r="J1486" s="13">
        <f t="shared" si="47"/>
        <v>0</v>
      </c>
      <c r="K1486" s="1"/>
    </row>
    <row r="1487" spans="1:11" ht="20.25">
      <c r="A1487" s="13" t="s">
        <v>244</v>
      </c>
      <c r="B1487" s="2">
        <v>94</v>
      </c>
      <c r="C1487" s="13" t="s">
        <v>14</v>
      </c>
      <c r="D1487" s="3" t="s">
        <v>36</v>
      </c>
      <c r="E1487" s="13">
        <v>1</v>
      </c>
      <c r="F1487" s="13">
        <v>2</v>
      </c>
      <c r="G1487" s="13"/>
      <c r="H1487" s="13"/>
      <c r="I1487" s="13">
        <f t="shared" si="46"/>
        <v>0</v>
      </c>
      <c r="J1487" s="13">
        <f t="shared" si="47"/>
        <v>0</v>
      </c>
      <c r="K1487" s="1"/>
    </row>
    <row r="1488" spans="1:11" ht="20.25">
      <c r="A1488" s="13" t="s">
        <v>244</v>
      </c>
      <c r="B1488" s="2">
        <v>95</v>
      </c>
      <c r="C1488" s="13" t="s">
        <v>19</v>
      </c>
      <c r="D1488" s="3" t="s">
        <v>25</v>
      </c>
      <c r="E1488" s="13">
        <v>0</v>
      </c>
      <c r="F1488" s="13">
        <v>3</v>
      </c>
      <c r="G1488" s="13"/>
      <c r="H1488" s="13"/>
      <c r="I1488" s="13">
        <f t="shared" si="46"/>
        <v>0</v>
      </c>
      <c r="J1488" s="13">
        <f t="shared" si="47"/>
        <v>0</v>
      </c>
      <c r="K1488" s="1"/>
    </row>
    <row r="1489" spans="1:11" ht="20.25">
      <c r="A1489" s="13" t="s">
        <v>244</v>
      </c>
      <c r="B1489" s="2">
        <v>96</v>
      </c>
      <c r="C1489" s="13" t="s">
        <v>14</v>
      </c>
      <c r="D1489" s="3" t="s">
        <v>190</v>
      </c>
      <c r="E1489" s="13">
        <v>0</v>
      </c>
      <c r="F1489" s="13">
        <v>3</v>
      </c>
      <c r="G1489" s="13"/>
      <c r="H1489" s="13"/>
      <c r="I1489" s="13">
        <f t="shared" si="46"/>
        <v>0</v>
      </c>
      <c r="J1489" s="13">
        <f t="shared" si="47"/>
        <v>0</v>
      </c>
      <c r="K1489" s="1"/>
    </row>
    <row r="1490" spans="1:11" ht="20.25">
      <c r="A1490" s="13" t="s">
        <v>244</v>
      </c>
      <c r="B1490" s="2">
        <v>97</v>
      </c>
      <c r="C1490" s="13" t="s">
        <v>14</v>
      </c>
      <c r="D1490" s="3" t="s">
        <v>190</v>
      </c>
      <c r="E1490" s="13">
        <v>0</v>
      </c>
      <c r="F1490" s="13">
        <v>3</v>
      </c>
      <c r="G1490" s="13"/>
      <c r="H1490" s="13"/>
      <c r="I1490" s="13">
        <f t="shared" si="46"/>
        <v>0</v>
      </c>
      <c r="J1490" s="13">
        <f t="shared" si="47"/>
        <v>0</v>
      </c>
      <c r="K1490" s="1"/>
    </row>
    <row r="1491" spans="1:11" ht="20.25">
      <c r="A1491" s="13" t="s">
        <v>244</v>
      </c>
      <c r="B1491" s="2">
        <v>98</v>
      </c>
      <c r="C1491" s="13" t="s">
        <v>29</v>
      </c>
      <c r="D1491" s="3" t="s">
        <v>42</v>
      </c>
      <c r="E1491" s="13">
        <v>1</v>
      </c>
      <c r="F1491" s="13">
        <v>7</v>
      </c>
      <c r="G1491" s="13" t="s">
        <v>23</v>
      </c>
      <c r="H1491" s="13"/>
      <c r="I1491" s="13">
        <f t="shared" si="46"/>
        <v>0</v>
      </c>
      <c r="J1491" s="13">
        <f t="shared" si="47"/>
        <v>0</v>
      </c>
      <c r="K1491" s="1"/>
    </row>
    <row r="1492" spans="1:11" ht="20.25">
      <c r="A1492" s="13" t="s">
        <v>244</v>
      </c>
      <c r="B1492" s="2">
        <v>99</v>
      </c>
      <c r="C1492" s="13" t="s">
        <v>21</v>
      </c>
      <c r="D1492" s="3" t="s">
        <v>61</v>
      </c>
      <c r="E1492" s="13">
        <v>2</v>
      </c>
      <c r="F1492" s="13">
        <v>7</v>
      </c>
      <c r="G1492" s="13" t="s">
        <v>23</v>
      </c>
      <c r="H1492" s="13"/>
      <c r="I1492" s="13" t="str">
        <f t="shared" si="46"/>
        <v>Энеробактерии</v>
      </c>
      <c r="J1492" s="13" t="str">
        <f t="shared" si="47"/>
        <v>Klebsiella</v>
      </c>
      <c r="K1492" s="1" t="s">
        <v>75</v>
      </c>
    </row>
    <row r="1493" spans="1:11" ht="20.25">
      <c r="A1493" s="13" t="s">
        <v>244</v>
      </c>
      <c r="B1493" s="2">
        <v>100</v>
      </c>
      <c r="C1493" s="13" t="s">
        <v>29</v>
      </c>
      <c r="D1493" s="3" t="s">
        <v>42</v>
      </c>
      <c r="E1493" s="13">
        <v>1</v>
      </c>
      <c r="F1493" s="13">
        <v>7</v>
      </c>
      <c r="G1493" s="13" t="s">
        <v>23</v>
      </c>
      <c r="H1493" s="13"/>
      <c r="I1493" s="13">
        <f t="shared" si="46"/>
        <v>0</v>
      </c>
      <c r="J1493" s="13">
        <f t="shared" si="47"/>
        <v>0</v>
      </c>
      <c r="K1493" s="1"/>
    </row>
    <row r="1494" spans="1:11" ht="20.25">
      <c r="A1494" s="13" t="s">
        <v>244</v>
      </c>
      <c r="B1494" s="2">
        <v>101</v>
      </c>
      <c r="C1494" s="13" t="s">
        <v>21</v>
      </c>
      <c r="D1494" s="3" t="s">
        <v>222</v>
      </c>
      <c r="E1494" s="13">
        <v>0</v>
      </c>
      <c r="F1494" s="13">
        <v>7</v>
      </c>
      <c r="G1494" s="13" t="s">
        <v>23</v>
      </c>
      <c r="H1494" s="13"/>
      <c r="I1494" s="13">
        <f t="shared" si="46"/>
        <v>0</v>
      </c>
      <c r="J1494" s="13">
        <f t="shared" si="47"/>
        <v>0</v>
      </c>
      <c r="K1494" s="1"/>
    </row>
    <row r="1495" spans="1:11" ht="20.25">
      <c r="A1495" s="13" t="s">
        <v>244</v>
      </c>
      <c r="B1495" s="2">
        <v>102</v>
      </c>
      <c r="C1495" s="13" t="s">
        <v>90</v>
      </c>
      <c r="D1495" s="3" t="s">
        <v>207</v>
      </c>
      <c r="E1495" s="13">
        <v>0</v>
      </c>
      <c r="F1495" s="13">
        <v>3</v>
      </c>
      <c r="G1495" s="13"/>
      <c r="H1495" s="13"/>
      <c r="I1495" s="13">
        <f t="shared" si="46"/>
        <v>0</v>
      </c>
      <c r="J1495" s="13">
        <f t="shared" si="47"/>
        <v>0</v>
      </c>
      <c r="K1495" s="1"/>
    </row>
    <row r="1496" spans="1:11" ht="20.25">
      <c r="A1496" s="13" t="s">
        <v>244</v>
      </c>
      <c r="B1496" s="2">
        <v>103</v>
      </c>
      <c r="C1496" s="13" t="s">
        <v>21</v>
      </c>
      <c r="D1496" s="3" t="s">
        <v>25</v>
      </c>
      <c r="E1496" s="13">
        <v>0</v>
      </c>
      <c r="F1496" s="13">
        <v>7</v>
      </c>
      <c r="G1496" s="13" t="s">
        <v>23</v>
      </c>
      <c r="H1496" s="13"/>
      <c r="I1496" s="13">
        <f t="shared" si="46"/>
        <v>0</v>
      </c>
      <c r="J1496" s="13">
        <f t="shared" si="47"/>
        <v>0</v>
      </c>
      <c r="K1496" s="1"/>
    </row>
    <row r="1497" spans="1:11" ht="20.25">
      <c r="A1497" s="13" t="s">
        <v>244</v>
      </c>
      <c r="B1497" s="2">
        <v>104</v>
      </c>
      <c r="C1497" s="13" t="s">
        <v>21</v>
      </c>
      <c r="D1497" s="3" t="s">
        <v>41</v>
      </c>
      <c r="E1497" s="13">
        <v>0</v>
      </c>
      <c r="F1497" s="13">
        <v>7</v>
      </c>
      <c r="G1497" s="13" t="s">
        <v>23</v>
      </c>
      <c r="H1497" s="13"/>
      <c r="I1497" s="13">
        <f t="shared" si="46"/>
        <v>0</v>
      </c>
      <c r="J1497" s="13">
        <f t="shared" si="47"/>
        <v>0</v>
      </c>
      <c r="K1497" s="1"/>
    </row>
    <row r="1498" spans="1:11" ht="20.25">
      <c r="A1498" s="13" t="s">
        <v>244</v>
      </c>
      <c r="B1498" s="2">
        <v>105</v>
      </c>
      <c r="C1498" s="13" t="s">
        <v>29</v>
      </c>
      <c r="D1498" s="3" t="s">
        <v>42</v>
      </c>
      <c r="E1498" s="13">
        <v>0</v>
      </c>
      <c r="F1498" s="13">
        <v>7</v>
      </c>
      <c r="G1498" s="13" t="s">
        <v>23</v>
      </c>
      <c r="H1498" s="13"/>
      <c r="I1498" s="13">
        <f t="shared" si="46"/>
        <v>0</v>
      </c>
      <c r="J1498" s="13">
        <f t="shared" si="47"/>
        <v>0</v>
      </c>
      <c r="K1498" s="1"/>
    </row>
    <row r="1499" spans="1:11" ht="20.25">
      <c r="A1499" s="13" t="s">
        <v>244</v>
      </c>
      <c r="B1499" s="2">
        <v>106</v>
      </c>
      <c r="C1499" s="13" t="s">
        <v>44</v>
      </c>
      <c r="D1499" s="3" t="s">
        <v>45</v>
      </c>
      <c r="E1499" s="13">
        <v>0</v>
      </c>
      <c r="F1499" s="13">
        <v>3</v>
      </c>
      <c r="G1499" s="13"/>
      <c r="H1499" s="13"/>
      <c r="I1499" s="13">
        <f t="shared" si="46"/>
        <v>0</v>
      </c>
      <c r="J1499" s="13">
        <f t="shared" si="47"/>
        <v>0</v>
      </c>
      <c r="K1499" s="1"/>
    </row>
    <row r="1500" spans="1:11" ht="20.25">
      <c r="A1500" s="13" t="s">
        <v>244</v>
      </c>
      <c r="B1500" s="2">
        <v>107</v>
      </c>
      <c r="C1500" s="13" t="s">
        <v>14</v>
      </c>
      <c r="D1500" s="3" t="s">
        <v>36</v>
      </c>
      <c r="E1500" s="13">
        <v>1</v>
      </c>
      <c r="F1500" s="13">
        <v>2</v>
      </c>
      <c r="G1500" s="13"/>
      <c r="H1500" s="13"/>
      <c r="I1500" s="13">
        <f t="shared" si="46"/>
        <v>0</v>
      </c>
      <c r="J1500" s="13">
        <f t="shared" si="47"/>
        <v>0</v>
      </c>
      <c r="K1500" s="1"/>
    </row>
    <row r="1501" spans="1:11" ht="20.25">
      <c r="A1501" s="13" t="s">
        <v>244</v>
      </c>
      <c r="B1501" s="2">
        <v>108</v>
      </c>
      <c r="C1501" s="13" t="s">
        <v>14</v>
      </c>
      <c r="D1501" s="3" t="s">
        <v>36</v>
      </c>
      <c r="E1501" s="13">
        <v>0</v>
      </c>
      <c r="F1501" s="13">
        <v>3</v>
      </c>
      <c r="G1501" s="13"/>
      <c r="H1501" s="13"/>
      <c r="I1501" s="13">
        <f t="shared" si="46"/>
        <v>0</v>
      </c>
      <c r="J1501" s="13">
        <f t="shared" si="47"/>
        <v>0</v>
      </c>
      <c r="K1501" s="1"/>
    </row>
    <row r="1502" spans="1:11" ht="20.25">
      <c r="A1502" s="13" t="s">
        <v>244</v>
      </c>
      <c r="B1502" s="2">
        <v>109</v>
      </c>
      <c r="C1502" s="13" t="s">
        <v>14</v>
      </c>
      <c r="D1502" s="3" t="s">
        <v>36</v>
      </c>
      <c r="E1502" s="13">
        <v>0</v>
      </c>
      <c r="F1502" s="13">
        <v>3</v>
      </c>
      <c r="G1502" s="13"/>
      <c r="H1502" s="13"/>
      <c r="I1502" s="13">
        <f t="shared" si="46"/>
        <v>0</v>
      </c>
      <c r="J1502" s="13">
        <f t="shared" si="47"/>
        <v>0</v>
      </c>
      <c r="K1502" s="1"/>
    </row>
    <row r="1503" spans="1:11" ht="20.25">
      <c r="A1503" s="13" t="s">
        <v>244</v>
      </c>
      <c r="B1503" s="2">
        <v>110</v>
      </c>
      <c r="C1503" s="13" t="s">
        <v>19</v>
      </c>
      <c r="D1503" s="3" t="s">
        <v>25</v>
      </c>
      <c r="E1503" s="13">
        <v>0</v>
      </c>
      <c r="F1503" s="13">
        <v>3</v>
      </c>
      <c r="G1503" s="13"/>
      <c r="H1503" s="13"/>
      <c r="I1503" s="13">
        <f t="shared" si="46"/>
        <v>0</v>
      </c>
      <c r="J1503" s="13">
        <f t="shared" si="47"/>
        <v>0</v>
      </c>
      <c r="K1503" s="1"/>
    </row>
    <row r="1504" spans="1:11" ht="20.25">
      <c r="A1504" s="13" t="s">
        <v>244</v>
      </c>
      <c r="B1504" s="2">
        <v>111</v>
      </c>
      <c r="C1504" s="13" t="s">
        <v>90</v>
      </c>
      <c r="D1504" s="3" t="s">
        <v>33</v>
      </c>
      <c r="E1504" s="13">
        <v>0</v>
      </c>
      <c r="F1504" s="13">
        <v>3</v>
      </c>
      <c r="G1504" s="13"/>
      <c r="H1504" s="13"/>
      <c r="I1504" s="13">
        <f t="shared" si="46"/>
        <v>0</v>
      </c>
      <c r="J1504" s="13">
        <f t="shared" si="47"/>
        <v>0</v>
      </c>
      <c r="K1504" s="1"/>
    </row>
    <row r="1505" spans="1:11" ht="20.25">
      <c r="A1505" s="13" t="s">
        <v>244</v>
      </c>
      <c r="B1505" s="2">
        <v>112</v>
      </c>
      <c r="C1505" s="13" t="s">
        <v>21</v>
      </c>
      <c r="D1505" s="3" t="s">
        <v>222</v>
      </c>
      <c r="E1505" s="13">
        <v>0</v>
      </c>
      <c r="F1505" s="13">
        <v>6</v>
      </c>
      <c r="G1505" s="13" t="s">
        <v>23</v>
      </c>
      <c r="H1505" s="13"/>
      <c r="I1505" s="13">
        <f t="shared" si="46"/>
        <v>0</v>
      </c>
      <c r="J1505" s="13">
        <f t="shared" si="47"/>
        <v>0</v>
      </c>
      <c r="K1505" s="1"/>
    </row>
    <row r="1506" spans="1:11" ht="20.25">
      <c r="A1506" s="13" t="s">
        <v>244</v>
      </c>
      <c r="B1506" s="2">
        <v>113</v>
      </c>
      <c r="C1506" s="13" t="s">
        <v>21</v>
      </c>
      <c r="D1506" s="3" t="s">
        <v>205</v>
      </c>
      <c r="E1506" s="13">
        <v>0</v>
      </c>
      <c r="F1506" s="13">
        <v>6</v>
      </c>
      <c r="G1506" s="13" t="s">
        <v>23</v>
      </c>
      <c r="H1506" s="13"/>
      <c r="I1506" s="13">
        <f t="shared" si="46"/>
        <v>0</v>
      </c>
      <c r="J1506" s="13">
        <f t="shared" si="47"/>
        <v>0</v>
      </c>
      <c r="K1506" s="1"/>
    </row>
    <row r="1507" spans="1:11" ht="20.25">
      <c r="A1507" s="13" t="s">
        <v>244</v>
      </c>
      <c r="B1507" s="2">
        <v>114</v>
      </c>
      <c r="C1507" s="13" t="s">
        <v>14</v>
      </c>
      <c r="D1507" s="3" t="s">
        <v>36</v>
      </c>
      <c r="E1507" s="13">
        <v>0</v>
      </c>
      <c r="F1507" s="13">
        <v>6</v>
      </c>
      <c r="G1507" s="13" t="s">
        <v>23</v>
      </c>
      <c r="H1507" s="13"/>
      <c r="I1507" s="13">
        <f t="shared" si="46"/>
        <v>0</v>
      </c>
      <c r="J1507" s="13">
        <f t="shared" si="47"/>
        <v>0</v>
      </c>
      <c r="K1507" s="1"/>
    </row>
    <row r="1508" spans="1:11" ht="20.25">
      <c r="A1508" s="13" t="s">
        <v>244</v>
      </c>
      <c r="B1508" s="2">
        <v>115</v>
      </c>
      <c r="C1508" s="13" t="s">
        <v>16</v>
      </c>
      <c r="D1508" s="3" t="s">
        <v>33</v>
      </c>
      <c r="E1508" s="13">
        <v>1</v>
      </c>
      <c r="F1508" s="13">
        <v>2</v>
      </c>
      <c r="G1508" s="13"/>
      <c r="H1508" s="13"/>
      <c r="I1508" s="13">
        <f t="shared" si="46"/>
        <v>0</v>
      </c>
      <c r="J1508" s="13">
        <f t="shared" si="47"/>
        <v>0</v>
      </c>
      <c r="K1508" s="1"/>
    </row>
    <row r="1509" spans="1:11" ht="20.25">
      <c r="A1509" s="13" t="s">
        <v>244</v>
      </c>
      <c r="B1509" s="2">
        <v>116</v>
      </c>
      <c r="C1509" s="13" t="s">
        <v>44</v>
      </c>
      <c r="D1509" s="3" t="s">
        <v>25</v>
      </c>
      <c r="E1509" s="13">
        <v>1</v>
      </c>
      <c r="F1509" s="13">
        <v>2</v>
      </c>
      <c r="G1509" s="13"/>
      <c r="H1509" s="13"/>
      <c r="I1509" s="13">
        <f t="shared" si="46"/>
        <v>0</v>
      </c>
      <c r="J1509" s="13">
        <f t="shared" si="47"/>
        <v>0</v>
      </c>
      <c r="K1509" s="1"/>
    </row>
    <row r="1510" spans="1:11" ht="20.25">
      <c r="A1510" s="13" t="s">
        <v>244</v>
      </c>
      <c r="B1510" s="2">
        <v>117</v>
      </c>
      <c r="C1510" s="13" t="s">
        <v>90</v>
      </c>
      <c r="D1510" s="3" t="s">
        <v>33</v>
      </c>
      <c r="E1510" s="13">
        <v>0</v>
      </c>
      <c r="F1510" s="13">
        <v>5</v>
      </c>
      <c r="G1510" s="13"/>
      <c r="H1510" s="13"/>
      <c r="I1510" s="13">
        <f t="shared" si="46"/>
        <v>0</v>
      </c>
      <c r="J1510" s="13">
        <f t="shared" si="47"/>
        <v>0</v>
      </c>
      <c r="K1510" s="1"/>
    </row>
    <row r="1511" spans="1:11" ht="20.25">
      <c r="A1511" s="13" t="s">
        <v>244</v>
      </c>
      <c r="B1511" s="2">
        <v>118</v>
      </c>
      <c r="C1511" s="13" t="s">
        <v>14</v>
      </c>
      <c r="D1511" s="3" t="s">
        <v>36</v>
      </c>
      <c r="E1511" s="13">
        <v>0</v>
      </c>
      <c r="F1511" s="13">
        <v>5</v>
      </c>
      <c r="G1511" s="13"/>
      <c r="H1511" s="13"/>
      <c r="I1511" s="13">
        <f t="shared" si="46"/>
        <v>0</v>
      </c>
      <c r="J1511" s="13">
        <f t="shared" si="47"/>
        <v>0</v>
      </c>
      <c r="K1511" s="1"/>
    </row>
    <row r="1512" spans="1:11" ht="20.25">
      <c r="A1512" s="13" t="s">
        <v>244</v>
      </c>
      <c r="B1512" s="2">
        <v>119</v>
      </c>
      <c r="C1512" s="13" t="s">
        <v>14</v>
      </c>
      <c r="D1512" s="3" t="s">
        <v>36</v>
      </c>
      <c r="E1512" s="13">
        <v>0</v>
      </c>
      <c r="F1512" s="13">
        <v>6</v>
      </c>
      <c r="G1512" s="13"/>
      <c r="H1512" s="13"/>
      <c r="I1512" s="13">
        <f t="shared" si="46"/>
        <v>0</v>
      </c>
      <c r="J1512" s="13">
        <f t="shared" si="47"/>
        <v>0</v>
      </c>
      <c r="K1512" s="1"/>
    </row>
    <row r="1513" spans="1:11" ht="20.25">
      <c r="A1513" s="13" t="s">
        <v>244</v>
      </c>
      <c r="B1513" s="2">
        <v>120</v>
      </c>
      <c r="C1513" s="13" t="s">
        <v>14</v>
      </c>
      <c r="D1513" s="3" t="s">
        <v>36</v>
      </c>
      <c r="E1513" s="13">
        <v>0</v>
      </c>
      <c r="F1513" s="13">
        <v>6</v>
      </c>
      <c r="G1513" s="13"/>
      <c r="H1513" s="13"/>
      <c r="I1513" s="13">
        <f t="shared" si="46"/>
        <v>0</v>
      </c>
      <c r="J1513" s="13">
        <f t="shared" si="47"/>
        <v>0</v>
      </c>
      <c r="K1513" s="1"/>
    </row>
    <row r="1514" spans="1:11" ht="20.25">
      <c r="A1514" s="13" t="s">
        <v>244</v>
      </c>
      <c r="B1514" s="2">
        <v>121</v>
      </c>
      <c r="C1514" s="13" t="s">
        <v>21</v>
      </c>
      <c r="D1514" s="3" t="s">
        <v>163</v>
      </c>
      <c r="E1514" s="13">
        <v>0</v>
      </c>
      <c r="F1514" s="13">
        <v>5</v>
      </c>
      <c r="G1514" s="13" t="s">
        <v>23</v>
      </c>
      <c r="H1514" s="13"/>
      <c r="I1514" s="13">
        <f t="shared" si="46"/>
        <v>0</v>
      </c>
      <c r="J1514" s="13">
        <f t="shared" si="47"/>
        <v>0</v>
      </c>
      <c r="K1514" s="1"/>
    </row>
    <row r="1515" spans="1:11" ht="20.25">
      <c r="A1515" s="13" t="s">
        <v>244</v>
      </c>
      <c r="B1515" s="2">
        <v>122</v>
      </c>
      <c r="C1515" s="13" t="s">
        <v>21</v>
      </c>
      <c r="D1515" s="3" t="s">
        <v>61</v>
      </c>
      <c r="E1515" s="13">
        <v>0</v>
      </c>
      <c r="F1515" s="13">
        <v>5</v>
      </c>
      <c r="G1515" s="13"/>
      <c r="H1515" s="13"/>
      <c r="I1515" s="13">
        <f t="shared" si="46"/>
        <v>0</v>
      </c>
      <c r="J1515" s="13">
        <f t="shared" si="47"/>
        <v>0</v>
      </c>
      <c r="K1515" s="1"/>
    </row>
    <row r="1516" spans="1:11" ht="20.25">
      <c r="A1516" s="13" t="s">
        <v>244</v>
      </c>
      <c r="B1516" s="2">
        <v>123</v>
      </c>
      <c r="C1516" s="13" t="s">
        <v>21</v>
      </c>
      <c r="D1516" s="3" t="s">
        <v>56</v>
      </c>
      <c r="E1516" s="13">
        <v>0</v>
      </c>
      <c r="F1516" s="13">
        <v>5</v>
      </c>
      <c r="G1516" s="13" t="s">
        <v>23</v>
      </c>
      <c r="H1516" s="13"/>
      <c r="I1516" s="13" t="str">
        <f t="shared" si="46"/>
        <v>Кокки</v>
      </c>
      <c r="J1516" s="13" t="str">
        <f t="shared" si="47"/>
        <v>Enterococcus</v>
      </c>
      <c r="K1516" s="1" t="s">
        <v>66</v>
      </c>
    </row>
    <row r="1517" spans="1:11" ht="20.25">
      <c r="A1517" s="13"/>
      <c r="B1517" s="2"/>
      <c r="C1517" s="13"/>
      <c r="D1517" s="3"/>
      <c r="E1517" s="13"/>
      <c r="F1517" s="13"/>
      <c r="G1517" s="13"/>
      <c r="H1517" s="13"/>
      <c r="I1517" s="13" t="str">
        <f t="shared" si="46"/>
        <v>Энеробактерии</v>
      </c>
      <c r="J1517" s="13" t="str">
        <f t="shared" si="47"/>
        <v>Escherichia</v>
      </c>
      <c r="K1517" s="1" t="s">
        <v>32</v>
      </c>
    </row>
    <row r="1518" spans="1:11" ht="20.25">
      <c r="A1518" s="13" t="s">
        <v>244</v>
      </c>
      <c r="B1518" s="2">
        <v>124</v>
      </c>
      <c r="C1518" s="13" t="s">
        <v>79</v>
      </c>
      <c r="D1518" s="3" t="s">
        <v>62</v>
      </c>
      <c r="E1518" s="13">
        <v>0</v>
      </c>
      <c r="F1518" s="13">
        <v>5</v>
      </c>
      <c r="G1518" s="13"/>
      <c r="H1518" s="13"/>
      <c r="I1518" s="13">
        <f t="shared" si="46"/>
        <v>0</v>
      </c>
      <c r="J1518" s="13">
        <f t="shared" si="47"/>
        <v>0</v>
      </c>
      <c r="K1518" s="1"/>
    </row>
    <row r="1519" spans="1:11" ht="20.25">
      <c r="A1519" s="13" t="s">
        <v>244</v>
      </c>
      <c r="B1519" s="2">
        <v>125</v>
      </c>
      <c r="C1519" s="13" t="s">
        <v>14</v>
      </c>
      <c r="D1519" s="3" t="s">
        <v>36</v>
      </c>
      <c r="E1519" s="13">
        <v>0</v>
      </c>
      <c r="F1519" s="13">
        <v>5</v>
      </c>
      <c r="G1519" s="13"/>
      <c r="H1519" s="13">
        <v>444</v>
      </c>
      <c r="I1519" s="13">
        <f t="shared" si="46"/>
        <v>0</v>
      </c>
      <c r="J1519" s="13">
        <f t="shared" si="47"/>
        <v>0</v>
      </c>
      <c r="K1519" s="1"/>
    </row>
    <row r="1520" spans="1:11" ht="20.25">
      <c r="A1520" s="13" t="s">
        <v>244</v>
      </c>
      <c r="B1520" s="2">
        <v>126</v>
      </c>
      <c r="C1520" s="13" t="s">
        <v>14</v>
      </c>
      <c r="D1520" s="3" t="s">
        <v>36</v>
      </c>
      <c r="E1520" s="13">
        <v>0</v>
      </c>
      <c r="F1520" s="13">
        <v>5</v>
      </c>
      <c r="G1520" s="13"/>
      <c r="H1520" s="13"/>
      <c r="I1520" s="13">
        <f t="shared" si="46"/>
        <v>0</v>
      </c>
      <c r="J1520" s="13">
        <f t="shared" si="47"/>
        <v>0</v>
      </c>
      <c r="K1520" s="1"/>
    </row>
    <row r="1521" spans="1:11" ht="20.25">
      <c r="A1521" s="13" t="s">
        <v>244</v>
      </c>
      <c r="B1521" s="2">
        <v>127</v>
      </c>
      <c r="C1521" s="13" t="s">
        <v>14</v>
      </c>
      <c r="D1521" s="3" t="s">
        <v>36</v>
      </c>
      <c r="E1521" s="13">
        <v>0</v>
      </c>
      <c r="F1521" s="13">
        <v>5</v>
      </c>
      <c r="G1521" s="13"/>
      <c r="H1521" s="13"/>
      <c r="I1521" s="13">
        <f t="shared" si="46"/>
        <v>0</v>
      </c>
      <c r="J1521" s="13">
        <f t="shared" si="47"/>
        <v>0</v>
      </c>
      <c r="K1521" s="1"/>
    </row>
    <row r="1522" spans="1:11" ht="20.25">
      <c r="A1522" s="13" t="s">
        <v>244</v>
      </c>
      <c r="B1522" s="2">
        <v>128</v>
      </c>
      <c r="C1522" s="13" t="s">
        <v>14</v>
      </c>
      <c r="D1522" s="3" t="s">
        <v>36</v>
      </c>
      <c r="E1522" s="13">
        <v>0</v>
      </c>
      <c r="F1522" s="13">
        <v>5</v>
      </c>
      <c r="G1522" s="13"/>
      <c r="H1522" s="13"/>
      <c r="I1522" s="13">
        <f t="shared" si="46"/>
        <v>0</v>
      </c>
      <c r="J1522" s="13">
        <f t="shared" si="47"/>
        <v>0</v>
      </c>
      <c r="K1522" s="1"/>
    </row>
    <row r="1523" spans="1:11" ht="20.25">
      <c r="A1523" s="13" t="s">
        <v>244</v>
      </c>
      <c r="B1523" s="2">
        <v>129</v>
      </c>
      <c r="C1523" s="13" t="s">
        <v>21</v>
      </c>
      <c r="D1523" s="3" t="s">
        <v>25</v>
      </c>
      <c r="E1523" s="13">
        <v>0</v>
      </c>
      <c r="F1523" s="13">
        <v>5</v>
      </c>
      <c r="G1523" s="13" t="s">
        <v>23</v>
      </c>
      <c r="H1523" s="13"/>
      <c r="I1523" s="13">
        <f t="shared" si="46"/>
        <v>0</v>
      </c>
      <c r="J1523" s="13">
        <f t="shared" si="47"/>
        <v>0</v>
      </c>
      <c r="K1523" s="1"/>
    </row>
    <row r="1524" spans="1:11" ht="20.25">
      <c r="A1524" s="13" t="s">
        <v>244</v>
      </c>
      <c r="B1524" s="2">
        <v>130</v>
      </c>
      <c r="C1524" s="13" t="s">
        <v>27</v>
      </c>
      <c r="D1524" s="3" t="s">
        <v>28</v>
      </c>
      <c r="E1524" s="13">
        <v>1</v>
      </c>
      <c r="F1524" s="13">
        <v>4</v>
      </c>
      <c r="G1524" s="13"/>
      <c r="H1524" s="13"/>
      <c r="I1524" s="13">
        <f t="shared" si="46"/>
        <v>0</v>
      </c>
      <c r="J1524" s="13">
        <f t="shared" si="47"/>
        <v>0</v>
      </c>
      <c r="K1524" s="1"/>
    </row>
    <row r="1525" spans="1:11" ht="20.25">
      <c r="A1525" s="13" t="s">
        <v>244</v>
      </c>
      <c r="B1525" s="2">
        <v>131</v>
      </c>
      <c r="C1525" s="13" t="s">
        <v>14</v>
      </c>
      <c r="D1525" s="3" t="s">
        <v>190</v>
      </c>
      <c r="E1525" s="13">
        <v>0</v>
      </c>
      <c r="F1525" s="13">
        <v>4</v>
      </c>
      <c r="G1525" s="13"/>
      <c r="H1525" s="13"/>
      <c r="I1525" s="13" t="str">
        <f t="shared" si="46"/>
        <v>Кокки</v>
      </c>
      <c r="J1525" s="13" t="str">
        <f t="shared" si="47"/>
        <v>Staphylococcus</v>
      </c>
      <c r="K1525" s="1" t="s">
        <v>169</v>
      </c>
    </row>
    <row r="1526" spans="1:11" ht="20.25">
      <c r="A1526" s="13" t="s">
        <v>244</v>
      </c>
      <c r="B1526" s="2">
        <v>132</v>
      </c>
      <c r="C1526" s="13" t="s">
        <v>14</v>
      </c>
      <c r="D1526" s="3" t="s">
        <v>36</v>
      </c>
      <c r="E1526" s="13">
        <v>0</v>
      </c>
      <c r="F1526" s="13">
        <v>4</v>
      </c>
      <c r="G1526" s="13"/>
      <c r="H1526" s="13"/>
      <c r="I1526" s="13">
        <f t="shared" si="46"/>
        <v>0</v>
      </c>
      <c r="J1526" s="13">
        <f t="shared" si="47"/>
        <v>0</v>
      </c>
      <c r="K1526" s="1"/>
    </row>
    <row r="1527" spans="1:11" ht="20.25">
      <c r="A1527" s="13" t="s">
        <v>244</v>
      </c>
      <c r="B1527" s="2">
        <v>133</v>
      </c>
      <c r="C1527" s="13" t="s">
        <v>14</v>
      </c>
      <c r="D1527" s="3" t="s">
        <v>82</v>
      </c>
      <c r="E1527" s="13">
        <v>0</v>
      </c>
      <c r="F1527" s="13">
        <v>5</v>
      </c>
      <c r="G1527" s="13"/>
      <c r="H1527" s="13">
        <v>444</v>
      </c>
      <c r="I1527" s="13">
        <f t="shared" si="46"/>
        <v>0</v>
      </c>
      <c r="J1527" s="13">
        <f t="shared" si="47"/>
        <v>0</v>
      </c>
      <c r="K1527" s="1"/>
    </row>
    <row r="1528" spans="1:11" ht="20.25">
      <c r="A1528" s="13" t="s">
        <v>244</v>
      </c>
      <c r="B1528" s="2">
        <v>134</v>
      </c>
      <c r="C1528" s="13" t="s">
        <v>16</v>
      </c>
      <c r="D1528" s="3" t="s">
        <v>33</v>
      </c>
      <c r="E1528" s="13">
        <v>0</v>
      </c>
      <c r="F1528" s="13">
        <v>5</v>
      </c>
      <c r="G1528" s="13" t="s">
        <v>23</v>
      </c>
      <c r="H1528" s="13"/>
      <c r="I1528" s="13">
        <f t="shared" si="46"/>
        <v>0</v>
      </c>
      <c r="J1528" s="13">
        <f t="shared" si="47"/>
        <v>0</v>
      </c>
      <c r="K1528" s="1"/>
    </row>
    <row r="1529" spans="1:11" ht="20.25">
      <c r="A1529" s="13" t="s">
        <v>244</v>
      </c>
      <c r="B1529" s="2">
        <v>135</v>
      </c>
      <c r="C1529" s="13" t="s">
        <v>29</v>
      </c>
      <c r="D1529" s="3" t="s">
        <v>42</v>
      </c>
      <c r="E1529" s="13">
        <v>1</v>
      </c>
      <c r="F1529" s="13">
        <v>5</v>
      </c>
      <c r="G1529" s="13" t="s">
        <v>23</v>
      </c>
      <c r="H1529" s="13"/>
      <c r="I1529" s="13">
        <f t="shared" si="46"/>
        <v>0</v>
      </c>
      <c r="J1529" s="13">
        <f t="shared" si="47"/>
        <v>0</v>
      </c>
      <c r="K1529" s="1"/>
    </row>
    <row r="1530" spans="1:11" ht="20.25">
      <c r="A1530" s="13" t="s">
        <v>244</v>
      </c>
      <c r="B1530" s="2">
        <v>136</v>
      </c>
      <c r="C1530" s="13" t="s">
        <v>14</v>
      </c>
      <c r="D1530" s="3" t="s">
        <v>30</v>
      </c>
      <c r="E1530" s="13">
        <v>1</v>
      </c>
      <c r="F1530" s="13">
        <v>4</v>
      </c>
      <c r="G1530" s="13"/>
      <c r="H1530" s="13"/>
      <c r="I1530" s="13">
        <f t="shared" si="46"/>
        <v>0</v>
      </c>
      <c r="J1530" s="13">
        <f t="shared" si="47"/>
        <v>0</v>
      </c>
      <c r="K1530" s="1"/>
    </row>
    <row r="1531" spans="1:11" ht="20.25">
      <c r="A1531" s="13" t="s">
        <v>244</v>
      </c>
      <c r="B1531" s="2">
        <v>137</v>
      </c>
      <c r="C1531" s="13" t="s">
        <v>29</v>
      </c>
      <c r="D1531" s="3" t="s">
        <v>208</v>
      </c>
      <c r="E1531" s="13">
        <v>0</v>
      </c>
      <c r="F1531" s="13">
        <v>5</v>
      </c>
      <c r="G1531" s="13" t="s">
        <v>23</v>
      </c>
      <c r="H1531" s="13"/>
      <c r="I1531" s="13">
        <f t="shared" si="46"/>
        <v>0</v>
      </c>
      <c r="J1531" s="13">
        <f t="shared" si="47"/>
        <v>0</v>
      </c>
      <c r="K1531" s="1"/>
    </row>
    <row r="1532" spans="1:11" ht="20.25">
      <c r="A1532" s="13" t="s">
        <v>244</v>
      </c>
      <c r="B1532" s="2">
        <v>138</v>
      </c>
      <c r="C1532" s="13" t="s">
        <v>29</v>
      </c>
      <c r="D1532" s="3" t="s">
        <v>42</v>
      </c>
      <c r="E1532" s="13">
        <v>0</v>
      </c>
      <c r="F1532" s="13">
        <v>5</v>
      </c>
      <c r="G1532" s="13" t="s">
        <v>23</v>
      </c>
      <c r="H1532" s="13"/>
      <c r="I1532" s="13">
        <f t="shared" si="46"/>
        <v>0</v>
      </c>
      <c r="J1532" s="13">
        <f t="shared" si="47"/>
        <v>0</v>
      </c>
      <c r="K1532" s="1"/>
    </row>
    <row r="1533" spans="1:11" ht="20.25">
      <c r="A1533" s="13" t="s">
        <v>244</v>
      </c>
      <c r="B1533" s="2">
        <v>139</v>
      </c>
      <c r="C1533" s="13" t="s">
        <v>16</v>
      </c>
      <c r="D1533" s="3" t="s">
        <v>33</v>
      </c>
      <c r="E1533" s="13">
        <v>1</v>
      </c>
      <c r="F1533" s="13">
        <v>5</v>
      </c>
      <c r="G1533" s="13" t="s">
        <v>23</v>
      </c>
      <c r="H1533" s="13"/>
      <c r="I1533" s="13">
        <f t="shared" si="46"/>
        <v>0</v>
      </c>
      <c r="J1533" s="13">
        <f t="shared" si="47"/>
        <v>0</v>
      </c>
      <c r="K1533" s="1"/>
    </row>
    <row r="1534" spans="1:11" ht="20.25">
      <c r="A1534" s="13" t="s">
        <v>244</v>
      </c>
      <c r="B1534" s="2">
        <v>140</v>
      </c>
      <c r="C1534" s="13" t="s">
        <v>27</v>
      </c>
      <c r="D1534" s="3" t="s">
        <v>28</v>
      </c>
      <c r="E1534" s="13">
        <v>0</v>
      </c>
      <c r="F1534" s="13">
        <v>4</v>
      </c>
      <c r="G1534" s="13"/>
      <c r="H1534" s="13"/>
      <c r="I1534" s="13">
        <f t="shared" si="46"/>
        <v>0</v>
      </c>
      <c r="J1534" s="13">
        <f t="shared" si="47"/>
        <v>0</v>
      </c>
      <c r="K1534" s="1"/>
    </row>
    <row r="1535" spans="1:11" ht="20.25">
      <c r="A1535" s="13" t="s">
        <v>244</v>
      </c>
      <c r="B1535" s="2">
        <v>141</v>
      </c>
      <c r="C1535" s="13" t="s">
        <v>14</v>
      </c>
      <c r="D1535" s="3" t="s">
        <v>82</v>
      </c>
      <c r="E1535" s="13">
        <v>0</v>
      </c>
      <c r="F1535" s="13">
        <v>4</v>
      </c>
      <c r="G1535" s="13"/>
      <c r="H1535" s="13"/>
      <c r="I1535" s="13">
        <f t="shared" si="46"/>
        <v>0</v>
      </c>
      <c r="J1535" s="13">
        <f t="shared" si="47"/>
        <v>0</v>
      </c>
      <c r="K1535" s="1"/>
    </row>
    <row r="1536" spans="1:11" ht="20.25">
      <c r="A1536" s="13" t="s">
        <v>244</v>
      </c>
      <c r="B1536" s="2">
        <v>142</v>
      </c>
      <c r="C1536" s="13" t="s">
        <v>14</v>
      </c>
      <c r="D1536" s="3" t="s">
        <v>82</v>
      </c>
      <c r="E1536" s="13">
        <v>0</v>
      </c>
      <c r="F1536" s="13">
        <v>4</v>
      </c>
      <c r="G1536" s="13"/>
      <c r="H1536" s="13"/>
      <c r="I1536" s="13">
        <f t="shared" si="46"/>
        <v>0</v>
      </c>
      <c r="J1536" s="13">
        <f t="shared" si="47"/>
        <v>0</v>
      </c>
      <c r="K1536" s="1"/>
    </row>
    <row r="1537" spans="1:11" ht="20.25">
      <c r="A1537" s="13" t="s">
        <v>244</v>
      </c>
      <c r="B1537" s="2">
        <v>143</v>
      </c>
      <c r="C1537" s="13" t="s">
        <v>14</v>
      </c>
      <c r="D1537" s="3" t="s">
        <v>82</v>
      </c>
      <c r="E1537" s="13">
        <v>1</v>
      </c>
      <c r="F1537" s="13">
        <v>2</v>
      </c>
      <c r="G1537" s="13"/>
      <c r="H1537" s="13"/>
      <c r="I1537" s="13">
        <f t="shared" si="46"/>
        <v>0</v>
      </c>
      <c r="J1537" s="13">
        <f t="shared" si="47"/>
        <v>0</v>
      </c>
      <c r="K1537" s="1"/>
    </row>
    <row r="1538" spans="1:11" ht="20.25">
      <c r="A1538" s="13" t="s">
        <v>244</v>
      </c>
      <c r="B1538" s="2">
        <v>144</v>
      </c>
      <c r="C1538" s="13" t="s">
        <v>14</v>
      </c>
      <c r="D1538" s="3" t="s">
        <v>82</v>
      </c>
      <c r="E1538" s="13">
        <v>1</v>
      </c>
      <c r="F1538" s="13">
        <v>3</v>
      </c>
      <c r="G1538" s="13"/>
      <c r="H1538" s="13"/>
      <c r="I1538" s="13">
        <f t="shared" ref="I1538:I1601" si="48">IF(OR(J1538=$J$2687,J1538=$J$2694,J1538=$J$2677),$I$2674,IF(OR(J1538=$J$2676,J1538=$J$2680,J1538=$J$2682,J1538=$J$2683,J1538=$J$2686,J1538=$J$2690,J1538=$J$2691,J1538=$J$2688),$I$2679,IF(OR(J1538=$J$2675,J1538=$J$2679),$I$2675,IF(OR(J1538=$J$2681,J1538=$J$2692,J1538=$J$2693),$I$2676,IF(OR(J1538=$J$2674,J1538=$J$2689,J1538=$J$2695),$I$2677,IF(OR(J1538=$J$2678,J1538=$J$2696,J1538=$J$2684,J1538=$J$2685),$I$2678,0))))))</f>
        <v>0</v>
      </c>
      <c r="J1538" s="13">
        <f t="shared" ref="J1538:J1601" si="49">IF(OR(K1538=$K$2674,K1538=$K$2675,K1538=$K$2676,K1538=$K$2677,K1538=$K$2678),$J$2674,IF(OR(K1538=$K$2683,K1538=$K$2684,K1538=$K$2685,K1538=$K$2686),$J$2675,IF(OR(K1538=$K$2687),$J$2676,IF(OR(K1538=$K$2688),$J$2677,IF(OR(K1538=$K$2689),$J$2678,IF(OR(K1538=$K$2690),$J$2679,IF(OR(K1538=$K$2696,K1538=$K$2706,K1538=$K$2697),$J$2680,IF(OR(K1538=$K$2692,K1538=$K$2693,K1538=$K$2694,K1538=$K$2695),$J$2681,IF(OR(K1538=$K$2691,K1538=$K$2735,K1538=$K$2737,K1538=$K$2739),$J$2682,IF(OR(K1538=$K$2698,K1538=$K$2700,K1538=$K$2699),$J$2683,IF(OR(K1538=$K$2701),$J$2684,IF(OR(K1538=$K$2702),$J$2685,IF(OR(K1538=$K$2703),$J$2686,IF(OR(K1538=$K$2707),$J$2687,IF(OR(K1538=$K$2708,K1538=$K$2709),$J$2688,IF(OR(K1538=$K$2710,K1538=$K$2711),$J$2689,IF(OR(K1538=$K$2712,K1538=$K$2713),$J$2690,IF(OR(K1538=$K$2714,K1538=$K$2715),$J$2691,IF(OR(K1538=$K$2717,K1538=$K$2718,K1538=$K$2719,K1538=$K$2720,K1538=$K$2721,K1538=$K$2722,K1538=$K$2723,K1538=$K$2724,K1538=$K$2725),$J$2692,IF(OR(K1538=$K$2729,K1538=$K$2730,K1538=$K$2731,K1538=$K$2732,K1538=$K$2728,K1538=$K$2727,K1538=$K$2736,K1538=$K$2738),$J$2693,IF(OR(K1538=$K$2733,K1538=$K$2734),$J$2694,IF(OR(K1538=$K$2679,K1538=$K$2680,K1538=$K$2681,K1538=$K$2704,K1538=$K$2705,K1538=$K$2716,K1538=$K$2682,K1538=$K$2726),$J$2695,IF(OR(K1538=$K$2740),$J$2696,0)))))))))))))))))))))))</f>
        <v>0</v>
      </c>
      <c r="K1538" s="1"/>
    </row>
    <row r="1539" spans="1:11" ht="20.25">
      <c r="A1539" s="13" t="s">
        <v>244</v>
      </c>
      <c r="B1539" s="2">
        <v>145</v>
      </c>
      <c r="C1539" s="13" t="s">
        <v>21</v>
      </c>
      <c r="D1539" s="3" t="s">
        <v>25</v>
      </c>
      <c r="E1539" s="13">
        <v>1</v>
      </c>
      <c r="F1539" s="13">
        <v>7</v>
      </c>
      <c r="G1539" s="13" t="s">
        <v>23</v>
      </c>
      <c r="H1539" s="13"/>
      <c r="I1539" s="13">
        <f t="shared" si="48"/>
        <v>0</v>
      </c>
      <c r="J1539" s="13">
        <f t="shared" si="49"/>
        <v>0</v>
      </c>
      <c r="K1539" s="1"/>
    </row>
    <row r="1540" spans="1:11" ht="20.25">
      <c r="A1540" s="13" t="s">
        <v>244</v>
      </c>
      <c r="B1540" s="2">
        <v>146</v>
      </c>
      <c r="C1540" s="13" t="s">
        <v>16</v>
      </c>
      <c r="D1540" s="3" t="s">
        <v>33</v>
      </c>
      <c r="E1540" s="13">
        <v>1</v>
      </c>
      <c r="F1540" s="13">
        <v>7</v>
      </c>
      <c r="G1540" s="13" t="s">
        <v>23</v>
      </c>
      <c r="H1540" s="13"/>
      <c r="I1540" s="13">
        <f t="shared" si="48"/>
        <v>0</v>
      </c>
      <c r="J1540" s="13">
        <f t="shared" si="49"/>
        <v>0</v>
      </c>
      <c r="K1540" s="1"/>
    </row>
    <row r="1541" spans="1:11" ht="20.25">
      <c r="A1541" s="13" t="s">
        <v>244</v>
      </c>
      <c r="B1541" s="2">
        <v>147</v>
      </c>
      <c r="C1541" s="13" t="s">
        <v>29</v>
      </c>
      <c r="D1541" s="3" t="s">
        <v>42</v>
      </c>
      <c r="E1541" s="13">
        <v>1</v>
      </c>
      <c r="F1541" s="13">
        <v>7</v>
      </c>
      <c r="G1541" s="13" t="s">
        <v>23</v>
      </c>
      <c r="H1541" s="13"/>
      <c r="I1541" s="13">
        <f t="shared" si="48"/>
        <v>0</v>
      </c>
      <c r="J1541" s="13">
        <f t="shared" si="49"/>
        <v>0</v>
      </c>
      <c r="K1541" s="1"/>
    </row>
    <row r="1542" spans="1:11" ht="20.25">
      <c r="A1542" s="13" t="s">
        <v>244</v>
      </c>
      <c r="B1542" s="2">
        <v>148</v>
      </c>
      <c r="C1542" s="13" t="s">
        <v>44</v>
      </c>
      <c r="D1542" s="3" t="s">
        <v>45</v>
      </c>
      <c r="E1542" s="13">
        <v>2</v>
      </c>
      <c r="F1542" s="13">
        <v>7</v>
      </c>
      <c r="G1542" s="13" t="s">
        <v>23</v>
      </c>
      <c r="H1542" s="13"/>
      <c r="I1542" s="13">
        <f t="shared" si="48"/>
        <v>0</v>
      </c>
      <c r="J1542" s="13">
        <f t="shared" si="49"/>
        <v>0</v>
      </c>
      <c r="K1542" s="1"/>
    </row>
    <row r="1543" spans="1:11" ht="20.25">
      <c r="A1543" s="13" t="s">
        <v>244</v>
      </c>
      <c r="B1543" s="2">
        <v>149</v>
      </c>
      <c r="C1543" s="13" t="s">
        <v>16</v>
      </c>
      <c r="D1543" s="3" t="s">
        <v>33</v>
      </c>
      <c r="E1543" s="13">
        <v>2</v>
      </c>
      <c r="F1543" s="13">
        <v>7</v>
      </c>
      <c r="G1543" s="13" t="s">
        <v>23</v>
      </c>
      <c r="H1543" s="13"/>
      <c r="I1543" s="13">
        <f t="shared" si="48"/>
        <v>0</v>
      </c>
      <c r="J1543" s="13">
        <f t="shared" si="49"/>
        <v>0</v>
      </c>
      <c r="K1543" s="1"/>
    </row>
    <row r="1544" spans="1:11" ht="20.25">
      <c r="A1544" s="13" t="s">
        <v>244</v>
      </c>
      <c r="B1544" s="2">
        <v>150</v>
      </c>
      <c r="C1544" s="13" t="s">
        <v>27</v>
      </c>
      <c r="D1544" s="3" t="s">
        <v>28</v>
      </c>
      <c r="E1544" s="13">
        <v>2</v>
      </c>
      <c r="F1544" s="13">
        <v>7</v>
      </c>
      <c r="G1544" s="13" t="s">
        <v>23</v>
      </c>
      <c r="H1544" s="13"/>
      <c r="I1544" s="13">
        <f t="shared" si="48"/>
        <v>0</v>
      </c>
      <c r="J1544" s="13">
        <f t="shared" si="49"/>
        <v>0</v>
      </c>
      <c r="K1544" s="1"/>
    </row>
    <row r="1545" spans="1:11" ht="20.25">
      <c r="A1545" s="13" t="s">
        <v>244</v>
      </c>
      <c r="B1545" s="2">
        <v>151</v>
      </c>
      <c r="C1545" s="13" t="s">
        <v>21</v>
      </c>
      <c r="D1545" s="3" t="s">
        <v>33</v>
      </c>
      <c r="E1545" s="13">
        <v>2</v>
      </c>
      <c r="F1545" s="13">
        <v>7</v>
      </c>
      <c r="G1545" s="13" t="s">
        <v>23</v>
      </c>
      <c r="H1545" s="13"/>
      <c r="I1545" s="13">
        <f t="shared" si="48"/>
        <v>0</v>
      </c>
      <c r="J1545" s="13">
        <f t="shared" si="49"/>
        <v>0</v>
      </c>
      <c r="K1545" s="1"/>
    </row>
    <row r="1546" spans="1:11" ht="20.25">
      <c r="A1546" s="13" t="s">
        <v>244</v>
      </c>
      <c r="B1546" s="2">
        <v>152</v>
      </c>
      <c r="C1546" s="13" t="s">
        <v>21</v>
      </c>
      <c r="D1546" s="3" t="s">
        <v>56</v>
      </c>
      <c r="E1546" s="13">
        <v>0</v>
      </c>
      <c r="F1546" s="13">
        <v>7</v>
      </c>
      <c r="G1546" s="13" t="s">
        <v>23</v>
      </c>
      <c r="H1546" s="13"/>
      <c r="I1546" s="13">
        <f t="shared" si="48"/>
        <v>0</v>
      </c>
      <c r="J1546" s="13">
        <f t="shared" si="49"/>
        <v>0</v>
      </c>
      <c r="K1546" s="1"/>
    </row>
    <row r="1547" spans="1:11" ht="20.25">
      <c r="A1547" s="13" t="s">
        <v>244</v>
      </c>
      <c r="B1547" s="2">
        <v>153</v>
      </c>
      <c r="C1547" s="13" t="s">
        <v>21</v>
      </c>
      <c r="D1547" s="3" t="s">
        <v>33</v>
      </c>
      <c r="E1547" s="13">
        <v>0</v>
      </c>
      <c r="F1547" s="13">
        <v>7</v>
      </c>
      <c r="G1547" s="13" t="s">
        <v>23</v>
      </c>
      <c r="H1547" s="13"/>
      <c r="I1547" s="13">
        <f t="shared" si="48"/>
        <v>0</v>
      </c>
      <c r="J1547" s="13">
        <f t="shared" si="49"/>
        <v>0</v>
      </c>
      <c r="K1547" s="1"/>
    </row>
    <row r="1548" spans="1:11" ht="20.25">
      <c r="A1548" s="13" t="s">
        <v>244</v>
      </c>
      <c r="B1548" s="2">
        <v>154</v>
      </c>
      <c r="C1548" s="13" t="s">
        <v>14</v>
      </c>
      <c r="D1548" s="3" t="s">
        <v>36</v>
      </c>
      <c r="E1548" s="13">
        <v>0</v>
      </c>
      <c r="F1548" s="13">
        <v>7</v>
      </c>
      <c r="G1548" s="13" t="s">
        <v>23</v>
      </c>
      <c r="H1548" s="13"/>
      <c r="I1548" s="13">
        <f t="shared" si="48"/>
        <v>0</v>
      </c>
      <c r="J1548" s="13">
        <f t="shared" si="49"/>
        <v>0</v>
      </c>
      <c r="K1548" s="1"/>
    </row>
    <row r="1549" spans="1:11" ht="20.25">
      <c r="A1549" s="13" t="s">
        <v>244</v>
      </c>
      <c r="B1549" s="2">
        <v>155</v>
      </c>
      <c r="C1549" s="13" t="s">
        <v>16</v>
      </c>
      <c r="D1549" s="3" t="s">
        <v>33</v>
      </c>
      <c r="E1549" s="13">
        <v>0</v>
      </c>
      <c r="F1549" s="13">
        <v>6</v>
      </c>
      <c r="G1549" s="13" t="s">
        <v>23</v>
      </c>
      <c r="H1549" s="13"/>
      <c r="I1549" s="13">
        <f t="shared" si="48"/>
        <v>0</v>
      </c>
      <c r="J1549" s="13">
        <f t="shared" si="49"/>
        <v>0</v>
      </c>
      <c r="K1549" s="1"/>
    </row>
    <row r="1550" spans="1:11" ht="20.25">
      <c r="A1550" s="13" t="s">
        <v>244</v>
      </c>
      <c r="B1550" s="2">
        <v>156</v>
      </c>
      <c r="C1550" s="13" t="s">
        <v>29</v>
      </c>
      <c r="D1550" s="3" t="s">
        <v>42</v>
      </c>
      <c r="E1550" s="13">
        <v>0</v>
      </c>
      <c r="F1550" s="13">
        <v>6</v>
      </c>
      <c r="G1550" s="13" t="s">
        <v>23</v>
      </c>
      <c r="H1550" s="13"/>
      <c r="I1550" s="13">
        <f t="shared" si="48"/>
        <v>0</v>
      </c>
      <c r="J1550" s="13">
        <f t="shared" si="49"/>
        <v>0</v>
      </c>
      <c r="K1550" s="1"/>
    </row>
    <row r="1551" spans="1:11" ht="20.25">
      <c r="A1551" s="13" t="s">
        <v>244</v>
      </c>
      <c r="B1551" s="2">
        <v>157</v>
      </c>
      <c r="C1551" s="13" t="s">
        <v>21</v>
      </c>
      <c r="D1551" s="3" t="s">
        <v>42</v>
      </c>
      <c r="E1551" s="13">
        <v>0</v>
      </c>
      <c r="F1551" s="13">
        <v>6</v>
      </c>
      <c r="G1551" s="13" t="s">
        <v>23</v>
      </c>
      <c r="H1551" s="13" t="s">
        <v>63</v>
      </c>
      <c r="I1551" s="13">
        <f t="shared" si="48"/>
        <v>0</v>
      </c>
      <c r="J1551" s="13">
        <f t="shared" si="49"/>
        <v>0</v>
      </c>
      <c r="K1551" s="1"/>
    </row>
    <row r="1552" spans="1:11" ht="20.25">
      <c r="A1552" s="13" t="s">
        <v>244</v>
      </c>
      <c r="B1552" s="2">
        <v>158</v>
      </c>
      <c r="C1552" s="13" t="s">
        <v>29</v>
      </c>
      <c r="D1552" s="3" t="s">
        <v>42</v>
      </c>
      <c r="E1552" s="13">
        <v>0</v>
      </c>
      <c r="F1552" s="13">
        <v>6</v>
      </c>
      <c r="G1552" s="13" t="s">
        <v>23</v>
      </c>
      <c r="H1552" s="13"/>
      <c r="I1552" s="13">
        <f t="shared" si="48"/>
        <v>0</v>
      </c>
      <c r="J1552" s="13">
        <f t="shared" si="49"/>
        <v>0</v>
      </c>
      <c r="K1552" s="1"/>
    </row>
    <row r="1553" spans="1:11" ht="20.25">
      <c r="A1553" s="13" t="s">
        <v>244</v>
      </c>
      <c r="B1553" s="2">
        <v>159</v>
      </c>
      <c r="C1553" s="13" t="s">
        <v>71</v>
      </c>
      <c r="D1553" s="3" t="s">
        <v>36</v>
      </c>
      <c r="E1553" s="13">
        <v>1</v>
      </c>
      <c r="F1553" s="13">
        <v>2</v>
      </c>
      <c r="G1553" s="13"/>
      <c r="H1553" s="13"/>
      <c r="I1553" s="13">
        <f t="shared" si="48"/>
        <v>0</v>
      </c>
      <c r="J1553" s="13">
        <f t="shared" si="49"/>
        <v>0</v>
      </c>
      <c r="K1553" s="1"/>
    </row>
    <row r="1554" spans="1:11" ht="20.25">
      <c r="A1554" s="13" t="s">
        <v>244</v>
      </c>
      <c r="B1554" s="2">
        <v>160</v>
      </c>
      <c r="C1554" s="13" t="s">
        <v>44</v>
      </c>
      <c r="D1554" s="3" t="s">
        <v>50</v>
      </c>
      <c r="E1554" s="13">
        <v>1</v>
      </c>
      <c r="F1554" s="13">
        <v>2</v>
      </c>
      <c r="G1554" s="13"/>
      <c r="H1554" s="13"/>
      <c r="I1554" s="13">
        <f t="shared" si="48"/>
        <v>0</v>
      </c>
      <c r="J1554" s="13">
        <f t="shared" si="49"/>
        <v>0</v>
      </c>
      <c r="K1554" s="1"/>
    </row>
    <row r="1555" spans="1:11" ht="20.25">
      <c r="A1555" s="13" t="s">
        <v>244</v>
      </c>
      <c r="B1555" s="2">
        <v>161</v>
      </c>
      <c r="C1555" s="13" t="s">
        <v>27</v>
      </c>
      <c r="D1555" s="3" t="s">
        <v>246</v>
      </c>
      <c r="E1555" s="13">
        <v>1</v>
      </c>
      <c r="F1555" s="13">
        <v>6</v>
      </c>
      <c r="G1555" s="13" t="s">
        <v>23</v>
      </c>
      <c r="H1555" s="13" t="s">
        <v>63</v>
      </c>
      <c r="I1555" s="13">
        <f t="shared" si="48"/>
        <v>0</v>
      </c>
      <c r="J1555" s="13">
        <f t="shared" si="49"/>
        <v>0</v>
      </c>
      <c r="K1555" s="1"/>
    </row>
    <row r="1556" spans="1:11" ht="20.25">
      <c r="A1556" s="13" t="s">
        <v>244</v>
      </c>
      <c r="B1556" s="2">
        <v>162</v>
      </c>
      <c r="C1556" s="13" t="s">
        <v>29</v>
      </c>
      <c r="D1556" s="3" t="s">
        <v>42</v>
      </c>
      <c r="E1556" s="13">
        <v>1</v>
      </c>
      <c r="F1556" s="13">
        <v>5</v>
      </c>
      <c r="G1556" s="13" t="s">
        <v>23</v>
      </c>
      <c r="H1556" s="13"/>
      <c r="I1556" s="13">
        <f t="shared" si="48"/>
        <v>0</v>
      </c>
      <c r="J1556" s="13">
        <f t="shared" si="49"/>
        <v>0</v>
      </c>
      <c r="K1556" s="1"/>
    </row>
    <row r="1557" spans="1:11" ht="20.25">
      <c r="A1557" s="13" t="s">
        <v>244</v>
      </c>
      <c r="B1557" s="2">
        <v>163</v>
      </c>
      <c r="C1557" s="13" t="s">
        <v>29</v>
      </c>
      <c r="D1557" s="3" t="s">
        <v>42</v>
      </c>
      <c r="E1557" s="13">
        <v>0</v>
      </c>
      <c r="F1557" s="13">
        <v>5</v>
      </c>
      <c r="G1557" s="13" t="s">
        <v>23</v>
      </c>
      <c r="H1557" s="13"/>
      <c r="I1557" s="13">
        <f t="shared" si="48"/>
        <v>0</v>
      </c>
      <c r="J1557" s="13">
        <f t="shared" si="49"/>
        <v>0</v>
      </c>
      <c r="K1557" s="1"/>
    </row>
    <row r="1558" spans="1:11" ht="20.25">
      <c r="A1558" s="13" t="s">
        <v>244</v>
      </c>
      <c r="B1558" s="2">
        <v>164</v>
      </c>
      <c r="C1558" s="13" t="s">
        <v>14</v>
      </c>
      <c r="D1558" s="3" t="s">
        <v>36</v>
      </c>
      <c r="E1558" s="13">
        <v>0</v>
      </c>
      <c r="F1558" s="13">
        <v>5</v>
      </c>
      <c r="G1558" s="13" t="s">
        <v>23</v>
      </c>
      <c r="H1558" s="13"/>
      <c r="I1558" s="13">
        <f t="shared" si="48"/>
        <v>0</v>
      </c>
      <c r="J1558" s="13">
        <f t="shared" si="49"/>
        <v>0</v>
      </c>
      <c r="K1558" s="1"/>
    </row>
    <row r="1559" spans="1:11" ht="20.25">
      <c r="A1559" s="13" t="s">
        <v>244</v>
      </c>
      <c r="B1559" s="2">
        <v>165</v>
      </c>
      <c r="C1559" s="13" t="s">
        <v>44</v>
      </c>
      <c r="D1559" s="3" t="s">
        <v>45</v>
      </c>
      <c r="E1559" s="13">
        <v>0</v>
      </c>
      <c r="F1559" s="13">
        <v>6</v>
      </c>
      <c r="G1559" s="13" t="s">
        <v>23</v>
      </c>
      <c r="H1559" s="13"/>
      <c r="I1559" s="13" t="str">
        <f t="shared" si="48"/>
        <v>Энеробактерии</v>
      </c>
      <c r="J1559" s="13" t="str">
        <f t="shared" si="49"/>
        <v>Klebsiella</v>
      </c>
      <c r="K1559" s="1" t="s">
        <v>75</v>
      </c>
    </row>
    <row r="1560" spans="1:11" ht="20.25">
      <c r="A1560" s="13" t="s">
        <v>244</v>
      </c>
      <c r="B1560" s="2">
        <v>166</v>
      </c>
      <c r="C1560" s="13" t="s">
        <v>16</v>
      </c>
      <c r="D1560" s="3" t="s">
        <v>33</v>
      </c>
      <c r="E1560" s="13">
        <v>0</v>
      </c>
      <c r="F1560" s="13">
        <v>5</v>
      </c>
      <c r="G1560" s="13" t="s">
        <v>23</v>
      </c>
      <c r="H1560" s="13"/>
      <c r="I1560" s="13">
        <f t="shared" si="48"/>
        <v>0</v>
      </c>
      <c r="J1560" s="13">
        <f t="shared" si="49"/>
        <v>0</v>
      </c>
      <c r="K1560" s="1"/>
    </row>
    <row r="1561" spans="1:11" ht="20.25">
      <c r="A1561" s="13" t="s">
        <v>244</v>
      </c>
      <c r="B1561" s="2">
        <v>167</v>
      </c>
      <c r="C1561" s="13" t="s">
        <v>90</v>
      </c>
      <c r="D1561" s="3" t="s">
        <v>213</v>
      </c>
      <c r="E1561" s="13">
        <v>0</v>
      </c>
      <c r="F1561" s="13">
        <v>5</v>
      </c>
      <c r="G1561" s="13" t="s">
        <v>23</v>
      </c>
      <c r="H1561" s="13"/>
      <c r="I1561" s="13">
        <f t="shared" si="48"/>
        <v>0</v>
      </c>
      <c r="J1561" s="13">
        <f t="shared" si="49"/>
        <v>0</v>
      </c>
      <c r="K1561" s="1"/>
    </row>
    <row r="1562" spans="1:11" ht="20.25">
      <c r="A1562" s="13" t="s">
        <v>244</v>
      </c>
      <c r="B1562" s="2">
        <v>168</v>
      </c>
      <c r="C1562" s="13" t="s">
        <v>138</v>
      </c>
      <c r="D1562" s="3" t="s">
        <v>56</v>
      </c>
      <c r="E1562" s="13">
        <v>0</v>
      </c>
      <c r="F1562" s="13">
        <v>2</v>
      </c>
      <c r="G1562" s="13" t="s">
        <v>23</v>
      </c>
      <c r="H1562" s="13"/>
      <c r="I1562" s="13" t="str">
        <f t="shared" si="48"/>
        <v>Кокки</v>
      </c>
      <c r="J1562" s="13" t="str">
        <f t="shared" si="49"/>
        <v>Staphylococcus</v>
      </c>
      <c r="K1562" s="1" t="s">
        <v>169</v>
      </c>
    </row>
    <row r="1563" spans="1:11" ht="20.25">
      <c r="A1563" s="13" t="s">
        <v>244</v>
      </c>
      <c r="B1563" s="2">
        <v>169</v>
      </c>
      <c r="C1563" s="13" t="s">
        <v>44</v>
      </c>
      <c r="D1563" s="3" t="s">
        <v>45</v>
      </c>
      <c r="E1563" s="13">
        <v>0</v>
      </c>
      <c r="F1563" s="13">
        <v>5</v>
      </c>
      <c r="G1563" s="13" t="s">
        <v>23</v>
      </c>
      <c r="H1563" s="13"/>
      <c r="I1563" s="13" t="str">
        <f t="shared" si="48"/>
        <v>Кокки</v>
      </c>
      <c r="J1563" s="13" t="str">
        <f t="shared" si="49"/>
        <v>Staphylococcus</v>
      </c>
      <c r="K1563" s="1" t="s">
        <v>169</v>
      </c>
    </row>
    <row r="1564" spans="1:11" ht="20.25">
      <c r="A1564" s="13" t="s">
        <v>244</v>
      </c>
      <c r="B1564" s="2">
        <v>170</v>
      </c>
      <c r="C1564" s="13" t="s">
        <v>14</v>
      </c>
      <c r="D1564" s="3" t="s">
        <v>36</v>
      </c>
      <c r="E1564" s="13">
        <v>0</v>
      </c>
      <c r="F1564" s="13">
        <v>5</v>
      </c>
      <c r="G1564" s="13" t="s">
        <v>23</v>
      </c>
      <c r="H1564" s="13"/>
      <c r="I1564" s="13">
        <f t="shared" si="48"/>
        <v>0</v>
      </c>
      <c r="J1564" s="13">
        <f t="shared" si="49"/>
        <v>0</v>
      </c>
      <c r="K1564" s="1"/>
    </row>
    <row r="1565" spans="1:11" ht="20.25">
      <c r="A1565" s="13" t="s">
        <v>244</v>
      </c>
      <c r="B1565" s="2">
        <v>171</v>
      </c>
      <c r="C1565" s="13" t="s">
        <v>16</v>
      </c>
      <c r="D1565" s="3" t="s">
        <v>33</v>
      </c>
      <c r="E1565" s="13">
        <v>0</v>
      </c>
      <c r="F1565" s="13">
        <v>5</v>
      </c>
      <c r="G1565" s="13" t="s">
        <v>23</v>
      </c>
      <c r="H1565" s="13"/>
      <c r="I1565" s="13">
        <f t="shared" si="48"/>
        <v>0</v>
      </c>
      <c r="J1565" s="13">
        <f t="shared" si="49"/>
        <v>0</v>
      </c>
      <c r="K1565" s="1"/>
    </row>
    <row r="1566" spans="1:11" ht="20.25">
      <c r="A1566" s="13" t="s">
        <v>244</v>
      </c>
      <c r="B1566" s="2">
        <v>172</v>
      </c>
      <c r="C1566" s="13" t="s">
        <v>44</v>
      </c>
      <c r="D1566" s="3" t="s">
        <v>50</v>
      </c>
      <c r="E1566" s="13">
        <v>1</v>
      </c>
      <c r="F1566" s="13">
        <v>5</v>
      </c>
      <c r="G1566" s="13" t="s">
        <v>23</v>
      </c>
      <c r="H1566" s="13"/>
      <c r="I1566" s="13">
        <f t="shared" si="48"/>
        <v>0</v>
      </c>
      <c r="J1566" s="13">
        <f t="shared" si="49"/>
        <v>0</v>
      </c>
      <c r="K1566" s="1"/>
    </row>
    <row r="1567" spans="1:11" ht="20.25">
      <c r="A1567" s="13" t="s">
        <v>244</v>
      </c>
      <c r="B1567" s="2">
        <v>173</v>
      </c>
      <c r="C1567" s="13" t="s">
        <v>29</v>
      </c>
      <c r="D1567" s="3" t="s">
        <v>42</v>
      </c>
      <c r="E1567" s="13">
        <v>0</v>
      </c>
      <c r="F1567" s="13">
        <v>5</v>
      </c>
      <c r="G1567" s="13" t="s">
        <v>23</v>
      </c>
      <c r="H1567" s="13"/>
      <c r="I1567" s="13">
        <f t="shared" si="48"/>
        <v>0</v>
      </c>
      <c r="J1567" s="13">
        <f t="shared" si="49"/>
        <v>0</v>
      </c>
      <c r="K1567" s="1"/>
    </row>
    <row r="1568" spans="1:11" ht="20.25">
      <c r="A1568" s="13" t="s">
        <v>244</v>
      </c>
      <c r="B1568" s="2">
        <v>174</v>
      </c>
      <c r="C1568" s="13" t="s">
        <v>29</v>
      </c>
      <c r="D1568" s="3" t="s">
        <v>42</v>
      </c>
      <c r="E1568" s="13">
        <v>0</v>
      </c>
      <c r="F1568" s="13">
        <v>5</v>
      </c>
      <c r="G1568" s="13" t="s">
        <v>23</v>
      </c>
      <c r="H1568" s="13"/>
      <c r="I1568" s="13">
        <f t="shared" si="48"/>
        <v>0</v>
      </c>
      <c r="J1568" s="13">
        <f t="shared" si="49"/>
        <v>0</v>
      </c>
      <c r="K1568" s="1"/>
    </row>
    <row r="1569" spans="1:11" ht="20.25">
      <c r="A1569" s="13" t="s">
        <v>244</v>
      </c>
      <c r="B1569" s="2">
        <v>175</v>
      </c>
      <c r="C1569" s="13" t="s">
        <v>27</v>
      </c>
      <c r="D1569" s="3" t="s">
        <v>28</v>
      </c>
      <c r="E1569" s="13">
        <v>0</v>
      </c>
      <c r="F1569" s="13">
        <v>5</v>
      </c>
      <c r="G1569" s="13" t="s">
        <v>23</v>
      </c>
      <c r="H1569" s="13"/>
      <c r="I1569" s="13">
        <f t="shared" si="48"/>
        <v>0</v>
      </c>
      <c r="J1569" s="13">
        <f t="shared" si="49"/>
        <v>0</v>
      </c>
      <c r="K1569" s="1"/>
    </row>
    <row r="1570" spans="1:11" ht="20.25">
      <c r="A1570" s="13" t="s">
        <v>244</v>
      </c>
      <c r="B1570" s="2">
        <v>176</v>
      </c>
      <c r="C1570" s="13" t="s">
        <v>44</v>
      </c>
      <c r="D1570" s="3" t="s">
        <v>45</v>
      </c>
      <c r="E1570" s="13">
        <v>1</v>
      </c>
      <c r="F1570" s="13">
        <v>5</v>
      </c>
      <c r="G1570" s="13" t="s">
        <v>23</v>
      </c>
      <c r="H1570" s="13"/>
      <c r="I1570" s="13">
        <f t="shared" si="48"/>
        <v>0</v>
      </c>
      <c r="J1570" s="13">
        <f t="shared" si="49"/>
        <v>0</v>
      </c>
      <c r="K1570" s="1"/>
    </row>
    <row r="1571" spans="1:11" ht="20.25">
      <c r="A1571" s="13" t="s">
        <v>244</v>
      </c>
      <c r="B1571" s="2">
        <v>177</v>
      </c>
      <c r="C1571" s="13" t="s">
        <v>21</v>
      </c>
      <c r="D1571" s="3" t="s">
        <v>56</v>
      </c>
      <c r="E1571" s="13">
        <v>0</v>
      </c>
      <c r="F1571" s="13">
        <v>5</v>
      </c>
      <c r="G1571" s="13" t="s">
        <v>23</v>
      </c>
      <c r="H1571" s="13"/>
      <c r="I1571" s="13" t="str">
        <f t="shared" si="48"/>
        <v>Кокки</v>
      </c>
      <c r="J1571" s="13" t="str">
        <f t="shared" si="49"/>
        <v>Staphylococcus</v>
      </c>
      <c r="K1571" s="1" t="s">
        <v>169</v>
      </c>
    </row>
    <row r="1572" spans="1:11" ht="20.25">
      <c r="A1572" s="13" t="s">
        <v>244</v>
      </c>
      <c r="B1572" s="2">
        <v>178</v>
      </c>
      <c r="C1572" s="13" t="s">
        <v>29</v>
      </c>
      <c r="D1572" s="3" t="s">
        <v>42</v>
      </c>
      <c r="E1572" s="13">
        <v>0</v>
      </c>
      <c r="F1572" s="13">
        <v>6</v>
      </c>
      <c r="G1572" s="13" t="s">
        <v>23</v>
      </c>
      <c r="H1572" s="13"/>
      <c r="I1572" s="13">
        <f t="shared" si="48"/>
        <v>0</v>
      </c>
      <c r="J1572" s="13">
        <f t="shared" si="49"/>
        <v>0</v>
      </c>
      <c r="K1572" s="1"/>
    </row>
    <row r="1573" spans="1:11" ht="20.25">
      <c r="A1573" s="13" t="s">
        <v>244</v>
      </c>
      <c r="B1573" s="2">
        <v>179</v>
      </c>
      <c r="C1573" s="13" t="s">
        <v>71</v>
      </c>
      <c r="D1573" s="3" t="s">
        <v>36</v>
      </c>
      <c r="E1573" s="13">
        <v>0</v>
      </c>
      <c r="F1573" s="13">
        <v>4</v>
      </c>
      <c r="G1573" s="13"/>
      <c r="H1573" s="13"/>
      <c r="I1573" s="13" t="str">
        <f t="shared" si="48"/>
        <v>Кокки</v>
      </c>
      <c r="J1573" s="13" t="str">
        <f t="shared" si="49"/>
        <v>Staphylococcus</v>
      </c>
      <c r="K1573" s="1" t="s">
        <v>169</v>
      </c>
    </row>
    <row r="1574" spans="1:11" ht="20.25">
      <c r="A1574" s="13" t="s">
        <v>244</v>
      </c>
      <c r="B1574" s="2">
        <v>180</v>
      </c>
      <c r="C1574" s="13" t="s">
        <v>71</v>
      </c>
      <c r="D1574" s="3" t="s">
        <v>36</v>
      </c>
      <c r="E1574" s="13">
        <v>0</v>
      </c>
      <c r="F1574" s="13">
        <v>5</v>
      </c>
      <c r="G1574" s="13"/>
      <c r="H1574" s="13"/>
      <c r="I1574" s="13">
        <f t="shared" si="48"/>
        <v>0</v>
      </c>
      <c r="J1574" s="13">
        <f t="shared" si="49"/>
        <v>0</v>
      </c>
      <c r="K1574" s="1"/>
    </row>
    <row r="1575" spans="1:11" ht="20.25">
      <c r="A1575" s="13" t="s">
        <v>244</v>
      </c>
      <c r="B1575" s="2">
        <v>181</v>
      </c>
      <c r="C1575" s="13" t="s">
        <v>21</v>
      </c>
      <c r="D1575" s="3" t="s">
        <v>208</v>
      </c>
      <c r="E1575" s="13">
        <v>0</v>
      </c>
      <c r="F1575" s="13">
        <v>5</v>
      </c>
      <c r="G1575" s="13" t="s">
        <v>23</v>
      </c>
      <c r="H1575" s="13"/>
      <c r="I1575" s="13">
        <f t="shared" si="48"/>
        <v>0</v>
      </c>
      <c r="J1575" s="13">
        <f t="shared" si="49"/>
        <v>0</v>
      </c>
      <c r="K1575" s="1"/>
    </row>
    <row r="1576" spans="1:11" ht="20.25">
      <c r="A1576" s="13" t="s">
        <v>244</v>
      </c>
      <c r="B1576" s="2">
        <v>182</v>
      </c>
      <c r="C1576" s="13" t="s">
        <v>44</v>
      </c>
      <c r="D1576" s="3" t="s">
        <v>201</v>
      </c>
      <c r="E1576" s="13">
        <v>1</v>
      </c>
      <c r="F1576" s="13">
        <v>5</v>
      </c>
      <c r="G1576" s="13" t="s">
        <v>23</v>
      </c>
      <c r="H1576" s="13"/>
      <c r="I1576" s="13">
        <f t="shared" si="48"/>
        <v>0</v>
      </c>
      <c r="J1576" s="13">
        <f t="shared" si="49"/>
        <v>0</v>
      </c>
      <c r="K1576" s="1"/>
    </row>
    <row r="1577" spans="1:11" ht="20.25">
      <c r="A1577" s="13" t="s">
        <v>244</v>
      </c>
      <c r="B1577" s="2">
        <v>183</v>
      </c>
      <c r="C1577" s="13" t="s">
        <v>16</v>
      </c>
      <c r="D1577" s="3" t="s">
        <v>33</v>
      </c>
      <c r="E1577" s="13">
        <v>1</v>
      </c>
      <c r="F1577" s="13">
        <v>5</v>
      </c>
      <c r="G1577" s="13" t="s">
        <v>23</v>
      </c>
      <c r="H1577" s="13"/>
      <c r="I1577" s="13">
        <f t="shared" si="48"/>
        <v>0</v>
      </c>
      <c r="J1577" s="13">
        <f t="shared" si="49"/>
        <v>0</v>
      </c>
      <c r="K1577" s="1"/>
    </row>
    <row r="1578" spans="1:11" ht="20.25">
      <c r="A1578" s="13" t="s">
        <v>244</v>
      </c>
      <c r="B1578" s="2">
        <v>184</v>
      </c>
      <c r="C1578" s="13" t="s">
        <v>79</v>
      </c>
      <c r="D1578" s="3" t="s">
        <v>245</v>
      </c>
      <c r="E1578" s="13">
        <v>1</v>
      </c>
      <c r="F1578" s="13">
        <v>5</v>
      </c>
      <c r="G1578" s="13" t="s">
        <v>23</v>
      </c>
      <c r="H1578" s="13"/>
      <c r="I1578" s="13">
        <f t="shared" si="48"/>
        <v>0</v>
      </c>
      <c r="J1578" s="13">
        <f t="shared" si="49"/>
        <v>0</v>
      </c>
      <c r="K1578" s="1"/>
    </row>
    <row r="1579" spans="1:11" ht="20.25">
      <c r="A1579" s="13" t="s">
        <v>244</v>
      </c>
      <c r="B1579" s="2">
        <v>185</v>
      </c>
      <c r="C1579" s="13" t="s">
        <v>29</v>
      </c>
      <c r="D1579" s="3" t="s">
        <v>42</v>
      </c>
      <c r="E1579" s="13">
        <v>0</v>
      </c>
      <c r="F1579" s="13">
        <v>5</v>
      </c>
      <c r="G1579" s="13" t="s">
        <v>23</v>
      </c>
      <c r="H1579" s="13"/>
      <c r="I1579" s="13">
        <f t="shared" si="48"/>
        <v>0</v>
      </c>
      <c r="J1579" s="13">
        <f t="shared" si="49"/>
        <v>0</v>
      </c>
      <c r="K1579" s="1"/>
    </row>
    <row r="1580" spans="1:11" ht="20.25">
      <c r="A1580" s="13" t="s">
        <v>244</v>
      </c>
      <c r="B1580" s="2">
        <v>186</v>
      </c>
      <c r="C1580" s="13" t="s">
        <v>21</v>
      </c>
      <c r="D1580" s="3" t="s">
        <v>25</v>
      </c>
      <c r="E1580" s="13">
        <v>0</v>
      </c>
      <c r="F1580" s="13">
        <v>5</v>
      </c>
      <c r="G1580" s="13" t="s">
        <v>23</v>
      </c>
      <c r="H1580" s="13"/>
      <c r="I1580" s="13">
        <f t="shared" si="48"/>
        <v>0</v>
      </c>
      <c r="J1580" s="13">
        <f t="shared" si="49"/>
        <v>0</v>
      </c>
      <c r="K1580" s="1"/>
    </row>
    <row r="1581" spans="1:11" ht="20.25">
      <c r="A1581" s="13" t="s">
        <v>244</v>
      </c>
      <c r="B1581" s="2">
        <v>187</v>
      </c>
      <c r="C1581" s="13" t="s">
        <v>14</v>
      </c>
      <c r="D1581" s="13" t="s">
        <v>36</v>
      </c>
      <c r="E1581" s="13">
        <v>0</v>
      </c>
      <c r="F1581" s="13">
        <v>5</v>
      </c>
      <c r="G1581" s="13" t="s">
        <v>23</v>
      </c>
      <c r="H1581" s="13"/>
      <c r="I1581" s="13">
        <f t="shared" si="48"/>
        <v>0</v>
      </c>
      <c r="J1581" s="13">
        <f t="shared" si="49"/>
        <v>0</v>
      </c>
      <c r="K1581" s="1"/>
    </row>
    <row r="1582" spans="1:11" ht="20.25">
      <c r="A1582" s="13" t="s">
        <v>244</v>
      </c>
      <c r="B1582" s="2">
        <v>188</v>
      </c>
      <c r="C1582" s="13" t="s">
        <v>14</v>
      </c>
      <c r="D1582" s="13" t="s">
        <v>36</v>
      </c>
      <c r="E1582" s="13">
        <v>0</v>
      </c>
      <c r="F1582" s="13">
        <v>5</v>
      </c>
      <c r="G1582" s="13" t="s">
        <v>23</v>
      </c>
      <c r="H1582" s="13"/>
      <c r="I1582" s="13">
        <f t="shared" si="48"/>
        <v>0</v>
      </c>
      <c r="J1582" s="13">
        <f t="shared" si="49"/>
        <v>0</v>
      </c>
      <c r="K1582" s="1"/>
    </row>
    <row r="1583" spans="1:11" ht="20.25">
      <c r="A1583" s="13" t="s">
        <v>244</v>
      </c>
      <c r="B1583" s="2">
        <v>189</v>
      </c>
      <c r="C1583" s="13" t="s">
        <v>44</v>
      </c>
      <c r="D1583" s="3" t="s">
        <v>45</v>
      </c>
      <c r="E1583" s="13">
        <v>0</v>
      </c>
      <c r="F1583" s="13">
        <v>3</v>
      </c>
      <c r="G1583" s="13" t="s">
        <v>23</v>
      </c>
      <c r="H1583" s="13"/>
      <c r="I1583" s="13" t="str">
        <f t="shared" si="48"/>
        <v>Кокки</v>
      </c>
      <c r="J1583" s="13" t="str">
        <f t="shared" si="49"/>
        <v>Staphylococcus</v>
      </c>
      <c r="K1583" s="1" t="s">
        <v>169</v>
      </c>
    </row>
    <row r="1584" spans="1:11" ht="20.25">
      <c r="A1584" s="13" t="s">
        <v>244</v>
      </c>
      <c r="B1584" s="2">
        <v>190</v>
      </c>
      <c r="C1584" s="13" t="s">
        <v>27</v>
      </c>
      <c r="D1584" s="3" t="s">
        <v>28</v>
      </c>
      <c r="E1584" s="13">
        <v>0</v>
      </c>
      <c r="F1584" s="13">
        <v>5</v>
      </c>
      <c r="G1584" s="13" t="s">
        <v>23</v>
      </c>
      <c r="H1584" s="13"/>
      <c r="I1584" s="13">
        <f t="shared" si="48"/>
        <v>0</v>
      </c>
      <c r="J1584" s="13">
        <f t="shared" si="49"/>
        <v>0</v>
      </c>
      <c r="K1584" s="1"/>
    </row>
    <row r="1585" spans="1:11" ht="20.25">
      <c r="A1585" s="13" t="s">
        <v>244</v>
      </c>
      <c r="B1585" s="2">
        <v>191</v>
      </c>
      <c r="C1585" s="13" t="s">
        <v>79</v>
      </c>
      <c r="D1585" s="3" t="s">
        <v>245</v>
      </c>
      <c r="E1585" s="13">
        <v>0</v>
      </c>
      <c r="F1585" s="13">
        <v>5</v>
      </c>
      <c r="G1585" s="13" t="s">
        <v>23</v>
      </c>
      <c r="H1585" s="13"/>
      <c r="I1585" s="13">
        <f t="shared" si="48"/>
        <v>0</v>
      </c>
      <c r="J1585" s="13">
        <f t="shared" si="49"/>
        <v>0</v>
      </c>
      <c r="K1585" s="1"/>
    </row>
    <row r="1586" spans="1:11" ht="20.25">
      <c r="A1586" s="13" t="s">
        <v>244</v>
      </c>
      <c r="B1586" s="2">
        <v>192</v>
      </c>
      <c r="C1586" s="13" t="s">
        <v>14</v>
      </c>
      <c r="D1586" s="3" t="s">
        <v>36</v>
      </c>
      <c r="E1586" s="13">
        <v>0</v>
      </c>
      <c r="F1586" s="13">
        <v>5</v>
      </c>
      <c r="G1586" s="13" t="s">
        <v>23</v>
      </c>
      <c r="H1586" s="13"/>
      <c r="I1586" s="13">
        <f t="shared" si="48"/>
        <v>0</v>
      </c>
      <c r="J1586" s="13">
        <f t="shared" si="49"/>
        <v>0</v>
      </c>
      <c r="K1586" s="1"/>
    </row>
    <row r="1587" spans="1:11" ht="20.25">
      <c r="A1587" s="13" t="s">
        <v>244</v>
      </c>
      <c r="B1587" s="2">
        <v>193</v>
      </c>
      <c r="C1587" s="13" t="s">
        <v>46</v>
      </c>
      <c r="D1587" s="3" t="s">
        <v>41</v>
      </c>
      <c r="E1587" s="13">
        <v>0</v>
      </c>
      <c r="F1587" s="13">
        <v>3</v>
      </c>
      <c r="G1587" s="13"/>
      <c r="H1587" s="13"/>
      <c r="I1587" s="13">
        <f t="shared" si="48"/>
        <v>0</v>
      </c>
      <c r="J1587" s="13">
        <f t="shared" si="49"/>
        <v>0</v>
      </c>
      <c r="K1587" s="1"/>
    </row>
    <row r="1588" spans="1:11" ht="20.25">
      <c r="A1588" s="13" t="s">
        <v>244</v>
      </c>
      <c r="B1588" s="2">
        <v>194</v>
      </c>
      <c r="C1588" s="13" t="s">
        <v>46</v>
      </c>
      <c r="D1588" s="3" t="s">
        <v>41</v>
      </c>
      <c r="E1588" s="13">
        <v>0</v>
      </c>
      <c r="F1588" s="13">
        <v>3</v>
      </c>
      <c r="G1588" s="13"/>
      <c r="H1588" s="13"/>
      <c r="I1588" s="13">
        <f t="shared" si="48"/>
        <v>0</v>
      </c>
      <c r="J1588" s="13">
        <f t="shared" si="49"/>
        <v>0</v>
      </c>
      <c r="K1588" s="1"/>
    </row>
    <row r="1589" spans="1:11" ht="20.25">
      <c r="A1589" s="13" t="s">
        <v>244</v>
      </c>
      <c r="B1589" s="2">
        <v>195</v>
      </c>
      <c r="C1589" s="13" t="s">
        <v>44</v>
      </c>
      <c r="D1589" s="3" t="s">
        <v>25</v>
      </c>
      <c r="E1589" s="13">
        <v>2</v>
      </c>
      <c r="F1589" s="13">
        <v>3</v>
      </c>
      <c r="G1589" s="13"/>
      <c r="H1589" s="13"/>
      <c r="I1589" s="13">
        <f t="shared" si="48"/>
        <v>0</v>
      </c>
      <c r="J1589" s="13">
        <f t="shared" si="49"/>
        <v>0</v>
      </c>
      <c r="K1589" s="1"/>
    </row>
    <row r="1590" spans="1:11" ht="20.25">
      <c r="A1590" s="13" t="s">
        <v>244</v>
      </c>
      <c r="B1590" s="2">
        <v>196</v>
      </c>
      <c r="C1590" s="13" t="s">
        <v>46</v>
      </c>
      <c r="D1590" s="3" t="s">
        <v>41</v>
      </c>
      <c r="E1590" s="13">
        <v>0</v>
      </c>
      <c r="F1590" s="13">
        <v>8</v>
      </c>
      <c r="G1590" s="13"/>
      <c r="H1590" s="13"/>
      <c r="I1590" s="13">
        <f t="shared" si="48"/>
        <v>0</v>
      </c>
      <c r="J1590" s="13">
        <f t="shared" si="49"/>
        <v>0</v>
      </c>
      <c r="K1590" s="1"/>
    </row>
    <row r="1591" spans="1:11" ht="20.25">
      <c r="A1591" s="13" t="s">
        <v>244</v>
      </c>
      <c r="B1591" s="2">
        <v>197</v>
      </c>
      <c r="C1591" s="13" t="s">
        <v>21</v>
      </c>
      <c r="D1591" s="3" t="s">
        <v>222</v>
      </c>
      <c r="E1591" s="13">
        <v>0</v>
      </c>
      <c r="F1591" s="13">
        <v>7</v>
      </c>
      <c r="G1591" s="13" t="s">
        <v>23</v>
      </c>
      <c r="H1591" s="13"/>
      <c r="I1591" s="13">
        <f t="shared" si="48"/>
        <v>0</v>
      </c>
      <c r="J1591" s="13">
        <f t="shared" si="49"/>
        <v>0</v>
      </c>
      <c r="K1591" s="1"/>
    </row>
    <row r="1592" spans="1:11" ht="20.25">
      <c r="A1592" s="13" t="s">
        <v>244</v>
      </c>
      <c r="B1592" s="2">
        <v>198</v>
      </c>
      <c r="C1592" s="13" t="s">
        <v>79</v>
      </c>
      <c r="D1592" s="3" t="s">
        <v>200</v>
      </c>
      <c r="E1592" s="13">
        <v>1</v>
      </c>
      <c r="F1592" s="13">
        <v>7</v>
      </c>
      <c r="G1592" s="13" t="s">
        <v>23</v>
      </c>
      <c r="H1592" s="13"/>
      <c r="I1592" s="13">
        <f t="shared" si="48"/>
        <v>0</v>
      </c>
      <c r="J1592" s="13">
        <f t="shared" si="49"/>
        <v>0</v>
      </c>
      <c r="K1592" s="1"/>
    </row>
    <row r="1593" spans="1:11" ht="20.25">
      <c r="A1593" s="13" t="s">
        <v>244</v>
      </c>
      <c r="B1593" s="2">
        <v>199</v>
      </c>
      <c r="C1593" s="13" t="s">
        <v>21</v>
      </c>
      <c r="D1593" s="3" t="s">
        <v>245</v>
      </c>
      <c r="E1593" s="13">
        <v>0</v>
      </c>
      <c r="F1593" s="13">
        <v>7</v>
      </c>
      <c r="G1593" s="13" t="s">
        <v>23</v>
      </c>
      <c r="H1593" s="13"/>
      <c r="I1593" s="13">
        <f t="shared" si="48"/>
        <v>0</v>
      </c>
      <c r="J1593" s="13">
        <f t="shared" si="49"/>
        <v>0</v>
      </c>
      <c r="K1593" s="1"/>
    </row>
    <row r="1594" spans="1:11" ht="20.25">
      <c r="A1594" s="13" t="s">
        <v>244</v>
      </c>
      <c r="B1594" s="2">
        <v>200</v>
      </c>
      <c r="C1594" s="13" t="s">
        <v>14</v>
      </c>
      <c r="D1594" s="3" t="s">
        <v>36</v>
      </c>
      <c r="E1594" s="13">
        <v>2</v>
      </c>
      <c r="F1594" s="13">
        <v>7</v>
      </c>
      <c r="G1594" s="13" t="s">
        <v>23</v>
      </c>
      <c r="H1594" s="13"/>
      <c r="I1594" s="13">
        <f t="shared" si="48"/>
        <v>0</v>
      </c>
      <c r="J1594" s="13">
        <f t="shared" si="49"/>
        <v>0</v>
      </c>
      <c r="K1594" s="1"/>
    </row>
    <row r="1595" spans="1:11" ht="20.25">
      <c r="A1595" s="13" t="s">
        <v>244</v>
      </c>
      <c r="B1595" s="2">
        <v>201</v>
      </c>
      <c r="C1595" s="13" t="s">
        <v>14</v>
      </c>
      <c r="D1595" s="3" t="s">
        <v>190</v>
      </c>
      <c r="E1595" s="13">
        <v>0</v>
      </c>
      <c r="F1595" s="13">
        <v>7</v>
      </c>
      <c r="G1595" s="13" t="s">
        <v>23</v>
      </c>
      <c r="H1595" s="13"/>
      <c r="I1595" s="13">
        <f t="shared" si="48"/>
        <v>0</v>
      </c>
      <c r="J1595" s="13">
        <f t="shared" si="49"/>
        <v>0</v>
      </c>
      <c r="K1595" s="1"/>
    </row>
    <row r="1596" spans="1:11" ht="20.25">
      <c r="A1596" s="13" t="s">
        <v>244</v>
      </c>
      <c r="B1596" s="2">
        <v>202</v>
      </c>
      <c r="C1596" s="13" t="s">
        <v>44</v>
      </c>
      <c r="D1596" s="3" t="s">
        <v>45</v>
      </c>
      <c r="E1596" s="13">
        <v>1</v>
      </c>
      <c r="F1596" s="13">
        <v>3</v>
      </c>
      <c r="G1596" s="13" t="s">
        <v>23</v>
      </c>
      <c r="H1596" s="13"/>
      <c r="I1596" s="13" t="str">
        <f t="shared" si="48"/>
        <v>Кокки</v>
      </c>
      <c r="J1596" s="13" t="str">
        <f t="shared" si="49"/>
        <v>Staphylococcus</v>
      </c>
      <c r="K1596" s="1" t="s">
        <v>169</v>
      </c>
    </row>
    <row r="1597" spans="1:11" ht="20.25">
      <c r="A1597" s="13" t="s">
        <v>244</v>
      </c>
      <c r="B1597" s="2">
        <v>203</v>
      </c>
      <c r="C1597" s="13" t="s">
        <v>21</v>
      </c>
      <c r="D1597" s="3" t="s">
        <v>163</v>
      </c>
      <c r="E1597" s="13">
        <v>0</v>
      </c>
      <c r="F1597" s="13">
        <v>7</v>
      </c>
      <c r="G1597" s="13" t="s">
        <v>23</v>
      </c>
      <c r="H1597" s="13"/>
      <c r="I1597" s="13">
        <f t="shared" si="48"/>
        <v>0</v>
      </c>
      <c r="J1597" s="13">
        <f t="shared" si="49"/>
        <v>0</v>
      </c>
      <c r="K1597" s="1"/>
    </row>
    <row r="1598" spans="1:11" ht="20.25">
      <c r="A1598" s="13" t="s">
        <v>244</v>
      </c>
      <c r="B1598" s="2">
        <v>204</v>
      </c>
      <c r="C1598" s="13" t="s">
        <v>16</v>
      </c>
      <c r="D1598" s="3" t="s">
        <v>18</v>
      </c>
      <c r="E1598" s="13">
        <v>0</v>
      </c>
      <c r="F1598" s="13">
        <v>6</v>
      </c>
      <c r="G1598" s="13" t="s">
        <v>23</v>
      </c>
      <c r="H1598" s="13"/>
      <c r="I1598" s="13" t="str">
        <f t="shared" si="48"/>
        <v>Кокки</v>
      </c>
      <c r="J1598" s="13" t="str">
        <f t="shared" si="49"/>
        <v>Staphylococcus</v>
      </c>
      <c r="K1598" s="1" t="s">
        <v>169</v>
      </c>
    </row>
    <row r="1599" spans="1:11" ht="20.25">
      <c r="A1599" s="13" t="s">
        <v>244</v>
      </c>
      <c r="B1599" s="2">
        <v>205</v>
      </c>
      <c r="C1599" s="13" t="s">
        <v>21</v>
      </c>
      <c r="D1599" s="3" t="s">
        <v>58</v>
      </c>
      <c r="E1599" s="13">
        <v>2</v>
      </c>
      <c r="F1599" s="13">
        <v>3</v>
      </c>
      <c r="G1599" s="13" t="s">
        <v>23</v>
      </c>
      <c r="H1599" s="13"/>
      <c r="I1599" s="13">
        <f t="shared" si="48"/>
        <v>0</v>
      </c>
      <c r="J1599" s="13">
        <f t="shared" si="49"/>
        <v>0</v>
      </c>
      <c r="K1599" s="1"/>
    </row>
    <row r="1600" spans="1:11" ht="20.25">
      <c r="A1600" s="13" t="s">
        <v>244</v>
      </c>
      <c r="B1600" s="2">
        <v>206</v>
      </c>
      <c r="C1600" s="13" t="s">
        <v>21</v>
      </c>
      <c r="D1600" s="3" t="s">
        <v>58</v>
      </c>
      <c r="E1600" s="13">
        <v>0</v>
      </c>
      <c r="F1600" s="13">
        <v>7</v>
      </c>
      <c r="G1600" s="13" t="s">
        <v>23</v>
      </c>
      <c r="H1600" s="13"/>
      <c r="I1600" s="13">
        <f t="shared" si="48"/>
        <v>0</v>
      </c>
      <c r="J1600" s="13">
        <f t="shared" si="49"/>
        <v>0</v>
      </c>
      <c r="K1600" s="1"/>
    </row>
    <row r="1601" spans="1:11" ht="20.25">
      <c r="A1601" s="13" t="s">
        <v>244</v>
      </c>
      <c r="B1601" s="2">
        <v>207</v>
      </c>
      <c r="C1601" s="13" t="s">
        <v>14</v>
      </c>
      <c r="D1601" s="3" t="s">
        <v>36</v>
      </c>
      <c r="E1601" s="13">
        <v>1</v>
      </c>
      <c r="F1601" s="13">
        <v>6</v>
      </c>
      <c r="G1601" s="13" t="s">
        <v>23</v>
      </c>
      <c r="H1601" s="13"/>
      <c r="I1601" s="13">
        <f t="shared" si="48"/>
        <v>0</v>
      </c>
      <c r="J1601" s="13">
        <f t="shared" si="49"/>
        <v>0</v>
      </c>
      <c r="K1601" s="1"/>
    </row>
    <row r="1602" spans="1:11" ht="20.25">
      <c r="A1602" s="13" t="s">
        <v>244</v>
      </c>
      <c r="B1602" s="2">
        <v>208</v>
      </c>
      <c r="C1602" s="13" t="s">
        <v>90</v>
      </c>
      <c r="D1602" s="3" t="s">
        <v>91</v>
      </c>
      <c r="E1602" s="13">
        <v>0</v>
      </c>
      <c r="F1602" s="13">
        <v>3</v>
      </c>
      <c r="G1602" s="13" t="s">
        <v>23</v>
      </c>
      <c r="H1602" s="13" t="s">
        <v>63</v>
      </c>
      <c r="I1602" s="13">
        <f t="shared" ref="I1602:I1665" si="50">IF(OR(J1602=$J$2687,J1602=$J$2694,J1602=$J$2677),$I$2674,IF(OR(J1602=$J$2676,J1602=$J$2680,J1602=$J$2682,J1602=$J$2683,J1602=$J$2686,J1602=$J$2690,J1602=$J$2691,J1602=$J$2688),$I$2679,IF(OR(J1602=$J$2675,J1602=$J$2679),$I$2675,IF(OR(J1602=$J$2681,J1602=$J$2692,J1602=$J$2693),$I$2676,IF(OR(J1602=$J$2674,J1602=$J$2689,J1602=$J$2695),$I$2677,IF(OR(J1602=$J$2678,J1602=$J$2696,J1602=$J$2684,J1602=$J$2685),$I$2678,0))))))</f>
        <v>0</v>
      </c>
      <c r="J1602" s="13">
        <f t="shared" ref="J1602:J1665" si="51">IF(OR(K1602=$K$2674,K1602=$K$2675,K1602=$K$2676,K1602=$K$2677,K1602=$K$2678),$J$2674,IF(OR(K1602=$K$2683,K1602=$K$2684,K1602=$K$2685,K1602=$K$2686),$J$2675,IF(OR(K1602=$K$2687),$J$2676,IF(OR(K1602=$K$2688),$J$2677,IF(OR(K1602=$K$2689),$J$2678,IF(OR(K1602=$K$2690),$J$2679,IF(OR(K1602=$K$2696,K1602=$K$2706,K1602=$K$2697),$J$2680,IF(OR(K1602=$K$2692,K1602=$K$2693,K1602=$K$2694,K1602=$K$2695),$J$2681,IF(OR(K1602=$K$2691,K1602=$K$2735,K1602=$K$2737,K1602=$K$2739),$J$2682,IF(OR(K1602=$K$2698,K1602=$K$2700,K1602=$K$2699),$J$2683,IF(OR(K1602=$K$2701),$J$2684,IF(OR(K1602=$K$2702),$J$2685,IF(OR(K1602=$K$2703),$J$2686,IF(OR(K1602=$K$2707),$J$2687,IF(OR(K1602=$K$2708,K1602=$K$2709),$J$2688,IF(OR(K1602=$K$2710,K1602=$K$2711),$J$2689,IF(OR(K1602=$K$2712,K1602=$K$2713),$J$2690,IF(OR(K1602=$K$2714,K1602=$K$2715),$J$2691,IF(OR(K1602=$K$2717,K1602=$K$2718,K1602=$K$2719,K1602=$K$2720,K1602=$K$2721,K1602=$K$2722,K1602=$K$2723,K1602=$K$2724,K1602=$K$2725),$J$2692,IF(OR(K1602=$K$2729,K1602=$K$2730,K1602=$K$2731,K1602=$K$2732,K1602=$K$2728,K1602=$K$2727,K1602=$K$2736,K1602=$K$2738),$J$2693,IF(OR(K1602=$K$2733,K1602=$K$2734),$J$2694,IF(OR(K1602=$K$2679,K1602=$K$2680,K1602=$K$2681,K1602=$K$2704,K1602=$K$2705,K1602=$K$2716,K1602=$K$2682,K1602=$K$2726),$J$2695,IF(OR(K1602=$K$2740),$J$2696,0)))))))))))))))))))))))</f>
        <v>0</v>
      </c>
      <c r="K1602" s="1"/>
    </row>
    <row r="1603" spans="1:11" ht="20.25">
      <c r="A1603" s="13" t="s">
        <v>247</v>
      </c>
      <c r="B1603" s="2">
        <v>1</v>
      </c>
      <c r="C1603" s="13" t="s">
        <v>14</v>
      </c>
      <c r="D1603" s="3" t="s">
        <v>36</v>
      </c>
      <c r="E1603" s="13">
        <v>0</v>
      </c>
      <c r="F1603" s="13">
        <v>5</v>
      </c>
      <c r="G1603" s="13" t="s">
        <v>23</v>
      </c>
      <c r="H1603" s="13"/>
      <c r="I1603" s="13">
        <f t="shared" si="50"/>
        <v>0</v>
      </c>
      <c r="J1603" s="13">
        <f t="shared" si="51"/>
        <v>0</v>
      </c>
      <c r="K1603" s="13"/>
    </row>
    <row r="1604" spans="1:11" ht="20.25">
      <c r="A1604" s="13" t="s">
        <v>247</v>
      </c>
      <c r="B1604" s="2">
        <v>2</v>
      </c>
      <c r="C1604" s="13" t="s">
        <v>21</v>
      </c>
      <c r="D1604" s="3" t="s">
        <v>25</v>
      </c>
      <c r="E1604" s="13">
        <v>0</v>
      </c>
      <c r="F1604" s="13">
        <v>3</v>
      </c>
      <c r="G1604" s="13" t="s">
        <v>23</v>
      </c>
      <c r="H1604" s="13"/>
      <c r="I1604" s="13" t="str">
        <f t="shared" si="50"/>
        <v>Энеробактерии</v>
      </c>
      <c r="J1604" s="13" t="str">
        <f t="shared" si="51"/>
        <v>Proteus</v>
      </c>
      <c r="K1604" s="13" t="s">
        <v>159</v>
      </c>
    </row>
    <row r="1605" spans="1:11" ht="20.25">
      <c r="A1605" s="13" t="s">
        <v>247</v>
      </c>
      <c r="B1605" s="2">
        <v>3</v>
      </c>
      <c r="C1605" s="13" t="s">
        <v>138</v>
      </c>
      <c r="D1605" s="3" t="s">
        <v>35</v>
      </c>
      <c r="E1605" s="13">
        <v>0</v>
      </c>
      <c r="F1605" s="13">
        <v>5</v>
      </c>
      <c r="G1605" s="13" t="s">
        <v>23</v>
      </c>
      <c r="H1605" s="13"/>
      <c r="I1605" s="13">
        <f t="shared" si="50"/>
        <v>0</v>
      </c>
      <c r="J1605" s="13">
        <f t="shared" si="51"/>
        <v>0</v>
      </c>
      <c r="K1605" s="13"/>
    </row>
    <row r="1606" spans="1:11" ht="20.25">
      <c r="A1606" s="13" t="s">
        <v>247</v>
      </c>
      <c r="B1606" s="2">
        <v>4</v>
      </c>
      <c r="C1606" s="13" t="s">
        <v>21</v>
      </c>
      <c r="D1606" s="3" t="s">
        <v>64</v>
      </c>
      <c r="E1606" s="13">
        <v>0</v>
      </c>
      <c r="F1606" s="13">
        <v>4</v>
      </c>
      <c r="G1606" s="13" t="s">
        <v>23</v>
      </c>
      <c r="H1606" s="13"/>
      <c r="I1606" s="13">
        <f t="shared" si="50"/>
        <v>0</v>
      </c>
      <c r="J1606" s="13">
        <f t="shared" si="51"/>
        <v>0</v>
      </c>
      <c r="K1606" s="13"/>
    </row>
    <row r="1607" spans="1:11" ht="20.25">
      <c r="A1607" s="13" t="s">
        <v>247</v>
      </c>
      <c r="B1607" s="2">
        <v>5</v>
      </c>
      <c r="C1607" s="13" t="s">
        <v>44</v>
      </c>
      <c r="D1607" s="3" t="s">
        <v>135</v>
      </c>
      <c r="E1607" s="13">
        <v>0</v>
      </c>
      <c r="F1607" s="13">
        <v>2</v>
      </c>
      <c r="G1607" s="13" t="s">
        <v>23</v>
      </c>
      <c r="H1607" s="13"/>
      <c r="I1607" s="13" t="str">
        <f t="shared" si="50"/>
        <v>Энеробактерии</v>
      </c>
      <c r="J1607" s="13" t="str">
        <f t="shared" si="51"/>
        <v>Klebsiella</v>
      </c>
      <c r="K1607" s="13" t="s">
        <v>75</v>
      </c>
    </row>
    <row r="1608" spans="1:11" ht="20.25">
      <c r="A1608" s="13" t="s">
        <v>247</v>
      </c>
      <c r="B1608" s="2">
        <v>6</v>
      </c>
      <c r="C1608" s="13" t="s">
        <v>16</v>
      </c>
      <c r="D1608" s="3" t="s">
        <v>33</v>
      </c>
      <c r="E1608" s="13">
        <v>0</v>
      </c>
      <c r="F1608" s="13">
        <v>5</v>
      </c>
      <c r="G1608" s="13" t="s">
        <v>23</v>
      </c>
      <c r="H1608" s="13"/>
      <c r="I1608" s="13">
        <f t="shared" si="50"/>
        <v>0</v>
      </c>
      <c r="J1608" s="13">
        <f t="shared" si="51"/>
        <v>0</v>
      </c>
      <c r="K1608" s="13"/>
    </row>
    <row r="1609" spans="1:11" ht="20.25">
      <c r="A1609" s="13" t="s">
        <v>247</v>
      </c>
      <c r="B1609" s="2">
        <v>7</v>
      </c>
      <c r="C1609" s="13" t="s">
        <v>138</v>
      </c>
      <c r="D1609" s="3" t="s">
        <v>56</v>
      </c>
      <c r="E1609" s="13">
        <v>0</v>
      </c>
      <c r="F1609" s="13">
        <v>5</v>
      </c>
      <c r="G1609" s="13" t="s">
        <v>23</v>
      </c>
      <c r="H1609" s="13"/>
      <c r="I1609" s="13">
        <f t="shared" si="50"/>
        <v>0</v>
      </c>
      <c r="J1609" s="13">
        <f t="shared" si="51"/>
        <v>0</v>
      </c>
      <c r="K1609" s="13"/>
    </row>
    <row r="1610" spans="1:11" ht="20.25">
      <c r="A1610" s="13" t="s">
        <v>247</v>
      </c>
      <c r="B1610" s="2">
        <v>8</v>
      </c>
      <c r="C1610" s="13" t="s">
        <v>16</v>
      </c>
      <c r="D1610" s="3" t="s">
        <v>33</v>
      </c>
      <c r="E1610" s="13">
        <v>1</v>
      </c>
      <c r="F1610" s="13">
        <v>5</v>
      </c>
      <c r="G1610" s="13" t="s">
        <v>23</v>
      </c>
      <c r="H1610" s="13"/>
      <c r="I1610" s="13">
        <f t="shared" si="50"/>
        <v>0</v>
      </c>
      <c r="J1610" s="13">
        <f t="shared" si="51"/>
        <v>0</v>
      </c>
      <c r="K1610" s="13"/>
    </row>
    <row r="1611" spans="1:11" ht="20.25">
      <c r="A1611" s="13" t="s">
        <v>247</v>
      </c>
      <c r="B1611" s="2">
        <v>9</v>
      </c>
      <c r="C1611" s="13" t="s">
        <v>21</v>
      </c>
      <c r="D1611" s="3" t="s">
        <v>33</v>
      </c>
      <c r="E1611" s="13">
        <v>0</v>
      </c>
      <c r="F1611" s="13">
        <v>5</v>
      </c>
      <c r="G1611" s="13" t="s">
        <v>23</v>
      </c>
      <c r="H1611" s="13"/>
      <c r="I1611" s="13" t="str">
        <f t="shared" si="50"/>
        <v>НГОБ</v>
      </c>
      <c r="J1611" s="13" t="str">
        <f t="shared" si="51"/>
        <v>Acinetobacter</v>
      </c>
      <c r="K1611" s="13" t="s">
        <v>98</v>
      </c>
    </row>
    <row r="1612" spans="1:11" ht="20.25">
      <c r="A1612" s="13" t="s">
        <v>247</v>
      </c>
      <c r="B1612" s="2">
        <v>10</v>
      </c>
      <c r="C1612" s="13" t="s">
        <v>14</v>
      </c>
      <c r="D1612" s="3" t="s">
        <v>36</v>
      </c>
      <c r="E1612" s="13">
        <v>0</v>
      </c>
      <c r="F1612" s="13">
        <v>6</v>
      </c>
      <c r="G1612" s="13" t="s">
        <v>23</v>
      </c>
      <c r="H1612" s="13"/>
      <c r="I1612" s="13">
        <f t="shared" si="50"/>
        <v>0</v>
      </c>
      <c r="J1612" s="13">
        <f t="shared" si="51"/>
        <v>0</v>
      </c>
      <c r="K1612" s="13"/>
    </row>
    <row r="1613" spans="1:11" ht="20.25">
      <c r="A1613" s="13" t="s">
        <v>247</v>
      </c>
      <c r="B1613" s="2">
        <v>11</v>
      </c>
      <c r="C1613" s="13" t="s">
        <v>44</v>
      </c>
      <c r="D1613" s="3" t="s">
        <v>135</v>
      </c>
      <c r="E1613" s="13">
        <v>1</v>
      </c>
      <c r="F1613" s="13">
        <v>3</v>
      </c>
      <c r="G1613" s="13" t="s">
        <v>23</v>
      </c>
      <c r="H1613" s="13"/>
      <c r="I1613" s="13" t="str">
        <f t="shared" si="50"/>
        <v>Энеробактерии</v>
      </c>
      <c r="J1613" s="13" t="str">
        <f t="shared" si="51"/>
        <v>Klebsiella</v>
      </c>
      <c r="K1613" s="13" t="s">
        <v>75</v>
      </c>
    </row>
    <row r="1614" spans="1:11" ht="20.25">
      <c r="A1614" s="13" t="s">
        <v>247</v>
      </c>
      <c r="B1614" s="2">
        <v>12</v>
      </c>
      <c r="C1614" s="13" t="s">
        <v>128</v>
      </c>
      <c r="D1614" s="3" t="s">
        <v>88</v>
      </c>
      <c r="E1614" s="13">
        <v>0</v>
      </c>
      <c r="F1614" s="13">
        <v>5</v>
      </c>
      <c r="G1614" s="13" t="s">
        <v>23</v>
      </c>
      <c r="H1614" s="13"/>
      <c r="I1614" s="13">
        <f t="shared" si="50"/>
        <v>0</v>
      </c>
      <c r="J1614" s="13">
        <f t="shared" si="51"/>
        <v>0</v>
      </c>
      <c r="K1614" s="13"/>
    </row>
    <row r="1615" spans="1:11" ht="20.25">
      <c r="A1615" s="13" t="s">
        <v>247</v>
      </c>
      <c r="B1615" s="2">
        <v>13</v>
      </c>
      <c r="C1615" s="13" t="s">
        <v>138</v>
      </c>
      <c r="D1615" s="3" t="s">
        <v>35</v>
      </c>
      <c r="E1615" s="13">
        <v>0</v>
      </c>
      <c r="F1615" s="13">
        <v>5</v>
      </c>
      <c r="G1615" s="13" t="s">
        <v>23</v>
      </c>
      <c r="H1615" s="13"/>
      <c r="I1615" s="13">
        <f t="shared" si="50"/>
        <v>0</v>
      </c>
      <c r="J1615" s="13">
        <f t="shared" si="51"/>
        <v>0</v>
      </c>
      <c r="K1615" s="13"/>
    </row>
    <row r="1616" spans="1:11" ht="20.25">
      <c r="A1616" s="13" t="s">
        <v>247</v>
      </c>
      <c r="B1616" s="2">
        <v>14</v>
      </c>
      <c r="C1616" s="13" t="s">
        <v>16</v>
      </c>
      <c r="D1616" s="3" t="s">
        <v>33</v>
      </c>
      <c r="E1616" s="13">
        <v>0</v>
      </c>
      <c r="F1616" s="13">
        <v>5</v>
      </c>
      <c r="G1616" s="13" t="s">
        <v>23</v>
      </c>
      <c r="H1616" s="13"/>
      <c r="I1616" s="13">
        <f t="shared" si="50"/>
        <v>0</v>
      </c>
      <c r="J1616" s="13">
        <f t="shared" si="51"/>
        <v>0</v>
      </c>
      <c r="K1616" s="13"/>
    </row>
    <row r="1617" spans="1:11" ht="20.25">
      <c r="A1617" s="13" t="s">
        <v>247</v>
      </c>
      <c r="B1617" s="2">
        <v>15</v>
      </c>
      <c r="C1617" s="13" t="s">
        <v>14</v>
      </c>
      <c r="D1617" s="3" t="s">
        <v>190</v>
      </c>
      <c r="E1617" s="13">
        <v>0</v>
      </c>
      <c r="F1617" s="13">
        <v>5</v>
      </c>
      <c r="G1617" s="13" t="s">
        <v>23</v>
      </c>
      <c r="H1617" s="13"/>
      <c r="I1617" s="13">
        <f t="shared" si="50"/>
        <v>0</v>
      </c>
      <c r="J1617" s="13">
        <f t="shared" si="51"/>
        <v>0</v>
      </c>
      <c r="K1617" s="13"/>
    </row>
    <row r="1618" spans="1:11" ht="20.25">
      <c r="A1618" s="13" t="s">
        <v>247</v>
      </c>
      <c r="B1618" s="2">
        <v>16</v>
      </c>
      <c r="C1618" s="13" t="s">
        <v>14</v>
      </c>
      <c r="D1618" s="3" t="s">
        <v>190</v>
      </c>
      <c r="E1618" s="13">
        <v>0</v>
      </c>
      <c r="F1618" s="13">
        <v>5</v>
      </c>
      <c r="G1618" s="13" t="s">
        <v>23</v>
      </c>
      <c r="H1618" s="13"/>
      <c r="I1618" s="13">
        <f t="shared" si="50"/>
        <v>0</v>
      </c>
      <c r="J1618" s="13">
        <f t="shared" si="51"/>
        <v>0</v>
      </c>
      <c r="K1618" s="1"/>
    </row>
    <row r="1619" spans="1:11" ht="20.25">
      <c r="A1619" s="13" t="s">
        <v>247</v>
      </c>
      <c r="B1619" s="2">
        <v>17</v>
      </c>
      <c r="C1619" s="13" t="s">
        <v>90</v>
      </c>
      <c r="D1619" s="3" t="s">
        <v>28</v>
      </c>
      <c r="E1619" s="13">
        <v>0</v>
      </c>
      <c r="F1619" s="13">
        <v>5</v>
      </c>
      <c r="G1619" s="13" t="s">
        <v>23</v>
      </c>
      <c r="H1619" s="13"/>
      <c r="I1619" s="13">
        <f t="shared" si="50"/>
        <v>0</v>
      </c>
      <c r="J1619" s="13">
        <f t="shared" si="51"/>
        <v>0</v>
      </c>
      <c r="K1619" s="1"/>
    </row>
    <row r="1620" spans="1:11" ht="20.25">
      <c r="A1620" s="13" t="s">
        <v>247</v>
      </c>
      <c r="B1620" s="2">
        <v>18</v>
      </c>
      <c r="C1620" s="13" t="s">
        <v>44</v>
      </c>
      <c r="D1620" s="3" t="s">
        <v>135</v>
      </c>
      <c r="E1620" s="13">
        <v>0</v>
      </c>
      <c r="F1620" s="13">
        <v>4</v>
      </c>
      <c r="G1620" s="13" t="s">
        <v>23</v>
      </c>
      <c r="H1620" s="13"/>
      <c r="I1620" s="13" t="str">
        <f t="shared" si="50"/>
        <v>Энеробактерии</v>
      </c>
      <c r="J1620" s="13" t="str">
        <f t="shared" si="51"/>
        <v>Klebsiella</v>
      </c>
      <c r="K1620" s="1" t="s">
        <v>75</v>
      </c>
    </row>
    <row r="1621" spans="1:11" ht="20.25">
      <c r="A1621" s="13" t="s">
        <v>247</v>
      </c>
      <c r="B1621" s="2">
        <v>19</v>
      </c>
      <c r="C1621" s="13" t="s">
        <v>21</v>
      </c>
      <c r="D1621" s="3" t="s">
        <v>84</v>
      </c>
      <c r="E1621" s="13">
        <v>0</v>
      </c>
      <c r="F1621" s="13">
        <v>7</v>
      </c>
      <c r="G1621" s="13" t="s">
        <v>23</v>
      </c>
      <c r="H1621" s="13"/>
      <c r="I1621" s="13">
        <f t="shared" si="50"/>
        <v>0</v>
      </c>
      <c r="J1621" s="13">
        <f t="shared" si="51"/>
        <v>0</v>
      </c>
      <c r="K1621" s="1"/>
    </row>
    <row r="1622" spans="1:11" ht="20.25">
      <c r="A1622" s="13" t="s">
        <v>247</v>
      </c>
      <c r="B1622" s="2">
        <v>20</v>
      </c>
      <c r="C1622" s="13" t="s">
        <v>71</v>
      </c>
      <c r="D1622" s="3" t="s">
        <v>36</v>
      </c>
      <c r="E1622" s="13">
        <v>0</v>
      </c>
      <c r="F1622" s="13">
        <v>14</v>
      </c>
      <c r="G1622" s="13" t="s">
        <v>23</v>
      </c>
      <c r="H1622" s="13"/>
      <c r="I1622" s="13">
        <f t="shared" si="50"/>
        <v>0</v>
      </c>
      <c r="J1622" s="13">
        <f t="shared" si="51"/>
        <v>0</v>
      </c>
      <c r="K1622" s="1"/>
    </row>
    <row r="1623" spans="1:11" ht="20.25">
      <c r="A1623" s="13" t="s">
        <v>247</v>
      </c>
      <c r="B1623" s="2">
        <v>21</v>
      </c>
      <c r="C1623" s="13" t="s">
        <v>71</v>
      </c>
      <c r="D1623" s="3" t="s">
        <v>36</v>
      </c>
      <c r="E1623" s="13">
        <v>0</v>
      </c>
      <c r="F1623" s="13">
        <v>7</v>
      </c>
      <c r="G1623" s="13" t="s">
        <v>23</v>
      </c>
      <c r="H1623" s="13"/>
      <c r="I1623" s="13">
        <f t="shared" si="50"/>
        <v>0</v>
      </c>
      <c r="J1623" s="13">
        <f t="shared" si="51"/>
        <v>0</v>
      </c>
      <c r="K1623" s="1"/>
    </row>
    <row r="1624" spans="1:11" ht="20.25">
      <c r="A1624" s="13" t="s">
        <v>247</v>
      </c>
      <c r="B1624" s="2">
        <v>22</v>
      </c>
      <c r="C1624" s="13" t="s">
        <v>14</v>
      </c>
      <c r="D1624" s="3" t="s">
        <v>36</v>
      </c>
      <c r="E1624" s="13">
        <v>0</v>
      </c>
      <c r="F1624" s="13">
        <v>7</v>
      </c>
      <c r="G1624" s="13" t="s">
        <v>23</v>
      </c>
      <c r="H1624" s="13"/>
      <c r="I1624" s="13">
        <f t="shared" si="50"/>
        <v>0</v>
      </c>
      <c r="J1624" s="13">
        <f t="shared" si="51"/>
        <v>0</v>
      </c>
      <c r="K1624" s="1"/>
    </row>
    <row r="1625" spans="1:11" ht="20.25">
      <c r="A1625" s="13" t="s">
        <v>247</v>
      </c>
      <c r="B1625" s="2">
        <v>23</v>
      </c>
      <c r="C1625" s="13" t="s">
        <v>14</v>
      </c>
      <c r="D1625" s="3" t="s">
        <v>36</v>
      </c>
      <c r="E1625" s="13">
        <v>0</v>
      </c>
      <c r="F1625" s="13">
        <v>7</v>
      </c>
      <c r="G1625" s="13" t="s">
        <v>23</v>
      </c>
      <c r="H1625" s="13"/>
      <c r="I1625" s="13">
        <f t="shared" si="50"/>
        <v>0</v>
      </c>
      <c r="J1625" s="13">
        <f t="shared" si="51"/>
        <v>0</v>
      </c>
      <c r="K1625" s="1"/>
    </row>
    <row r="1626" spans="1:11" ht="20.25">
      <c r="A1626" s="13" t="s">
        <v>247</v>
      </c>
      <c r="B1626" s="2">
        <v>24</v>
      </c>
      <c r="C1626" s="13" t="s">
        <v>14</v>
      </c>
      <c r="D1626" s="3" t="s">
        <v>36</v>
      </c>
      <c r="E1626" s="13">
        <v>0</v>
      </c>
      <c r="F1626" s="13">
        <v>7</v>
      </c>
      <c r="G1626" s="13" t="s">
        <v>23</v>
      </c>
      <c r="H1626" s="13"/>
      <c r="I1626" s="13">
        <f t="shared" si="50"/>
        <v>0</v>
      </c>
      <c r="J1626" s="13">
        <f t="shared" si="51"/>
        <v>0</v>
      </c>
      <c r="K1626" s="1"/>
    </row>
    <row r="1627" spans="1:11" ht="20.25">
      <c r="A1627" s="13" t="s">
        <v>247</v>
      </c>
      <c r="B1627" s="2">
        <v>25</v>
      </c>
      <c r="C1627" s="13" t="s">
        <v>21</v>
      </c>
      <c r="D1627" s="3" t="s">
        <v>30</v>
      </c>
      <c r="E1627" s="13">
        <v>0</v>
      </c>
      <c r="F1627" s="13">
        <v>7</v>
      </c>
      <c r="G1627" s="13" t="s">
        <v>23</v>
      </c>
      <c r="H1627" s="13"/>
      <c r="I1627" s="13">
        <f t="shared" si="50"/>
        <v>0</v>
      </c>
      <c r="J1627" s="13">
        <f t="shared" si="51"/>
        <v>0</v>
      </c>
      <c r="K1627" s="1"/>
    </row>
    <row r="1628" spans="1:11" ht="20.25">
      <c r="A1628" s="13" t="s">
        <v>247</v>
      </c>
      <c r="B1628" s="2">
        <v>26</v>
      </c>
      <c r="C1628" s="13" t="s">
        <v>90</v>
      </c>
      <c r="D1628" s="3" t="s">
        <v>28</v>
      </c>
      <c r="E1628" s="13">
        <v>0</v>
      </c>
      <c r="F1628" s="13">
        <v>7</v>
      </c>
      <c r="G1628" s="13" t="s">
        <v>23</v>
      </c>
      <c r="H1628" s="13"/>
      <c r="I1628" s="13">
        <f t="shared" si="50"/>
        <v>0</v>
      </c>
      <c r="J1628" s="13">
        <f t="shared" si="51"/>
        <v>0</v>
      </c>
      <c r="K1628" s="1"/>
    </row>
    <row r="1629" spans="1:11" ht="20.25">
      <c r="A1629" s="13" t="s">
        <v>247</v>
      </c>
      <c r="B1629" s="2">
        <v>27</v>
      </c>
      <c r="C1629" s="13" t="s">
        <v>44</v>
      </c>
      <c r="D1629" s="3" t="s">
        <v>135</v>
      </c>
      <c r="E1629" s="13">
        <v>1</v>
      </c>
      <c r="F1629" s="13">
        <v>3</v>
      </c>
      <c r="G1629" s="13" t="s">
        <v>23</v>
      </c>
      <c r="H1629" s="13"/>
      <c r="I1629" s="13" t="str">
        <f t="shared" si="50"/>
        <v>Энеробактерии</v>
      </c>
      <c r="J1629" s="13" t="str">
        <f t="shared" si="51"/>
        <v>Klebsiella</v>
      </c>
      <c r="K1629" s="1" t="s">
        <v>75</v>
      </c>
    </row>
    <row r="1630" spans="1:11" ht="20.25">
      <c r="A1630" s="13" t="s">
        <v>247</v>
      </c>
      <c r="B1630" s="2">
        <v>28</v>
      </c>
      <c r="C1630" s="13" t="s">
        <v>114</v>
      </c>
      <c r="D1630" s="3" t="s">
        <v>74</v>
      </c>
      <c r="E1630" s="13">
        <v>1</v>
      </c>
      <c r="F1630" s="13">
        <v>3</v>
      </c>
      <c r="G1630" s="13"/>
      <c r="H1630" s="13"/>
      <c r="I1630" s="13">
        <f t="shared" si="50"/>
        <v>0</v>
      </c>
      <c r="J1630" s="13">
        <f t="shared" si="51"/>
        <v>0</v>
      </c>
      <c r="K1630" s="1"/>
    </row>
    <row r="1631" spans="1:11" ht="20.25">
      <c r="A1631" s="13" t="s">
        <v>247</v>
      </c>
      <c r="B1631" s="2">
        <v>29</v>
      </c>
      <c r="C1631" s="13" t="s">
        <v>90</v>
      </c>
      <c r="D1631" s="3" t="s">
        <v>28</v>
      </c>
      <c r="E1631" s="13">
        <v>1</v>
      </c>
      <c r="F1631" s="13">
        <v>6</v>
      </c>
      <c r="G1631" s="13" t="s">
        <v>23</v>
      </c>
      <c r="H1631" s="13"/>
      <c r="I1631" s="13">
        <f t="shared" si="50"/>
        <v>0</v>
      </c>
      <c r="J1631" s="13">
        <f t="shared" si="51"/>
        <v>0</v>
      </c>
      <c r="K1631" s="1"/>
    </row>
    <row r="1632" spans="1:11" ht="20.25">
      <c r="A1632" s="13" t="s">
        <v>247</v>
      </c>
      <c r="B1632" s="2">
        <v>30</v>
      </c>
      <c r="C1632" s="13" t="s">
        <v>79</v>
      </c>
      <c r="D1632" s="3" t="s">
        <v>62</v>
      </c>
      <c r="E1632" s="13">
        <v>0</v>
      </c>
      <c r="F1632" s="13">
        <v>6</v>
      </c>
      <c r="G1632" s="13" t="s">
        <v>23</v>
      </c>
      <c r="H1632" s="13"/>
      <c r="I1632" s="13">
        <f t="shared" si="50"/>
        <v>0</v>
      </c>
      <c r="J1632" s="13">
        <f t="shared" si="51"/>
        <v>0</v>
      </c>
      <c r="K1632" s="1"/>
    </row>
    <row r="1633" spans="1:11" ht="20.25">
      <c r="A1633" s="13" t="s">
        <v>247</v>
      </c>
      <c r="B1633" s="2">
        <v>31</v>
      </c>
      <c r="C1633" s="13" t="s">
        <v>21</v>
      </c>
      <c r="D1633" s="3" t="s">
        <v>41</v>
      </c>
      <c r="E1633" s="13">
        <v>0</v>
      </c>
      <c r="F1633" s="13">
        <v>6</v>
      </c>
      <c r="G1633" s="13" t="s">
        <v>23</v>
      </c>
      <c r="H1633" s="13"/>
      <c r="I1633" s="13">
        <f t="shared" si="50"/>
        <v>0</v>
      </c>
      <c r="J1633" s="13">
        <f t="shared" si="51"/>
        <v>0</v>
      </c>
      <c r="K1633" s="1"/>
    </row>
    <row r="1634" spans="1:11" ht="20.25">
      <c r="A1634" s="13" t="s">
        <v>247</v>
      </c>
      <c r="B1634" s="2">
        <v>32</v>
      </c>
      <c r="C1634" s="13" t="s">
        <v>21</v>
      </c>
      <c r="D1634" s="3" t="s">
        <v>33</v>
      </c>
      <c r="E1634" s="13">
        <v>0</v>
      </c>
      <c r="F1634" s="13">
        <v>6</v>
      </c>
      <c r="G1634" s="13" t="s">
        <v>23</v>
      </c>
      <c r="H1634" s="13"/>
      <c r="I1634" s="13">
        <f t="shared" si="50"/>
        <v>0</v>
      </c>
      <c r="J1634" s="13">
        <f t="shared" si="51"/>
        <v>0</v>
      </c>
      <c r="K1634" s="1"/>
    </row>
    <row r="1635" spans="1:11" ht="20.25">
      <c r="A1635" s="13" t="s">
        <v>247</v>
      </c>
      <c r="B1635" s="2">
        <v>33</v>
      </c>
      <c r="C1635" s="13" t="s">
        <v>14</v>
      </c>
      <c r="D1635" s="3" t="s">
        <v>36</v>
      </c>
      <c r="E1635" s="13">
        <v>0</v>
      </c>
      <c r="F1635" s="13">
        <v>6</v>
      </c>
      <c r="G1635" s="13" t="s">
        <v>23</v>
      </c>
      <c r="H1635" s="13"/>
      <c r="I1635" s="13">
        <f t="shared" si="50"/>
        <v>0</v>
      </c>
      <c r="J1635" s="13">
        <f t="shared" si="51"/>
        <v>0</v>
      </c>
      <c r="K1635" s="1"/>
    </row>
    <row r="1636" spans="1:11" ht="20.25">
      <c r="A1636" s="13" t="s">
        <v>247</v>
      </c>
      <c r="B1636" s="2">
        <v>34</v>
      </c>
      <c r="C1636" s="13" t="s">
        <v>14</v>
      </c>
      <c r="D1636" s="3" t="s">
        <v>36</v>
      </c>
      <c r="E1636" s="13">
        <v>0</v>
      </c>
      <c r="F1636" s="13">
        <v>6</v>
      </c>
      <c r="G1636" s="13" t="s">
        <v>23</v>
      </c>
      <c r="H1636" s="13"/>
      <c r="I1636" s="13">
        <f t="shared" si="50"/>
        <v>0</v>
      </c>
      <c r="J1636" s="13">
        <f t="shared" si="51"/>
        <v>0</v>
      </c>
      <c r="K1636" s="1"/>
    </row>
    <row r="1637" spans="1:11" ht="20.25">
      <c r="A1637" s="13" t="s">
        <v>247</v>
      </c>
      <c r="B1637" s="2">
        <v>35</v>
      </c>
      <c r="C1637" s="13" t="s">
        <v>71</v>
      </c>
      <c r="D1637" s="3" t="s">
        <v>36</v>
      </c>
      <c r="E1637" s="13">
        <v>0</v>
      </c>
      <c r="F1637" s="13">
        <v>6</v>
      </c>
      <c r="G1637" s="13" t="s">
        <v>23</v>
      </c>
      <c r="H1637" s="13"/>
      <c r="I1637" s="13">
        <f t="shared" si="50"/>
        <v>0</v>
      </c>
      <c r="J1637" s="13">
        <f t="shared" si="51"/>
        <v>0</v>
      </c>
      <c r="K1637" s="1"/>
    </row>
    <row r="1638" spans="1:11" ht="20.25">
      <c r="A1638" s="13" t="s">
        <v>247</v>
      </c>
      <c r="B1638" s="2">
        <v>36</v>
      </c>
      <c r="C1638" s="13" t="s">
        <v>16</v>
      </c>
      <c r="D1638" s="3" t="s">
        <v>33</v>
      </c>
      <c r="E1638" s="13">
        <v>0</v>
      </c>
      <c r="F1638" s="13">
        <v>6</v>
      </c>
      <c r="G1638" s="13" t="s">
        <v>23</v>
      </c>
      <c r="H1638" s="13"/>
      <c r="I1638" s="13">
        <f t="shared" si="50"/>
        <v>0</v>
      </c>
      <c r="J1638" s="13">
        <f t="shared" si="51"/>
        <v>0</v>
      </c>
      <c r="K1638" s="1"/>
    </row>
    <row r="1639" spans="1:11" ht="20.25">
      <c r="A1639" s="13" t="s">
        <v>247</v>
      </c>
      <c r="B1639" s="2">
        <v>37</v>
      </c>
      <c r="C1639" s="13" t="s">
        <v>114</v>
      </c>
      <c r="D1639" s="3" t="s">
        <v>74</v>
      </c>
      <c r="E1639" s="13">
        <v>1</v>
      </c>
      <c r="F1639" s="13">
        <v>2</v>
      </c>
      <c r="G1639" s="13"/>
      <c r="H1639" s="13"/>
      <c r="I1639" s="13">
        <f t="shared" si="50"/>
        <v>0</v>
      </c>
      <c r="J1639" s="13">
        <f t="shared" si="51"/>
        <v>0</v>
      </c>
      <c r="K1639" s="1"/>
    </row>
    <row r="1640" spans="1:11" ht="20.25">
      <c r="A1640" s="13" t="s">
        <v>247</v>
      </c>
      <c r="B1640" s="2">
        <v>38</v>
      </c>
      <c r="C1640" s="1" t="s">
        <v>79</v>
      </c>
      <c r="D1640" s="1" t="s">
        <v>62</v>
      </c>
      <c r="E1640" s="13">
        <v>0</v>
      </c>
      <c r="F1640" s="13">
        <v>5</v>
      </c>
      <c r="G1640" s="13" t="s">
        <v>23</v>
      </c>
      <c r="H1640" s="13"/>
      <c r="I1640" s="13">
        <f t="shared" si="50"/>
        <v>0</v>
      </c>
      <c r="J1640" s="13">
        <f t="shared" si="51"/>
        <v>0</v>
      </c>
      <c r="K1640" s="1"/>
    </row>
    <row r="1641" spans="1:11" ht="20.25">
      <c r="A1641" s="13" t="s">
        <v>247</v>
      </c>
      <c r="B1641" s="2">
        <v>39</v>
      </c>
      <c r="C1641" s="13" t="s">
        <v>44</v>
      </c>
      <c r="D1641" s="3" t="s">
        <v>135</v>
      </c>
      <c r="E1641" s="13">
        <v>0</v>
      </c>
      <c r="F1641" s="13">
        <v>3</v>
      </c>
      <c r="G1641" s="13" t="s">
        <v>23</v>
      </c>
      <c r="H1641" s="13"/>
      <c r="I1641" s="13" t="str">
        <f t="shared" si="50"/>
        <v>Энеробактерии</v>
      </c>
      <c r="J1641" s="13" t="str">
        <f t="shared" si="51"/>
        <v>Klebsiella</v>
      </c>
      <c r="K1641" s="1" t="s">
        <v>75</v>
      </c>
    </row>
    <row r="1642" spans="1:11" ht="20.25">
      <c r="A1642" s="13" t="s">
        <v>247</v>
      </c>
      <c r="B1642" s="2">
        <v>40</v>
      </c>
      <c r="C1642" s="13" t="s">
        <v>16</v>
      </c>
      <c r="D1642" s="3" t="s">
        <v>33</v>
      </c>
      <c r="E1642" s="13">
        <v>1</v>
      </c>
      <c r="F1642" s="13">
        <v>5</v>
      </c>
      <c r="G1642" s="13" t="s">
        <v>23</v>
      </c>
      <c r="H1642" s="13"/>
      <c r="I1642" s="13">
        <f t="shared" si="50"/>
        <v>0</v>
      </c>
      <c r="J1642" s="13">
        <f t="shared" si="51"/>
        <v>0</v>
      </c>
      <c r="K1642" s="1"/>
    </row>
    <row r="1643" spans="1:11" ht="20.25">
      <c r="A1643" s="13" t="s">
        <v>247</v>
      </c>
      <c r="B1643" s="2">
        <v>41</v>
      </c>
      <c r="C1643" s="13" t="s">
        <v>16</v>
      </c>
      <c r="D1643" s="3" t="s">
        <v>33</v>
      </c>
      <c r="E1643" s="13">
        <v>0</v>
      </c>
      <c r="F1643" s="13">
        <v>5</v>
      </c>
      <c r="G1643" s="13" t="s">
        <v>23</v>
      </c>
      <c r="H1643" s="13"/>
      <c r="I1643" s="13">
        <f t="shared" si="50"/>
        <v>0</v>
      </c>
      <c r="J1643" s="13">
        <f t="shared" si="51"/>
        <v>0</v>
      </c>
      <c r="K1643" s="1"/>
    </row>
    <row r="1644" spans="1:11" ht="20.25">
      <c r="A1644" s="13" t="s">
        <v>247</v>
      </c>
      <c r="B1644" s="2">
        <v>42</v>
      </c>
      <c r="C1644" s="13" t="s">
        <v>71</v>
      </c>
      <c r="D1644" s="3" t="s">
        <v>36</v>
      </c>
      <c r="E1644" s="13">
        <v>0</v>
      </c>
      <c r="F1644" s="13">
        <v>5</v>
      </c>
      <c r="G1644" s="13" t="s">
        <v>23</v>
      </c>
      <c r="H1644" s="13"/>
      <c r="I1644" s="13">
        <f t="shared" si="50"/>
        <v>0</v>
      </c>
      <c r="J1644" s="13">
        <f t="shared" si="51"/>
        <v>0</v>
      </c>
      <c r="K1644" s="1"/>
    </row>
    <row r="1645" spans="1:11" ht="20.25">
      <c r="A1645" s="13" t="s">
        <v>247</v>
      </c>
      <c r="B1645" s="2">
        <v>43</v>
      </c>
      <c r="C1645" s="13" t="s">
        <v>21</v>
      </c>
      <c r="D1645" s="3" t="s">
        <v>33</v>
      </c>
      <c r="E1645" s="13">
        <v>0</v>
      </c>
      <c r="F1645" s="13">
        <v>5</v>
      </c>
      <c r="G1645" s="13" t="s">
        <v>23</v>
      </c>
      <c r="H1645" s="13"/>
      <c r="I1645" s="13">
        <f t="shared" si="50"/>
        <v>0</v>
      </c>
      <c r="J1645" s="13">
        <f t="shared" si="51"/>
        <v>0</v>
      </c>
      <c r="K1645" s="1"/>
    </row>
    <row r="1646" spans="1:11" ht="20.25">
      <c r="A1646" s="13" t="s">
        <v>247</v>
      </c>
      <c r="B1646" s="2">
        <v>44</v>
      </c>
      <c r="C1646" s="13" t="s">
        <v>21</v>
      </c>
      <c r="D1646" s="3" t="s">
        <v>25</v>
      </c>
      <c r="E1646" s="13">
        <v>0</v>
      </c>
      <c r="F1646" s="13">
        <v>5</v>
      </c>
      <c r="G1646" s="13" t="s">
        <v>23</v>
      </c>
      <c r="H1646" s="13"/>
      <c r="I1646" s="13">
        <f t="shared" si="50"/>
        <v>0</v>
      </c>
      <c r="J1646" s="13">
        <f t="shared" si="51"/>
        <v>0</v>
      </c>
      <c r="K1646" s="1"/>
    </row>
    <row r="1647" spans="1:11" ht="20.25">
      <c r="A1647" s="13" t="s">
        <v>247</v>
      </c>
      <c r="B1647" s="2">
        <v>45</v>
      </c>
      <c r="C1647" s="13" t="s">
        <v>21</v>
      </c>
      <c r="D1647" s="3" t="s">
        <v>248</v>
      </c>
      <c r="E1647" s="13">
        <v>0</v>
      </c>
      <c r="F1647" s="13">
        <v>5</v>
      </c>
      <c r="G1647" s="13" t="s">
        <v>23</v>
      </c>
      <c r="H1647" s="13"/>
      <c r="I1647" s="13">
        <f t="shared" si="50"/>
        <v>0</v>
      </c>
      <c r="J1647" s="13">
        <f t="shared" si="51"/>
        <v>0</v>
      </c>
      <c r="K1647" s="1"/>
    </row>
    <row r="1648" spans="1:11" ht="20.25">
      <c r="A1648" s="13" t="s">
        <v>247</v>
      </c>
      <c r="B1648" s="2">
        <v>46</v>
      </c>
      <c r="C1648" s="13" t="s">
        <v>114</v>
      </c>
      <c r="D1648" s="3" t="s">
        <v>74</v>
      </c>
      <c r="E1648" s="13">
        <v>1</v>
      </c>
      <c r="F1648" s="13">
        <v>4</v>
      </c>
      <c r="G1648" s="13"/>
      <c r="H1648" s="13"/>
      <c r="I1648" s="13">
        <f t="shared" si="50"/>
        <v>0</v>
      </c>
      <c r="J1648" s="13">
        <f t="shared" si="51"/>
        <v>0</v>
      </c>
      <c r="K1648" s="1"/>
    </row>
    <row r="1649" spans="1:11" ht="20.25">
      <c r="A1649" s="13" t="s">
        <v>247</v>
      </c>
      <c r="B1649" s="2">
        <v>47</v>
      </c>
      <c r="C1649" s="13" t="s">
        <v>90</v>
      </c>
      <c r="D1649" s="3" t="s">
        <v>36</v>
      </c>
      <c r="E1649" s="13">
        <v>0</v>
      </c>
      <c r="F1649" s="13">
        <v>5</v>
      </c>
      <c r="G1649" s="13" t="s">
        <v>23</v>
      </c>
      <c r="H1649" s="13"/>
      <c r="I1649" s="13">
        <f t="shared" si="50"/>
        <v>0</v>
      </c>
      <c r="J1649" s="13">
        <f t="shared" si="51"/>
        <v>0</v>
      </c>
      <c r="K1649" s="1"/>
    </row>
    <row r="1650" spans="1:11" ht="20.25">
      <c r="A1650" s="13" t="s">
        <v>247</v>
      </c>
      <c r="B1650" s="2">
        <v>48</v>
      </c>
      <c r="C1650" s="13" t="s">
        <v>21</v>
      </c>
      <c r="D1650" s="3" t="s">
        <v>43</v>
      </c>
      <c r="E1650" s="13">
        <v>0</v>
      </c>
      <c r="F1650" s="13">
        <v>4</v>
      </c>
      <c r="G1650" s="13" t="s">
        <v>23</v>
      </c>
      <c r="H1650" s="13"/>
      <c r="I1650" s="13" t="str">
        <f t="shared" si="50"/>
        <v>НГОБ</v>
      </c>
      <c r="J1650" s="13" t="str">
        <f t="shared" si="51"/>
        <v>Pseudomonas</v>
      </c>
      <c r="K1650" s="1" t="s">
        <v>162</v>
      </c>
    </row>
    <row r="1651" spans="1:11" ht="20.25">
      <c r="A1651" s="13" t="s">
        <v>247</v>
      </c>
      <c r="B1651" s="2">
        <v>49</v>
      </c>
      <c r="C1651" s="13" t="s">
        <v>79</v>
      </c>
      <c r="D1651" s="3" t="s">
        <v>62</v>
      </c>
      <c r="E1651" s="13">
        <v>0</v>
      </c>
      <c r="F1651" s="13">
        <v>5</v>
      </c>
      <c r="G1651" s="13" t="s">
        <v>23</v>
      </c>
      <c r="H1651" s="13"/>
      <c r="I1651" s="13">
        <f t="shared" si="50"/>
        <v>0</v>
      </c>
      <c r="J1651" s="13">
        <f t="shared" si="51"/>
        <v>0</v>
      </c>
      <c r="K1651" s="1"/>
    </row>
    <row r="1652" spans="1:11" ht="20.25">
      <c r="A1652" s="13" t="s">
        <v>247</v>
      </c>
      <c r="B1652" s="2">
        <v>50</v>
      </c>
      <c r="C1652" s="13" t="s">
        <v>44</v>
      </c>
      <c r="D1652" s="3" t="s">
        <v>135</v>
      </c>
      <c r="E1652" s="13">
        <v>1</v>
      </c>
      <c r="F1652" s="13">
        <v>5</v>
      </c>
      <c r="G1652" s="13" t="s">
        <v>23</v>
      </c>
      <c r="H1652" s="13"/>
      <c r="I1652" s="13">
        <f t="shared" si="50"/>
        <v>0</v>
      </c>
      <c r="J1652" s="13">
        <f t="shared" si="51"/>
        <v>0</v>
      </c>
      <c r="K1652" s="1"/>
    </row>
    <row r="1653" spans="1:11" ht="20.25">
      <c r="A1653" s="13" t="s">
        <v>247</v>
      </c>
      <c r="B1653" s="2">
        <v>51</v>
      </c>
      <c r="C1653" s="13" t="s">
        <v>21</v>
      </c>
      <c r="D1653" s="3" t="s">
        <v>40</v>
      </c>
      <c r="E1653" s="13">
        <v>0</v>
      </c>
      <c r="F1653" s="13">
        <v>4</v>
      </c>
      <c r="G1653" s="13"/>
      <c r="H1653" s="13"/>
      <c r="I1653" s="13">
        <f t="shared" si="50"/>
        <v>0</v>
      </c>
      <c r="J1653" s="13">
        <f t="shared" si="51"/>
        <v>0</v>
      </c>
      <c r="K1653" s="1"/>
    </row>
    <row r="1654" spans="1:11" ht="20.25">
      <c r="A1654" s="13" t="s">
        <v>247</v>
      </c>
      <c r="B1654" s="2">
        <v>52</v>
      </c>
      <c r="C1654" s="13" t="s">
        <v>16</v>
      </c>
      <c r="D1654" s="3" t="s">
        <v>18</v>
      </c>
      <c r="E1654" s="13">
        <v>0</v>
      </c>
      <c r="F1654" s="13">
        <v>6</v>
      </c>
      <c r="G1654" s="13" t="s">
        <v>23</v>
      </c>
      <c r="H1654" s="13"/>
      <c r="I1654" s="13">
        <f t="shared" si="50"/>
        <v>0</v>
      </c>
      <c r="J1654" s="13">
        <f t="shared" si="51"/>
        <v>0</v>
      </c>
      <c r="K1654" s="1"/>
    </row>
    <row r="1655" spans="1:11" ht="20.25">
      <c r="A1655" s="13" t="s">
        <v>247</v>
      </c>
      <c r="B1655" s="2">
        <v>53</v>
      </c>
      <c r="C1655" s="13" t="s">
        <v>16</v>
      </c>
      <c r="D1655" s="3" t="s">
        <v>33</v>
      </c>
      <c r="E1655" s="13">
        <v>0</v>
      </c>
      <c r="F1655" s="13">
        <v>6</v>
      </c>
      <c r="G1655" s="13" t="s">
        <v>23</v>
      </c>
      <c r="H1655" s="13"/>
      <c r="I1655" s="13">
        <f t="shared" si="50"/>
        <v>0</v>
      </c>
      <c r="J1655" s="13">
        <f t="shared" si="51"/>
        <v>0</v>
      </c>
      <c r="K1655" s="1"/>
    </row>
    <row r="1656" spans="1:11" ht="20.25">
      <c r="A1656" s="13" t="s">
        <v>247</v>
      </c>
      <c r="B1656" s="2">
        <v>54</v>
      </c>
      <c r="C1656" s="13" t="s">
        <v>14</v>
      </c>
      <c r="D1656" s="3" t="s">
        <v>36</v>
      </c>
      <c r="E1656" s="13">
        <v>0</v>
      </c>
      <c r="F1656" s="13">
        <v>6</v>
      </c>
      <c r="G1656" s="13" t="s">
        <v>23</v>
      </c>
      <c r="H1656" s="13"/>
      <c r="I1656" s="13">
        <f t="shared" si="50"/>
        <v>0</v>
      </c>
      <c r="J1656" s="13">
        <f t="shared" si="51"/>
        <v>0</v>
      </c>
      <c r="K1656" s="1"/>
    </row>
    <row r="1657" spans="1:11" ht="20.25">
      <c r="A1657" s="13" t="s">
        <v>247</v>
      </c>
      <c r="B1657" s="2">
        <v>55</v>
      </c>
      <c r="C1657" s="13" t="s">
        <v>16</v>
      </c>
      <c r="D1657" s="3" t="s">
        <v>18</v>
      </c>
      <c r="E1657" s="13">
        <v>0</v>
      </c>
      <c r="F1657" s="13">
        <v>6</v>
      </c>
      <c r="G1657" s="13" t="s">
        <v>23</v>
      </c>
      <c r="H1657" s="13"/>
      <c r="I1657" s="13">
        <f t="shared" si="50"/>
        <v>0</v>
      </c>
      <c r="J1657" s="13">
        <f t="shared" si="51"/>
        <v>0</v>
      </c>
      <c r="K1657" s="1"/>
    </row>
    <row r="1658" spans="1:11" ht="20.25">
      <c r="A1658" s="13" t="s">
        <v>247</v>
      </c>
      <c r="B1658" s="2">
        <v>56</v>
      </c>
      <c r="C1658" s="13" t="s">
        <v>84</v>
      </c>
      <c r="D1658" s="3" t="s">
        <v>84</v>
      </c>
      <c r="E1658" s="13">
        <v>0</v>
      </c>
      <c r="F1658" s="13">
        <v>5</v>
      </c>
      <c r="G1658" s="13"/>
      <c r="H1658" s="13"/>
      <c r="I1658" s="13">
        <f t="shared" si="50"/>
        <v>0</v>
      </c>
      <c r="J1658" s="13">
        <f t="shared" si="51"/>
        <v>0</v>
      </c>
      <c r="K1658" s="1"/>
    </row>
    <row r="1659" spans="1:11" ht="20.25">
      <c r="A1659" s="13" t="s">
        <v>247</v>
      </c>
      <c r="B1659" s="2">
        <v>57</v>
      </c>
      <c r="C1659" s="13" t="s">
        <v>84</v>
      </c>
      <c r="D1659" s="3" t="s">
        <v>84</v>
      </c>
      <c r="E1659" s="13">
        <v>0</v>
      </c>
      <c r="F1659" s="13">
        <v>6</v>
      </c>
      <c r="G1659" s="13" t="s">
        <v>23</v>
      </c>
      <c r="H1659" s="13"/>
      <c r="I1659" s="13" t="str">
        <f t="shared" si="50"/>
        <v>Кокки</v>
      </c>
      <c r="J1659" s="13" t="str">
        <f t="shared" si="51"/>
        <v>Enterococcus</v>
      </c>
      <c r="K1659" s="1" t="s">
        <v>66</v>
      </c>
    </row>
    <row r="1660" spans="1:11" ht="20.25">
      <c r="A1660" s="13"/>
      <c r="B1660" s="2"/>
      <c r="C1660" s="13"/>
      <c r="D1660" s="3"/>
      <c r="E1660" s="13"/>
      <c r="F1660" s="13"/>
      <c r="G1660" s="13"/>
      <c r="H1660" s="13"/>
      <c r="I1660" s="13" t="str">
        <f t="shared" si="50"/>
        <v>НГОБ</v>
      </c>
      <c r="J1660" s="13" t="str">
        <f t="shared" si="51"/>
        <v>Acinetobacter</v>
      </c>
      <c r="K1660" s="1" t="s">
        <v>95</v>
      </c>
    </row>
    <row r="1661" spans="1:11" ht="20.25">
      <c r="A1661" s="13" t="s">
        <v>247</v>
      </c>
      <c r="B1661" s="2">
        <v>58</v>
      </c>
      <c r="C1661" s="13" t="s">
        <v>16</v>
      </c>
      <c r="D1661" s="3" t="s">
        <v>18</v>
      </c>
      <c r="E1661" s="13">
        <v>0</v>
      </c>
      <c r="F1661" s="13">
        <v>5</v>
      </c>
      <c r="G1661" s="13" t="s">
        <v>23</v>
      </c>
      <c r="H1661" s="13"/>
      <c r="I1661" s="13">
        <f t="shared" si="50"/>
        <v>0</v>
      </c>
      <c r="J1661" s="13">
        <f t="shared" si="51"/>
        <v>0</v>
      </c>
      <c r="K1661" s="1"/>
    </row>
    <row r="1662" spans="1:11" ht="20.25">
      <c r="A1662" s="13" t="s">
        <v>247</v>
      </c>
      <c r="B1662" s="2">
        <v>59</v>
      </c>
      <c r="C1662" s="13" t="s">
        <v>16</v>
      </c>
      <c r="D1662" s="3" t="s">
        <v>33</v>
      </c>
      <c r="E1662" s="13">
        <v>0</v>
      </c>
      <c r="F1662" s="13">
        <v>4</v>
      </c>
      <c r="G1662" s="13" t="s">
        <v>23</v>
      </c>
      <c r="H1662" s="13"/>
      <c r="I1662" s="13" t="str">
        <f t="shared" si="50"/>
        <v>Кокки</v>
      </c>
      <c r="J1662" s="13" t="str">
        <f t="shared" si="51"/>
        <v>Staphylococcus</v>
      </c>
      <c r="K1662" s="1" t="s">
        <v>169</v>
      </c>
    </row>
    <row r="1663" spans="1:11" ht="20.25">
      <c r="A1663" s="13" t="s">
        <v>247</v>
      </c>
      <c r="B1663" s="2">
        <v>60</v>
      </c>
      <c r="C1663" s="13" t="s">
        <v>14</v>
      </c>
      <c r="D1663" s="3" t="s">
        <v>36</v>
      </c>
      <c r="E1663" s="13">
        <v>0</v>
      </c>
      <c r="F1663" s="13">
        <v>5</v>
      </c>
      <c r="G1663" s="13" t="s">
        <v>23</v>
      </c>
      <c r="H1663" s="13"/>
      <c r="I1663" s="13">
        <f t="shared" si="50"/>
        <v>0</v>
      </c>
      <c r="J1663" s="13">
        <f t="shared" si="51"/>
        <v>0</v>
      </c>
      <c r="K1663" s="1"/>
    </row>
    <row r="1664" spans="1:11" ht="20.25">
      <c r="A1664" s="13" t="s">
        <v>247</v>
      </c>
      <c r="B1664" s="2">
        <v>61</v>
      </c>
      <c r="C1664" s="13" t="s">
        <v>14</v>
      </c>
      <c r="D1664" s="3" t="s">
        <v>36</v>
      </c>
      <c r="E1664" s="13">
        <v>0</v>
      </c>
      <c r="F1664" s="13">
        <v>5</v>
      </c>
      <c r="G1664" s="13" t="s">
        <v>23</v>
      </c>
      <c r="H1664" s="13"/>
      <c r="I1664" s="13">
        <f t="shared" si="50"/>
        <v>0</v>
      </c>
      <c r="J1664" s="13">
        <f t="shared" si="51"/>
        <v>0</v>
      </c>
      <c r="K1664" s="1"/>
    </row>
    <row r="1665" spans="1:11" ht="20.25">
      <c r="A1665" s="13" t="s">
        <v>247</v>
      </c>
      <c r="B1665" s="2">
        <v>62</v>
      </c>
      <c r="C1665" s="13" t="s">
        <v>21</v>
      </c>
      <c r="D1665" s="3" t="s">
        <v>33</v>
      </c>
      <c r="E1665" s="13">
        <v>0</v>
      </c>
      <c r="F1665" s="13">
        <v>5</v>
      </c>
      <c r="G1665" s="13" t="s">
        <v>23</v>
      </c>
      <c r="H1665" s="13"/>
      <c r="I1665" s="13">
        <f t="shared" si="50"/>
        <v>0</v>
      </c>
      <c r="J1665" s="13">
        <f t="shared" si="51"/>
        <v>0</v>
      </c>
      <c r="K1665" s="1"/>
    </row>
    <row r="1666" spans="1:11" ht="20.25">
      <c r="A1666" s="13" t="s">
        <v>247</v>
      </c>
      <c r="B1666" s="2">
        <v>63</v>
      </c>
      <c r="C1666" s="13" t="s">
        <v>138</v>
      </c>
      <c r="D1666" s="3" t="s">
        <v>35</v>
      </c>
      <c r="E1666" s="13">
        <v>0</v>
      </c>
      <c r="F1666" s="13">
        <v>6</v>
      </c>
      <c r="G1666" s="13"/>
      <c r="H1666" s="13"/>
      <c r="I1666" s="13" t="str">
        <f t="shared" ref="I1666:I1729" si="52">IF(OR(J1666=$J$2687,J1666=$J$2694,J1666=$J$2677),$I$2674,IF(OR(J1666=$J$2676,J1666=$J$2680,J1666=$J$2682,J1666=$J$2683,J1666=$J$2686,J1666=$J$2690,J1666=$J$2691,J1666=$J$2688),$I$2679,IF(OR(J1666=$J$2675,J1666=$J$2679),$I$2675,IF(OR(J1666=$J$2681,J1666=$J$2692,J1666=$J$2693),$I$2676,IF(OR(J1666=$J$2674,J1666=$J$2689,J1666=$J$2695),$I$2677,IF(OR(J1666=$J$2678,J1666=$J$2696,J1666=$J$2684,J1666=$J$2685),$I$2678,0))))))</f>
        <v>Кокки</v>
      </c>
      <c r="J1666" s="13" t="str">
        <f t="shared" ref="J1666:J1729" si="53">IF(OR(K1666=$K$2674,K1666=$K$2675,K1666=$K$2676,K1666=$K$2677,K1666=$K$2678),$J$2674,IF(OR(K1666=$K$2683,K1666=$K$2684,K1666=$K$2685,K1666=$K$2686),$J$2675,IF(OR(K1666=$K$2687),$J$2676,IF(OR(K1666=$K$2688),$J$2677,IF(OR(K1666=$K$2689),$J$2678,IF(OR(K1666=$K$2690),$J$2679,IF(OR(K1666=$K$2696,K1666=$K$2706,K1666=$K$2697),$J$2680,IF(OR(K1666=$K$2692,K1666=$K$2693,K1666=$K$2694,K1666=$K$2695),$J$2681,IF(OR(K1666=$K$2691,K1666=$K$2735,K1666=$K$2737,K1666=$K$2739),$J$2682,IF(OR(K1666=$K$2698,K1666=$K$2700,K1666=$K$2699),$J$2683,IF(OR(K1666=$K$2701),$J$2684,IF(OR(K1666=$K$2702),$J$2685,IF(OR(K1666=$K$2703),$J$2686,IF(OR(K1666=$K$2707),$J$2687,IF(OR(K1666=$K$2708,K1666=$K$2709),$J$2688,IF(OR(K1666=$K$2710,K1666=$K$2711),$J$2689,IF(OR(K1666=$K$2712,K1666=$K$2713),$J$2690,IF(OR(K1666=$K$2714,K1666=$K$2715),$J$2691,IF(OR(K1666=$K$2717,K1666=$K$2718,K1666=$K$2719,K1666=$K$2720,K1666=$K$2721,K1666=$K$2722,K1666=$K$2723,K1666=$K$2724,K1666=$K$2725),$J$2692,IF(OR(K1666=$K$2729,K1666=$K$2730,K1666=$K$2731,K1666=$K$2732,K1666=$K$2728,K1666=$K$2727,K1666=$K$2736,K1666=$K$2738),$J$2693,IF(OR(K1666=$K$2733,K1666=$K$2734),$J$2694,IF(OR(K1666=$K$2679,K1666=$K$2680,K1666=$K$2681,K1666=$K$2704,K1666=$K$2705,K1666=$K$2716,K1666=$K$2682,K1666=$K$2726),$J$2695,IF(OR(K1666=$K$2740),$J$2696,0)))))))))))))))))))))))</f>
        <v>Staphylococcus</v>
      </c>
      <c r="K1666" s="1" t="s">
        <v>49</v>
      </c>
    </row>
    <row r="1667" spans="1:11" ht="20.25">
      <c r="A1667" s="13" t="s">
        <v>247</v>
      </c>
      <c r="B1667" s="2">
        <v>64</v>
      </c>
      <c r="C1667" s="13" t="s">
        <v>16</v>
      </c>
      <c r="D1667" s="3" t="s">
        <v>33</v>
      </c>
      <c r="E1667" s="13">
        <v>0</v>
      </c>
      <c r="F1667" s="13">
        <v>6</v>
      </c>
      <c r="G1667" s="13" t="s">
        <v>23</v>
      </c>
      <c r="H1667" s="13">
        <v>444</v>
      </c>
      <c r="I1667" s="13">
        <f t="shared" si="52"/>
        <v>0</v>
      </c>
      <c r="J1667" s="13">
        <f t="shared" si="53"/>
        <v>0</v>
      </c>
      <c r="K1667" s="1"/>
    </row>
    <row r="1668" spans="1:11" ht="20.25">
      <c r="A1668" s="13" t="s">
        <v>247</v>
      </c>
      <c r="B1668" s="2">
        <v>65</v>
      </c>
      <c r="C1668" s="13" t="s">
        <v>16</v>
      </c>
      <c r="D1668" s="3" t="s">
        <v>33</v>
      </c>
      <c r="E1668" s="13">
        <v>0</v>
      </c>
      <c r="F1668" s="13">
        <v>6</v>
      </c>
      <c r="G1668" s="13" t="s">
        <v>23</v>
      </c>
      <c r="H1668" s="13"/>
      <c r="I1668" s="13">
        <f t="shared" si="52"/>
        <v>0</v>
      </c>
      <c r="J1668" s="13">
        <f t="shared" si="53"/>
        <v>0</v>
      </c>
      <c r="K1668" s="1"/>
    </row>
    <row r="1669" spans="1:11" ht="20.25">
      <c r="A1669" s="13" t="s">
        <v>247</v>
      </c>
      <c r="B1669" s="2">
        <v>66</v>
      </c>
      <c r="C1669" s="13" t="s">
        <v>16</v>
      </c>
      <c r="D1669" s="3" t="s">
        <v>33</v>
      </c>
      <c r="E1669" s="13">
        <v>0</v>
      </c>
      <c r="F1669" s="13">
        <v>4</v>
      </c>
      <c r="G1669" s="13" t="s">
        <v>23</v>
      </c>
      <c r="H1669" s="13"/>
      <c r="I1669" s="13">
        <f t="shared" si="52"/>
        <v>0</v>
      </c>
      <c r="J1669" s="13">
        <f t="shared" si="53"/>
        <v>0</v>
      </c>
      <c r="K1669" s="1"/>
    </row>
    <row r="1670" spans="1:11" ht="20.25">
      <c r="A1670" s="13" t="s">
        <v>247</v>
      </c>
      <c r="B1670" s="2">
        <v>67</v>
      </c>
      <c r="C1670" s="13" t="s">
        <v>16</v>
      </c>
      <c r="D1670" s="3" t="s">
        <v>33</v>
      </c>
      <c r="E1670" s="13">
        <v>0</v>
      </c>
      <c r="F1670" s="13">
        <v>3</v>
      </c>
      <c r="G1670" s="13" t="s">
        <v>23</v>
      </c>
      <c r="H1670" s="13"/>
      <c r="I1670" s="13" t="str">
        <f t="shared" si="52"/>
        <v>Кокки</v>
      </c>
      <c r="J1670" s="13" t="str">
        <f t="shared" si="53"/>
        <v>Staphylococcus</v>
      </c>
      <c r="K1670" s="1" t="s">
        <v>169</v>
      </c>
    </row>
    <row r="1671" spans="1:11" ht="20.25">
      <c r="A1671" s="13" t="s">
        <v>247</v>
      </c>
      <c r="B1671" s="2">
        <v>68</v>
      </c>
      <c r="C1671" s="13" t="s">
        <v>138</v>
      </c>
      <c r="D1671" s="3" t="s">
        <v>56</v>
      </c>
      <c r="E1671" s="13">
        <v>0</v>
      </c>
      <c r="F1671" s="13">
        <v>4</v>
      </c>
      <c r="G1671" s="13"/>
      <c r="H1671" s="13"/>
      <c r="I1671" s="13">
        <f t="shared" si="52"/>
        <v>0</v>
      </c>
      <c r="J1671" s="13">
        <f t="shared" si="53"/>
        <v>0</v>
      </c>
      <c r="K1671" s="1"/>
    </row>
    <row r="1672" spans="1:11" ht="20.25">
      <c r="A1672" s="13" t="s">
        <v>247</v>
      </c>
      <c r="B1672" s="2">
        <v>69</v>
      </c>
      <c r="C1672" s="13" t="s">
        <v>14</v>
      </c>
      <c r="D1672" s="3" t="s">
        <v>36</v>
      </c>
      <c r="E1672" s="13">
        <v>1</v>
      </c>
      <c r="F1672" s="13">
        <v>2</v>
      </c>
      <c r="G1672" s="13"/>
      <c r="H1672" s="13"/>
      <c r="I1672" s="13">
        <f t="shared" si="52"/>
        <v>0</v>
      </c>
      <c r="J1672" s="13">
        <f t="shared" si="53"/>
        <v>0</v>
      </c>
      <c r="K1672" s="1"/>
    </row>
    <row r="1673" spans="1:11" ht="20.25">
      <c r="A1673" s="13" t="s">
        <v>247</v>
      </c>
      <c r="B1673" s="2">
        <v>70</v>
      </c>
      <c r="C1673" s="13" t="s">
        <v>14</v>
      </c>
      <c r="D1673" s="3" t="s">
        <v>36</v>
      </c>
      <c r="E1673" s="13">
        <v>1</v>
      </c>
      <c r="F1673" s="13">
        <v>2</v>
      </c>
      <c r="G1673" s="13"/>
      <c r="H1673" s="13"/>
      <c r="I1673" s="13">
        <f t="shared" si="52"/>
        <v>0</v>
      </c>
      <c r="J1673" s="13">
        <f t="shared" si="53"/>
        <v>0</v>
      </c>
      <c r="K1673" s="1"/>
    </row>
    <row r="1674" spans="1:11" ht="20.25">
      <c r="A1674" s="13" t="s">
        <v>247</v>
      </c>
      <c r="B1674" s="2">
        <v>71</v>
      </c>
      <c r="C1674" s="13" t="s">
        <v>16</v>
      </c>
      <c r="D1674" s="3" t="s">
        <v>33</v>
      </c>
      <c r="E1674" s="13">
        <v>1</v>
      </c>
      <c r="F1674" s="13">
        <v>2</v>
      </c>
      <c r="G1674" s="13"/>
      <c r="H1674" s="13"/>
      <c r="I1674" s="13" t="str">
        <f t="shared" si="52"/>
        <v>Кокки</v>
      </c>
      <c r="J1674" s="13" t="str">
        <f t="shared" si="53"/>
        <v>Staphylococcus</v>
      </c>
      <c r="K1674" s="1" t="s">
        <v>169</v>
      </c>
    </row>
    <row r="1675" spans="1:11" ht="20.25">
      <c r="A1675" s="13" t="s">
        <v>247</v>
      </c>
      <c r="B1675" s="2">
        <v>72</v>
      </c>
      <c r="C1675" s="13" t="s">
        <v>16</v>
      </c>
      <c r="D1675" s="3" t="s">
        <v>33</v>
      </c>
      <c r="E1675" s="13">
        <v>1</v>
      </c>
      <c r="F1675" s="13">
        <v>3</v>
      </c>
      <c r="G1675" s="13"/>
      <c r="H1675" s="13"/>
      <c r="I1675" s="13" t="str">
        <f t="shared" si="52"/>
        <v>Кокки</v>
      </c>
      <c r="J1675" s="13" t="str">
        <f t="shared" si="53"/>
        <v>Staphylococcus</v>
      </c>
      <c r="K1675" s="1" t="s">
        <v>169</v>
      </c>
    </row>
    <row r="1676" spans="1:11" ht="20.25">
      <c r="A1676" s="13" t="s">
        <v>247</v>
      </c>
      <c r="B1676" s="2">
        <v>73</v>
      </c>
      <c r="C1676" s="13" t="s">
        <v>138</v>
      </c>
      <c r="D1676" s="3" t="s">
        <v>35</v>
      </c>
      <c r="E1676" s="13">
        <v>1</v>
      </c>
      <c r="F1676" s="13">
        <v>5</v>
      </c>
      <c r="G1676" s="13"/>
      <c r="H1676" s="13"/>
      <c r="I1676" s="13">
        <f t="shared" si="52"/>
        <v>0</v>
      </c>
      <c r="J1676" s="13">
        <f t="shared" si="53"/>
        <v>0</v>
      </c>
      <c r="K1676" s="1"/>
    </row>
    <row r="1677" spans="1:11" ht="20.25">
      <c r="A1677" s="13" t="s">
        <v>247</v>
      </c>
      <c r="B1677" s="2">
        <v>74</v>
      </c>
      <c r="C1677" s="13" t="s">
        <v>21</v>
      </c>
      <c r="D1677" s="3" t="s">
        <v>141</v>
      </c>
      <c r="E1677" s="13">
        <v>2</v>
      </c>
      <c r="F1677" s="13">
        <v>5</v>
      </c>
      <c r="G1677" s="13"/>
      <c r="H1677" s="13"/>
      <c r="I1677" s="13">
        <f t="shared" si="52"/>
        <v>0</v>
      </c>
      <c r="J1677" s="13">
        <f t="shared" si="53"/>
        <v>0</v>
      </c>
      <c r="K1677" s="1"/>
    </row>
    <row r="1678" spans="1:11" ht="20.25">
      <c r="A1678" s="13" t="s">
        <v>247</v>
      </c>
      <c r="B1678" s="2">
        <v>75</v>
      </c>
      <c r="C1678" s="13" t="s">
        <v>21</v>
      </c>
      <c r="D1678" s="3" t="s">
        <v>25</v>
      </c>
      <c r="E1678" s="13">
        <v>2</v>
      </c>
      <c r="F1678" s="13">
        <v>5</v>
      </c>
      <c r="G1678" s="13" t="s">
        <v>23</v>
      </c>
      <c r="H1678" s="13"/>
      <c r="I1678" s="13">
        <f t="shared" si="52"/>
        <v>0</v>
      </c>
      <c r="J1678" s="13">
        <f t="shared" si="53"/>
        <v>0</v>
      </c>
      <c r="K1678" s="1"/>
    </row>
    <row r="1679" spans="1:11" ht="20.25">
      <c r="A1679" s="13" t="s">
        <v>247</v>
      </c>
      <c r="B1679" s="2">
        <v>76</v>
      </c>
      <c r="C1679" s="13" t="s">
        <v>21</v>
      </c>
      <c r="D1679" s="3" t="s">
        <v>41</v>
      </c>
      <c r="E1679" s="13">
        <v>2</v>
      </c>
      <c r="F1679" s="13">
        <v>5</v>
      </c>
      <c r="G1679" s="13" t="s">
        <v>23</v>
      </c>
      <c r="H1679" s="13"/>
      <c r="I1679" s="13">
        <f t="shared" si="52"/>
        <v>0</v>
      </c>
      <c r="J1679" s="13">
        <f t="shared" si="53"/>
        <v>0</v>
      </c>
      <c r="K1679" s="1"/>
    </row>
    <row r="1680" spans="1:11" ht="20.25">
      <c r="A1680" s="13" t="s">
        <v>247</v>
      </c>
      <c r="B1680" s="2">
        <v>77</v>
      </c>
      <c r="C1680" s="13" t="s">
        <v>21</v>
      </c>
      <c r="D1680" s="3" t="s">
        <v>152</v>
      </c>
      <c r="E1680" s="13">
        <v>0</v>
      </c>
      <c r="F1680" s="13">
        <v>3</v>
      </c>
      <c r="G1680" s="13" t="s">
        <v>23</v>
      </c>
      <c r="H1680" s="13"/>
      <c r="I1680" s="13">
        <f t="shared" si="52"/>
        <v>0</v>
      </c>
      <c r="J1680" s="13">
        <f t="shared" si="53"/>
        <v>0</v>
      </c>
      <c r="K1680" s="1"/>
    </row>
    <row r="1681" spans="1:11" ht="20.25">
      <c r="A1681" s="13" t="s">
        <v>247</v>
      </c>
      <c r="B1681" s="2">
        <v>78</v>
      </c>
      <c r="C1681" s="13" t="s">
        <v>14</v>
      </c>
      <c r="D1681" s="3" t="s">
        <v>190</v>
      </c>
      <c r="E1681" s="13">
        <v>0</v>
      </c>
      <c r="F1681" s="13">
        <v>4</v>
      </c>
      <c r="G1681" s="13" t="s">
        <v>23</v>
      </c>
      <c r="H1681" s="13"/>
      <c r="I1681" s="13">
        <f t="shared" si="52"/>
        <v>0</v>
      </c>
      <c r="J1681" s="13">
        <f t="shared" si="53"/>
        <v>0</v>
      </c>
      <c r="K1681" s="1"/>
    </row>
    <row r="1682" spans="1:11" ht="20.25">
      <c r="A1682" s="13" t="s">
        <v>247</v>
      </c>
      <c r="B1682" s="2">
        <v>79</v>
      </c>
      <c r="C1682" s="13" t="s">
        <v>14</v>
      </c>
      <c r="D1682" s="3" t="s">
        <v>36</v>
      </c>
      <c r="E1682" s="13">
        <v>0</v>
      </c>
      <c r="F1682" s="13">
        <v>5</v>
      </c>
      <c r="G1682" s="13" t="s">
        <v>23</v>
      </c>
      <c r="H1682" s="13"/>
      <c r="I1682" s="13">
        <f t="shared" si="52"/>
        <v>0</v>
      </c>
      <c r="J1682" s="13">
        <f t="shared" si="53"/>
        <v>0</v>
      </c>
      <c r="K1682" s="1"/>
    </row>
    <row r="1683" spans="1:11" ht="20.25">
      <c r="A1683" s="13" t="s">
        <v>247</v>
      </c>
      <c r="B1683" s="2">
        <v>80</v>
      </c>
      <c r="C1683" s="13" t="s">
        <v>21</v>
      </c>
      <c r="D1683" s="3" t="s">
        <v>56</v>
      </c>
      <c r="E1683" s="13">
        <v>0</v>
      </c>
      <c r="F1683" s="13">
        <v>5</v>
      </c>
      <c r="G1683" s="13" t="s">
        <v>23</v>
      </c>
      <c r="H1683" s="13"/>
      <c r="I1683" s="13">
        <f t="shared" si="52"/>
        <v>0</v>
      </c>
      <c r="J1683" s="13">
        <f t="shared" si="53"/>
        <v>0</v>
      </c>
      <c r="K1683" s="1"/>
    </row>
    <row r="1684" spans="1:11" ht="20.25">
      <c r="A1684" s="13" t="s">
        <v>247</v>
      </c>
      <c r="B1684" s="2">
        <v>81</v>
      </c>
      <c r="C1684" s="13" t="s">
        <v>21</v>
      </c>
      <c r="D1684" s="3" t="s">
        <v>25</v>
      </c>
      <c r="E1684" s="13">
        <v>0</v>
      </c>
      <c r="F1684" s="13">
        <v>5</v>
      </c>
      <c r="G1684" s="13" t="s">
        <v>23</v>
      </c>
      <c r="H1684" s="13"/>
      <c r="I1684" s="13">
        <f t="shared" si="52"/>
        <v>0</v>
      </c>
      <c r="J1684" s="13">
        <f t="shared" si="53"/>
        <v>0</v>
      </c>
      <c r="K1684" s="1"/>
    </row>
    <row r="1685" spans="1:11" ht="20.25">
      <c r="A1685" s="13" t="s">
        <v>247</v>
      </c>
      <c r="B1685" s="2">
        <v>82</v>
      </c>
      <c r="C1685" s="13" t="s">
        <v>21</v>
      </c>
      <c r="D1685" s="3" t="s">
        <v>25</v>
      </c>
      <c r="E1685" s="13">
        <v>0</v>
      </c>
      <c r="F1685" s="13">
        <v>5</v>
      </c>
      <c r="G1685" s="13" t="s">
        <v>23</v>
      </c>
      <c r="H1685" s="13"/>
      <c r="I1685" s="13">
        <f t="shared" si="52"/>
        <v>0</v>
      </c>
      <c r="J1685" s="13">
        <f t="shared" si="53"/>
        <v>0</v>
      </c>
      <c r="K1685" s="1"/>
    </row>
    <row r="1686" spans="1:11" ht="20.25">
      <c r="A1686" s="13" t="s">
        <v>247</v>
      </c>
      <c r="B1686" s="2">
        <v>83</v>
      </c>
      <c r="C1686" s="13" t="s">
        <v>21</v>
      </c>
      <c r="D1686" s="3" t="s">
        <v>25</v>
      </c>
      <c r="E1686" s="13">
        <v>0</v>
      </c>
      <c r="F1686" s="13">
        <v>14</v>
      </c>
      <c r="G1686" s="13" t="s">
        <v>23</v>
      </c>
      <c r="H1686" s="13"/>
      <c r="I1686" s="13">
        <f t="shared" si="52"/>
        <v>0</v>
      </c>
      <c r="J1686" s="13">
        <f t="shared" si="53"/>
        <v>0</v>
      </c>
      <c r="K1686" s="1"/>
    </row>
    <row r="1687" spans="1:11" ht="20.25">
      <c r="A1687" s="13" t="s">
        <v>247</v>
      </c>
      <c r="B1687" s="2">
        <v>84</v>
      </c>
      <c r="C1687" s="13" t="s">
        <v>90</v>
      </c>
      <c r="D1687" s="3" t="s">
        <v>28</v>
      </c>
      <c r="E1687" s="13">
        <v>0</v>
      </c>
      <c r="F1687" s="13">
        <v>5</v>
      </c>
      <c r="G1687" s="13" t="s">
        <v>23</v>
      </c>
      <c r="H1687" s="13" t="s">
        <v>63</v>
      </c>
      <c r="I1687" s="13">
        <f t="shared" si="52"/>
        <v>0</v>
      </c>
      <c r="J1687" s="13">
        <f t="shared" si="53"/>
        <v>0</v>
      </c>
      <c r="K1687" s="1"/>
    </row>
    <row r="1688" spans="1:11" ht="20.25">
      <c r="A1688" s="13" t="s">
        <v>247</v>
      </c>
      <c r="B1688" s="2">
        <v>85</v>
      </c>
      <c r="C1688" s="13" t="s">
        <v>16</v>
      </c>
      <c r="D1688" s="3" t="s">
        <v>33</v>
      </c>
      <c r="E1688" s="13">
        <v>0</v>
      </c>
      <c r="F1688" s="13">
        <v>7</v>
      </c>
      <c r="G1688" s="13" t="s">
        <v>23</v>
      </c>
      <c r="H1688" s="13"/>
      <c r="I1688" s="13">
        <f t="shared" si="52"/>
        <v>0</v>
      </c>
      <c r="J1688" s="13">
        <f t="shared" si="53"/>
        <v>0</v>
      </c>
      <c r="K1688" s="1"/>
    </row>
    <row r="1689" spans="1:11" ht="20.25">
      <c r="A1689" s="13" t="s">
        <v>247</v>
      </c>
      <c r="B1689" s="2">
        <v>86</v>
      </c>
      <c r="C1689" s="13" t="s">
        <v>16</v>
      </c>
      <c r="D1689" s="3" t="s">
        <v>48</v>
      </c>
      <c r="E1689" s="13">
        <v>1</v>
      </c>
      <c r="F1689" s="13">
        <v>6</v>
      </c>
      <c r="G1689" s="13" t="s">
        <v>23</v>
      </c>
      <c r="H1689" s="13"/>
      <c r="I1689" s="13">
        <f t="shared" si="52"/>
        <v>0</v>
      </c>
      <c r="J1689" s="13">
        <f t="shared" si="53"/>
        <v>0</v>
      </c>
      <c r="K1689" s="1"/>
    </row>
    <row r="1690" spans="1:11" ht="20.25">
      <c r="A1690" s="13" t="s">
        <v>247</v>
      </c>
      <c r="B1690" s="2">
        <v>87</v>
      </c>
      <c r="C1690" s="13" t="s">
        <v>21</v>
      </c>
      <c r="D1690" s="3" t="s">
        <v>40</v>
      </c>
      <c r="E1690" s="13">
        <v>1</v>
      </c>
      <c r="F1690" s="13">
        <v>3</v>
      </c>
      <c r="G1690" s="13"/>
      <c r="H1690" s="13">
        <v>444</v>
      </c>
      <c r="I1690" s="13">
        <f t="shared" si="52"/>
        <v>0</v>
      </c>
      <c r="J1690" s="13">
        <f t="shared" si="53"/>
        <v>0</v>
      </c>
      <c r="K1690" s="1"/>
    </row>
    <row r="1691" spans="1:11" ht="20.25">
      <c r="A1691" s="13" t="s">
        <v>247</v>
      </c>
      <c r="B1691" s="2">
        <v>88</v>
      </c>
      <c r="C1691" s="13" t="s">
        <v>21</v>
      </c>
      <c r="D1691" s="3" t="s">
        <v>40</v>
      </c>
      <c r="E1691" s="13">
        <v>1</v>
      </c>
      <c r="F1691" s="13">
        <v>3</v>
      </c>
      <c r="G1691" s="13"/>
      <c r="H1691" s="13">
        <v>444</v>
      </c>
      <c r="I1691" s="13">
        <f t="shared" si="52"/>
        <v>0</v>
      </c>
      <c r="J1691" s="13">
        <f t="shared" si="53"/>
        <v>0</v>
      </c>
      <c r="K1691" s="1"/>
    </row>
    <row r="1692" spans="1:11" ht="20.25">
      <c r="A1692" s="13" t="s">
        <v>247</v>
      </c>
      <c r="B1692" s="2">
        <v>89</v>
      </c>
      <c r="C1692" s="13" t="s">
        <v>21</v>
      </c>
      <c r="D1692" s="3" t="s">
        <v>43</v>
      </c>
      <c r="E1692" s="13">
        <v>0</v>
      </c>
      <c r="F1692" s="13">
        <v>3</v>
      </c>
      <c r="G1692" s="13"/>
      <c r="H1692" s="13"/>
      <c r="I1692" s="13">
        <f t="shared" si="52"/>
        <v>0</v>
      </c>
      <c r="J1692" s="13">
        <f t="shared" si="53"/>
        <v>0</v>
      </c>
      <c r="K1692" s="1"/>
    </row>
    <row r="1693" spans="1:11" ht="20.25">
      <c r="A1693" s="13" t="s">
        <v>247</v>
      </c>
      <c r="B1693" s="2">
        <v>90</v>
      </c>
      <c r="C1693" s="13" t="s">
        <v>14</v>
      </c>
      <c r="D1693" s="3" t="s">
        <v>36</v>
      </c>
      <c r="E1693" s="13">
        <v>0</v>
      </c>
      <c r="F1693" s="13">
        <v>3</v>
      </c>
      <c r="G1693" s="13" t="s">
        <v>23</v>
      </c>
      <c r="H1693" s="13"/>
      <c r="I1693" s="13">
        <f t="shared" si="52"/>
        <v>0</v>
      </c>
      <c r="J1693" s="13">
        <f t="shared" si="53"/>
        <v>0</v>
      </c>
      <c r="K1693" s="1"/>
    </row>
    <row r="1694" spans="1:11" ht="20.25">
      <c r="A1694" s="13" t="s">
        <v>247</v>
      </c>
      <c r="B1694" s="2">
        <v>91</v>
      </c>
      <c r="C1694" s="13" t="s">
        <v>14</v>
      </c>
      <c r="D1694" s="3" t="s">
        <v>36</v>
      </c>
      <c r="E1694" s="13">
        <v>0</v>
      </c>
      <c r="F1694" s="13">
        <v>3</v>
      </c>
      <c r="G1694" s="13" t="s">
        <v>23</v>
      </c>
      <c r="H1694" s="13" t="s">
        <v>63</v>
      </c>
      <c r="I1694" s="13">
        <f t="shared" si="52"/>
        <v>0</v>
      </c>
      <c r="J1694" s="13">
        <f t="shared" si="53"/>
        <v>0</v>
      </c>
      <c r="K1694" s="1"/>
    </row>
    <row r="1695" spans="1:11" ht="20.25">
      <c r="A1695" s="13" t="s">
        <v>247</v>
      </c>
      <c r="B1695" s="2">
        <v>92</v>
      </c>
      <c r="C1695" s="13" t="s">
        <v>90</v>
      </c>
      <c r="D1695" s="3" t="s">
        <v>28</v>
      </c>
      <c r="E1695" s="13">
        <v>0</v>
      </c>
      <c r="F1695" s="13">
        <v>4</v>
      </c>
      <c r="G1695" s="13" t="s">
        <v>23</v>
      </c>
      <c r="H1695" s="13"/>
      <c r="I1695" s="13" t="str">
        <f t="shared" si="52"/>
        <v>Кокки</v>
      </c>
      <c r="J1695" s="13" t="str">
        <f t="shared" si="53"/>
        <v>Staphylococcus</v>
      </c>
      <c r="K1695" s="1" t="s">
        <v>49</v>
      </c>
    </row>
    <row r="1696" spans="1:11" ht="20.25">
      <c r="A1696" s="13" t="s">
        <v>247</v>
      </c>
      <c r="B1696" s="2">
        <v>93</v>
      </c>
      <c r="C1696" s="13" t="s">
        <v>21</v>
      </c>
      <c r="D1696" s="3" t="s">
        <v>40</v>
      </c>
      <c r="E1696" s="13">
        <v>0</v>
      </c>
      <c r="F1696" s="13">
        <v>3</v>
      </c>
      <c r="G1696" s="13"/>
      <c r="H1696" s="13">
        <v>444</v>
      </c>
      <c r="I1696" s="13">
        <f t="shared" si="52"/>
        <v>0</v>
      </c>
      <c r="J1696" s="13">
        <f t="shared" si="53"/>
        <v>0</v>
      </c>
      <c r="K1696" s="1"/>
    </row>
    <row r="1697" spans="1:11" ht="20.25">
      <c r="A1697" s="13" t="s">
        <v>247</v>
      </c>
      <c r="B1697" s="2">
        <v>94</v>
      </c>
      <c r="C1697" s="13" t="s">
        <v>21</v>
      </c>
      <c r="D1697" s="3" t="s">
        <v>152</v>
      </c>
      <c r="E1697" s="13">
        <v>0</v>
      </c>
      <c r="F1697" s="13">
        <v>3</v>
      </c>
      <c r="G1697" s="13"/>
      <c r="H1697" s="13"/>
      <c r="I1697" s="13">
        <f t="shared" si="52"/>
        <v>0</v>
      </c>
      <c r="J1697" s="13">
        <f t="shared" si="53"/>
        <v>0</v>
      </c>
      <c r="K1697" s="1"/>
    </row>
    <row r="1698" spans="1:11" ht="20.25">
      <c r="A1698" s="13" t="s">
        <v>247</v>
      </c>
      <c r="B1698" s="2">
        <v>95</v>
      </c>
      <c r="C1698" s="13" t="s">
        <v>90</v>
      </c>
      <c r="D1698" s="3" t="s">
        <v>28</v>
      </c>
      <c r="E1698" s="13">
        <v>0</v>
      </c>
      <c r="F1698" s="13">
        <v>3</v>
      </c>
      <c r="G1698" s="13" t="s">
        <v>23</v>
      </c>
      <c r="H1698" s="13" t="s">
        <v>63</v>
      </c>
      <c r="I1698" s="13">
        <f t="shared" si="52"/>
        <v>0</v>
      </c>
      <c r="J1698" s="13">
        <f t="shared" si="53"/>
        <v>0</v>
      </c>
      <c r="K1698" s="1"/>
    </row>
    <row r="1699" spans="1:11" ht="20.25">
      <c r="A1699" s="13" t="s">
        <v>247</v>
      </c>
      <c r="B1699" s="2">
        <v>96</v>
      </c>
      <c r="C1699" s="13" t="s">
        <v>79</v>
      </c>
      <c r="D1699" s="3" t="s">
        <v>62</v>
      </c>
      <c r="E1699" s="13">
        <v>0</v>
      </c>
      <c r="F1699" s="13">
        <v>3</v>
      </c>
      <c r="G1699" s="13" t="s">
        <v>23</v>
      </c>
      <c r="H1699" s="13" t="s">
        <v>63</v>
      </c>
      <c r="I1699" s="13">
        <f t="shared" si="52"/>
        <v>0</v>
      </c>
      <c r="J1699" s="13">
        <f t="shared" si="53"/>
        <v>0</v>
      </c>
      <c r="K1699" s="1"/>
    </row>
    <row r="1700" spans="1:11" ht="20.25">
      <c r="A1700" s="13" t="s">
        <v>247</v>
      </c>
      <c r="B1700" s="2">
        <v>97</v>
      </c>
      <c r="C1700" s="13" t="s">
        <v>16</v>
      </c>
      <c r="D1700" s="3" t="s">
        <v>33</v>
      </c>
      <c r="E1700" s="13">
        <v>0</v>
      </c>
      <c r="F1700" s="13">
        <v>5</v>
      </c>
      <c r="G1700" s="13" t="s">
        <v>23</v>
      </c>
      <c r="H1700" s="13"/>
      <c r="I1700" s="13">
        <f t="shared" si="52"/>
        <v>0</v>
      </c>
      <c r="J1700" s="13">
        <f t="shared" si="53"/>
        <v>0</v>
      </c>
      <c r="K1700" s="1"/>
    </row>
    <row r="1701" spans="1:11" ht="20.25">
      <c r="A1701" s="13" t="s">
        <v>247</v>
      </c>
      <c r="B1701" s="2">
        <v>98</v>
      </c>
      <c r="C1701" s="13" t="s">
        <v>14</v>
      </c>
      <c r="D1701" s="3" t="s">
        <v>82</v>
      </c>
      <c r="E1701" s="13">
        <v>0</v>
      </c>
      <c r="F1701" s="13">
        <v>5</v>
      </c>
      <c r="G1701" s="13" t="s">
        <v>23</v>
      </c>
      <c r="H1701" s="13"/>
      <c r="I1701" s="13">
        <f t="shared" si="52"/>
        <v>0</v>
      </c>
      <c r="J1701" s="13">
        <f t="shared" si="53"/>
        <v>0</v>
      </c>
      <c r="K1701" s="1"/>
    </row>
    <row r="1702" spans="1:11" ht="20.25">
      <c r="A1702" s="13" t="s">
        <v>247</v>
      </c>
      <c r="B1702" s="2">
        <v>99</v>
      </c>
      <c r="C1702" s="13" t="s">
        <v>14</v>
      </c>
      <c r="D1702" s="3" t="s">
        <v>131</v>
      </c>
      <c r="E1702" s="13">
        <v>0</v>
      </c>
      <c r="F1702" s="13">
        <v>5</v>
      </c>
      <c r="G1702" s="13"/>
      <c r="H1702" s="13"/>
      <c r="I1702" s="13">
        <f t="shared" si="52"/>
        <v>0</v>
      </c>
      <c r="J1702" s="13">
        <f t="shared" si="53"/>
        <v>0</v>
      </c>
      <c r="K1702" s="1"/>
    </row>
    <row r="1703" spans="1:11" ht="20.25">
      <c r="A1703" s="13" t="s">
        <v>247</v>
      </c>
      <c r="B1703" s="2">
        <v>100</v>
      </c>
      <c r="C1703" s="13" t="s">
        <v>19</v>
      </c>
      <c r="D1703" s="3" t="s">
        <v>25</v>
      </c>
      <c r="E1703" s="13">
        <v>0</v>
      </c>
      <c r="F1703" s="13">
        <v>5</v>
      </c>
      <c r="G1703" s="13"/>
      <c r="H1703" s="13">
        <v>444</v>
      </c>
      <c r="I1703" s="13">
        <f t="shared" si="52"/>
        <v>0</v>
      </c>
      <c r="J1703" s="13">
        <f t="shared" si="53"/>
        <v>0</v>
      </c>
      <c r="K1703" s="1"/>
    </row>
    <row r="1704" spans="1:11" ht="20.25">
      <c r="A1704" s="13" t="s">
        <v>247</v>
      </c>
      <c r="B1704" s="2">
        <v>101</v>
      </c>
      <c r="C1704" s="13" t="s">
        <v>21</v>
      </c>
      <c r="D1704" s="3" t="s">
        <v>220</v>
      </c>
      <c r="E1704" s="13">
        <v>0</v>
      </c>
      <c r="F1704" s="13">
        <v>5</v>
      </c>
      <c r="G1704" s="13"/>
      <c r="H1704" s="13"/>
      <c r="I1704" s="13">
        <f t="shared" si="52"/>
        <v>0</v>
      </c>
      <c r="J1704" s="13">
        <f t="shared" si="53"/>
        <v>0</v>
      </c>
      <c r="K1704" s="1"/>
    </row>
    <row r="1705" spans="1:11" ht="20.25">
      <c r="A1705" s="13" t="s">
        <v>247</v>
      </c>
      <c r="B1705" s="2">
        <v>102</v>
      </c>
      <c r="C1705" s="13" t="s">
        <v>12</v>
      </c>
      <c r="D1705" s="3" t="s">
        <v>57</v>
      </c>
      <c r="E1705" s="13">
        <v>1</v>
      </c>
      <c r="F1705" s="13">
        <v>5</v>
      </c>
      <c r="G1705" s="13"/>
      <c r="H1705" s="13"/>
      <c r="I1705" s="13">
        <f t="shared" si="52"/>
        <v>0</v>
      </c>
      <c r="J1705" s="13">
        <f t="shared" si="53"/>
        <v>0</v>
      </c>
      <c r="K1705" s="1"/>
    </row>
    <row r="1706" spans="1:11" ht="20.25">
      <c r="A1706" s="13" t="s">
        <v>247</v>
      </c>
      <c r="B1706" s="2">
        <v>103</v>
      </c>
      <c r="C1706" s="13" t="s">
        <v>12</v>
      </c>
      <c r="D1706" s="3" t="s">
        <v>57</v>
      </c>
      <c r="E1706" s="13">
        <v>1</v>
      </c>
      <c r="F1706" s="13">
        <v>5</v>
      </c>
      <c r="G1706" s="13"/>
      <c r="H1706" s="13"/>
      <c r="I1706" s="13">
        <f t="shared" si="52"/>
        <v>0</v>
      </c>
      <c r="J1706" s="13">
        <f t="shared" si="53"/>
        <v>0</v>
      </c>
      <c r="K1706" s="1"/>
    </row>
    <row r="1707" spans="1:11" ht="20.25">
      <c r="A1707" s="13" t="s">
        <v>247</v>
      </c>
      <c r="B1707" s="2">
        <v>104</v>
      </c>
      <c r="C1707" s="13" t="s">
        <v>12</v>
      </c>
      <c r="D1707" s="3" t="s">
        <v>57</v>
      </c>
      <c r="E1707" s="13">
        <v>1</v>
      </c>
      <c r="F1707" s="13">
        <v>5</v>
      </c>
      <c r="G1707" s="13"/>
      <c r="H1707" s="13"/>
      <c r="I1707" s="13">
        <f t="shared" si="52"/>
        <v>0</v>
      </c>
      <c r="J1707" s="13">
        <f t="shared" si="53"/>
        <v>0</v>
      </c>
      <c r="K1707" s="1"/>
    </row>
    <row r="1708" spans="1:11" ht="20.25">
      <c r="A1708" s="13" t="s">
        <v>247</v>
      </c>
      <c r="B1708" s="2">
        <v>105</v>
      </c>
      <c r="C1708" s="13" t="s">
        <v>16</v>
      </c>
      <c r="D1708" s="3" t="s">
        <v>33</v>
      </c>
      <c r="E1708" s="13">
        <v>1</v>
      </c>
      <c r="F1708" s="13">
        <v>4</v>
      </c>
      <c r="G1708" s="13" t="s">
        <v>23</v>
      </c>
      <c r="H1708" s="13"/>
      <c r="I1708" s="13">
        <f t="shared" si="52"/>
        <v>0</v>
      </c>
      <c r="J1708" s="13">
        <f t="shared" si="53"/>
        <v>0</v>
      </c>
      <c r="K1708" s="1"/>
    </row>
    <row r="1709" spans="1:11" ht="20.25">
      <c r="A1709" s="13" t="s">
        <v>247</v>
      </c>
      <c r="B1709" s="2">
        <v>106</v>
      </c>
      <c r="C1709" s="13" t="s">
        <v>16</v>
      </c>
      <c r="D1709" s="3" t="s">
        <v>33</v>
      </c>
      <c r="E1709" s="13">
        <v>1</v>
      </c>
      <c r="F1709" s="13">
        <v>2</v>
      </c>
      <c r="G1709" s="13" t="s">
        <v>23</v>
      </c>
      <c r="H1709" s="13" t="s">
        <v>63</v>
      </c>
      <c r="I1709" s="13">
        <f t="shared" si="52"/>
        <v>0</v>
      </c>
      <c r="J1709" s="13">
        <f t="shared" si="53"/>
        <v>0</v>
      </c>
      <c r="K1709" s="1"/>
    </row>
    <row r="1710" spans="1:11" ht="20.25">
      <c r="A1710" s="13" t="s">
        <v>247</v>
      </c>
      <c r="B1710" s="2">
        <v>107</v>
      </c>
      <c r="C1710" s="13" t="s">
        <v>27</v>
      </c>
      <c r="D1710" s="3" t="s">
        <v>58</v>
      </c>
      <c r="E1710" s="13">
        <v>1</v>
      </c>
      <c r="F1710" s="13">
        <v>4</v>
      </c>
      <c r="G1710" s="13" t="s">
        <v>23</v>
      </c>
      <c r="H1710" s="13"/>
      <c r="I1710" s="13" t="str">
        <f t="shared" si="52"/>
        <v>Энеробактерии</v>
      </c>
      <c r="J1710" s="13" t="str">
        <f t="shared" si="53"/>
        <v>Escherichia</v>
      </c>
      <c r="K1710" s="1" t="s">
        <v>32</v>
      </c>
    </row>
    <row r="1711" spans="1:11" ht="20.25">
      <c r="A1711" s="13" t="s">
        <v>247</v>
      </c>
      <c r="B1711" s="2">
        <v>108</v>
      </c>
      <c r="C1711" s="13" t="s">
        <v>19</v>
      </c>
      <c r="D1711" s="3" t="s">
        <v>36</v>
      </c>
      <c r="E1711" s="13">
        <v>0</v>
      </c>
      <c r="F1711" s="13">
        <v>4</v>
      </c>
      <c r="G1711" s="13"/>
      <c r="H1711" s="13"/>
      <c r="I1711" s="13">
        <f t="shared" si="52"/>
        <v>0</v>
      </c>
      <c r="J1711" s="13">
        <f t="shared" si="53"/>
        <v>0</v>
      </c>
      <c r="K1711" s="1"/>
    </row>
    <row r="1712" spans="1:11" ht="20.25">
      <c r="A1712" s="13" t="s">
        <v>247</v>
      </c>
      <c r="B1712" s="2">
        <v>109</v>
      </c>
      <c r="C1712" s="13" t="s">
        <v>14</v>
      </c>
      <c r="D1712" s="3" t="s">
        <v>36</v>
      </c>
      <c r="E1712" s="13">
        <v>0</v>
      </c>
      <c r="F1712" s="13">
        <v>5</v>
      </c>
      <c r="G1712" s="13" t="s">
        <v>23</v>
      </c>
      <c r="H1712" s="13"/>
      <c r="I1712" s="13">
        <f t="shared" si="52"/>
        <v>0</v>
      </c>
      <c r="J1712" s="13">
        <f t="shared" si="53"/>
        <v>0</v>
      </c>
      <c r="K1712" s="1"/>
    </row>
    <row r="1713" spans="1:11" ht="20.25">
      <c r="A1713" s="13" t="s">
        <v>247</v>
      </c>
      <c r="B1713" s="2">
        <v>110</v>
      </c>
      <c r="C1713" s="13" t="s">
        <v>79</v>
      </c>
      <c r="D1713" s="3" t="s">
        <v>62</v>
      </c>
      <c r="E1713" s="13">
        <v>0</v>
      </c>
      <c r="F1713" s="13">
        <v>5</v>
      </c>
      <c r="G1713" s="13" t="s">
        <v>23</v>
      </c>
      <c r="H1713" s="13"/>
      <c r="I1713" s="13">
        <f t="shared" si="52"/>
        <v>0</v>
      </c>
      <c r="J1713" s="13">
        <f t="shared" si="53"/>
        <v>0</v>
      </c>
      <c r="K1713" s="1"/>
    </row>
    <row r="1714" spans="1:11" ht="20.25">
      <c r="A1714" s="13" t="s">
        <v>247</v>
      </c>
      <c r="B1714" s="2">
        <v>111</v>
      </c>
      <c r="C1714" s="13" t="s">
        <v>84</v>
      </c>
      <c r="D1714" s="3" t="s">
        <v>84</v>
      </c>
      <c r="E1714" s="13">
        <v>0</v>
      </c>
      <c r="F1714" s="13">
        <v>4</v>
      </c>
      <c r="G1714" s="13"/>
      <c r="H1714" s="13"/>
      <c r="I1714" s="13">
        <f t="shared" si="52"/>
        <v>0</v>
      </c>
      <c r="J1714" s="13">
        <f t="shared" si="53"/>
        <v>0</v>
      </c>
      <c r="K1714" s="1"/>
    </row>
    <row r="1715" spans="1:11" ht="20.25">
      <c r="A1715" s="13" t="s">
        <v>247</v>
      </c>
      <c r="B1715" s="2">
        <v>112</v>
      </c>
      <c r="C1715" s="13" t="s">
        <v>21</v>
      </c>
      <c r="D1715" s="3" t="s">
        <v>141</v>
      </c>
      <c r="E1715" s="13">
        <v>0</v>
      </c>
      <c r="F1715" s="13">
        <v>4</v>
      </c>
      <c r="G1715" s="13"/>
      <c r="H1715" s="13"/>
      <c r="I1715" s="13">
        <f t="shared" si="52"/>
        <v>0</v>
      </c>
      <c r="J1715" s="13">
        <f t="shared" si="53"/>
        <v>0</v>
      </c>
      <c r="K1715" s="1"/>
    </row>
    <row r="1716" spans="1:11" ht="20.25">
      <c r="A1716" s="13" t="s">
        <v>247</v>
      </c>
      <c r="B1716" s="2">
        <v>113</v>
      </c>
      <c r="C1716" s="13" t="s">
        <v>27</v>
      </c>
      <c r="D1716" s="3" t="s">
        <v>58</v>
      </c>
      <c r="E1716" s="13">
        <v>0</v>
      </c>
      <c r="F1716" s="13">
        <v>4</v>
      </c>
      <c r="G1716" s="13"/>
      <c r="H1716" s="13"/>
      <c r="I1716" s="13">
        <f t="shared" si="52"/>
        <v>0</v>
      </c>
      <c r="J1716" s="13">
        <f t="shared" si="53"/>
        <v>0</v>
      </c>
      <c r="K1716" s="1"/>
    </row>
    <row r="1717" spans="1:11" ht="20.25">
      <c r="A1717" s="13" t="s">
        <v>247</v>
      </c>
      <c r="B1717" s="2">
        <v>114</v>
      </c>
      <c r="C1717" s="13" t="s">
        <v>14</v>
      </c>
      <c r="D1717" s="3" t="s">
        <v>36</v>
      </c>
      <c r="E1717" s="13">
        <v>0</v>
      </c>
      <c r="F1717" s="13">
        <v>5</v>
      </c>
      <c r="G1717" s="13" t="s">
        <v>23</v>
      </c>
      <c r="H1717" s="13"/>
      <c r="I1717" s="13">
        <f t="shared" si="52"/>
        <v>0</v>
      </c>
      <c r="J1717" s="13">
        <f t="shared" si="53"/>
        <v>0</v>
      </c>
      <c r="K1717" s="1"/>
    </row>
    <row r="1718" spans="1:11" ht="20.25">
      <c r="A1718" s="13" t="s">
        <v>247</v>
      </c>
      <c r="B1718" s="2">
        <v>115</v>
      </c>
      <c r="C1718" s="13" t="s">
        <v>19</v>
      </c>
      <c r="D1718" s="3" t="s">
        <v>25</v>
      </c>
      <c r="E1718" s="13">
        <v>1</v>
      </c>
      <c r="F1718" s="13">
        <v>4</v>
      </c>
      <c r="G1718" s="13"/>
      <c r="H1718" s="13"/>
      <c r="I1718" s="13">
        <f t="shared" si="52"/>
        <v>0</v>
      </c>
      <c r="J1718" s="13">
        <f t="shared" si="53"/>
        <v>0</v>
      </c>
      <c r="K1718" s="1"/>
    </row>
    <row r="1719" spans="1:11" ht="20.25">
      <c r="A1719" s="13" t="s">
        <v>247</v>
      </c>
      <c r="B1719" s="2">
        <v>116</v>
      </c>
      <c r="C1719" s="13" t="s">
        <v>14</v>
      </c>
      <c r="D1719" s="3" t="s">
        <v>36</v>
      </c>
      <c r="E1719" s="13">
        <v>1</v>
      </c>
      <c r="F1719" s="13">
        <v>3</v>
      </c>
      <c r="G1719" s="13"/>
      <c r="H1719" s="13"/>
      <c r="I1719" s="13">
        <f t="shared" si="52"/>
        <v>0</v>
      </c>
      <c r="J1719" s="13">
        <f t="shared" si="53"/>
        <v>0</v>
      </c>
      <c r="K1719" s="1"/>
    </row>
    <row r="1720" spans="1:11" ht="20.25">
      <c r="A1720" s="13" t="s">
        <v>247</v>
      </c>
      <c r="B1720" s="2">
        <v>117</v>
      </c>
      <c r="C1720" s="13" t="s">
        <v>16</v>
      </c>
      <c r="D1720" s="3" t="s">
        <v>33</v>
      </c>
      <c r="E1720" s="13">
        <v>0</v>
      </c>
      <c r="F1720" s="13">
        <v>4</v>
      </c>
      <c r="G1720" s="13" t="s">
        <v>23</v>
      </c>
      <c r="H1720" s="13"/>
      <c r="I1720" s="13">
        <f t="shared" si="52"/>
        <v>0</v>
      </c>
      <c r="J1720" s="13">
        <f t="shared" si="53"/>
        <v>0</v>
      </c>
      <c r="K1720" s="1"/>
    </row>
    <row r="1721" spans="1:11" ht="20.25">
      <c r="A1721" s="13" t="s">
        <v>247</v>
      </c>
      <c r="B1721" s="2">
        <v>118</v>
      </c>
      <c r="C1721" s="13" t="s">
        <v>44</v>
      </c>
      <c r="D1721" s="3" t="s">
        <v>234</v>
      </c>
      <c r="E1721" s="13">
        <v>0</v>
      </c>
      <c r="F1721" s="13">
        <v>7</v>
      </c>
      <c r="G1721" s="13"/>
      <c r="H1721" s="13">
        <v>444</v>
      </c>
      <c r="I1721" s="13">
        <f t="shared" si="52"/>
        <v>0</v>
      </c>
      <c r="J1721" s="13">
        <f t="shared" si="53"/>
        <v>0</v>
      </c>
      <c r="K1721" s="1"/>
    </row>
    <row r="1722" spans="1:11" ht="20.25">
      <c r="A1722" s="13" t="s">
        <v>247</v>
      </c>
      <c r="B1722" s="2">
        <v>119</v>
      </c>
      <c r="C1722" s="13" t="s">
        <v>14</v>
      </c>
      <c r="D1722" s="3" t="s">
        <v>36</v>
      </c>
      <c r="E1722" s="13">
        <v>0</v>
      </c>
      <c r="F1722" s="13">
        <v>4</v>
      </c>
      <c r="G1722" s="13"/>
      <c r="H1722" s="13"/>
      <c r="I1722" s="13">
        <f t="shared" si="52"/>
        <v>0</v>
      </c>
      <c r="J1722" s="13">
        <f t="shared" si="53"/>
        <v>0</v>
      </c>
      <c r="K1722" s="1"/>
    </row>
    <row r="1723" spans="1:11" ht="20.25">
      <c r="A1723" s="13" t="s">
        <v>247</v>
      </c>
      <c r="B1723" s="2">
        <v>120</v>
      </c>
      <c r="C1723" s="13" t="s">
        <v>14</v>
      </c>
      <c r="D1723" s="3" t="s">
        <v>239</v>
      </c>
      <c r="E1723" s="13">
        <v>0</v>
      </c>
      <c r="F1723" s="13">
        <v>4</v>
      </c>
      <c r="G1723" s="13"/>
      <c r="H1723" s="13"/>
      <c r="I1723" s="13">
        <f t="shared" si="52"/>
        <v>0</v>
      </c>
      <c r="J1723" s="13">
        <f t="shared" si="53"/>
        <v>0</v>
      </c>
      <c r="K1723" s="1"/>
    </row>
    <row r="1724" spans="1:11" ht="20.25">
      <c r="A1724" s="13" t="s">
        <v>247</v>
      </c>
      <c r="B1724" s="2">
        <v>121</v>
      </c>
      <c r="C1724" s="13" t="s">
        <v>21</v>
      </c>
      <c r="D1724" s="3" t="s">
        <v>25</v>
      </c>
      <c r="E1724" s="13">
        <v>0</v>
      </c>
      <c r="F1724" s="13">
        <v>4</v>
      </c>
      <c r="G1724" s="13"/>
      <c r="H1724" s="13"/>
      <c r="I1724" s="13" t="str">
        <f t="shared" si="52"/>
        <v>Кокки</v>
      </c>
      <c r="J1724" s="13" t="str">
        <f t="shared" si="53"/>
        <v>Staphylococcus</v>
      </c>
      <c r="K1724" s="1" t="s">
        <v>169</v>
      </c>
    </row>
    <row r="1725" spans="1:11" ht="20.25">
      <c r="A1725" s="13" t="s">
        <v>247</v>
      </c>
      <c r="B1725" s="2">
        <v>122</v>
      </c>
      <c r="C1725" s="13" t="s">
        <v>16</v>
      </c>
      <c r="D1725" s="3" t="s">
        <v>33</v>
      </c>
      <c r="E1725" s="13">
        <v>0</v>
      </c>
      <c r="F1725" s="13">
        <v>4</v>
      </c>
      <c r="G1725" s="13" t="s">
        <v>23</v>
      </c>
      <c r="H1725" s="13"/>
      <c r="I1725" s="13">
        <f t="shared" si="52"/>
        <v>0</v>
      </c>
      <c r="J1725" s="13">
        <f t="shared" si="53"/>
        <v>0</v>
      </c>
      <c r="K1725" s="1"/>
    </row>
    <row r="1726" spans="1:11" ht="20.25">
      <c r="A1726" s="13" t="s">
        <v>247</v>
      </c>
      <c r="B1726" s="2">
        <v>123</v>
      </c>
      <c r="C1726" s="13" t="s">
        <v>44</v>
      </c>
      <c r="D1726" s="3" t="s">
        <v>215</v>
      </c>
      <c r="E1726" s="13">
        <v>0</v>
      </c>
      <c r="F1726" s="13">
        <v>4</v>
      </c>
      <c r="G1726" s="13"/>
      <c r="H1726" s="13"/>
      <c r="I1726" s="13">
        <f t="shared" si="52"/>
        <v>0</v>
      </c>
      <c r="J1726" s="13">
        <f t="shared" si="53"/>
        <v>0</v>
      </c>
      <c r="K1726" s="1"/>
    </row>
    <row r="1727" spans="1:11" ht="20.25">
      <c r="A1727" s="13" t="s">
        <v>247</v>
      </c>
      <c r="B1727" s="2">
        <v>124</v>
      </c>
      <c r="C1727" s="13" t="s">
        <v>16</v>
      </c>
      <c r="D1727" s="3" t="s">
        <v>33</v>
      </c>
      <c r="E1727" s="13">
        <v>2</v>
      </c>
      <c r="F1727" s="13">
        <v>2</v>
      </c>
      <c r="G1727" s="13"/>
      <c r="H1727" s="13"/>
      <c r="I1727" s="13">
        <f t="shared" si="52"/>
        <v>0</v>
      </c>
      <c r="J1727" s="13">
        <f t="shared" si="53"/>
        <v>0</v>
      </c>
      <c r="K1727" s="1"/>
    </row>
    <row r="1728" spans="1:11" ht="20.25">
      <c r="A1728" s="13" t="s">
        <v>247</v>
      </c>
      <c r="B1728" s="2">
        <v>125</v>
      </c>
      <c r="C1728" s="13" t="s">
        <v>44</v>
      </c>
      <c r="D1728" s="3" t="s">
        <v>215</v>
      </c>
      <c r="E1728" s="13">
        <v>2</v>
      </c>
      <c r="F1728" s="13">
        <v>2</v>
      </c>
      <c r="G1728" s="13"/>
      <c r="H1728" s="13"/>
      <c r="I1728" s="13">
        <f t="shared" si="52"/>
        <v>0</v>
      </c>
      <c r="J1728" s="13">
        <f t="shared" si="53"/>
        <v>0</v>
      </c>
      <c r="K1728" s="1"/>
    </row>
    <row r="1729" spans="1:11" ht="20.25">
      <c r="A1729" s="13" t="s">
        <v>247</v>
      </c>
      <c r="B1729" s="2">
        <v>126</v>
      </c>
      <c r="C1729" s="13" t="s">
        <v>19</v>
      </c>
      <c r="D1729" s="3" t="s">
        <v>20</v>
      </c>
      <c r="E1729" s="13">
        <v>0</v>
      </c>
      <c r="F1729" s="13">
        <v>3</v>
      </c>
      <c r="G1729" s="13"/>
      <c r="H1729" s="13"/>
      <c r="I1729" s="13">
        <f t="shared" si="52"/>
        <v>0</v>
      </c>
      <c r="J1729" s="13">
        <f t="shared" si="53"/>
        <v>0</v>
      </c>
      <c r="K1729" s="1"/>
    </row>
    <row r="1730" spans="1:11" ht="20.25">
      <c r="A1730" s="13" t="s">
        <v>247</v>
      </c>
      <c r="B1730" s="2">
        <v>127</v>
      </c>
      <c r="C1730" s="13" t="s">
        <v>21</v>
      </c>
      <c r="D1730" s="3" t="s">
        <v>62</v>
      </c>
      <c r="E1730" s="13">
        <v>0</v>
      </c>
      <c r="F1730" s="13">
        <v>3</v>
      </c>
      <c r="G1730" s="13"/>
      <c r="H1730" s="13"/>
      <c r="I1730" s="13" t="str">
        <f t="shared" ref="I1730:I1793" si="54">IF(OR(J1730=$J$2687,J1730=$J$2694,J1730=$J$2677),$I$2674,IF(OR(J1730=$J$2676,J1730=$J$2680,J1730=$J$2682,J1730=$J$2683,J1730=$J$2686,J1730=$J$2690,J1730=$J$2691,J1730=$J$2688),$I$2679,IF(OR(J1730=$J$2675,J1730=$J$2679),$I$2675,IF(OR(J1730=$J$2681,J1730=$J$2692,J1730=$J$2693),$I$2676,IF(OR(J1730=$J$2674,J1730=$J$2689,J1730=$J$2695),$I$2677,IF(OR(J1730=$J$2678,J1730=$J$2696,J1730=$J$2684,J1730=$J$2685),$I$2678,0))))))</f>
        <v>Кокки</v>
      </c>
      <c r="J1730" s="13" t="str">
        <f t="shared" ref="J1730:J1793" si="55">IF(OR(K1730=$K$2674,K1730=$K$2675,K1730=$K$2676,K1730=$K$2677,K1730=$K$2678),$J$2674,IF(OR(K1730=$K$2683,K1730=$K$2684,K1730=$K$2685,K1730=$K$2686),$J$2675,IF(OR(K1730=$K$2687),$J$2676,IF(OR(K1730=$K$2688),$J$2677,IF(OR(K1730=$K$2689),$J$2678,IF(OR(K1730=$K$2690),$J$2679,IF(OR(K1730=$K$2696,K1730=$K$2706,K1730=$K$2697),$J$2680,IF(OR(K1730=$K$2692,K1730=$K$2693,K1730=$K$2694,K1730=$K$2695),$J$2681,IF(OR(K1730=$K$2691,K1730=$K$2735,K1730=$K$2737,K1730=$K$2739),$J$2682,IF(OR(K1730=$K$2698,K1730=$K$2700,K1730=$K$2699),$J$2683,IF(OR(K1730=$K$2701),$J$2684,IF(OR(K1730=$K$2702),$J$2685,IF(OR(K1730=$K$2703),$J$2686,IF(OR(K1730=$K$2707),$J$2687,IF(OR(K1730=$K$2708,K1730=$K$2709),$J$2688,IF(OR(K1730=$K$2710,K1730=$K$2711),$J$2689,IF(OR(K1730=$K$2712,K1730=$K$2713),$J$2690,IF(OR(K1730=$K$2714,K1730=$K$2715),$J$2691,IF(OR(K1730=$K$2717,K1730=$K$2718,K1730=$K$2719,K1730=$K$2720,K1730=$K$2721,K1730=$K$2722,K1730=$K$2723,K1730=$K$2724,K1730=$K$2725),$J$2692,IF(OR(K1730=$K$2729,K1730=$K$2730,K1730=$K$2731,K1730=$K$2732,K1730=$K$2728,K1730=$K$2727,K1730=$K$2736,K1730=$K$2738),$J$2693,IF(OR(K1730=$K$2733,K1730=$K$2734),$J$2694,IF(OR(K1730=$K$2679,K1730=$K$2680,K1730=$K$2681,K1730=$K$2704,K1730=$K$2705,K1730=$K$2716,K1730=$K$2682,K1730=$K$2726),$J$2695,IF(OR(K1730=$K$2740),$J$2696,0)))))))))))))))))))))))</f>
        <v>Staphylococcus</v>
      </c>
      <c r="K1730" s="1" t="s">
        <v>172</v>
      </c>
    </row>
    <row r="1731" spans="1:11" ht="20.25">
      <c r="A1731" s="13" t="s">
        <v>247</v>
      </c>
      <c r="B1731" s="2">
        <v>128</v>
      </c>
      <c r="C1731" s="13" t="s">
        <v>21</v>
      </c>
      <c r="D1731" s="3" t="s">
        <v>58</v>
      </c>
      <c r="E1731" s="13">
        <v>0</v>
      </c>
      <c r="F1731" s="13">
        <v>3</v>
      </c>
      <c r="G1731" s="13"/>
      <c r="H1731" s="13"/>
      <c r="I1731" s="13">
        <f t="shared" si="54"/>
        <v>0</v>
      </c>
      <c r="J1731" s="13">
        <f t="shared" si="55"/>
        <v>0</v>
      </c>
      <c r="K1731" s="1"/>
    </row>
    <row r="1732" spans="1:11" ht="20.25">
      <c r="A1732" s="13" t="s">
        <v>247</v>
      </c>
      <c r="B1732" s="2">
        <v>129</v>
      </c>
      <c r="C1732" s="13" t="s">
        <v>21</v>
      </c>
      <c r="D1732" s="3" t="s">
        <v>152</v>
      </c>
      <c r="E1732" s="13">
        <v>0</v>
      </c>
      <c r="F1732" s="13">
        <v>3</v>
      </c>
      <c r="G1732" s="13"/>
      <c r="H1732" s="13"/>
      <c r="I1732" s="13">
        <f t="shared" si="54"/>
        <v>0</v>
      </c>
      <c r="J1732" s="13">
        <f t="shared" si="55"/>
        <v>0</v>
      </c>
      <c r="K1732" s="1"/>
    </row>
    <row r="1733" spans="1:11" ht="20.25">
      <c r="A1733" s="13" t="s">
        <v>247</v>
      </c>
      <c r="B1733" s="2">
        <v>130</v>
      </c>
      <c r="C1733" s="13" t="s">
        <v>21</v>
      </c>
      <c r="D1733" s="3" t="s">
        <v>36</v>
      </c>
      <c r="E1733" s="13">
        <v>0</v>
      </c>
      <c r="F1733" s="13">
        <v>3</v>
      </c>
      <c r="G1733" s="13"/>
      <c r="H1733" s="13"/>
      <c r="I1733" s="13">
        <f t="shared" si="54"/>
        <v>0</v>
      </c>
      <c r="J1733" s="13">
        <f t="shared" si="55"/>
        <v>0</v>
      </c>
      <c r="K1733" s="1"/>
    </row>
    <row r="1734" spans="1:11" ht="20.25">
      <c r="A1734" s="13" t="s">
        <v>247</v>
      </c>
      <c r="B1734" s="2">
        <v>131</v>
      </c>
      <c r="C1734" s="13" t="s">
        <v>21</v>
      </c>
      <c r="D1734" s="3" t="s">
        <v>42</v>
      </c>
      <c r="E1734" s="13">
        <v>1</v>
      </c>
      <c r="F1734" s="13">
        <v>7</v>
      </c>
      <c r="G1734" s="13" t="s">
        <v>23</v>
      </c>
      <c r="H1734" s="13"/>
      <c r="I1734" s="13">
        <f t="shared" si="54"/>
        <v>0</v>
      </c>
      <c r="J1734" s="13">
        <f t="shared" si="55"/>
        <v>0</v>
      </c>
      <c r="K1734" s="1"/>
    </row>
    <row r="1735" spans="1:11" ht="20.25">
      <c r="A1735" s="13" t="s">
        <v>247</v>
      </c>
      <c r="B1735" s="2">
        <v>132</v>
      </c>
      <c r="C1735" s="13" t="s">
        <v>16</v>
      </c>
      <c r="D1735" s="3" t="s">
        <v>33</v>
      </c>
      <c r="E1735" s="13">
        <v>0</v>
      </c>
      <c r="F1735" s="13">
        <v>6</v>
      </c>
      <c r="G1735" s="13"/>
      <c r="H1735" s="13"/>
      <c r="I1735" s="13" t="str">
        <f t="shared" si="54"/>
        <v>Энеробактерии</v>
      </c>
      <c r="J1735" s="13" t="str">
        <f t="shared" si="55"/>
        <v>Enterobacter</v>
      </c>
      <c r="K1735" s="1" t="s">
        <v>158</v>
      </c>
    </row>
    <row r="1736" spans="1:11" ht="20.25">
      <c r="A1736" s="13" t="s">
        <v>247</v>
      </c>
      <c r="B1736" s="2">
        <v>133</v>
      </c>
      <c r="C1736" s="13" t="s">
        <v>16</v>
      </c>
      <c r="D1736" s="3" t="s">
        <v>33</v>
      </c>
      <c r="E1736" s="13">
        <v>0</v>
      </c>
      <c r="F1736" s="13">
        <v>14</v>
      </c>
      <c r="G1736" s="13" t="s">
        <v>23</v>
      </c>
      <c r="H1736" s="13"/>
      <c r="I1736" s="13">
        <f t="shared" si="54"/>
        <v>0</v>
      </c>
      <c r="J1736" s="13">
        <f t="shared" si="55"/>
        <v>0</v>
      </c>
      <c r="K1736" s="1"/>
    </row>
    <row r="1737" spans="1:11" ht="20.25">
      <c r="A1737" s="13" t="s">
        <v>247</v>
      </c>
      <c r="B1737" s="2">
        <v>134</v>
      </c>
      <c r="C1737" s="13" t="s">
        <v>14</v>
      </c>
      <c r="D1737" s="3" t="s">
        <v>35</v>
      </c>
      <c r="E1737" s="13">
        <v>0</v>
      </c>
      <c r="F1737" s="13">
        <v>3</v>
      </c>
      <c r="G1737" s="13"/>
      <c r="H1737" s="13"/>
      <c r="I1737" s="13">
        <f t="shared" si="54"/>
        <v>0</v>
      </c>
      <c r="J1737" s="13">
        <f t="shared" si="55"/>
        <v>0</v>
      </c>
      <c r="K1737" s="1"/>
    </row>
    <row r="1738" spans="1:11" ht="20.25">
      <c r="A1738" s="13" t="s">
        <v>247</v>
      </c>
      <c r="B1738" s="2">
        <v>135</v>
      </c>
      <c r="C1738" s="13" t="s">
        <v>16</v>
      </c>
      <c r="D1738" s="3" t="s">
        <v>33</v>
      </c>
      <c r="E1738" s="13">
        <v>0</v>
      </c>
      <c r="F1738" s="13">
        <v>14</v>
      </c>
      <c r="G1738" s="13" t="s">
        <v>23</v>
      </c>
      <c r="H1738" s="13"/>
      <c r="I1738" s="13">
        <f t="shared" si="54"/>
        <v>0</v>
      </c>
      <c r="J1738" s="13">
        <f t="shared" si="55"/>
        <v>0</v>
      </c>
      <c r="K1738" s="1"/>
    </row>
    <row r="1739" spans="1:11" ht="20.25">
      <c r="A1739" s="13" t="s">
        <v>247</v>
      </c>
      <c r="B1739" s="2">
        <v>136</v>
      </c>
      <c r="C1739" s="13" t="s">
        <v>21</v>
      </c>
      <c r="D1739" s="3" t="s">
        <v>88</v>
      </c>
      <c r="E1739" s="13">
        <v>0</v>
      </c>
      <c r="F1739" s="13">
        <v>6</v>
      </c>
      <c r="G1739" s="13"/>
      <c r="H1739" s="13"/>
      <c r="I1739" s="13" t="str">
        <f t="shared" si="54"/>
        <v>НГОБ</v>
      </c>
      <c r="J1739" s="13" t="str">
        <f t="shared" si="55"/>
        <v>НГОБ</v>
      </c>
      <c r="K1739" s="1" t="s">
        <v>180</v>
      </c>
    </row>
    <row r="1740" spans="1:11" ht="20.25">
      <c r="A1740" s="13" t="s">
        <v>247</v>
      </c>
      <c r="B1740" s="2">
        <v>137</v>
      </c>
      <c r="C1740" s="13" t="s">
        <v>29</v>
      </c>
      <c r="D1740" s="3" t="s">
        <v>42</v>
      </c>
      <c r="E1740" s="13">
        <v>0</v>
      </c>
      <c r="F1740" s="13">
        <v>6</v>
      </c>
      <c r="G1740" s="13" t="s">
        <v>23</v>
      </c>
      <c r="H1740" s="13"/>
      <c r="I1740" s="13">
        <f t="shared" si="54"/>
        <v>0</v>
      </c>
      <c r="J1740" s="13">
        <f t="shared" si="55"/>
        <v>0</v>
      </c>
      <c r="K1740" s="1"/>
    </row>
    <row r="1741" spans="1:11" ht="20.25">
      <c r="A1741" s="13" t="s">
        <v>247</v>
      </c>
      <c r="B1741" s="2">
        <v>138</v>
      </c>
      <c r="C1741" s="13" t="s">
        <v>44</v>
      </c>
      <c r="D1741" s="3" t="s">
        <v>135</v>
      </c>
      <c r="E1741" s="13">
        <v>1</v>
      </c>
      <c r="F1741" s="13">
        <v>6</v>
      </c>
      <c r="G1741" s="13"/>
      <c r="H1741" s="13">
        <v>444</v>
      </c>
      <c r="I1741" s="13">
        <f t="shared" si="54"/>
        <v>0</v>
      </c>
      <c r="J1741" s="13">
        <f t="shared" si="55"/>
        <v>0</v>
      </c>
      <c r="K1741" s="1"/>
    </row>
    <row r="1742" spans="1:11" ht="20.25">
      <c r="A1742" s="13" t="s">
        <v>247</v>
      </c>
      <c r="B1742" s="2">
        <v>139</v>
      </c>
      <c r="C1742" s="13" t="s">
        <v>14</v>
      </c>
      <c r="D1742" s="3" t="s">
        <v>36</v>
      </c>
      <c r="E1742" s="13">
        <v>1</v>
      </c>
      <c r="F1742" s="13">
        <v>3</v>
      </c>
      <c r="G1742" s="13"/>
      <c r="H1742" s="13"/>
      <c r="I1742" s="13">
        <f t="shared" si="54"/>
        <v>0</v>
      </c>
      <c r="J1742" s="13">
        <f t="shared" si="55"/>
        <v>0</v>
      </c>
      <c r="K1742" s="1"/>
    </row>
    <row r="1743" spans="1:11" ht="20.25">
      <c r="A1743" s="13" t="s">
        <v>247</v>
      </c>
      <c r="B1743" s="2">
        <v>140</v>
      </c>
      <c r="C1743" s="13" t="s">
        <v>14</v>
      </c>
      <c r="D1743" s="3" t="s">
        <v>36</v>
      </c>
      <c r="E1743" s="13">
        <v>0</v>
      </c>
      <c r="F1743" s="13">
        <v>6</v>
      </c>
      <c r="G1743" s="13"/>
      <c r="H1743" s="13"/>
      <c r="I1743" s="13">
        <f t="shared" si="54"/>
        <v>0</v>
      </c>
      <c r="J1743" s="13">
        <f t="shared" si="55"/>
        <v>0</v>
      </c>
      <c r="K1743" s="1"/>
    </row>
    <row r="1744" spans="1:11" ht="20.25">
      <c r="A1744" s="13" t="s">
        <v>247</v>
      </c>
      <c r="B1744" s="2">
        <v>141</v>
      </c>
      <c r="C1744" s="13" t="s">
        <v>14</v>
      </c>
      <c r="D1744" s="3" t="s">
        <v>239</v>
      </c>
      <c r="E1744" s="13">
        <v>0</v>
      </c>
      <c r="F1744" s="13">
        <v>6</v>
      </c>
      <c r="G1744" s="13"/>
      <c r="H1744" s="13"/>
      <c r="I1744" s="13">
        <f t="shared" si="54"/>
        <v>0</v>
      </c>
      <c r="J1744" s="13">
        <f t="shared" si="55"/>
        <v>0</v>
      </c>
      <c r="K1744" s="1"/>
    </row>
    <row r="1745" spans="1:11" ht="20.25">
      <c r="A1745" s="13" t="s">
        <v>247</v>
      </c>
      <c r="B1745" s="2">
        <v>142</v>
      </c>
      <c r="C1745" s="13" t="s">
        <v>14</v>
      </c>
      <c r="D1745" s="3" t="s">
        <v>36</v>
      </c>
      <c r="E1745" s="13">
        <v>0</v>
      </c>
      <c r="F1745" s="13">
        <v>6</v>
      </c>
      <c r="G1745" s="13"/>
      <c r="H1745" s="13"/>
      <c r="I1745" s="13">
        <f t="shared" si="54"/>
        <v>0</v>
      </c>
      <c r="J1745" s="13">
        <f t="shared" si="55"/>
        <v>0</v>
      </c>
      <c r="K1745" s="1"/>
    </row>
    <row r="1746" spans="1:11" ht="20.25">
      <c r="A1746" s="13" t="s">
        <v>247</v>
      </c>
      <c r="B1746" s="2">
        <v>143</v>
      </c>
      <c r="C1746" s="13" t="s">
        <v>14</v>
      </c>
      <c r="D1746" s="3" t="s">
        <v>36</v>
      </c>
      <c r="E1746" s="13">
        <v>0</v>
      </c>
      <c r="F1746" s="13">
        <v>6</v>
      </c>
      <c r="G1746" s="13"/>
      <c r="H1746" s="13"/>
      <c r="I1746" s="13">
        <f t="shared" si="54"/>
        <v>0</v>
      </c>
      <c r="J1746" s="13">
        <f t="shared" si="55"/>
        <v>0</v>
      </c>
      <c r="K1746" s="1"/>
    </row>
    <row r="1747" spans="1:11" ht="20.25">
      <c r="A1747" s="13" t="s">
        <v>247</v>
      </c>
      <c r="B1747" s="2">
        <v>144</v>
      </c>
      <c r="C1747" s="13" t="s">
        <v>19</v>
      </c>
      <c r="D1747" s="3" t="s">
        <v>249</v>
      </c>
      <c r="E1747" s="13">
        <v>0</v>
      </c>
      <c r="F1747" s="13">
        <v>6</v>
      </c>
      <c r="G1747" s="13"/>
      <c r="H1747" s="13"/>
      <c r="I1747" s="13">
        <f t="shared" si="54"/>
        <v>0</v>
      </c>
      <c r="J1747" s="13">
        <f t="shared" si="55"/>
        <v>0</v>
      </c>
      <c r="K1747" s="1"/>
    </row>
    <row r="1748" spans="1:11" ht="20.25">
      <c r="A1748" s="13" t="s">
        <v>247</v>
      </c>
      <c r="B1748" s="2">
        <v>145</v>
      </c>
      <c r="C1748" s="13" t="s">
        <v>19</v>
      </c>
      <c r="D1748" s="3" t="s">
        <v>249</v>
      </c>
      <c r="E1748" s="13">
        <v>0</v>
      </c>
      <c r="F1748" s="13">
        <v>5</v>
      </c>
      <c r="G1748" s="13"/>
      <c r="H1748" s="13"/>
      <c r="I1748" s="13">
        <f t="shared" si="54"/>
        <v>0</v>
      </c>
      <c r="J1748" s="13">
        <f t="shared" si="55"/>
        <v>0</v>
      </c>
      <c r="K1748" s="1"/>
    </row>
    <row r="1749" spans="1:11" ht="20.25">
      <c r="A1749" s="13" t="s">
        <v>247</v>
      </c>
      <c r="B1749" s="2">
        <v>146</v>
      </c>
      <c r="C1749" s="13" t="s">
        <v>29</v>
      </c>
      <c r="D1749" s="3" t="s">
        <v>42</v>
      </c>
      <c r="E1749" s="13">
        <v>0</v>
      </c>
      <c r="F1749" s="13">
        <v>5</v>
      </c>
      <c r="G1749" s="13" t="s">
        <v>23</v>
      </c>
      <c r="H1749" s="13"/>
      <c r="I1749" s="13">
        <f t="shared" si="54"/>
        <v>0</v>
      </c>
      <c r="J1749" s="13">
        <f t="shared" si="55"/>
        <v>0</v>
      </c>
      <c r="K1749" s="1"/>
    </row>
    <row r="1750" spans="1:11" ht="20.25">
      <c r="A1750" s="13" t="s">
        <v>247</v>
      </c>
      <c r="B1750" s="2">
        <v>147</v>
      </c>
      <c r="C1750" s="13" t="s">
        <v>46</v>
      </c>
      <c r="D1750" s="3" t="s">
        <v>36</v>
      </c>
      <c r="E1750" s="13">
        <v>0</v>
      </c>
      <c r="F1750" s="13">
        <v>5</v>
      </c>
      <c r="G1750" s="13"/>
      <c r="H1750" s="13"/>
      <c r="I1750" s="13">
        <f t="shared" si="54"/>
        <v>0</v>
      </c>
      <c r="J1750" s="13">
        <f t="shared" si="55"/>
        <v>0</v>
      </c>
      <c r="K1750" s="1"/>
    </row>
    <row r="1751" spans="1:11" ht="20.25">
      <c r="A1751" s="13" t="s">
        <v>247</v>
      </c>
      <c r="B1751" s="2">
        <v>148</v>
      </c>
      <c r="C1751" s="13" t="s">
        <v>14</v>
      </c>
      <c r="D1751" s="3" t="s">
        <v>36</v>
      </c>
      <c r="E1751" s="13">
        <v>0</v>
      </c>
      <c r="F1751" s="13">
        <v>5</v>
      </c>
      <c r="G1751" s="13"/>
      <c r="H1751" s="13"/>
      <c r="I1751" s="13">
        <f t="shared" si="54"/>
        <v>0</v>
      </c>
      <c r="J1751" s="13">
        <f t="shared" si="55"/>
        <v>0</v>
      </c>
      <c r="K1751" s="1"/>
    </row>
    <row r="1752" spans="1:11" ht="20.25">
      <c r="A1752" s="13" t="s">
        <v>247</v>
      </c>
      <c r="B1752" s="2">
        <v>149</v>
      </c>
      <c r="C1752" s="13" t="s">
        <v>44</v>
      </c>
      <c r="D1752" s="3" t="s">
        <v>52</v>
      </c>
      <c r="E1752" s="13">
        <v>1</v>
      </c>
      <c r="F1752" s="13">
        <v>4</v>
      </c>
      <c r="G1752" s="13"/>
      <c r="H1752" s="13"/>
      <c r="I1752" s="13">
        <f t="shared" si="54"/>
        <v>0</v>
      </c>
      <c r="J1752" s="13">
        <f t="shared" si="55"/>
        <v>0</v>
      </c>
      <c r="K1752" s="1"/>
    </row>
    <row r="1753" spans="1:11" ht="20.25">
      <c r="A1753" s="13" t="s">
        <v>247</v>
      </c>
      <c r="B1753" s="2">
        <v>150</v>
      </c>
      <c r="C1753" s="13" t="s">
        <v>14</v>
      </c>
      <c r="D1753" s="3" t="s">
        <v>239</v>
      </c>
      <c r="E1753" s="13">
        <v>1</v>
      </c>
      <c r="F1753" s="13">
        <v>4</v>
      </c>
      <c r="G1753" s="13"/>
      <c r="H1753" s="13"/>
      <c r="I1753" s="13">
        <f t="shared" si="54"/>
        <v>0</v>
      </c>
      <c r="J1753" s="13">
        <f t="shared" si="55"/>
        <v>0</v>
      </c>
      <c r="K1753" s="1"/>
    </row>
    <row r="1754" spans="1:11" ht="20.25">
      <c r="A1754" s="13" t="s">
        <v>247</v>
      </c>
      <c r="B1754" s="2">
        <v>151</v>
      </c>
      <c r="C1754" s="13" t="s">
        <v>14</v>
      </c>
      <c r="D1754" s="3" t="s">
        <v>35</v>
      </c>
      <c r="E1754" s="13">
        <v>1</v>
      </c>
      <c r="F1754" s="13">
        <v>4</v>
      </c>
      <c r="G1754" s="13"/>
      <c r="H1754" s="13"/>
      <c r="I1754" s="13">
        <f t="shared" si="54"/>
        <v>0</v>
      </c>
      <c r="J1754" s="13">
        <f t="shared" si="55"/>
        <v>0</v>
      </c>
      <c r="K1754" s="1"/>
    </row>
    <row r="1755" spans="1:11" ht="20.25">
      <c r="A1755" s="13" t="s">
        <v>247</v>
      </c>
      <c r="B1755" s="2">
        <v>152</v>
      </c>
      <c r="C1755" s="13" t="s">
        <v>29</v>
      </c>
      <c r="D1755" s="3" t="s">
        <v>42</v>
      </c>
      <c r="E1755" s="13">
        <v>0</v>
      </c>
      <c r="F1755" s="13">
        <v>4</v>
      </c>
      <c r="G1755" s="13"/>
      <c r="H1755" s="13"/>
      <c r="I1755" s="13">
        <f t="shared" si="54"/>
        <v>0</v>
      </c>
      <c r="J1755" s="13">
        <f t="shared" si="55"/>
        <v>0</v>
      </c>
      <c r="K1755" s="1"/>
    </row>
    <row r="1756" spans="1:11" ht="20.25">
      <c r="A1756" s="13" t="s">
        <v>247</v>
      </c>
      <c r="B1756" s="2">
        <v>153</v>
      </c>
      <c r="C1756" s="13" t="s">
        <v>79</v>
      </c>
      <c r="D1756" s="3" t="s">
        <v>202</v>
      </c>
      <c r="E1756" s="13">
        <v>0</v>
      </c>
      <c r="F1756" s="13">
        <v>4</v>
      </c>
      <c r="G1756" s="13"/>
      <c r="H1756" s="13"/>
      <c r="I1756" s="13">
        <f t="shared" si="54"/>
        <v>0</v>
      </c>
      <c r="J1756" s="13">
        <f t="shared" si="55"/>
        <v>0</v>
      </c>
      <c r="K1756" s="1"/>
    </row>
    <row r="1757" spans="1:11" ht="20.25">
      <c r="A1757" s="13" t="s">
        <v>247</v>
      </c>
      <c r="B1757" s="2">
        <v>154</v>
      </c>
      <c r="C1757" s="13" t="s">
        <v>138</v>
      </c>
      <c r="D1757" s="3" t="s">
        <v>35</v>
      </c>
      <c r="E1757" s="13">
        <v>0</v>
      </c>
      <c r="F1757" s="13">
        <v>5</v>
      </c>
      <c r="G1757" s="13"/>
      <c r="H1757" s="13"/>
      <c r="I1757" s="13" t="str">
        <f t="shared" si="54"/>
        <v>Кокки</v>
      </c>
      <c r="J1757" s="13" t="str">
        <f t="shared" si="55"/>
        <v>Staphylococcus</v>
      </c>
      <c r="K1757" s="1" t="s">
        <v>49</v>
      </c>
    </row>
    <row r="1758" spans="1:11" ht="20.25">
      <c r="A1758" s="13" t="s">
        <v>247</v>
      </c>
      <c r="B1758" s="2">
        <v>155</v>
      </c>
      <c r="C1758" s="13" t="s">
        <v>19</v>
      </c>
      <c r="D1758" s="3" t="s">
        <v>25</v>
      </c>
      <c r="E1758" s="13">
        <v>0</v>
      </c>
      <c r="F1758" s="13">
        <v>4</v>
      </c>
      <c r="G1758" s="13"/>
      <c r="H1758" s="13"/>
      <c r="I1758" s="13">
        <f t="shared" si="54"/>
        <v>0</v>
      </c>
      <c r="J1758" s="13">
        <f t="shared" si="55"/>
        <v>0</v>
      </c>
      <c r="K1758" s="1"/>
    </row>
    <row r="1759" spans="1:11" ht="20.25">
      <c r="A1759" s="13" t="s">
        <v>247</v>
      </c>
      <c r="B1759" s="2">
        <v>156</v>
      </c>
      <c r="C1759" s="13" t="s">
        <v>46</v>
      </c>
      <c r="D1759" s="3" t="s">
        <v>36</v>
      </c>
      <c r="E1759" s="13">
        <v>0</v>
      </c>
      <c r="F1759" s="13">
        <v>4</v>
      </c>
      <c r="G1759" s="13"/>
      <c r="H1759" s="13"/>
      <c r="I1759" s="13">
        <f t="shared" si="54"/>
        <v>0</v>
      </c>
      <c r="J1759" s="13">
        <f t="shared" si="55"/>
        <v>0</v>
      </c>
      <c r="K1759" s="1"/>
    </row>
    <row r="1760" spans="1:11" ht="20.25">
      <c r="A1760" s="13" t="s">
        <v>247</v>
      </c>
      <c r="B1760" s="2">
        <v>157</v>
      </c>
      <c r="C1760" s="13" t="s">
        <v>14</v>
      </c>
      <c r="D1760" s="3" t="s">
        <v>190</v>
      </c>
      <c r="E1760" s="13">
        <v>0</v>
      </c>
      <c r="F1760" s="13">
        <v>4</v>
      </c>
      <c r="G1760" s="13"/>
      <c r="H1760" s="13"/>
      <c r="I1760" s="13">
        <f t="shared" si="54"/>
        <v>0</v>
      </c>
      <c r="J1760" s="13">
        <f t="shared" si="55"/>
        <v>0</v>
      </c>
      <c r="K1760" s="1"/>
    </row>
    <row r="1761" spans="1:11" ht="20.25">
      <c r="A1761" s="13" t="s">
        <v>247</v>
      </c>
      <c r="B1761" s="2">
        <v>158</v>
      </c>
      <c r="C1761" s="13" t="s">
        <v>14</v>
      </c>
      <c r="D1761" s="3" t="s">
        <v>35</v>
      </c>
      <c r="E1761" s="13">
        <v>0</v>
      </c>
      <c r="F1761" s="13">
        <v>4</v>
      </c>
      <c r="G1761" s="13"/>
      <c r="H1761" s="13"/>
      <c r="I1761" s="13">
        <f t="shared" si="54"/>
        <v>0</v>
      </c>
      <c r="J1761" s="13">
        <f t="shared" si="55"/>
        <v>0</v>
      </c>
      <c r="K1761" s="1"/>
    </row>
    <row r="1762" spans="1:11" ht="20.25">
      <c r="A1762" s="13" t="s">
        <v>247</v>
      </c>
      <c r="B1762" s="2">
        <v>159</v>
      </c>
      <c r="C1762" s="13" t="s">
        <v>21</v>
      </c>
      <c r="D1762" s="3" t="s">
        <v>20</v>
      </c>
      <c r="E1762" s="13">
        <v>0</v>
      </c>
      <c r="F1762" s="13">
        <v>4</v>
      </c>
      <c r="G1762" s="13"/>
      <c r="H1762" s="13"/>
      <c r="I1762" s="13">
        <f t="shared" si="54"/>
        <v>0</v>
      </c>
      <c r="J1762" s="13">
        <f t="shared" si="55"/>
        <v>0</v>
      </c>
      <c r="K1762" s="1"/>
    </row>
    <row r="1763" spans="1:11" ht="20.25">
      <c r="A1763" s="13" t="s">
        <v>247</v>
      </c>
      <c r="B1763" s="2">
        <v>160</v>
      </c>
      <c r="C1763" s="13" t="s">
        <v>21</v>
      </c>
      <c r="D1763" s="3" t="s">
        <v>31</v>
      </c>
      <c r="E1763" s="13">
        <v>0</v>
      </c>
      <c r="F1763" s="13">
        <v>4</v>
      </c>
      <c r="G1763" s="13"/>
      <c r="H1763" s="13"/>
      <c r="I1763" s="13">
        <f t="shared" si="54"/>
        <v>0</v>
      </c>
      <c r="J1763" s="13">
        <f t="shared" si="55"/>
        <v>0</v>
      </c>
      <c r="K1763" s="1"/>
    </row>
    <row r="1764" spans="1:11" ht="20.25">
      <c r="A1764" s="13" t="s">
        <v>247</v>
      </c>
      <c r="B1764" s="2">
        <v>161</v>
      </c>
      <c r="C1764" s="13" t="s">
        <v>21</v>
      </c>
      <c r="D1764" s="3" t="s">
        <v>61</v>
      </c>
      <c r="E1764" s="13">
        <v>0</v>
      </c>
      <c r="F1764" s="13">
        <v>4</v>
      </c>
      <c r="G1764" s="13"/>
      <c r="H1764" s="13"/>
      <c r="I1764" s="13">
        <f t="shared" si="54"/>
        <v>0</v>
      </c>
      <c r="J1764" s="13">
        <f t="shared" si="55"/>
        <v>0</v>
      </c>
      <c r="K1764" s="1"/>
    </row>
    <row r="1765" spans="1:11" ht="20.25">
      <c r="A1765" s="13" t="s">
        <v>247</v>
      </c>
      <c r="B1765" s="2">
        <v>162</v>
      </c>
      <c r="C1765" s="13" t="s">
        <v>44</v>
      </c>
      <c r="D1765" s="3" t="s">
        <v>50</v>
      </c>
      <c r="E1765" s="13">
        <v>1</v>
      </c>
      <c r="F1765" s="13">
        <v>4</v>
      </c>
      <c r="G1765" s="13"/>
      <c r="H1765" s="13"/>
      <c r="I1765" s="13" t="str">
        <f t="shared" si="54"/>
        <v>Кокки</v>
      </c>
      <c r="J1765" s="13" t="str">
        <f t="shared" si="55"/>
        <v>Streptococcus</v>
      </c>
      <c r="K1765" s="1" t="s">
        <v>186</v>
      </c>
    </row>
    <row r="1766" spans="1:11" ht="20.25">
      <c r="A1766" s="13" t="s">
        <v>247</v>
      </c>
      <c r="B1766" s="2">
        <v>163</v>
      </c>
      <c r="C1766" s="13" t="s">
        <v>14</v>
      </c>
      <c r="D1766" s="3" t="s">
        <v>36</v>
      </c>
      <c r="E1766" s="13">
        <v>1</v>
      </c>
      <c r="F1766" s="13">
        <v>3</v>
      </c>
      <c r="G1766" s="13"/>
      <c r="H1766" s="13"/>
      <c r="I1766" s="13">
        <f t="shared" si="54"/>
        <v>0</v>
      </c>
      <c r="J1766" s="13">
        <f t="shared" si="55"/>
        <v>0</v>
      </c>
      <c r="K1766" s="1"/>
    </row>
    <row r="1767" spans="1:11" ht="20.25">
      <c r="A1767" s="13" t="s">
        <v>247</v>
      </c>
      <c r="B1767" s="2">
        <v>164</v>
      </c>
      <c r="C1767" s="13" t="s">
        <v>14</v>
      </c>
      <c r="D1767" s="3" t="s">
        <v>36</v>
      </c>
      <c r="E1767" s="13">
        <v>1</v>
      </c>
      <c r="F1767" s="13">
        <v>3</v>
      </c>
      <c r="G1767" s="13"/>
      <c r="H1767" s="13"/>
      <c r="I1767" s="13">
        <f t="shared" si="54"/>
        <v>0</v>
      </c>
      <c r="J1767" s="13">
        <f t="shared" si="55"/>
        <v>0</v>
      </c>
      <c r="K1767" s="1"/>
    </row>
    <row r="1768" spans="1:11" ht="20.25">
      <c r="A1768" s="13" t="s">
        <v>247</v>
      </c>
      <c r="B1768" s="2">
        <v>165</v>
      </c>
      <c r="C1768" s="13" t="s">
        <v>14</v>
      </c>
      <c r="D1768" s="3" t="s">
        <v>36</v>
      </c>
      <c r="E1768" s="13">
        <v>1</v>
      </c>
      <c r="F1768" s="13">
        <v>3</v>
      </c>
      <c r="G1768" s="13"/>
      <c r="H1768" s="13"/>
      <c r="I1768" s="13">
        <f t="shared" si="54"/>
        <v>0</v>
      </c>
      <c r="J1768" s="13">
        <f t="shared" si="55"/>
        <v>0</v>
      </c>
      <c r="K1768" s="1"/>
    </row>
    <row r="1769" spans="1:11" ht="20.25">
      <c r="A1769" s="13" t="s">
        <v>247</v>
      </c>
      <c r="B1769" s="2">
        <v>166</v>
      </c>
      <c r="C1769" s="13" t="s">
        <v>46</v>
      </c>
      <c r="D1769" s="3" t="s">
        <v>36</v>
      </c>
      <c r="E1769" s="13">
        <v>0</v>
      </c>
      <c r="F1769" s="13">
        <v>3</v>
      </c>
      <c r="G1769" s="13"/>
      <c r="H1769" s="13" t="s">
        <v>63</v>
      </c>
      <c r="I1769" s="13">
        <f t="shared" si="54"/>
        <v>0</v>
      </c>
      <c r="J1769" s="13">
        <f t="shared" si="55"/>
        <v>0</v>
      </c>
      <c r="K1769" s="1"/>
    </row>
    <row r="1770" spans="1:11" ht="20.25">
      <c r="A1770" s="13" t="s">
        <v>247</v>
      </c>
      <c r="B1770" s="2">
        <v>167</v>
      </c>
      <c r="C1770" s="13" t="s">
        <v>138</v>
      </c>
      <c r="D1770" s="3" t="s">
        <v>35</v>
      </c>
      <c r="E1770" s="13">
        <v>0</v>
      </c>
      <c r="F1770" s="13">
        <v>4</v>
      </c>
      <c r="G1770" s="13"/>
      <c r="H1770" s="13"/>
      <c r="I1770" s="13">
        <f t="shared" si="54"/>
        <v>0</v>
      </c>
      <c r="J1770" s="13">
        <f t="shared" si="55"/>
        <v>0</v>
      </c>
      <c r="K1770" s="1"/>
    </row>
    <row r="1771" spans="1:11" ht="20.25">
      <c r="A1771" s="13" t="s">
        <v>247</v>
      </c>
      <c r="B1771" s="2">
        <v>168</v>
      </c>
      <c r="C1771" s="13" t="s">
        <v>16</v>
      </c>
      <c r="D1771" s="3" t="s">
        <v>33</v>
      </c>
      <c r="E1771" s="13">
        <v>0</v>
      </c>
      <c r="F1771" s="13">
        <v>4</v>
      </c>
      <c r="G1771" s="13"/>
      <c r="H1771" s="13"/>
      <c r="I1771" s="13">
        <f t="shared" si="54"/>
        <v>0</v>
      </c>
      <c r="J1771" s="13">
        <f t="shared" si="55"/>
        <v>0</v>
      </c>
      <c r="K1771" s="1"/>
    </row>
    <row r="1772" spans="1:11" ht="20.25">
      <c r="A1772" s="13" t="s">
        <v>247</v>
      </c>
      <c r="B1772" s="2">
        <v>169</v>
      </c>
      <c r="C1772" s="13" t="s">
        <v>16</v>
      </c>
      <c r="D1772" s="3" t="s">
        <v>18</v>
      </c>
      <c r="E1772" s="13">
        <v>0</v>
      </c>
      <c r="F1772" s="13">
        <v>4</v>
      </c>
      <c r="G1772" s="13"/>
      <c r="H1772" s="13"/>
      <c r="I1772" s="13">
        <f t="shared" si="54"/>
        <v>0</v>
      </c>
      <c r="J1772" s="13">
        <f t="shared" si="55"/>
        <v>0</v>
      </c>
      <c r="K1772" s="1"/>
    </row>
    <row r="1773" spans="1:11" ht="20.25">
      <c r="A1773" s="13" t="s">
        <v>247</v>
      </c>
      <c r="B1773" s="2">
        <v>170</v>
      </c>
      <c r="C1773" s="13" t="s">
        <v>210</v>
      </c>
      <c r="D1773" s="3" t="s">
        <v>91</v>
      </c>
      <c r="E1773" s="13">
        <v>0</v>
      </c>
      <c r="F1773" s="13">
        <v>4</v>
      </c>
      <c r="G1773" s="13"/>
      <c r="H1773" s="13"/>
      <c r="I1773" s="13">
        <f t="shared" si="54"/>
        <v>0</v>
      </c>
      <c r="J1773" s="13">
        <f t="shared" si="55"/>
        <v>0</v>
      </c>
      <c r="K1773" s="1"/>
    </row>
    <row r="1774" spans="1:11" ht="20.25">
      <c r="A1774" s="13" t="s">
        <v>247</v>
      </c>
      <c r="B1774" s="2">
        <v>171</v>
      </c>
      <c r="C1774" s="13" t="s">
        <v>79</v>
      </c>
      <c r="D1774" s="3" t="s">
        <v>80</v>
      </c>
      <c r="E1774" s="13">
        <v>0</v>
      </c>
      <c r="F1774" s="13">
        <v>4</v>
      </c>
      <c r="G1774" s="13"/>
      <c r="H1774" s="13"/>
      <c r="I1774" s="13">
        <f t="shared" si="54"/>
        <v>0</v>
      </c>
      <c r="J1774" s="13">
        <f t="shared" si="55"/>
        <v>0</v>
      </c>
      <c r="K1774" s="1"/>
    </row>
    <row r="1775" spans="1:11" ht="20.25">
      <c r="A1775" s="13" t="s">
        <v>247</v>
      </c>
      <c r="B1775" s="2">
        <v>172</v>
      </c>
      <c r="C1775" s="13" t="s">
        <v>210</v>
      </c>
      <c r="D1775" s="3" t="s">
        <v>219</v>
      </c>
      <c r="E1775" s="13">
        <v>0</v>
      </c>
      <c r="F1775" s="13">
        <v>4</v>
      </c>
      <c r="G1775" s="13"/>
      <c r="H1775" s="13"/>
      <c r="I1775" s="13">
        <f t="shared" si="54"/>
        <v>0</v>
      </c>
      <c r="J1775" s="13">
        <f t="shared" si="55"/>
        <v>0</v>
      </c>
      <c r="K1775" s="1"/>
    </row>
    <row r="1776" spans="1:11" ht="20.25">
      <c r="A1776" s="13" t="s">
        <v>247</v>
      </c>
      <c r="B1776" s="2">
        <v>173</v>
      </c>
      <c r="C1776" s="13" t="s">
        <v>16</v>
      </c>
      <c r="D1776" s="3" t="s">
        <v>33</v>
      </c>
      <c r="E1776" s="13">
        <v>1</v>
      </c>
      <c r="F1776" s="13">
        <v>3</v>
      </c>
      <c r="G1776" s="13"/>
      <c r="H1776" s="13"/>
      <c r="I1776" s="13">
        <f t="shared" si="54"/>
        <v>0</v>
      </c>
      <c r="J1776" s="13">
        <f t="shared" si="55"/>
        <v>0</v>
      </c>
      <c r="K1776" s="1"/>
    </row>
    <row r="1777" spans="1:11" ht="20.25">
      <c r="A1777" s="13" t="s">
        <v>247</v>
      </c>
      <c r="B1777" s="2">
        <v>174</v>
      </c>
      <c r="C1777" s="13" t="s">
        <v>14</v>
      </c>
      <c r="D1777" s="3" t="s">
        <v>36</v>
      </c>
      <c r="E1777" s="13">
        <v>1</v>
      </c>
      <c r="F1777" s="13">
        <v>3</v>
      </c>
      <c r="G1777" s="13"/>
      <c r="H1777" s="13"/>
      <c r="I1777" s="13">
        <f t="shared" si="54"/>
        <v>0</v>
      </c>
      <c r="J1777" s="13">
        <f t="shared" si="55"/>
        <v>0</v>
      </c>
      <c r="K1777" s="1"/>
    </row>
    <row r="1778" spans="1:11" ht="20.25">
      <c r="A1778" s="13" t="s">
        <v>247</v>
      </c>
      <c r="B1778" s="2">
        <v>175</v>
      </c>
      <c r="C1778" s="13" t="s">
        <v>14</v>
      </c>
      <c r="D1778" s="3" t="s">
        <v>36</v>
      </c>
      <c r="E1778" s="13">
        <v>0</v>
      </c>
      <c r="F1778" s="13">
        <v>4</v>
      </c>
      <c r="G1778" s="13"/>
      <c r="H1778" s="13"/>
      <c r="I1778" s="13">
        <f t="shared" si="54"/>
        <v>0</v>
      </c>
      <c r="J1778" s="13">
        <f t="shared" si="55"/>
        <v>0</v>
      </c>
      <c r="K1778" s="1"/>
    </row>
    <row r="1779" spans="1:11" ht="20.25">
      <c r="A1779" s="13" t="s">
        <v>247</v>
      </c>
      <c r="B1779" s="2">
        <v>176</v>
      </c>
      <c r="C1779" s="13" t="s">
        <v>14</v>
      </c>
      <c r="D1779" s="3" t="s">
        <v>36</v>
      </c>
      <c r="E1779" s="13">
        <v>1</v>
      </c>
      <c r="F1779" s="13">
        <v>2</v>
      </c>
      <c r="G1779" s="13"/>
      <c r="H1779" s="13"/>
      <c r="I1779" s="13">
        <f t="shared" si="54"/>
        <v>0</v>
      </c>
      <c r="J1779" s="13">
        <f t="shared" si="55"/>
        <v>0</v>
      </c>
      <c r="K1779" s="1"/>
    </row>
    <row r="1780" spans="1:11" ht="20.25">
      <c r="A1780" s="13" t="s">
        <v>247</v>
      </c>
      <c r="B1780" s="2">
        <v>177</v>
      </c>
      <c r="C1780" s="13" t="s">
        <v>16</v>
      </c>
      <c r="D1780" s="3" t="s">
        <v>33</v>
      </c>
      <c r="E1780" s="13">
        <v>1</v>
      </c>
      <c r="F1780" s="13">
        <v>2</v>
      </c>
      <c r="G1780" s="13"/>
      <c r="H1780" s="13"/>
      <c r="I1780" s="13">
        <f t="shared" si="54"/>
        <v>0</v>
      </c>
      <c r="J1780" s="13">
        <f t="shared" si="55"/>
        <v>0</v>
      </c>
      <c r="K1780" s="1"/>
    </row>
    <row r="1781" spans="1:11" ht="20.25">
      <c r="A1781" s="13" t="s">
        <v>247</v>
      </c>
      <c r="B1781" s="2">
        <v>178</v>
      </c>
      <c r="C1781" s="13" t="s">
        <v>138</v>
      </c>
      <c r="D1781" s="3" t="s">
        <v>56</v>
      </c>
      <c r="E1781" s="13">
        <v>1</v>
      </c>
      <c r="F1781" s="13">
        <v>2</v>
      </c>
      <c r="G1781" s="13"/>
      <c r="H1781" s="13"/>
      <c r="I1781" s="13" t="str">
        <f t="shared" si="54"/>
        <v>Кокки</v>
      </c>
      <c r="J1781" s="13" t="str">
        <f t="shared" si="55"/>
        <v>Enterococcus</v>
      </c>
      <c r="K1781" s="1" t="s">
        <v>137</v>
      </c>
    </row>
    <row r="1782" spans="1:11" ht="20.25">
      <c r="A1782" s="13" t="s">
        <v>247</v>
      </c>
      <c r="B1782" s="2">
        <v>179</v>
      </c>
      <c r="C1782" s="13" t="s">
        <v>210</v>
      </c>
      <c r="D1782" s="3" t="s">
        <v>219</v>
      </c>
      <c r="E1782" s="13">
        <v>1</v>
      </c>
      <c r="F1782" s="13">
        <v>2</v>
      </c>
      <c r="G1782" s="13"/>
      <c r="H1782" s="13"/>
      <c r="I1782" s="13">
        <f t="shared" si="54"/>
        <v>0</v>
      </c>
      <c r="J1782" s="13">
        <f t="shared" si="55"/>
        <v>0</v>
      </c>
      <c r="K1782" s="1"/>
    </row>
    <row r="1783" spans="1:11" ht="20.25">
      <c r="A1783" s="13" t="s">
        <v>247</v>
      </c>
      <c r="B1783" s="2">
        <v>180</v>
      </c>
      <c r="C1783" s="13" t="s">
        <v>84</v>
      </c>
      <c r="D1783" s="3" t="s">
        <v>84</v>
      </c>
      <c r="E1783" s="13">
        <v>0</v>
      </c>
      <c r="F1783" s="13">
        <v>2</v>
      </c>
      <c r="G1783" s="13"/>
      <c r="H1783" s="13"/>
      <c r="I1783" s="13">
        <f t="shared" si="54"/>
        <v>0</v>
      </c>
      <c r="J1783" s="13">
        <f t="shared" si="55"/>
        <v>0</v>
      </c>
      <c r="K1783" s="1"/>
    </row>
    <row r="1784" spans="1:11" ht="20.25">
      <c r="A1784" s="13" t="s">
        <v>247</v>
      </c>
      <c r="B1784" s="2">
        <v>181</v>
      </c>
      <c r="C1784" s="13" t="s">
        <v>21</v>
      </c>
      <c r="D1784" s="3" t="s">
        <v>62</v>
      </c>
      <c r="E1784" s="13">
        <v>0</v>
      </c>
      <c r="F1784" s="13">
        <v>4</v>
      </c>
      <c r="G1784" s="13"/>
      <c r="H1784" s="13"/>
      <c r="I1784" s="13" t="str">
        <f t="shared" si="54"/>
        <v>НГОБ</v>
      </c>
      <c r="J1784" s="13" t="str">
        <f t="shared" si="55"/>
        <v>Acinetobacter</v>
      </c>
      <c r="K1784" s="1" t="s">
        <v>95</v>
      </c>
    </row>
    <row r="1785" spans="1:11" ht="20.25">
      <c r="A1785" s="13" t="s">
        <v>247</v>
      </c>
      <c r="B1785" s="2">
        <v>182</v>
      </c>
      <c r="C1785" s="13" t="s">
        <v>21</v>
      </c>
      <c r="D1785" s="3" t="s">
        <v>41</v>
      </c>
      <c r="E1785" s="13">
        <v>0</v>
      </c>
      <c r="F1785" s="13">
        <v>7</v>
      </c>
      <c r="G1785" s="13" t="s">
        <v>23</v>
      </c>
      <c r="H1785" s="13"/>
      <c r="I1785" s="13">
        <f t="shared" si="54"/>
        <v>0</v>
      </c>
      <c r="J1785" s="13">
        <f t="shared" si="55"/>
        <v>0</v>
      </c>
      <c r="K1785" s="1"/>
    </row>
    <row r="1786" spans="1:11" ht="20.25">
      <c r="A1786" s="13" t="s">
        <v>247</v>
      </c>
      <c r="B1786" s="2">
        <v>183</v>
      </c>
      <c r="C1786" s="13" t="s">
        <v>21</v>
      </c>
      <c r="D1786" s="3" t="s">
        <v>25</v>
      </c>
      <c r="E1786" s="13">
        <v>1</v>
      </c>
      <c r="F1786" s="13">
        <v>2</v>
      </c>
      <c r="G1786" s="13"/>
      <c r="H1786" s="13"/>
      <c r="I1786" s="13">
        <f t="shared" si="54"/>
        <v>0</v>
      </c>
      <c r="J1786" s="13">
        <f t="shared" si="55"/>
        <v>0</v>
      </c>
      <c r="K1786" s="1"/>
    </row>
    <row r="1787" spans="1:11" ht="20.25">
      <c r="A1787" s="13" t="s">
        <v>247</v>
      </c>
      <c r="B1787" s="2">
        <v>184</v>
      </c>
      <c r="C1787" s="13" t="s">
        <v>21</v>
      </c>
      <c r="D1787" s="3" t="s">
        <v>25</v>
      </c>
      <c r="E1787" s="13">
        <v>1</v>
      </c>
      <c r="F1787" s="13">
        <v>2</v>
      </c>
      <c r="G1787" s="13"/>
      <c r="H1787" s="13"/>
      <c r="I1787" s="13">
        <f t="shared" si="54"/>
        <v>0</v>
      </c>
      <c r="J1787" s="13">
        <f t="shared" si="55"/>
        <v>0</v>
      </c>
      <c r="K1787" s="1"/>
    </row>
    <row r="1788" spans="1:11" ht="20.25">
      <c r="A1788" s="13" t="s">
        <v>247</v>
      </c>
      <c r="B1788" s="2">
        <v>185</v>
      </c>
      <c r="C1788" s="13" t="s">
        <v>21</v>
      </c>
      <c r="D1788" s="3" t="s">
        <v>45</v>
      </c>
      <c r="E1788" s="13">
        <v>0</v>
      </c>
      <c r="F1788" s="13">
        <v>3</v>
      </c>
      <c r="G1788" s="13"/>
      <c r="H1788" s="13"/>
      <c r="I1788" s="13">
        <f t="shared" si="54"/>
        <v>0</v>
      </c>
      <c r="J1788" s="13">
        <f t="shared" si="55"/>
        <v>0</v>
      </c>
      <c r="K1788" s="1"/>
    </row>
    <row r="1789" spans="1:11" ht="20.25">
      <c r="A1789" s="13" t="s">
        <v>247</v>
      </c>
      <c r="B1789" s="2">
        <v>186</v>
      </c>
      <c r="C1789" s="13" t="s">
        <v>16</v>
      </c>
      <c r="D1789" s="3" t="s">
        <v>33</v>
      </c>
      <c r="E1789" s="13">
        <v>0</v>
      </c>
      <c r="F1789" s="13">
        <v>3</v>
      </c>
      <c r="G1789" s="13"/>
      <c r="H1789" s="13"/>
      <c r="I1789" s="13">
        <f t="shared" si="54"/>
        <v>0</v>
      </c>
      <c r="J1789" s="13">
        <f t="shared" si="55"/>
        <v>0</v>
      </c>
      <c r="K1789" s="1"/>
    </row>
    <row r="1790" spans="1:11" ht="20.25">
      <c r="A1790" s="13" t="s">
        <v>247</v>
      </c>
      <c r="B1790" s="2">
        <v>187</v>
      </c>
      <c r="C1790" s="1" t="s">
        <v>21</v>
      </c>
      <c r="D1790" s="1" t="s">
        <v>13</v>
      </c>
      <c r="E1790" s="13">
        <v>0</v>
      </c>
      <c r="F1790" s="13">
        <v>3</v>
      </c>
      <c r="G1790" s="13"/>
      <c r="H1790" s="13"/>
      <c r="I1790" s="13">
        <f t="shared" si="54"/>
        <v>0</v>
      </c>
      <c r="J1790" s="13">
        <f t="shared" si="55"/>
        <v>0</v>
      </c>
      <c r="K1790" s="1"/>
    </row>
    <row r="1791" spans="1:11" ht="20.25">
      <c r="A1791" s="13" t="s">
        <v>247</v>
      </c>
      <c r="B1791" s="2">
        <v>188</v>
      </c>
      <c r="C1791" s="1" t="s">
        <v>16</v>
      </c>
      <c r="D1791" s="1" t="s">
        <v>33</v>
      </c>
      <c r="E1791" s="13">
        <v>0</v>
      </c>
      <c r="F1791" s="13">
        <v>3</v>
      </c>
      <c r="G1791" s="13"/>
      <c r="H1791" s="13"/>
      <c r="I1791" s="13">
        <f t="shared" si="54"/>
        <v>0</v>
      </c>
      <c r="J1791" s="13">
        <f t="shared" si="55"/>
        <v>0</v>
      </c>
      <c r="K1791" s="1"/>
    </row>
    <row r="1792" spans="1:11" ht="20.25">
      <c r="A1792" s="13" t="s">
        <v>247</v>
      </c>
      <c r="B1792" s="2">
        <v>189</v>
      </c>
      <c r="C1792" s="13" t="s">
        <v>21</v>
      </c>
      <c r="D1792" s="3" t="s">
        <v>80</v>
      </c>
      <c r="E1792" s="13">
        <v>0</v>
      </c>
      <c r="F1792" s="13">
        <v>14</v>
      </c>
      <c r="G1792" s="13" t="s">
        <v>23</v>
      </c>
      <c r="H1792" s="13"/>
      <c r="I1792" s="13">
        <f t="shared" si="54"/>
        <v>0</v>
      </c>
      <c r="J1792" s="13">
        <f t="shared" si="55"/>
        <v>0</v>
      </c>
      <c r="K1792" s="1"/>
    </row>
    <row r="1793" spans="1:11" ht="20.25">
      <c r="A1793" s="13" t="s">
        <v>247</v>
      </c>
      <c r="B1793" s="2">
        <v>190</v>
      </c>
      <c r="C1793" s="13" t="s">
        <v>19</v>
      </c>
      <c r="D1793" s="3" t="s">
        <v>20</v>
      </c>
      <c r="E1793" s="13">
        <v>1</v>
      </c>
      <c r="F1793" s="13">
        <v>5</v>
      </c>
      <c r="G1793" s="13"/>
      <c r="H1793" s="13"/>
      <c r="I1793" s="13">
        <f t="shared" si="54"/>
        <v>0</v>
      </c>
      <c r="J1793" s="13">
        <f t="shared" si="55"/>
        <v>0</v>
      </c>
      <c r="K1793" s="1"/>
    </row>
    <row r="1794" spans="1:11" ht="20.25">
      <c r="A1794" s="13" t="s">
        <v>247</v>
      </c>
      <c r="B1794" s="2">
        <v>191</v>
      </c>
      <c r="C1794" s="13" t="s">
        <v>19</v>
      </c>
      <c r="D1794" s="3" t="s">
        <v>20</v>
      </c>
      <c r="E1794" s="13">
        <v>0</v>
      </c>
      <c r="F1794" s="13">
        <v>5</v>
      </c>
      <c r="G1794" s="13"/>
      <c r="H1794" s="13"/>
      <c r="I1794" s="13">
        <f t="shared" ref="I1794:I1857" si="56">IF(OR(J1794=$J$2687,J1794=$J$2694,J1794=$J$2677),$I$2674,IF(OR(J1794=$J$2676,J1794=$J$2680,J1794=$J$2682,J1794=$J$2683,J1794=$J$2686,J1794=$J$2690,J1794=$J$2691,J1794=$J$2688),$I$2679,IF(OR(J1794=$J$2675,J1794=$J$2679),$I$2675,IF(OR(J1794=$J$2681,J1794=$J$2692,J1794=$J$2693),$I$2676,IF(OR(J1794=$J$2674,J1794=$J$2689,J1794=$J$2695),$I$2677,IF(OR(J1794=$J$2678,J1794=$J$2696,J1794=$J$2684,J1794=$J$2685),$I$2678,0))))))</f>
        <v>0</v>
      </c>
      <c r="J1794" s="13">
        <f t="shared" ref="J1794:J1857" si="57">IF(OR(K1794=$K$2674,K1794=$K$2675,K1794=$K$2676,K1794=$K$2677,K1794=$K$2678),$J$2674,IF(OR(K1794=$K$2683,K1794=$K$2684,K1794=$K$2685,K1794=$K$2686),$J$2675,IF(OR(K1794=$K$2687),$J$2676,IF(OR(K1794=$K$2688),$J$2677,IF(OR(K1794=$K$2689),$J$2678,IF(OR(K1794=$K$2690),$J$2679,IF(OR(K1794=$K$2696,K1794=$K$2706,K1794=$K$2697),$J$2680,IF(OR(K1794=$K$2692,K1794=$K$2693,K1794=$K$2694,K1794=$K$2695),$J$2681,IF(OR(K1794=$K$2691,K1794=$K$2735,K1794=$K$2737,K1794=$K$2739),$J$2682,IF(OR(K1794=$K$2698,K1794=$K$2700,K1794=$K$2699),$J$2683,IF(OR(K1794=$K$2701),$J$2684,IF(OR(K1794=$K$2702),$J$2685,IF(OR(K1794=$K$2703),$J$2686,IF(OR(K1794=$K$2707),$J$2687,IF(OR(K1794=$K$2708,K1794=$K$2709),$J$2688,IF(OR(K1794=$K$2710,K1794=$K$2711),$J$2689,IF(OR(K1794=$K$2712,K1794=$K$2713),$J$2690,IF(OR(K1794=$K$2714,K1794=$K$2715),$J$2691,IF(OR(K1794=$K$2717,K1794=$K$2718,K1794=$K$2719,K1794=$K$2720,K1794=$K$2721,K1794=$K$2722,K1794=$K$2723,K1794=$K$2724,K1794=$K$2725),$J$2692,IF(OR(K1794=$K$2729,K1794=$K$2730,K1794=$K$2731,K1794=$K$2732,K1794=$K$2728,K1794=$K$2727,K1794=$K$2736,K1794=$K$2738),$J$2693,IF(OR(K1794=$K$2733,K1794=$K$2734),$J$2694,IF(OR(K1794=$K$2679,K1794=$K$2680,K1794=$K$2681,K1794=$K$2704,K1794=$K$2705,K1794=$K$2716,K1794=$K$2682,K1794=$K$2726),$J$2695,IF(OR(K1794=$K$2740),$J$2696,0)))))))))))))))))))))))</f>
        <v>0</v>
      </c>
      <c r="K1794" s="1"/>
    </row>
    <row r="1795" spans="1:11" ht="20.25">
      <c r="A1795" s="13" t="s">
        <v>247</v>
      </c>
      <c r="B1795" s="2">
        <v>192</v>
      </c>
      <c r="C1795" s="13" t="s">
        <v>14</v>
      </c>
      <c r="D1795" s="3" t="s">
        <v>36</v>
      </c>
      <c r="E1795" s="13">
        <v>1</v>
      </c>
      <c r="F1795" s="13">
        <v>2</v>
      </c>
      <c r="G1795" s="13"/>
      <c r="H1795" s="13"/>
      <c r="I1795" s="13">
        <f t="shared" si="56"/>
        <v>0</v>
      </c>
      <c r="J1795" s="13">
        <f t="shared" si="57"/>
        <v>0</v>
      </c>
      <c r="K1795" s="1"/>
    </row>
    <row r="1796" spans="1:11" ht="20.25">
      <c r="A1796" s="13" t="s">
        <v>247</v>
      </c>
      <c r="B1796" s="2">
        <v>193</v>
      </c>
      <c r="C1796" s="13" t="s">
        <v>14</v>
      </c>
      <c r="D1796" s="3" t="s">
        <v>36</v>
      </c>
      <c r="E1796" s="13">
        <v>0</v>
      </c>
      <c r="F1796" s="13">
        <v>5</v>
      </c>
      <c r="G1796" s="13"/>
      <c r="H1796" s="13"/>
      <c r="I1796" s="13">
        <f t="shared" si="56"/>
        <v>0</v>
      </c>
      <c r="J1796" s="13">
        <f t="shared" si="57"/>
        <v>0</v>
      </c>
      <c r="K1796" s="1"/>
    </row>
    <row r="1797" spans="1:11" ht="20.25">
      <c r="A1797" s="13" t="s">
        <v>247</v>
      </c>
      <c r="B1797" s="2">
        <v>194</v>
      </c>
      <c r="C1797" s="13" t="s">
        <v>16</v>
      </c>
      <c r="D1797" s="3" t="s">
        <v>33</v>
      </c>
      <c r="E1797" s="13">
        <v>1</v>
      </c>
      <c r="F1797" s="13">
        <v>2</v>
      </c>
      <c r="G1797" s="13"/>
      <c r="H1797" s="13"/>
      <c r="I1797" s="13">
        <f t="shared" si="56"/>
        <v>0</v>
      </c>
      <c r="J1797" s="13">
        <f t="shared" si="57"/>
        <v>0</v>
      </c>
      <c r="K1797" s="1"/>
    </row>
    <row r="1798" spans="1:11" ht="20.25">
      <c r="A1798" s="13" t="s">
        <v>247</v>
      </c>
      <c r="B1798" s="2">
        <v>195</v>
      </c>
      <c r="C1798" s="13" t="s">
        <v>79</v>
      </c>
      <c r="D1798" s="3" t="s">
        <v>62</v>
      </c>
      <c r="E1798" s="13">
        <v>0</v>
      </c>
      <c r="F1798" s="13">
        <v>5</v>
      </c>
      <c r="G1798" s="13"/>
      <c r="H1798" s="13"/>
      <c r="I1798" s="13">
        <f t="shared" si="56"/>
        <v>0</v>
      </c>
      <c r="J1798" s="13">
        <f t="shared" si="57"/>
        <v>0</v>
      </c>
      <c r="K1798" s="1"/>
    </row>
    <row r="1799" spans="1:11" ht="20.25">
      <c r="A1799" s="13" t="s">
        <v>247</v>
      </c>
      <c r="B1799" s="2">
        <v>196</v>
      </c>
      <c r="C1799" s="13" t="s">
        <v>29</v>
      </c>
      <c r="D1799" s="3" t="s">
        <v>42</v>
      </c>
      <c r="E1799" s="13">
        <v>1</v>
      </c>
      <c r="F1799" s="13">
        <v>5</v>
      </c>
      <c r="G1799" s="13" t="s">
        <v>23</v>
      </c>
      <c r="H1799" s="13"/>
      <c r="I1799" s="13">
        <f t="shared" si="56"/>
        <v>0</v>
      </c>
      <c r="J1799" s="13">
        <f t="shared" si="57"/>
        <v>0</v>
      </c>
      <c r="K1799" s="1"/>
    </row>
    <row r="1800" spans="1:11" ht="20.25">
      <c r="A1800" s="13" t="s">
        <v>247</v>
      </c>
      <c r="B1800" s="2">
        <v>197</v>
      </c>
      <c r="C1800" s="13" t="s">
        <v>29</v>
      </c>
      <c r="D1800" s="3" t="s">
        <v>42</v>
      </c>
      <c r="E1800" s="13">
        <v>1</v>
      </c>
      <c r="F1800" s="13">
        <v>5</v>
      </c>
      <c r="G1800" s="13" t="s">
        <v>23</v>
      </c>
      <c r="H1800" s="13"/>
      <c r="I1800" s="13">
        <f t="shared" si="56"/>
        <v>0</v>
      </c>
      <c r="J1800" s="13">
        <f t="shared" si="57"/>
        <v>0</v>
      </c>
      <c r="K1800" s="1"/>
    </row>
    <row r="1801" spans="1:11" ht="20.25">
      <c r="A1801" s="13" t="s">
        <v>247</v>
      </c>
      <c r="B1801" s="2">
        <v>198</v>
      </c>
      <c r="C1801" s="13" t="s">
        <v>21</v>
      </c>
      <c r="D1801" s="3" t="s">
        <v>61</v>
      </c>
      <c r="E1801" s="13">
        <v>0</v>
      </c>
      <c r="F1801" s="13">
        <v>5</v>
      </c>
      <c r="G1801" s="13"/>
      <c r="H1801" s="13"/>
      <c r="I1801" s="13">
        <f t="shared" si="56"/>
        <v>0</v>
      </c>
      <c r="J1801" s="13">
        <f t="shared" si="57"/>
        <v>0</v>
      </c>
      <c r="K1801" s="1"/>
    </row>
    <row r="1802" spans="1:11" ht="20.25">
      <c r="A1802" s="13" t="s">
        <v>247</v>
      </c>
      <c r="B1802" s="2">
        <v>199</v>
      </c>
      <c r="C1802" s="13" t="s">
        <v>14</v>
      </c>
      <c r="D1802" s="3" t="s">
        <v>36</v>
      </c>
      <c r="E1802" s="13">
        <v>0</v>
      </c>
      <c r="F1802" s="13">
        <v>5</v>
      </c>
      <c r="G1802" s="13"/>
      <c r="H1802" s="13"/>
      <c r="I1802" s="13">
        <f t="shared" si="56"/>
        <v>0</v>
      </c>
      <c r="J1802" s="13">
        <f t="shared" si="57"/>
        <v>0</v>
      </c>
      <c r="K1802" s="1"/>
    </row>
    <row r="1803" spans="1:11" ht="20.25">
      <c r="A1803" s="13" t="s">
        <v>247</v>
      </c>
      <c r="B1803" s="2">
        <v>200</v>
      </c>
      <c r="C1803" s="13" t="s">
        <v>21</v>
      </c>
      <c r="D1803" s="3" t="s">
        <v>248</v>
      </c>
      <c r="E1803" s="13">
        <v>0</v>
      </c>
      <c r="F1803" s="13">
        <v>5</v>
      </c>
      <c r="G1803" s="13"/>
      <c r="H1803" s="13"/>
      <c r="I1803" s="13">
        <f t="shared" si="56"/>
        <v>0</v>
      </c>
      <c r="J1803" s="13">
        <f t="shared" si="57"/>
        <v>0</v>
      </c>
      <c r="K1803" s="1"/>
    </row>
    <row r="1804" spans="1:11" ht="20.25">
      <c r="A1804" s="13" t="s">
        <v>247</v>
      </c>
      <c r="B1804" s="2">
        <v>201</v>
      </c>
      <c r="C1804" s="13" t="s">
        <v>29</v>
      </c>
      <c r="D1804" s="3" t="s">
        <v>204</v>
      </c>
      <c r="E1804" s="13">
        <v>0</v>
      </c>
      <c r="F1804" s="13">
        <v>4</v>
      </c>
      <c r="G1804" s="13"/>
      <c r="H1804" s="13"/>
      <c r="I1804" s="13">
        <f t="shared" si="56"/>
        <v>0</v>
      </c>
      <c r="J1804" s="13">
        <f t="shared" si="57"/>
        <v>0</v>
      </c>
      <c r="K1804" s="1"/>
    </row>
    <row r="1805" spans="1:11" ht="20.25">
      <c r="A1805" s="13" t="s">
        <v>247</v>
      </c>
      <c r="B1805" s="2">
        <v>202</v>
      </c>
      <c r="C1805" s="13" t="s">
        <v>19</v>
      </c>
      <c r="D1805" s="3" t="s">
        <v>20</v>
      </c>
      <c r="E1805" s="13">
        <v>0</v>
      </c>
      <c r="F1805" s="13">
        <v>4</v>
      </c>
      <c r="G1805" s="13"/>
      <c r="H1805" s="13"/>
      <c r="I1805" s="13">
        <f t="shared" si="56"/>
        <v>0</v>
      </c>
      <c r="J1805" s="13">
        <f t="shared" si="57"/>
        <v>0</v>
      </c>
      <c r="K1805" s="1"/>
    </row>
    <row r="1806" spans="1:11" ht="20.25">
      <c r="A1806" s="13" t="s">
        <v>247</v>
      </c>
      <c r="B1806" s="2">
        <v>203</v>
      </c>
      <c r="C1806" s="13" t="s">
        <v>16</v>
      </c>
      <c r="D1806" s="3" t="s">
        <v>33</v>
      </c>
      <c r="E1806" s="13">
        <v>0</v>
      </c>
      <c r="F1806" s="13">
        <v>4</v>
      </c>
      <c r="G1806" s="13"/>
      <c r="H1806" s="13"/>
      <c r="I1806" s="13">
        <f t="shared" si="56"/>
        <v>0</v>
      </c>
      <c r="J1806" s="13">
        <f t="shared" si="57"/>
        <v>0</v>
      </c>
      <c r="K1806" s="1"/>
    </row>
    <row r="1807" spans="1:11" ht="20.25">
      <c r="A1807" s="13" t="s">
        <v>247</v>
      </c>
      <c r="B1807" s="2">
        <v>204</v>
      </c>
      <c r="C1807" s="13" t="s">
        <v>16</v>
      </c>
      <c r="D1807" s="3" t="s">
        <v>33</v>
      </c>
      <c r="E1807" s="13">
        <v>0</v>
      </c>
      <c r="F1807" s="13">
        <v>4</v>
      </c>
      <c r="G1807" s="13"/>
      <c r="H1807" s="13"/>
      <c r="I1807" s="13">
        <f t="shared" si="56"/>
        <v>0</v>
      </c>
      <c r="J1807" s="13">
        <f t="shared" si="57"/>
        <v>0</v>
      </c>
      <c r="K1807" s="1"/>
    </row>
    <row r="1808" spans="1:11" ht="20.25">
      <c r="A1808" s="13" t="s">
        <v>247</v>
      </c>
      <c r="B1808" s="2">
        <v>205</v>
      </c>
      <c r="C1808" s="13" t="s">
        <v>79</v>
      </c>
      <c r="D1808" s="3" t="s">
        <v>200</v>
      </c>
      <c r="E1808" s="13">
        <v>0</v>
      </c>
      <c r="F1808" s="13">
        <v>4</v>
      </c>
      <c r="G1808" s="13"/>
      <c r="H1808" s="13"/>
      <c r="I1808" s="13">
        <f t="shared" si="56"/>
        <v>0</v>
      </c>
      <c r="J1808" s="13">
        <f t="shared" si="57"/>
        <v>0</v>
      </c>
      <c r="K1808" s="1"/>
    </row>
    <row r="1809" spans="1:11" ht="20.25">
      <c r="A1809" s="13" t="s">
        <v>247</v>
      </c>
      <c r="B1809" s="2">
        <v>206</v>
      </c>
      <c r="C1809" s="13" t="s">
        <v>29</v>
      </c>
      <c r="D1809" s="3" t="s">
        <v>42</v>
      </c>
      <c r="E1809" s="13">
        <v>0</v>
      </c>
      <c r="F1809" s="13">
        <v>6</v>
      </c>
      <c r="G1809" s="13" t="s">
        <v>23</v>
      </c>
      <c r="H1809" s="13"/>
      <c r="I1809" s="13">
        <f t="shared" si="56"/>
        <v>0</v>
      </c>
      <c r="J1809" s="13">
        <f t="shared" si="57"/>
        <v>0</v>
      </c>
      <c r="K1809" s="1"/>
    </row>
    <row r="1810" spans="1:11" ht="20.25">
      <c r="A1810" s="13" t="s">
        <v>247</v>
      </c>
      <c r="B1810" s="2">
        <v>207</v>
      </c>
      <c r="C1810" s="13" t="s">
        <v>90</v>
      </c>
      <c r="D1810" s="3" t="s">
        <v>209</v>
      </c>
      <c r="E1810" s="13">
        <v>0</v>
      </c>
      <c r="F1810" s="13">
        <v>5</v>
      </c>
      <c r="G1810" s="13" t="s">
        <v>23</v>
      </c>
      <c r="H1810" s="13"/>
      <c r="I1810" s="13" t="str">
        <f t="shared" si="56"/>
        <v>Кокки</v>
      </c>
      <c r="J1810" s="13" t="str">
        <f t="shared" si="57"/>
        <v>Staphylococcus</v>
      </c>
      <c r="K1810" s="1" t="s">
        <v>169</v>
      </c>
    </row>
    <row r="1811" spans="1:11" ht="20.25">
      <c r="A1811" s="13" t="s">
        <v>247</v>
      </c>
      <c r="B1811" s="2">
        <v>208</v>
      </c>
      <c r="C1811" s="13" t="s">
        <v>21</v>
      </c>
      <c r="D1811" s="3" t="s">
        <v>43</v>
      </c>
      <c r="E1811" s="13">
        <v>0</v>
      </c>
      <c r="F1811" s="13">
        <v>4</v>
      </c>
      <c r="G1811" s="13"/>
      <c r="H1811" s="13"/>
      <c r="I1811" s="13">
        <f t="shared" si="56"/>
        <v>0</v>
      </c>
      <c r="J1811" s="13">
        <f t="shared" si="57"/>
        <v>0</v>
      </c>
      <c r="K1811" s="1"/>
    </row>
    <row r="1812" spans="1:11" ht="20.25">
      <c r="A1812" s="13" t="s">
        <v>247</v>
      </c>
      <c r="B1812" s="2">
        <v>209</v>
      </c>
      <c r="C1812" s="13" t="s">
        <v>21</v>
      </c>
      <c r="D1812" s="3" t="s">
        <v>31</v>
      </c>
      <c r="E1812" s="13">
        <v>0</v>
      </c>
      <c r="F1812" s="13">
        <v>4</v>
      </c>
      <c r="G1812" s="13"/>
      <c r="H1812" s="13"/>
      <c r="I1812" s="13">
        <f t="shared" si="56"/>
        <v>0</v>
      </c>
      <c r="J1812" s="13">
        <f t="shared" si="57"/>
        <v>0</v>
      </c>
      <c r="K1812" s="1"/>
    </row>
    <row r="1813" spans="1:11" ht="20.25">
      <c r="A1813" s="13" t="s">
        <v>247</v>
      </c>
      <c r="B1813" s="2">
        <v>210</v>
      </c>
      <c r="C1813" s="13" t="s">
        <v>21</v>
      </c>
      <c r="D1813" s="3" t="s">
        <v>31</v>
      </c>
      <c r="E1813" s="13">
        <v>0</v>
      </c>
      <c r="F1813" s="13">
        <v>4</v>
      </c>
      <c r="G1813" s="13"/>
      <c r="H1813" s="13"/>
      <c r="I1813" s="13">
        <f t="shared" si="56"/>
        <v>0</v>
      </c>
      <c r="J1813" s="13">
        <f t="shared" si="57"/>
        <v>0</v>
      </c>
      <c r="K1813" s="1"/>
    </row>
    <row r="1814" spans="1:11" ht="20.25">
      <c r="A1814" s="13" t="s">
        <v>247</v>
      </c>
      <c r="B1814" s="2">
        <v>211</v>
      </c>
      <c r="C1814" s="13" t="s">
        <v>46</v>
      </c>
      <c r="D1814" s="3" t="s">
        <v>41</v>
      </c>
      <c r="E1814" s="13">
        <v>0</v>
      </c>
      <c r="F1814" s="13">
        <v>4</v>
      </c>
      <c r="G1814" s="13"/>
      <c r="H1814" s="13"/>
      <c r="I1814" s="13">
        <f t="shared" si="56"/>
        <v>0</v>
      </c>
      <c r="J1814" s="13">
        <f t="shared" si="57"/>
        <v>0</v>
      </c>
      <c r="K1814" s="1"/>
    </row>
    <row r="1815" spans="1:11" ht="20.25">
      <c r="A1815" s="13" t="s">
        <v>247</v>
      </c>
      <c r="B1815" s="2">
        <v>212</v>
      </c>
      <c r="C1815" s="13" t="s">
        <v>16</v>
      </c>
      <c r="D1815" s="3" t="s">
        <v>33</v>
      </c>
      <c r="E1815" s="13">
        <v>0</v>
      </c>
      <c r="F1815" s="13">
        <v>4</v>
      </c>
      <c r="G1815" s="13"/>
      <c r="H1815" s="13"/>
      <c r="I1815" s="13">
        <f t="shared" si="56"/>
        <v>0</v>
      </c>
      <c r="J1815" s="13">
        <f t="shared" si="57"/>
        <v>0</v>
      </c>
      <c r="K1815" s="1"/>
    </row>
    <row r="1816" spans="1:11" ht="20.25">
      <c r="A1816" s="13" t="s">
        <v>247</v>
      </c>
      <c r="B1816" s="2">
        <v>213</v>
      </c>
      <c r="C1816" s="13" t="s">
        <v>16</v>
      </c>
      <c r="D1816" s="3" t="s">
        <v>33</v>
      </c>
      <c r="E1816" s="13">
        <v>0</v>
      </c>
      <c r="F1816" s="13">
        <v>4</v>
      </c>
      <c r="G1816" s="13"/>
      <c r="H1816" s="13"/>
      <c r="I1816" s="13">
        <f t="shared" si="56"/>
        <v>0</v>
      </c>
      <c r="J1816" s="13">
        <f t="shared" si="57"/>
        <v>0</v>
      </c>
      <c r="K1816" s="1"/>
    </row>
    <row r="1817" spans="1:11" ht="20.25">
      <c r="A1817" s="13" t="s">
        <v>247</v>
      </c>
      <c r="B1817" s="2">
        <v>214</v>
      </c>
      <c r="C1817" s="13" t="s">
        <v>16</v>
      </c>
      <c r="D1817" s="3" t="s">
        <v>33</v>
      </c>
      <c r="E1817" s="13">
        <v>0</v>
      </c>
      <c r="F1817" s="13">
        <v>4</v>
      </c>
      <c r="G1817" s="13"/>
      <c r="H1817" s="13"/>
      <c r="I1817" s="13">
        <f t="shared" si="56"/>
        <v>0</v>
      </c>
      <c r="J1817" s="13">
        <f t="shared" si="57"/>
        <v>0</v>
      </c>
      <c r="K1817" s="1"/>
    </row>
    <row r="1818" spans="1:11" ht="20.25">
      <c r="A1818" s="13" t="s">
        <v>247</v>
      </c>
      <c r="B1818" s="2">
        <v>215</v>
      </c>
      <c r="C1818" s="13" t="s">
        <v>27</v>
      </c>
      <c r="D1818" s="3" t="s">
        <v>209</v>
      </c>
      <c r="E1818" s="13">
        <v>0</v>
      </c>
      <c r="F1818" s="13">
        <v>4</v>
      </c>
      <c r="G1818" s="13"/>
      <c r="H1818" s="13"/>
      <c r="I1818" s="13" t="str">
        <f t="shared" si="56"/>
        <v>Кокки</v>
      </c>
      <c r="J1818" s="13" t="str">
        <f t="shared" si="57"/>
        <v>Staphylococcus</v>
      </c>
      <c r="K1818" s="1" t="s">
        <v>169</v>
      </c>
    </row>
    <row r="1819" spans="1:11" ht="20.25">
      <c r="A1819" s="13" t="s">
        <v>250</v>
      </c>
      <c r="B1819" s="2">
        <v>1</v>
      </c>
      <c r="C1819" s="13" t="s">
        <v>44</v>
      </c>
      <c r="D1819" s="3" t="s">
        <v>45</v>
      </c>
      <c r="E1819" s="13">
        <v>1</v>
      </c>
      <c r="F1819" s="13">
        <v>3</v>
      </c>
      <c r="G1819" s="13"/>
      <c r="H1819" s="13"/>
      <c r="I1819" s="13">
        <f t="shared" si="56"/>
        <v>0</v>
      </c>
      <c r="J1819" s="13">
        <f t="shared" si="57"/>
        <v>0</v>
      </c>
      <c r="K1819" s="13"/>
    </row>
    <row r="1820" spans="1:11" ht="20.25">
      <c r="A1820" s="13" t="s">
        <v>250</v>
      </c>
      <c r="B1820" s="2">
        <v>2</v>
      </c>
      <c r="C1820" s="13" t="s">
        <v>16</v>
      </c>
      <c r="D1820" s="3" t="s">
        <v>33</v>
      </c>
      <c r="E1820" s="13">
        <v>0</v>
      </c>
      <c r="F1820" s="13">
        <v>3</v>
      </c>
      <c r="G1820" s="13"/>
      <c r="H1820" s="13"/>
      <c r="I1820" s="13">
        <f t="shared" si="56"/>
        <v>0</v>
      </c>
      <c r="J1820" s="13">
        <f t="shared" si="57"/>
        <v>0</v>
      </c>
      <c r="K1820" s="13"/>
    </row>
    <row r="1821" spans="1:11" ht="20.25">
      <c r="A1821" s="13" t="s">
        <v>250</v>
      </c>
      <c r="B1821" s="2">
        <v>3</v>
      </c>
      <c r="C1821" s="13" t="s">
        <v>21</v>
      </c>
      <c r="D1821" s="3" t="s">
        <v>141</v>
      </c>
      <c r="E1821" s="13">
        <v>2</v>
      </c>
      <c r="F1821" s="13">
        <v>2</v>
      </c>
      <c r="G1821" s="13"/>
      <c r="H1821" s="13"/>
      <c r="I1821" s="13">
        <f t="shared" si="56"/>
        <v>0</v>
      </c>
      <c r="J1821" s="13">
        <f t="shared" si="57"/>
        <v>0</v>
      </c>
      <c r="K1821" s="13"/>
    </row>
    <row r="1822" spans="1:11" ht="20.25">
      <c r="A1822" s="13" t="s">
        <v>250</v>
      </c>
      <c r="B1822" s="2">
        <v>4</v>
      </c>
      <c r="C1822" s="13" t="s">
        <v>44</v>
      </c>
      <c r="D1822" s="3" t="s">
        <v>45</v>
      </c>
      <c r="E1822" s="13">
        <v>2</v>
      </c>
      <c r="F1822" s="13">
        <v>2</v>
      </c>
      <c r="G1822" s="13"/>
      <c r="H1822" s="13"/>
      <c r="I1822" s="13">
        <f t="shared" si="56"/>
        <v>0</v>
      </c>
      <c r="J1822" s="13">
        <f t="shared" si="57"/>
        <v>0</v>
      </c>
      <c r="K1822" s="13"/>
    </row>
    <row r="1823" spans="1:11" ht="20.25">
      <c r="A1823" s="13" t="s">
        <v>250</v>
      </c>
      <c r="B1823" s="2">
        <v>5</v>
      </c>
      <c r="C1823" s="13" t="s">
        <v>44</v>
      </c>
      <c r="D1823" s="3" t="s">
        <v>45</v>
      </c>
      <c r="E1823" s="13">
        <v>2</v>
      </c>
      <c r="F1823" s="13">
        <v>3</v>
      </c>
      <c r="G1823" s="13"/>
      <c r="H1823" s="13"/>
      <c r="I1823" s="13">
        <f t="shared" si="56"/>
        <v>0</v>
      </c>
      <c r="J1823" s="13">
        <f t="shared" si="57"/>
        <v>0</v>
      </c>
      <c r="K1823" s="13"/>
    </row>
    <row r="1824" spans="1:11" ht="20.25">
      <c r="A1824" s="13" t="s">
        <v>250</v>
      </c>
      <c r="B1824" s="2">
        <v>6</v>
      </c>
      <c r="C1824" s="13" t="s">
        <v>16</v>
      </c>
      <c r="D1824" s="3" t="s">
        <v>33</v>
      </c>
      <c r="E1824" s="13">
        <v>1</v>
      </c>
      <c r="F1824" s="13">
        <v>3</v>
      </c>
      <c r="G1824" s="13"/>
      <c r="H1824" s="13"/>
      <c r="I1824" s="13">
        <f t="shared" si="56"/>
        <v>0</v>
      </c>
      <c r="J1824" s="13">
        <f t="shared" si="57"/>
        <v>0</v>
      </c>
      <c r="K1824" s="13"/>
    </row>
    <row r="1825" spans="1:11" ht="20.25">
      <c r="A1825" s="13" t="s">
        <v>250</v>
      </c>
      <c r="B1825" s="2">
        <v>7</v>
      </c>
      <c r="C1825" s="13" t="s">
        <v>16</v>
      </c>
      <c r="D1825" s="3" t="s">
        <v>33</v>
      </c>
      <c r="E1825" s="13">
        <v>1</v>
      </c>
      <c r="F1825" s="13">
        <v>3</v>
      </c>
      <c r="G1825" s="13"/>
      <c r="H1825" s="13"/>
      <c r="I1825" s="13">
        <f t="shared" si="56"/>
        <v>0</v>
      </c>
      <c r="J1825" s="13">
        <f t="shared" si="57"/>
        <v>0</v>
      </c>
      <c r="K1825" s="13"/>
    </row>
    <row r="1826" spans="1:11" ht="20.25">
      <c r="A1826" s="13" t="s">
        <v>250</v>
      </c>
      <c r="B1826" s="2">
        <v>8</v>
      </c>
      <c r="C1826" s="13" t="s">
        <v>21</v>
      </c>
      <c r="D1826" s="3" t="s">
        <v>25</v>
      </c>
      <c r="E1826" s="13">
        <v>0</v>
      </c>
      <c r="F1826" s="13">
        <v>3</v>
      </c>
      <c r="G1826" s="13"/>
      <c r="H1826" s="13"/>
      <c r="I1826" s="13">
        <f t="shared" si="56"/>
        <v>0</v>
      </c>
      <c r="J1826" s="13">
        <f t="shared" si="57"/>
        <v>0</v>
      </c>
      <c r="K1826" s="13"/>
    </row>
    <row r="1827" spans="1:11" ht="20.25">
      <c r="A1827" s="13" t="s">
        <v>250</v>
      </c>
      <c r="B1827" s="2">
        <v>9</v>
      </c>
      <c r="C1827" s="13" t="s">
        <v>27</v>
      </c>
      <c r="D1827" s="3" t="s">
        <v>209</v>
      </c>
      <c r="E1827" s="13">
        <v>0</v>
      </c>
      <c r="F1827" s="13">
        <v>3</v>
      </c>
      <c r="G1827" s="13"/>
      <c r="H1827" s="13"/>
      <c r="I1827" s="13">
        <f t="shared" si="56"/>
        <v>0</v>
      </c>
      <c r="J1827" s="13">
        <f t="shared" si="57"/>
        <v>0</v>
      </c>
      <c r="K1827" s="13"/>
    </row>
    <row r="1828" spans="1:11" ht="20.25">
      <c r="A1828" s="13" t="s">
        <v>250</v>
      </c>
      <c r="B1828" s="2">
        <v>10</v>
      </c>
      <c r="C1828" s="13" t="s">
        <v>14</v>
      </c>
      <c r="D1828" s="3" t="s">
        <v>36</v>
      </c>
      <c r="E1828" s="13">
        <v>0</v>
      </c>
      <c r="F1828" s="13">
        <v>3</v>
      </c>
      <c r="G1828" s="13"/>
      <c r="H1828" s="13"/>
      <c r="I1828" s="13">
        <f t="shared" si="56"/>
        <v>0</v>
      </c>
      <c r="J1828" s="13">
        <f t="shared" si="57"/>
        <v>0</v>
      </c>
      <c r="K1828" s="13"/>
    </row>
    <row r="1829" spans="1:11" ht="20.25">
      <c r="A1829" s="13" t="s">
        <v>250</v>
      </c>
      <c r="B1829" s="2">
        <v>11</v>
      </c>
      <c r="C1829" s="13" t="s">
        <v>16</v>
      </c>
      <c r="D1829" s="3" t="s">
        <v>33</v>
      </c>
      <c r="E1829" s="13">
        <v>0</v>
      </c>
      <c r="F1829" s="13">
        <v>3</v>
      </c>
      <c r="G1829" s="13"/>
      <c r="H1829" s="13"/>
      <c r="I1829" s="13">
        <f t="shared" si="56"/>
        <v>0</v>
      </c>
      <c r="J1829" s="13">
        <f t="shared" si="57"/>
        <v>0</v>
      </c>
      <c r="K1829" s="13"/>
    </row>
    <row r="1830" spans="1:11" ht="20.25">
      <c r="A1830" s="13" t="s">
        <v>250</v>
      </c>
      <c r="B1830" s="2">
        <v>12</v>
      </c>
      <c r="C1830" s="13" t="s">
        <v>21</v>
      </c>
      <c r="D1830" s="3" t="s">
        <v>13</v>
      </c>
      <c r="E1830" s="13">
        <v>0</v>
      </c>
      <c r="F1830" s="13">
        <v>3</v>
      </c>
      <c r="G1830" s="13"/>
      <c r="H1830" s="13"/>
      <c r="I1830" s="13">
        <f t="shared" si="56"/>
        <v>0</v>
      </c>
      <c r="J1830" s="13">
        <f t="shared" si="57"/>
        <v>0</v>
      </c>
      <c r="K1830" s="13"/>
    </row>
    <row r="1831" spans="1:11" ht="20.25">
      <c r="A1831" s="13" t="s">
        <v>250</v>
      </c>
      <c r="B1831" s="2">
        <v>13</v>
      </c>
      <c r="C1831" s="13" t="s">
        <v>44</v>
      </c>
      <c r="D1831" s="3" t="s">
        <v>135</v>
      </c>
      <c r="E1831" s="13">
        <v>1</v>
      </c>
      <c r="F1831" s="13">
        <v>2</v>
      </c>
      <c r="G1831" s="13"/>
      <c r="H1831" s="13"/>
      <c r="I1831" s="13" t="str">
        <f t="shared" si="56"/>
        <v>Кокки</v>
      </c>
      <c r="J1831" s="13" t="str">
        <f t="shared" si="57"/>
        <v>Staphylococcus</v>
      </c>
      <c r="K1831" s="13" t="s">
        <v>49</v>
      </c>
    </row>
    <row r="1832" spans="1:11" ht="20.25">
      <c r="A1832" s="13" t="s">
        <v>250</v>
      </c>
      <c r="B1832" s="2">
        <v>14</v>
      </c>
      <c r="C1832" s="13" t="s">
        <v>21</v>
      </c>
      <c r="D1832" s="3" t="s">
        <v>200</v>
      </c>
      <c r="E1832" s="13">
        <v>1</v>
      </c>
      <c r="F1832" s="13">
        <v>2</v>
      </c>
      <c r="G1832" s="13"/>
      <c r="H1832" s="13"/>
      <c r="I1832" s="13">
        <f t="shared" si="56"/>
        <v>0</v>
      </c>
      <c r="J1832" s="13">
        <f t="shared" si="57"/>
        <v>0</v>
      </c>
      <c r="K1832" s="13"/>
    </row>
    <row r="1833" spans="1:11" ht="20.25">
      <c r="A1833" s="13" t="s">
        <v>250</v>
      </c>
      <c r="B1833" s="2">
        <v>15</v>
      </c>
      <c r="C1833" s="13" t="s">
        <v>29</v>
      </c>
      <c r="D1833" s="3" t="s">
        <v>42</v>
      </c>
      <c r="E1833" s="13">
        <v>1</v>
      </c>
      <c r="F1833" s="13">
        <v>2</v>
      </c>
      <c r="G1833" s="13"/>
      <c r="H1833" s="13"/>
      <c r="I1833" s="13">
        <f t="shared" si="56"/>
        <v>0</v>
      </c>
      <c r="J1833" s="13">
        <f t="shared" si="57"/>
        <v>0</v>
      </c>
      <c r="K1833" s="13"/>
    </row>
    <row r="1834" spans="1:11" ht="20.25">
      <c r="A1834" s="13" t="s">
        <v>250</v>
      </c>
      <c r="B1834" s="2">
        <v>16</v>
      </c>
      <c r="C1834" s="13" t="s">
        <v>16</v>
      </c>
      <c r="D1834" s="3" t="s">
        <v>33</v>
      </c>
      <c r="E1834" s="13">
        <v>0</v>
      </c>
      <c r="F1834" s="13">
        <v>3</v>
      </c>
      <c r="G1834" s="13"/>
      <c r="H1834" s="13"/>
      <c r="I1834" s="13">
        <f t="shared" si="56"/>
        <v>0</v>
      </c>
      <c r="J1834" s="13">
        <f t="shared" si="57"/>
        <v>0</v>
      </c>
      <c r="K1834" s="1"/>
    </row>
    <row r="1835" spans="1:11" ht="20.25">
      <c r="A1835" s="13" t="s">
        <v>250</v>
      </c>
      <c r="B1835" s="2">
        <v>17</v>
      </c>
      <c r="C1835" s="13" t="s">
        <v>16</v>
      </c>
      <c r="D1835" s="3" t="s">
        <v>33</v>
      </c>
      <c r="E1835" s="13">
        <v>0</v>
      </c>
      <c r="F1835" s="13">
        <v>3</v>
      </c>
      <c r="G1835" s="13"/>
      <c r="H1835" s="13"/>
      <c r="I1835" s="13">
        <f t="shared" si="56"/>
        <v>0</v>
      </c>
      <c r="J1835" s="13">
        <f t="shared" si="57"/>
        <v>0</v>
      </c>
      <c r="K1835" s="1"/>
    </row>
    <row r="1836" spans="1:11" ht="20.25">
      <c r="A1836" s="13" t="s">
        <v>250</v>
      </c>
      <c r="B1836" s="2">
        <v>18</v>
      </c>
      <c r="C1836" s="13" t="s">
        <v>14</v>
      </c>
      <c r="D1836" s="3" t="s">
        <v>36</v>
      </c>
      <c r="E1836" s="13">
        <v>0</v>
      </c>
      <c r="F1836" s="13">
        <v>3</v>
      </c>
      <c r="G1836" s="13"/>
      <c r="H1836" s="13"/>
      <c r="I1836" s="13">
        <f t="shared" si="56"/>
        <v>0</v>
      </c>
      <c r="J1836" s="13">
        <f t="shared" si="57"/>
        <v>0</v>
      </c>
      <c r="K1836" s="1"/>
    </row>
    <row r="1837" spans="1:11" ht="20.25">
      <c r="A1837" s="13" t="s">
        <v>250</v>
      </c>
      <c r="B1837" s="2">
        <v>19</v>
      </c>
      <c r="C1837" s="13" t="s">
        <v>44</v>
      </c>
      <c r="D1837" s="3" t="s">
        <v>45</v>
      </c>
      <c r="E1837" s="13">
        <v>1</v>
      </c>
      <c r="F1837" s="13">
        <v>2</v>
      </c>
      <c r="G1837" s="13"/>
      <c r="H1837" s="13"/>
      <c r="I1837" s="13">
        <f t="shared" si="56"/>
        <v>0</v>
      </c>
      <c r="J1837" s="13">
        <f t="shared" si="57"/>
        <v>0</v>
      </c>
      <c r="K1837" s="1"/>
    </row>
    <row r="1838" spans="1:11" ht="20.25">
      <c r="A1838" s="13" t="s">
        <v>250</v>
      </c>
      <c r="B1838" s="2">
        <v>20</v>
      </c>
      <c r="C1838" s="13" t="s">
        <v>14</v>
      </c>
      <c r="D1838" s="3" t="s">
        <v>36</v>
      </c>
      <c r="E1838" s="13">
        <v>0</v>
      </c>
      <c r="F1838" s="13">
        <v>5</v>
      </c>
      <c r="G1838" s="13"/>
      <c r="H1838" s="13"/>
      <c r="I1838" s="13">
        <f t="shared" si="56"/>
        <v>0</v>
      </c>
      <c r="J1838" s="13">
        <f t="shared" si="57"/>
        <v>0</v>
      </c>
      <c r="K1838" s="1"/>
    </row>
    <row r="1839" spans="1:11" ht="20.25">
      <c r="A1839" s="13" t="s">
        <v>250</v>
      </c>
      <c r="B1839" s="2">
        <v>21</v>
      </c>
      <c r="C1839" s="13" t="s">
        <v>16</v>
      </c>
      <c r="D1839" s="3" t="s">
        <v>33</v>
      </c>
      <c r="E1839" s="13">
        <v>0</v>
      </c>
      <c r="F1839" s="13">
        <v>5</v>
      </c>
      <c r="G1839" s="13"/>
      <c r="H1839" s="13"/>
      <c r="I1839" s="13">
        <f t="shared" si="56"/>
        <v>0</v>
      </c>
      <c r="J1839" s="13">
        <f t="shared" si="57"/>
        <v>0</v>
      </c>
      <c r="K1839" s="1"/>
    </row>
    <row r="1840" spans="1:11" ht="20.25">
      <c r="A1840" s="13" t="s">
        <v>250</v>
      </c>
      <c r="B1840" s="2">
        <v>22</v>
      </c>
      <c r="C1840" s="13" t="s">
        <v>21</v>
      </c>
      <c r="D1840" s="3" t="s">
        <v>64</v>
      </c>
      <c r="E1840" s="13">
        <v>0</v>
      </c>
      <c r="F1840" s="13">
        <v>5</v>
      </c>
      <c r="G1840" s="13"/>
      <c r="H1840" s="13"/>
      <c r="I1840" s="13">
        <f t="shared" si="56"/>
        <v>0</v>
      </c>
      <c r="J1840" s="13">
        <f t="shared" si="57"/>
        <v>0</v>
      </c>
      <c r="K1840" s="1"/>
    </row>
    <row r="1841" spans="1:11" ht="20.25">
      <c r="A1841" s="13" t="s">
        <v>250</v>
      </c>
      <c r="B1841" s="2">
        <v>23</v>
      </c>
      <c r="C1841" s="13" t="s">
        <v>21</v>
      </c>
      <c r="D1841" s="3" t="s">
        <v>25</v>
      </c>
      <c r="E1841" s="13">
        <v>0</v>
      </c>
      <c r="F1841" s="13">
        <v>5</v>
      </c>
      <c r="G1841" s="13"/>
      <c r="H1841" s="13"/>
      <c r="I1841" s="13">
        <f t="shared" si="56"/>
        <v>0</v>
      </c>
      <c r="J1841" s="13">
        <f t="shared" si="57"/>
        <v>0</v>
      </c>
      <c r="K1841" s="1"/>
    </row>
    <row r="1842" spans="1:11" ht="20.25">
      <c r="A1842" s="13" t="s">
        <v>250</v>
      </c>
      <c r="B1842" s="2">
        <v>24</v>
      </c>
      <c r="C1842" s="13" t="s">
        <v>21</v>
      </c>
      <c r="D1842" s="3" t="s">
        <v>41</v>
      </c>
      <c r="E1842" s="13">
        <v>1</v>
      </c>
      <c r="F1842" s="13">
        <v>4</v>
      </c>
      <c r="G1842" s="13"/>
      <c r="H1842" s="13"/>
      <c r="I1842" s="13" t="str">
        <f t="shared" si="56"/>
        <v>Энеробактерии</v>
      </c>
      <c r="J1842" s="13" t="str">
        <f t="shared" si="57"/>
        <v>Klebsiella</v>
      </c>
      <c r="K1842" s="1" t="s">
        <v>75</v>
      </c>
    </row>
    <row r="1843" spans="1:11" ht="20.25">
      <c r="A1843" s="13" t="s">
        <v>250</v>
      </c>
      <c r="B1843" s="2">
        <v>25</v>
      </c>
      <c r="C1843" s="13" t="s">
        <v>29</v>
      </c>
      <c r="D1843" s="3" t="s">
        <v>42</v>
      </c>
      <c r="E1843" s="13">
        <v>1</v>
      </c>
      <c r="F1843" s="13">
        <v>4</v>
      </c>
      <c r="G1843" s="13"/>
      <c r="H1843" s="13"/>
      <c r="I1843" s="13">
        <f t="shared" si="56"/>
        <v>0</v>
      </c>
      <c r="J1843" s="13">
        <f t="shared" si="57"/>
        <v>0</v>
      </c>
      <c r="K1843" s="1"/>
    </row>
    <row r="1844" spans="1:11" ht="20.25">
      <c r="A1844" s="13" t="s">
        <v>250</v>
      </c>
      <c r="B1844" s="2">
        <v>26</v>
      </c>
      <c r="C1844" s="13" t="s">
        <v>44</v>
      </c>
      <c r="D1844" s="3" t="s">
        <v>45</v>
      </c>
      <c r="E1844" s="13">
        <v>1</v>
      </c>
      <c r="F1844" s="13">
        <v>4</v>
      </c>
      <c r="G1844" s="13"/>
      <c r="H1844" s="13"/>
      <c r="I1844" s="13">
        <f t="shared" si="56"/>
        <v>0</v>
      </c>
      <c r="J1844" s="13">
        <f t="shared" si="57"/>
        <v>0</v>
      </c>
      <c r="K1844" s="1"/>
    </row>
    <row r="1845" spans="1:11" ht="20.25">
      <c r="A1845" s="13" t="s">
        <v>250</v>
      </c>
      <c r="B1845" s="2">
        <v>27</v>
      </c>
      <c r="C1845" s="13" t="s">
        <v>16</v>
      </c>
      <c r="D1845" s="3" t="s">
        <v>33</v>
      </c>
      <c r="E1845" s="13">
        <v>0</v>
      </c>
      <c r="F1845" s="13">
        <v>4</v>
      </c>
      <c r="G1845" s="13"/>
      <c r="H1845" s="13"/>
      <c r="I1845" s="13">
        <f t="shared" si="56"/>
        <v>0</v>
      </c>
      <c r="J1845" s="13">
        <f t="shared" si="57"/>
        <v>0</v>
      </c>
      <c r="K1845" s="1"/>
    </row>
    <row r="1846" spans="1:11" ht="20.25">
      <c r="A1846" s="13" t="s">
        <v>250</v>
      </c>
      <c r="B1846" s="2">
        <v>28</v>
      </c>
      <c r="C1846" s="13" t="s">
        <v>21</v>
      </c>
      <c r="D1846" s="3" t="s">
        <v>39</v>
      </c>
      <c r="E1846" s="13">
        <v>0</v>
      </c>
      <c r="F1846" s="13">
        <v>5</v>
      </c>
      <c r="G1846" s="13"/>
      <c r="H1846" s="13"/>
      <c r="I1846" s="13" t="str">
        <f t="shared" si="56"/>
        <v>Кокки</v>
      </c>
      <c r="J1846" s="13" t="str">
        <f t="shared" si="57"/>
        <v>Enterococcus</v>
      </c>
      <c r="K1846" s="1" t="s">
        <v>66</v>
      </c>
    </row>
    <row r="1847" spans="1:11" ht="20.25">
      <c r="A1847" s="13" t="s">
        <v>250</v>
      </c>
      <c r="B1847" s="2">
        <v>29</v>
      </c>
      <c r="C1847" s="13" t="s">
        <v>21</v>
      </c>
      <c r="D1847" s="3" t="s">
        <v>13</v>
      </c>
      <c r="E1847" s="13">
        <v>0</v>
      </c>
      <c r="F1847" s="13">
        <v>4</v>
      </c>
      <c r="G1847" s="13"/>
      <c r="H1847" s="13"/>
      <c r="I1847" s="13">
        <f t="shared" si="56"/>
        <v>0</v>
      </c>
      <c r="J1847" s="13">
        <f t="shared" si="57"/>
        <v>0</v>
      </c>
      <c r="K1847" s="1"/>
    </row>
    <row r="1848" spans="1:11" ht="20.25">
      <c r="A1848" s="13" t="s">
        <v>250</v>
      </c>
      <c r="B1848" s="2">
        <v>30</v>
      </c>
      <c r="C1848" s="13" t="s">
        <v>21</v>
      </c>
      <c r="D1848" s="3" t="s">
        <v>62</v>
      </c>
      <c r="E1848" s="13">
        <v>0</v>
      </c>
      <c r="F1848" s="13">
        <v>5</v>
      </c>
      <c r="G1848" s="13"/>
      <c r="H1848" s="13"/>
      <c r="I1848" s="13" t="str">
        <f t="shared" si="56"/>
        <v>НГОБ</v>
      </c>
      <c r="J1848" s="13" t="str">
        <f t="shared" si="57"/>
        <v>НГОБ</v>
      </c>
      <c r="K1848" s="1" t="s">
        <v>180</v>
      </c>
    </row>
    <row r="1849" spans="1:11" ht="20.25">
      <c r="A1849" s="13" t="s">
        <v>250</v>
      </c>
      <c r="B1849" s="2">
        <v>31</v>
      </c>
      <c r="C1849" s="13" t="s">
        <v>29</v>
      </c>
      <c r="D1849" s="3" t="s">
        <v>42</v>
      </c>
      <c r="E1849" s="13">
        <v>0</v>
      </c>
      <c r="F1849" s="13">
        <v>6</v>
      </c>
      <c r="G1849" s="13" t="s">
        <v>23</v>
      </c>
      <c r="H1849" s="13"/>
      <c r="I1849" s="13">
        <f t="shared" si="56"/>
        <v>0</v>
      </c>
      <c r="J1849" s="13">
        <f t="shared" si="57"/>
        <v>0</v>
      </c>
      <c r="K1849" s="1"/>
    </row>
    <row r="1850" spans="1:11" ht="20.25">
      <c r="A1850" s="13" t="s">
        <v>250</v>
      </c>
      <c r="B1850" s="2">
        <v>32</v>
      </c>
      <c r="C1850" s="13" t="s">
        <v>21</v>
      </c>
      <c r="D1850" s="3" t="s">
        <v>62</v>
      </c>
      <c r="E1850" s="13">
        <v>0</v>
      </c>
      <c r="F1850" s="13">
        <v>4</v>
      </c>
      <c r="G1850" s="13"/>
      <c r="H1850" s="13"/>
      <c r="I1850" s="13">
        <f t="shared" si="56"/>
        <v>0</v>
      </c>
      <c r="J1850" s="13">
        <f t="shared" si="57"/>
        <v>0</v>
      </c>
      <c r="K1850" s="1"/>
    </row>
    <row r="1851" spans="1:11" ht="20.25">
      <c r="A1851" s="13" t="s">
        <v>250</v>
      </c>
      <c r="B1851" s="2">
        <v>33</v>
      </c>
      <c r="C1851" s="13" t="s">
        <v>21</v>
      </c>
      <c r="D1851" s="3" t="s">
        <v>20</v>
      </c>
      <c r="E1851" s="13">
        <v>0</v>
      </c>
      <c r="F1851" s="13">
        <v>4</v>
      </c>
      <c r="G1851" s="13"/>
      <c r="H1851" s="13"/>
      <c r="I1851" s="13">
        <f t="shared" si="56"/>
        <v>0</v>
      </c>
      <c r="J1851" s="13">
        <f t="shared" si="57"/>
        <v>0</v>
      </c>
      <c r="K1851" s="1"/>
    </row>
    <row r="1852" spans="1:11" ht="20.25">
      <c r="A1852" s="13" t="s">
        <v>250</v>
      </c>
      <c r="B1852" s="2">
        <v>34</v>
      </c>
      <c r="C1852" s="13" t="s">
        <v>44</v>
      </c>
      <c r="D1852" s="3" t="s">
        <v>50</v>
      </c>
      <c r="E1852" s="13">
        <v>1</v>
      </c>
      <c r="F1852" s="13">
        <v>5</v>
      </c>
      <c r="G1852" s="13"/>
      <c r="H1852" s="13"/>
      <c r="I1852" s="13" t="str">
        <f t="shared" si="56"/>
        <v>Кокки</v>
      </c>
      <c r="J1852" s="13" t="str">
        <f t="shared" si="57"/>
        <v>Staphylococcus</v>
      </c>
      <c r="K1852" s="1" t="s">
        <v>172</v>
      </c>
    </row>
    <row r="1853" spans="1:11" ht="20.25">
      <c r="A1853" s="13" t="s">
        <v>250</v>
      </c>
      <c r="B1853" s="2">
        <v>35</v>
      </c>
      <c r="C1853" s="13" t="s">
        <v>16</v>
      </c>
      <c r="D1853" s="3" t="s">
        <v>33</v>
      </c>
      <c r="E1853" s="13">
        <v>0</v>
      </c>
      <c r="F1853" s="13">
        <v>4</v>
      </c>
      <c r="G1853" s="13"/>
      <c r="H1853" s="13"/>
      <c r="I1853" s="13">
        <f t="shared" si="56"/>
        <v>0</v>
      </c>
      <c r="J1853" s="13">
        <f t="shared" si="57"/>
        <v>0</v>
      </c>
      <c r="K1853" s="1"/>
    </row>
    <row r="1854" spans="1:11" ht="20.25">
      <c r="A1854" s="13" t="s">
        <v>250</v>
      </c>
      <c r="B1854" s="2">
        <v>36</v>
      </c>
      <c r="C1854" s="13" t="s">
        <v>21</v>
      </c>
      <c r="D1854" s="3" t="s">
        <v>33</v>
      </c>
      <c r="E1854" s="13">
        <v>0</v>
      </c>
      <c r="F1854" s="13">
        <v>4</v>
      </c>
      <c r="G1854" s="13"/>
      <c r="H1854" s="13"/>
      <c r="I1854" s="13">
        <f t="shared" si="56"/>
        <v>0</v>
      </c>
      <c r="J1854" s="13">
        <f t="shared" si="57"/>
        <v>0</v>
      </c>
      <c r="K1854" s="1"/>
    </row>
    <row r="1855" spans="1:11" ht="20.25">
      <c r="A1855" s="13" t="s">
        <v>250</v>
      </c>
      <c r="B1855" s="2">
        <v>37</v>
      </c>
      <c r="C1855" s="13" t="s">
        <v>84</v>
      </c>
      <c r="D1855" s="3" t="s">
        <v>84</v>
      </c>
      <c r="E1855" s="13">
        <v>0</v>
      </c>
      <c r="F1855" s="13">
        <v>4</v>
      </c>
      <c r="G1855" s="13"/>
      <c r="H1855" s="13"/>
      <c r="I1855" s="13">
        <f t="shared" si="56"/>
        <v>0</v>
      </c>
      <c r="J1855" s="13">
        <f t="shared" si="57"/>
        <v>0</v>
      </c>
      <c r="K1855" s="1"/>
    </row>
    <row r="1856" spans="1:11" ht="20.25">
      <c r="A1856" s="13" t="s">
        <v>250</v>
      </c>
      <c r="B1856" s="2">
        <v>38</v>
      </c>
      <c r="C1856" s="1" t="s">
        <v>29</v>
      </c>
      <c r="D1856" s="1" t="s">
        <v>42</v>
      </c>
      <c r="E1856" s="13">
        <v>0</v>
      </c>
      <c r="F1856" s="13">
        <v>6</v>
      </c>
      <c r="G1856" s="13" t="s">
        <v>23</v>
      </c>
      <c r="H1856" s="13"/>
      <c r="I1856" s="13">
        <f t="shared" si="56"/>
        <v>0</v>
      </c>
      <c r="J1856" s="13">
        <f t="shared" si="57"/>
        <v>0</v>
      </c>
      <c r="K1856" s="1"/>
    </row>
    <row r="1857" spans="1:11" ht="20.25">
      <c r="A1857" s="13" t="s">
        <v>250</v>
      </c>
      <c r="B1857" s="2">
        <v>39</v>
      </c>
      <c r="C1857" s="13" t="s">
        <v>29</v>
      </c>
      <c r="D1857" s="3" t="s">
        <v>64</v>
      </c>
      <c r="E1857" s="13">
        <v>0</v>
      </c>
      <c r="F1857" s="13">
        <v>6</v>
      </c>
      <c r="G1857" s="13" t="s">
        <v>23</v>
      </c>
      <c r="H1857" s="13"/>
      <c r="I1857" s="13">
        <f t="shared" si="56"/>
        <v>0</v>
      </c>
      <c r="J1857" s="13">
        <f t="shared" si="57"/>
        <v>0</v>
      </c>
      <c r="K1857" s="1"/>
    </row>
    <row r="1858" spans="1:11" ht="20.25">
      <c r="A1858" s="13" t="s">
        <v>250</v>
      </c>
      <c r="B1858" s="2">
        <v>40</v>
      </c>
      <c r="C1858" s="13" t="s">
        <v>12</v>
      </c>
      <c r="D1858" s="3" t="s">
        <v>35</v>
      </c>
      <c r="E1858" s="13">
        <v>0</v>
      </c>
      <c r="F1858" s="13">
        <v>4</v>
      </c>
      <c r="G1858" s="13"/>
      <c r="H1858" s="13"/>
      <c r="I1858" s="13" t="str">
        <f t="shared" ref="I1858:I1921" si="58">IF(OR(J1858=$J$2687,J1858=$J$2694,J1858=$J$2677),$I$2674,IF(OR(J1858=$J$2676,J1858=$J$2680,J1858=$J$2682,J1858=$J$2683,J1858=$J$2686,J1858=$J$2690,J1858=$J$2691,J1858=$J$2688),$I$2679,IF(OR(J1858=$J$2675,J1858=$J$2679),$I$2675,IF(OR(J1858=$J$2681,J1858=$J$2692,J1858=$J$2693),$I$2676,IF(OR(J1858=$J$2674,J1858=$J$2689,J1858=$J$2695),$I$2677,IF(OR(J1858=$J$2678,J1858=$J$2696,J1858=$J$2684,J1858=$J$2685),$I$2678,0))))))</f>
        <v>НГОБ</v>
      </c>
      <c r="J1858" s="13" t="str">
        <f t="shared" ref="J1858:J1921" si="59">IF(OR(K1858=$K$2674,K1858=$K$2675,K1858=$K$2676,K1858=$K$2677,K1858=$K$2678),$J$2674,IF(OR(K1858=$K$2683,K1858=$K$2684,K1858=$K$2685,K1858=$K$2686),$J$2675,IF(OR(K1858=$K$2687),$J$2676,IF(OR(K1858=$K$2688),$J$2677,IF(OR(K1858=$K$2689),$J$2678,IF(OR(K1858=$K$2690),$J$2679,IF(OR(K1858=$K$2696,K1858=$K$2706,K1858=$K$2697),$J$2680,IF(OR(K1858=$K$2692,K1858=$K$2693,K1858=$K$2694,K1858=$K$2695),$J$2681,IF(OR(K1858=$K$2691,K1858=$K$2735,K1858=$K$2737,K1858=$K$2739),$J$2682,IF(OR(K1858=$K$2698,K1858=$K$2700,K1858=$K$2699),$J$2683,IF(OR(K1858=$K$2701),$J$2684,IF(OR(K1858=$K$2702),$J$2685,IF(OR(K1858=$K$2703),$J$2686,IF(OR(K1858=$K$2707),$J$2687,IF(OR(K1858=$K$2708,K1858=$K$2709),$J$2688,IF(OR(K1858=$K$2710,K1858=$K$2711),$J$2689,IF(OR(K1858=$K$2712,K1858=$K$2713),$J$2690,IF(OR(K1858=$K$2714,K1858=$K$2715),$J$2691,IF(OR(K1858=$K$2717,K1858=$K$2718,K1858=$K$2719,K1858=$K$2720,K1858=$K$2721,K1858=$K$2722,K1858=$K$2723,K1858=$K$2724,K1858=$K$2725),$J$2692,IF(OR(K1858=$K$2729,K1858=$K$2730,K1858=$K$2731,K1858=$K$2732,K1858=$K$2728,K1858=$K$2727,K1858=$K$2736,K1858=$K$2738),$J$2693,IF(OR(K1858=$K$2733,K1858=$K$2734),$J$2694,IF(OR(K1858=$K$2679,K1858=$K$2680,K1858=$K$2681,K1858=$K$2704,K1858=$K$2705,K1858=$K$2716,K1858=$K$2682,K1858=$K$2726),$J$2695,IF(OR(K1858=$K$2740),$J$2696,0)))))))))))))))))))))))</f>
        <v>Pseudomonas</v>
      </c>
      <c r="K1858" s="1" t="s">
        <v>162</v>
      </c>
    </row>
    <row r="1859" spans="1:11" ht="20.25">
      <c r="A1859" s="13" t="s">
        <v>250</v>
      </c>
      <c r="B1859" s="2">
        <v>41</v>
      </c>
      <c r="C1859" s="13" t="s">
        <v>12</v>
      </c>
      <c r="D1859" s="3" t="s">
        <v>35</v>
      </c>
      <c r="E1859" s="13">
        <v>0</v>
      </c>
      <c r="F1859" s="13">
        <v>4</v>
      </c>
      <c r="G1859" s="13"/>
      <c r="H1859" s="13"/>
      <c r="I1859" s="13" t="str">
        <f t="shared" si="58"/>
        <v>НГОБ</v>
      </c>
      <c r="J1859" s="13" t="str">
        <f t="shared" si="59"/>
        <v>Pseudomonas</v>
      </c>
      <c r="K1859" s="1" t="s">
        <v>162</v>
      </c>
    </row>
    <row r="1860" spans="1:11" ht="20.25">
      <c r="A1860" s="13" t="s">
        <v>250</v>
      </c>
      <c r="B1860" s="2">
        <v>42</v>
      </c>
      <c r="C1860" s="13" t="s">
        <v>12</v>
      </c>
      <c r="D1860" s="3" t="s">
        <v>35</v>
      </c>
      <c r="E1860" s="13">
        <v>0</v>
      </c>
      <c r="F1860" s="13">
        <v>4</v>
      </c>
      <c r="G1860" s="13"/>
      <c r="H1860" s="13"/>
      <c r="I1860" s="13" t="str">
        <f t="shared" si="58"/>
        <v>НГОБ</v>
      </c>
      <c r="J1860" s="13" t="str">
        <f t="shared" si="59"/>
        <v>Pseudomonas</v>
      </c>
      <c r="K1860" s="1" t="s">
        <v>162</v>
      </c>
    </row>
    <row r="1861" spans="1:11" ht="20.25">
      <c r="A1861" s="13" t="s">
        <v>250</v>
      </c>
      <c r="B1861" s="2">
        <v>43</v>
      </c>
      <c r="C1861" s="13" t="s">
        <v>21</v>
      </c>
      <c r="D1861" s="3" t="s">
        <v>64</v>
      </c>
      <c r="E1861" s="13">
        <v>0</v>
      </c>
      <c r="F1861" s="13">
        <v>4</v>
      </c>
      <c r="G1861" s="13"/>
      <c r="H1861" s="13"/>
      <c r="I1861" s="13">
        <f t="shared" si="58"/>
        <v>0</v>
      </c>
      <c r="J1861" s="13">
        <f t="shared" si="59"/>
        <v>0</v>
      </c>
      <c r="K1861" s="1"/>
    </row>
    <row r="1862" spans="1:11" ht="20.25">
      <c r="A1862" s="13" t="s">
        <v>250</v>
      </c>
      <c r="B1862" s="2">
        <v>44</v>
      </c>
      <c r="C1862" s="13" t="s">
        <v>21</v>
      </c>
      <c r="D1862" s="3" t="s">
        <v>28</v>
      </c>
      <c r="E1862" s="13">
        <v>0</v>
      </c>
      <c r="F1862" s="13">
        <v>5</v>
      </c>
      <c r="G1862" s="13" t="s">
        <v>23</v>
      </c>
      <c r="H1862" s="13"/>
      <c r="I1862" s="13">
        <f t="shared" si="58"/>
        <v>0</v>
      </c>
      <c r="J1862" s="13">
        <f t="shared" si="59"/>
        <v>0</v>
      </c>
      <c r="K1862" s="1"/>
    </row>
    <row r="1863" spans="1:11" ht="20.25">
      <c r="A1863" s="13" t="s">
        <v>250</v>
      </c>
      <c r="B1863" s="2">
        <v>45</v>
      </c>
      <c r="C1863" s="13" t="s">
        <v>16</v>
      </c>
      <c r="D1863" s="3" t="s">
        <v>33</v>
      </c>
      <c r="E1863" s="13">
        <v>0</v>
      </c>
      <c r="F1863" s="13">
        <v>3</v>
      </c>
      <c r="G1863" s="13"/>
      <c r="H1863" s="13"/>
      <c r="I1863" s="13">
        <f t="shared" si="58"/>
        <v>0</v>
      </c>
      <c r="J1863" s="13">
        <f t="shared" si="59"/>
        <v>0</v>
      </c>
      <c r="K1863" s="1"/>
    </row>
    <row r="1864" spans="1:11" ht="20.25">
      <c r="A1864" s="13" t="s">
        <v>250</v>
      </c>
      <c r="B1864" s="2">
        <v>46</v>
      </c>
      <c r="C1864" s="13" t="s">
        <v>16</v>
      </c>
      <c r="D1864" s="3" t="s">
        <v>33</v>
      </c>
      <c r="E1864" s="13">
        <v>1</v>
      </c>
      <c r="F1864" s="13">
        <v>2</v>
      </c>
      <c r="G1864" s="13"/>
      <c r="H1864" s="13"/>
      <c r="I1864" s="13">
        <f t="shared" si="58"/>
        <v>0</v>
      </c>
      <c r="J1864" s="13">
        <f t="shared" si="59"/>
        <v>0</v>
      </c>
      <c r="K1864" s="1"/>
    </row>
    <row r="1865" spans="1:11" ht="20.25">
      <c r="A1865" s="13" t="s">
        <v>250</v>
      </c>
      <c r="B1865" s="2">
        <v>47</v>
      </c>
      <c r="C1865" s="13" t="s">
        <v>16</v>
      </c>
      <c r="D1865" s="3" t="s">
        <v>33</v>
      </c>
      <c r="E1865" s="13">
        <v>1</v>
      </c>
      <c r="F1865" s="13">
        <v>2</v>
      </c>
      <c r="G1865" s="13"/>
      <c r="H1865" s="13"/>
      <c r="I1865" s="13">
        <f t="shared" si="58"/>
        <v>0</v>
      </c>
      <c r="J1865" s="13">
        <f t="shared" si="59"/>
        <v>0</v>
      </c>
      <c r="K1865" s="1"/>
    </row>
    <row r="1866" spans="1:11" ht="20.25">
      <c r="A1866" s="13" t="s">
        <v>250</v>
      </c>
      <c r="B1866" s="2">
        <v>48</v>
      </c>
      <c r="C1866" s="13" t="s">
        <v>21</v>
      </c>
      <c r="D1866" s="3" t="s">
        <v>64</v>
      </c>
      <c r="E1866" s="13">
        <v>0</v>
      </c>
      <c r="F1866" s="13">
        <v>3</v>
      </c>
      <c r="G1866" s="13"/>
      <c r="H1866" s="13"/>
      <c r="I1866" s="13">
        <f t="shared" si="58"/>
        <v>0</v>
      </c>
      <c r="J1866" s="13">
        <f t="shared" si="59"/>
        <v>0</v>
      </c>
      <c r="K1866" s="1"/>
    </row>
    <row r="1867" spans="1:11" ht="20.25">
      <c r="A1867" s="13" t="s">
        <v>250</v>
      </c>
      <c r="B1867" s="2">
        <v>49</v>
      </c>
      <c r="C1867" s="13" t="s">
        <v>14</v>
      </c>
      <c r="D1867" s="3" t="s">
        <v>20</v>
      </c>
      <c r="E1867" s="13">
        <v>0</v>
      </c>
      <c r="F1867" s="13">
        <v>3</v>
      </c>
      <c r="G1867" s="13"/>
      <c r="H1867" s="13"/>
      <c r="I1867" s="13">
        <f t="shared" si="58"/>
        <v>0</v>
      </c>
      <c r="J1867" s="13">
        <f t="shared" si="59"/>
        <v>0</v>
      </c>
      <c r="K1867" s="1"/>
    </row>
    <row r="1868" spans="1:11" ht="20.25">
      <c r="A1868" s="13" t="s">
        <v>250</v>
      </c>
      <c r="B1868" s="2">
        <v>50</v>
      </c>
      <c r="C1868" s="13" t="s">
        <v>19</v>
      </c>
      <c r="D1868" s="3" t="s">
        <v>20</v>
      </c>
      <c r="E1868" s="13">
        <v>0</v>
      </c>
      <c r="F1868" s="13">
        <v>3</v>
      </c>
      <c r="G1868" s="13"/>
      <c r="H1868" s="13"/>
      <c r="I1868" s="13">
        <f t="shared" si="58"/>
        <v>0</v>
      </c>
      <c r="J1868" s="13">
        <f t="shared" si="59"/>
        <v>0</v>
      </c>
      <c r="K1868" s="1"/>
    </row>
    <row r="1869" spans="1:11" ht="20.25">
      <c r="A1869" s="13" t="s">
        <v>250</v>
      </c>
      <c r="B1869" s="2">
        <v>51</v>
      </c>
      <c r="C1869" s="13" t="s">
        <v>21</v>
      </c>
      <c r="D1869" s="3" t="s">
        <v>31</v>
      </c>
      <c r="E1869" s="13">
        <v>1</v>
      </c>
      <c r="F1869" s="13">
        <v>2</v>
      </c>
      <c r="G1869" s="13"/>
      <c r="H1869" s="13"/>
      <c r="I1869" s="13">
        <f t="shared" si="58"/>
        <v>0</v>
      </c>
      <c r="J1869" s="13">
        <f t="shared" si="59"/>
        <v>0</v>
      </c>
      <c r="K1869" s="1"/>
    </row>
    <row r="1870" spans="1:11" ht="20.25">
      <c r="A1870" s="13" t="s">
        <v>250</v>
      </c>
      <c r="B1870" s="2">
        <v>52</v>
      </c>
      <c r="C1870" s="13" t="s">
        <v>21</v>
      </c>
      <c r="D1870" s="3" t="s">
        <v>64</v>
      </c>
      <c r="E1870" s="13">
        <v>1</v>
      </c>
      <c r="F1870" s="13">
        <v>2</v>
      </c>
      <c r="G1870" s="13"/>
      <c r="H1870" s="13"/>
      <c r="I1870" s="13">
        <f t="shared" si="58"/>
        <v>0</v>
      </c>
      <c r="J1870" s="13">
        <f t="shared" si="59"/>
        <v>0</v>
      </c>
      <c r="K1870" s="1"/>
    </row>
    <row r="1871" spans="1:11" ht="20.25">
      <c r="A1871" s="13" t="s">
        <v>250</v>
      </c>
      <c r="B1871" s="2">
        <v>53</v>
      </c>
      <c r="C1871" s="13" t="s">
        <v>21</v>
      </c>
      <c r="D1871" s="3" t="s">
        <v>33</v>
      </c>
      <c r="E1871" s="13">
        <v>0</v>
      </c>
      <c r="F1871" s="13">
        <v>3</v>
      </c>
      <c r="G1871" s="13"/>
      <c r="H1871" s="13"/>
      <c r="I1871" s="13">
        <f t="shared" si="58"/>
        <v>0</v>
      </c>
      <c r="J1871" s="13">
        <f t="shared" si="59"/>
        <v>0</v>
      </c>
      <c r="K1871" s="1"/>
    </row>
    <row r="1872" spans="1:11" ht="20.25">
      <c r="A1872" s="13" t="s">
        <v>250</v>
      </c>
      <c r="B1872" s="2">
        <v>54</v>
      </c>
      <c r="C1872" s="13" t="s">
        <v>14</v>
      </c>
      <c r="D1872" s="3" t="s">
        <v>36</v>
      </c>
      <c r="E1872" s="13">
        <v>0</v>
      </c>
      <c r="F1872" s="13">
        <v>3</v>
      </c>
      <c r="G1872" s="13"/>
      <c r="H1872" s="13"/>
      <c r="I1872" s="13">
        <f t="shared" si="58"/>
        <v>0</v>
      </c>
      <c r="J1872" s="13">
        <f t="shared" si="59"/>
        <v>0</v>
      </c>
      <c r="K1872" s="1"/>
    </row>
    <row r="1873" spans="1:11" ht="20.25">
      <c r="A1873" s="13" t="s">
        <v>250</v>
      </c>
      <c r="B1873" s="2">
        <v>55</v>
      </c>
      <c r="C1873" s="13" t="s">
        <v>29</v>
      </c>
      <c r="D1873" s="3" t="s">
        <v>42</v>
      </c>
      <c r="E1873" s="13">
        <v>0</v>
      </c>
      <c r="F1873" s="13">
        <v>3</v>
      </c>
      <c r="G1873" s="13"/>
      <c r="H1873" s="13"/>
      <c r="I1873" s="13">
        <f t="shared" si="58"/>
        <v>0</v>
      </c>
      <c r="J1873" s="13">
        <f t="shared" si="59"/>
        <v>0</v>
      </c>
      <c r="K1873" s="1"/>
    </row>
    <row r="1874" spans="1:11" ht="20.25">
      <c r="A1874" s="13" t="s">
        <v>250</v>
      </c>
      <c r="B1874" s="2">
        <v>56</v>
      </c>
      <c r="C1874" s="13" t="s">
        <v>29</v>
      </c>
      <c r="D1874" s="3" t="s">
        <v>42</v>
      </c>
      <c r="E1874" s="13">
        <v>0</v>
      </c>
      <c r="F1874" s="13">
        <v>3</v>
      </c>
      <c r="G1874" s="13"/>
      <c r="H1874" s="13"/>
      <c r="I1874" s="13">
        <f t="shared" si="58"/>
        <v>0</v>
      </c>
      <c r="J1874" s="13">
        <f t="shared" si="59"/>
        <v>0</v>
      </c>
      <c r="K1874" s="1"/>
    </row>
    <row r="1875" spans="1:11" ht="20.25">
      <c r="A1875" s="13" t="s">
        <v>250</v>
      </c>
      <c r="B1875" s="2">
        <v>57</v>
      </c>
      <c r="C1875" s="13" t="s">
        <v>16</v>
      </c>
      <c r="D1875" s="3" t="s">
        <v>33</v>
      </c>
      <c r="E1875" s="13">
        <v>1</v>
      </c>
      <c r="F1875" s="13">
        <v>2</v>
      </c>
      <c r="G1875" s="13"/>
      <c r="H1875" s="13"/>
      <c r="I1875" s="13">
        <f t="shared" si="58"/>
        <v>0</v>
      </c>
      <c r="J1875" s="13">
        <f t="shared" si="59"/>
        <v>0</v>
      </c>
      <c r="K1875" s="1"/>
    </row>
    <row r="1876" spans="1:11" ht="20.25">
      <c r="A1876" s="13" t="s">
        <v>250</v>
      </c>
      <c r="B1876" s="2">
        <v>58</v>
      </c>
      <c r="C1876" s="13" t="s">
        <v>44</v>
      </c>
      <c r="D1876" s="3" t="s">
        <v>129</v>
      </c>
      <c r="E1876" s="13">
        <v>1</v>
      </c>
      <c r="F1876" s="13">
        <v>2</v>
      </c>
      <c r="G1876" s="13"/>
      <c r="H1876" s="13"/>
      <c r="I1876" s="13">
        <f t="shared" si="58"/>
        <v>0</v>
      </c>
      <c r="J1876" s="13">
        <f t="shared" si="59"/>
        <v>0</v>
      </c>
      <c r="K1876" s="1"/>
    </row>
    <row r="1877" spans="1:11" ht="20.25">
      <c r="A1877" s="13" t="s">
        <v>250</v>
      </c>
      <c r="B1877" s="2">
        <v>59</v>
      </c>
      <c r="C1877" s="13" t="s">
        <v>44</v>
      </c>
      <c r="D1877" s="3" t="s">
        <v>45</v>
      </c>
      <c r="E1877" s="13">
        <v>1</v>
      </c>
      <c r="F1877" s="13">
        <v>3</v>
      </c>
      <c r="G1877" s="13"/>
      <c r="H1877" s="13"/>
      <c r="I1877" s="13" t="str">
        <f t="shared" si="58"/>
        <v>Кокки</v>
      </c>
      <c r="J1877" s="13" t="str">
        <f t="shared" si="59"/>
        <v>Staphylococcus</v>
      </c>
      <c r="K1877" s="1" t="s">
        <v>177</v>
      </c>
    </row>
    <row r="1878" spans="1:11" ht="20.25">
      <c r="A1878" s="13" t="s">
        <v>250</v>
      </c>
      <c r="B1878" s="2">
        <v>60</v>
      </c>
      <c r="C1878" s="13" t="s">
        <v>14</v>
      </c>
      <c r="D1878" s="3" t="s">
        <v>216</v>
      </c>
      <c r="E1878" s="13">
        <v>0</v>
      </c>
      <c r="F1878" s="13">
        <v>5</v>
      </c>
      <c r="G1878" s="13"/>
      <c r="H1878" s="13"/>
      <c r="I1878" s="13">
        <f t="shared" si="58"/>
        <v>0</v>
      </c>
      <c r="J1878" s="13">
        <f t="shared" si="59"/>
        <v>0</v>
      </c>
      <c r="K1878" s="1"/>
    </row>
    <row r="1879" spans="1:11" ht="20.25">
      <c r="A1879" s="13" t="s">
        <v>250</v>
      </c>
      <c r="B1879" s="2">
        <v>61</v>
      </c>
      <c r="C1879" s="13" t="s">
        <v>14</v>
      </c>
      <c r="D1879" s="3" t="s">
        <v>36</v>
      </c>
      <c r="E1879" s="13">
        <v>0</v>
      </c>
      <c r="F1879" s="13">
        <v>5</v>
      </c>
      <c r="G1879" s="13"/>
      <c r="H1879" s="13"/>
      <c r="I1879" s="13">
        <f t="shared" si="58"/>
        <v>0</v>
      </c>
      <c r="J1879" s="13">
        <f t="shared" si="59"/>
        <v>0</v>
      </c>
      <c r="K1879" s="1"/>
    </row>
    <row r="1880" spans="1:11" ht="20.25">
      <c r="A1880" s="13" t="s">
        <v>250</v>
      </c>
      <c r="B1880" s="2">
        <v>62</v>
      </c>
      <c r="C1880" s="13" t="s">
        <v>14</v>
      </c>
      <c r="D1880" s="3" t="s">
        <v>216</v>
      </c>
      <c r="E1880" s="13">
        <v>0</v>
      </c>
      <c r="F1880" s="13">
        <v>5</v>
      </c>
      <c r="G1880" s="13"/>
      <c r="H1880" s="13"/>
      <c r="I1880" s="13">
        <f t="shared" si="58"/>
        <v>0</v>
      </c>
      <c r="J1880" s="13">
        <f t="shared" si="59"/>
        <v>0</v>
      </c>
      <c r="K1880" s="1"/>
    </row>
    <row r="1881" spans="1:11" ht="20.25">
      <c r="A1881" s="13" t="s">
        <v>250</v>
      </c>
      <c r="B1881" s="2">
        <v>63</v>
      </c>
      <c r="C1881" s="13" t="s">
        <v>16</v>
      </c>
      <c r="D1881" s="3" t="s">
        <v>33</v>
      </c>
      <c r="E1881" s="13">
        <v>1</v>
      </c>
      <c r="F1881" s="13">
        <v>4</v>
      </c>
      <c r="G1881" s="13"/>
      <c r="H1881" s="13"/>
      <c r="I1881" s="13">
        <f t="shared" si="58"/>
        <v>0</v>
      </c>
      <c r="J1881" s="13">
        <f t="shared" si="59"/>
        <v>0</v>
      </c>
      <c r="K1881" s="1"/>
    </row>
    <row r="1882" spans="1:11" ht="20.25">
      <c r="A1882" s="13" t="s">
        <v>250</v>
      </c>
      <c r="B1882" s="2">
        <v>64</v>
      </c>
      <c r="C1882" s="13" t="s">
        <v>44</v>
      </c>
      <c r="D1882" s="3" t="s">
        <v>129</v>
      </c>
      <c r="E1882" s="13">
        <v>1</v>
      </c>
      <c r="F1882" s="13">
        <v>4</v>
      </c>
      <c r="G1882" s="13"/>
      <c r="H1882" s="13"/>
      <c r="I1882" s="13">
        <f t="shared" si="58"/>
        <v>0</v>
      </c>
      <c r="J1882" s="13">
        <f t="shared" si="59"/>
        <v>0</v>
      </c>
      <c r="K1882" s="1"/>
    </row>
    <row r="1883" spans="1:11" ht="20.25">
      <c r="A1883" s="13" t="s">
        <v>250</v>
      </c>
      <c r="B1883" s="2">
        <v>65</v>
      </c>
      <c r="C1883" s="13" t="s">
        <v>44</v>
      </c>
      <c r="D1883" s="3" t="s">
        <v>50</v>
      </c>
      <c r="E1883" s="13">
        <v>1</v>
      </c>
      <c r="F1883" s="13">
        <v>5</v>
      </c>
      <c r="G1883" s="13"/>
      <c r="H1883" s="13"/>
      <c r="I1883" s="13" t="str">
        <f t="shared" si="58"/>
        <v>Кокки</v>
      </c>
      <c r="J1883" s="13" t="str">
        <f t="shared" si="59"/>
        <v>Streptococcus</v>
      </c>
      <c r="K1883" s="1" t="s">
        <v>186</v>
      </c>
    </row>
    <row r="1884" spans="1:11" ht="20.25">
      <c r="A1884" s="13" t="s">
        <v>250</v>
      </c>
      <c r="B1884" s="2">
        <v>66</v>
      </c>
      <c r="C1884" s="13" t="s">
        <v>21</v>
      </c>
      <c r="D1884" s="3" t="s">
        <v>62</v>
      </c>
      <c r="E1884" s="13">
        <v>0</v>
      </c>
      <c r="F1884" s="13">
        <v>4</v>
      </c>
      <c r="G1884" s="13"/>
      <c r="H1884" s="13"/>
      <c r="I1884" s="13">
        <f t="shared" si="58"/>
        <v>0</v>
      </c>
      <c r="J1884" s="13">
        <f t="shared" si="59"/>
        <v>0</v>
      </c>
      <c r="K1884" s="1"/>
    </row>
    <row r="1885" spans="1:11" ht="20.25">
      <c r="A1885" s="13" t="s">
        <v>250</v>
      </c>
      <c r="B1885" s="2">
        <v>67</v>
      </c>
      <c r="C1885" s="13" t="s">
        <v>21</v>
      </c>
      <c r="D1885" s="3" t="s">
        <v>246</v>
      </c>
      <c r="E1885" s="13">
        <v>0</v>
      </c>
      <c r="F1885" s="13">
        <v>4</v>
      </c>
      <c r="G1885" s="13"/>
      <c r="H1885" s="13"/>
      <c r="I1885" s="13">
        <f t="shared" si="58"/>
        <v>0</v>
      </c>
      <c r="J1885" s="13">
        <f t="shared" si="59"/>
        <v>0</v>
      </c>
      <c r="K1885" s="1"/>
    </row>
    <row r="1886" spans="1:11" ht="20.25">
      <c r="A1886" s="13" t="s">
        <v>250</v>
      </c>
      <c r="B1886" s="2">
        <v>68</v>
      </c>
      <c r="C1886" s="13" t="s">
        <v>27</v>
      </c>
      <c r="D1886" s="3" t="s">
        <v>30</v>
      </c>
      <c r="E1886" s="13">
        <v>0</v>
      </c>
      <c r="F1886" s="13">
        <v>5</v>
      </c>
      <c r="G1886" s="13" t="s">
        <v>23</v>
      </c>
      <c r="H1886" s="13" t="s">
        <v>63</v>
      </c>
      <c r="I1886" s="13">
        <f t="shared" si="58"/>
        <v>0</v>
      </c>
      <c r="J1886" s="13">
        <f t="shared" si="59"/>
        <v>0</v>
      </c>
      <c r="K1886" s="1"/>
    </row>
    <row r="1887" spans="1:11" ht="20.25">
      <c r="A1887" s="13" t="s">
        <v>250</v>
      </c>
      <c r="B1887" s="2">
        <v>69</v>
      </c>
      <c r="C1887" s="13" t="s">
        <v>21</v>
      </c>
      <c r="D1887" s="3" t="s">
        <v>43</v>
      </c>
      <c r="E1887" s="13">
        <v>0</v>
      </c>
      <c r="F1887" s="13">
        <v>5</v>
      </c>
      <c r="G1887" s="13" t="s">
        <v>23</v>
      </c>
      <c r="H1887" s="13"/>
      <c r="I1887" s="13">
        <f t="shared" si="58"/>
        <v>0</v>
      </c>
      <c r="J1887" s="13">
        <f t="shared" si="59"/>
        <v>0</v>
      </c>
      <c r="K1887" s="1"/>
    </row>
    <row r="1888" spans="1:11" ht="20.25">
      <c r="A1888" s="13" t="s">
        <v>250</v>
      </c>
      <c r="B1888" s="2">
        <v>70</v>
      </c>
      <c r="C1888" s="13" t="s">
        <v>90</v>
      </c>
      <c r="D1888" s="3" t="s">
        <v>33</v>
      </c>
      <c r="E1888" s="13">
        <v>0</v>
      </c>
      <c r="F1888" s="13">
        <v>5</v>
      </c>
      <c r="G1888" s="13" t="s">
        <v>23</v>
      </c>
      <c r="H1888" s="13"/>
      <c r="I1888" s="13">
        <f t="shared" si="58"/>
        <v>0</v>
      </c>
      <c r="J1888" s="13">
        <f t="shared" si="59"/>
        <v>0</v>
      </c>
      <c r="K1888" s="1"/>
    </row>
    <row r="1889" spans="1:11" ht="20.25">
      <c r="A1889" s="13" t="s">
        <v>250</v>
      </c>
      <c r="B1889" s="2">
        <v>71</v>
      </c>
      <c r="C1889" s="13" t="s">
        <v>44</v>
      </c>
      <c r="D1889" s="3" t="s">
        <v>52</v>
      </c>
      <c r="E1889" s="13">
        <v>1</v>
      </c>
      <c r="F1889" s="13">
        <v>3</v>
      </c>
      <c r="G1889" s="13"/>
      <c r="H1889" s="13"/>
      <c r="I1889" s="13">
        <f t="shared" si="58"/>
        <v>0</v>
      </c>
      <c r="J1889" s="13">
        <f t="shared" si="59"/>
        <v>0</v>
      </c>
      <c r="K1889" s="1"/>
    </row>
    <row r="1890" spans="1:11" ht="20.25">
      <c r="A1890" s="13" t="s">
        <v>250</v>
      </c>
      <c r="B1890" s="2">
        <v>72</v>
      </c>
      <c r="C1890" s="13" t="s">
        <v>44</v>
      </c>
      <c r="D1890" s="3" t="s">
        <v>45</v>
      </c>
      <c r="E1890" s="13">
        <v>1</v>
      </c>
      <c r="F1890" s="13">
        <v>3</v>
      </c>
      <c r="G1890" s="13"/>
      <c r="H1890" s="13"/>
      <c r="I1890" s="13">
        <f t="shared" si="58"/>
        <v>0</v>
      </c>
      <c r="J1890" s="13">
        <f t="shared" si="59"/>
        <v>0</v>
      </c>
      <c r="K1890" s="1"/>
    </row>
    <row r="1891" spans="1:11" ht="20.25">
      <c r="A1891" s="13" t="s">
        <v>250</v>
      </c>
      <c r="B1891" s="2">
        <v>73</v>
      </c>
      <c r="C1891" s="13" t="s">
        <v>27</v>
      </c>
      <c r="D1891" s="3" t="s">
        <v>34</v>
      </c>
      <c r="E1891" s="13">
        <v>1</v>
      </c>
      <c r="F1891" s="13">
        <v>3</v>
      </c>
      <c r="G1891" s="13"/>
      <c r="H1891" s="13"/>
      <c r="I1891" s="13">
        <f t="shared" si="58"/>
        <v>0</v>
      </c>
      <c r="J1891" s="13">
        <f t="shared" si="59"/>
        <v>0</v>
      </c>
      <c r="K1891" s="1"/>
    </row>
    <row r="1892" spans="1:11" ht="20.25">
      <c r="A1892" s="13" t="s">
        <v>250</v>
      </c>
      <c r="B1892" s="2">
        <v>74</v>
      </c>
      <c r="C1892" s="13" t="s">
        <v>14</v>
      </c>
      <c r="D1892" s="3" t="s">
        <v>36</v>
      </c>
      <c r="E1892" s="13">
        <v>0</v>
      </c>
      <c r="F1892" s="13">
        <v>4</v>
      </c>
      <c r="G1892" s="13"/>
      <c r="H1892" s="13"/>
      <c r="I1892" s="13">
        <f t="shared" si="58"/>
        <v>0</v>
      </c>
      <c r="J1892" s="13">
        <f t="shared" si="59"/>
        <v>0</v>
      </c>
      <c r="K1892" s="1"/>
    </row>
    <row r="1893" spans="1:11" ht="20.25">
      <c r="A1893" s="13" t="s">
        <v>250</v>
      </c>
      <c r="B1893" s="2">
        <v>75</v>
      </c>
      <c r="C1893" s="13" t="s">
        <v>14</v>
      </c>
      <c r="D1893" s="3" t="s">
        <v>36</v>
      </c>
      <c r="E1893" s="13">
        <v>0</v>
      </c>
      <c r="F1893" s="13">
        <v>4</v>
      </c>
      <c r="G1893" s="13"/>
      <c r="H1893" s="13"/>
      <c r="I1893" s="13">
        <f t="shared" si="58"/>
        <v>0</v>
      </c>
      <c r="J1893" s="13">
        <f t="shared" si="59"/>
        <v>0</v>
      </c>
      <c r="K1893" s="1"/>
    </row>
    <row r="1894" spans="1:11" ht="20.25">
      <c r="A1894" s="13" t="s">
        <v>250</v>
      </c>
      <c r="B1894" s="2">
        <v>76</v>
      </c>
      <c r="C1894" s="13" t="s">
        <v>90</v>
      </c>
      <c r="D1894" s="3" t="s">
        <v>33</v>
      </c>
      <c r="E1894" s="13">
        <v>0</v>
      </c>
      <c r="F1894" s="13">
        <v>4</v>
      </c>
      <c r="G1894" s="13"/>
      <c r="H1894" s="13"/>
      <c r="I1894" s="13">
        <f t="shared" si="58"/>
        <v>0</v>
      </c>
      <c r="J1894" s="13">
        <f t="shared" si="59"/>
        <v>0</v>
      </c>
      <c r="K1894" s="1"/>
    </row>
    <row r="1895" spans="1:11" ht="20.25">
      <c r="A1895" s="13" t="s">
        <v>250</v>
      </c>
      <c r="B1895" s="2">
        <v>77</v>
      </c>
      <c r="C1895" s="13" t="s">
        <v>44</v>
      </c>
      <c r="D1895" s="3" t="s">
        <v>45</v>
      </c>
      <c r="E1895" s="13">
        <v>1</v>
      </c>
      <c r="F1895" s="13">
        <v>3</v>
      </c>
      <c r="G1895" s="13"/>
      <c r="H1895" s="13"/>
      <c r="I1895" s="13">
        <f t="shared" si="58"/>
        <v>0</v>
      </c>
      <c r="J1895" s="13">
        <f t="shared" si="59"/>
        <v>0</v>
      </c>
      <c r="K1895" s="1"/>
    </row>
    <row r="1896" spans="1:11" ht="20.25">
      <c r="A1896" s="13" t="s">
        <v>250</v>
      </c>
      <c r="B1896" s="2">
        <v>78</v>
      </c>
      <c r="C1896" s="13" t="s">
        <v>14</v>
      </c>
      <c r="D1896" s="3" t="s">
        <v>36</v>
      </c>
      <c r="E1896" s="13">
        <v>1</v>
      </c>
      <c r="F1896" s="13">
        <v>3</v>
      </c>
      <c r="G1896" s="13"/>
      <c r="H1896" s="13"/>
      <c r="I1896" s="13">
        <f t="shared" si="58"/>
        <v>0</v>
      </c>
      <c r="J1896" s="13">
        <f t="shared" si="59"/>
        <v>0</v>
      </c>
      <c r="K1896" s="1"/>
    </row>
    <row r="1897" spans="1:11" ht="20.25">
      <c r="A1897" s="13" t="s">
        <v>250</v>
      </c>
      <c r="B1897" s="2">
        <v>79</v>
      </c>
      <c r="C1897" s="13" t="s">
        <v>44</v>
      </c>
      <c r="D1897" s="3" t="s">
        <v>45</v>
      </c>
      <c r="E1897" s="13">
        <v>2</v>
      </c>
      <c r="F1897" s="13">
        <v>2</v>
      </c>
      <c r="G1897" s="13"/>
      <c r="H1897" s="13"/>
      <c r="I1897" s="13">
        <f t="shared" si="58"/>
        <v>0</v>
      </c>
      <c r="J1897" s="13">
        <f t="shared" si="59"/>
        <v>0</v>
      </c>
      <c r="K1897" s="1"/>
    </row>
    <row r="1898" spans="1:11" ht="20.25">
      <c r="A1898" s="13" t="s">
        <v>250</v>
      </c>
      <c r="B1898" s="2">
        <v>80</v>
      </c>
      <c r="C1898" s="13" t="s">
        <v>44</v>
      </c>
      <c r="D1898" s="3" t="s">
        <v>45</v>
      </c>
      <c r="E1898" s="13">
        <v>1</v>
      </c>
      <c r="F1898" s="13">
        <v>2</v>
      </c>
      <c r="G1898" s="13"/>
      <c r="H1898" s="13"/>
      <c r="I1898" s="13">
        <f t="shared" si="58"/>
        <v>0</v>
      </c>
      <c r="J1898" s="13">
        <f t="shared" si="59"/>
        <v>0</v>
      </c>
      <c r="K1898" s="1"/>
    </row>
    <row r="1899" spans="1:11" ht="20.25">
      <c r="A1899" s="13" t="s">
        <v>250</v>
      </c>
      <c r="B1899" s="2">
        <v>81</v>
      </c>
      <c r="C1899" s="13" t="s">
        <v>21</v>
      </c>
      <c r="D1899" s="3" t="s">
        <v>34</v>
      </c>
      <c r="E1899" s="13">
        <v>1</v>
      </c>
      <c r="F1899" s="13">
        <v>2</v>
      </c>
      <c r="G1899" s="13"/>
      <c r="H1899" s="13"/>
      <c r="I1899" s="13">
        <f t="shared" si="58"/>
        <v>0</v>
      </c>
      <c r="J1899" s="13">
        <f t="shared" si="59"/>
        <v>0</v>
      </c>
      <c r="K1899" s="1"/>
    </row>
    <row r="1900" spans="1:11" ht="20.25">
      <c r="A1900" s="13" t="s">
        <v>250</v>
      </c>
      <c r="B1900" s="2">
        <v>82</v>
      </c>
      <c r="C1900" s="13" t="s">
        <v>16</v>
      </c>
      <c r="D1900" s="3" t="s">
        <v>33</v>
      </c>
      <c r="E1900" s="13">
        <v>1</v>
      </c>
      <c r="F1900" s="13">
        <v>2</v>
      </c>
      <c r="G1900" s="13"/>
      <c r="H1900" s="13"/>
      <c r="I1900" s="13">
        <f t="shared" si="58"/>
        <v>0</v>
      </c>
      <c r="J1900" s="13">
        <f t="shared" si="59"/>
        <v>0</v>
      </c>
      <c r="K1900" s="1"/>
    </row>
    <row r="1901" spans="1:11" ht="20.25">
      <c r="A1901" s="13" t="s">
        <v>250</v>
      </c>
      <c r="B1901" s="2">
        <v>83</v>
      </c>
      <c r="C1901" s="13" t="s">
        <v>14</v>
      </c>
      <c r="D1901" s="3" t="s">
        <v>36</v>
      </c>
      <c r="E1901" s="13">
        <v>1</v>
      </c>
      <c r="F1901" s="13">
        <v>2</v>
      </c>
      <c r="G1901" s="13"/>
      <c r="H1901" s="13"/>
      <c r="I1901" s="13">
        <f t="shared" si="58"/>
        <v>0</v>
      </c>
      <c r="J1901" s="13">
        <f t="shared" si="59"/>
        <v>0</v>
      </c>
      <c r="K1901" s="1"/>
    </row>
    <row r="1902" spans="1:11" ht="20.25">
      <c r="A1902" s="13" t="s">
        <v>250</v>
      </c>
      <c r="B1902" s="2">
        <v>84</v>
      </c>
      <c r="C1902" s="13" t="s">
        <v>16</v>
      </c>
      <c r="D1902" s="3" t="s">
        <v>33</v>
      </c>
      <c r="E1902" s="13">
        <v>1</v>
      </c>
      <c r="F1902" s="13">
        <v>4</v>
      </c>
      <c r="G1902" s="13"/>
      <c r="H1902" s="13"/>
      <c r="I1902" s="13">
        <f t="shared" si="58"/>
        <v>0</v>
      </c>
      <c r="J1902" s="13">
        <f t="shared" si="59"/>
        <v>0</v>
      </c>
      <c r="K1902" s="1"/>
    </row>
    <row r="1903" spans="1:11" ht="20.25">
      <c r="A1903" s="13" t="s">
        <v>250</v>
      </c>
      <c r="B1903" s="2">
        <v>85</v>
      </c>
      <c r="C1903" s="13" t="s">
        <v>90</v>
      </c>
      <c r="D1903" s="3" t="s">
        <v>33</v>
      </c>
      <c r="E1903" s="13">
        <v>0</v>
      </c>
      <c r="F1903" s="13">
        <v>7</v>
      </c>
      <c r="G1903" s="13"/>
      <c r="H1903" s="13"/>
      <c r="I1903" s="13" t="str">
        <f t="shared" si="58"/>
        <v>Кокки</v>
      </c>
      <c r="J1903" s="13" t="str">
        <f t="shared" si="59"/>
        <v>Staphylococcus</v>
      </c>
      <c r="K1903" s="1" t="s">
        <v>69</v>
      </c>
    </row>
    <row r="1904" spans="1:11" ht="20.25">
      <c r="A1904" s="13" t="s">
        <v>250</v>
      </c>
      <c r="B1904" s="2">
        <v>86</v>
      </c>
      <c r="C1904" s="13" t="s">
        <v>90</v>
      </c>
      <c r="D1904" s="3" t="s">
        <v>33</v>
      </c>
      <c r="E1904" s="13">
        <v>0</v>
      </c>
      <c r="F1904" s="13">
        <v>3</v>
      </c>
      <c r="G1904" s="13"/>
      <c r="H1904" s="13"/>
      <c r="I1904" s="13">
        <f t="shared" si="58"/>
        <v>0</v>
      </c>
      <c r="J1904" s="13">
        <f t="shared" si="59"/>
        <v>0</v>
      </c>
      <c r="K1904" s="1"/>
    </row>
    <row r="1905" spans="1:11" ht="20.25">
      <c r="A1905" s="13" t="s">
        <v>250</v>
      </c>
      <c r="B1905" s="2">
        <v>87</v>
      </c>
      <c r="C1905" s="13" t="s">
        <v>29</v>
      </c>
      <c r="D1905" s="3" t="s">
        <v>208</v>
      </c>
      <c r="E1905" s="13">
        <v>0</v>
      </c>
      <c r="F1905" s="13">
        <v>3</v>
      </c>
      <c r="G1905" s="13"/>
      <c r="H1905" s="13"/>
      <c r="I1905" s="13">
        <f t="shared" si="58"/>
        <v>0</v>
      </c>
      <c r="J1905" s="13">
        <f t="shared" si="59"/>
        <v>0</v>
      </c>
      <c r="K1905" s="1"/>
    </row>
    <row r="1906" spans="1:11" ht="20.25">
      <c r="A1906" s="13" t="s">
        <v>250</v>
      </c>
      <c r="B1906" s="2">
        <v>88</v>
      </c>
      <c r="C1906" s="13" t="s">
        <v>21</v>
      </c>
      <c r="D1906" s="3" t="s">
        <v>25</v>
      </c>
      <c r="E1906" s="13">
        <v>0</v>
      </c>
      <c r="F1906" s="13">
        <v>3</v>
      </c>
      <c r="G1906" s="13"/>
      <c r="H1906" s="13">
        <v>444</v>
      </c>
      <c r="I1906" s="13">
        <f t="shared" si="58"/>
        <v>0</v>
      </c>
      <c r="J1906" s="13">
        <f t="shared" si="59"/>
        <v>0</v>
      </c>
      <c r="K1906" s="1"/>
    </row>
    <row r="1907" spans="1:11" ht="20.25">
      <c r="A1907" s="13" t="s">
        <v>250</v>
      </c>
      <c r="B1907" s="2">
        <v>89</v>
      </c>
      <c r="C1907" s="13" t="s">
        <v>14</v>
      </c>
      <c r="D1907" s="3" t="s">
        <v>36</v>
      </c>
      <c r="E1907" s="13">
        <v>0</v>
      </c>
      <c r="F1907" s="13">
        <v>3</v>
      </c>
      <c r="G1907" s="13"/>
      <c r="H1907" s="13"/>
      <c r="I1907" s="13">
        <f t="shared" si="58"/>
        <v>0</v>
      </c>
      <c r="J1907" s="13">
        <f t="shared" si="59"/>
        <v>0</v>
      </c>
      <c r="K1907" s="1"/>
    </row>
    <row r="1908" spans="1:11" ht="20.25">
      <c r="A1908" s="13" t="s">
        <v>250</v>
      </c>
      <c r="B1908" s="2">
        <v>90</v>
      </c>
      <c r="C1908" s="13" t="s">
        <v>21</v>
      </c>
      <c r="D1908" s="3" t="s">
        <v>84</v>
      </c>
      <c r="E1908" s="13">
        <v>0</v>
      </c>
      <c r="F1908" s="13">
        <v>7</v>
      </c>
      <c r="G1908" s="13" t="s">
        <v>23</v>
      </c>
      <c r="H1908" s="13"/>
      <c r="I1908" s="13">
        <f t="shared" si="58"/>
        <v>0</v>
      </c>
      <c r="J1908" s="13">
        <f t="shared" si="59"/>
        <v>0</v>
      </c>
      <c r="K1908" s="1"/>
    </row>
    <row r="1909" spans="1:11" ht="20.25">
      <c r="A1909" s="13" t="s">
        <v>250</v>
      </c>
      <c r="B1909" s="2">
        <v>91</v>
      </c>
      <c r="C1909" s="13" t="s">
        <v>21</v>
      </c>
      <c r="D1909" s="3" t="s">
        <v>43</v>
      </c>
      <c r="E1909" s="13">
        <v>0</v>
      </c>
      <c r="F1909" s="13">
        <v>7</v>
      </c>
      <c r="G1909" s="13" t="s">
        <v>23</v>
      </c>
      <c r="H1909" s="13"/>
      <c r="I1909" s="13">
        <f t="shared" si="58"/>
        <v>0</v>
      </c>
      <c r="J1909" s="13">
        <f t="shared" si="59"/>
        <v>0</v>
      </c>
      <c r="K1909" s="1"/>
    </row>
    <row r="1910" spans="1:11" ht="20.25">
      <c r="A1910" s="13" t="s">
        <v>250</v>
      </c>
      <c r="B1910" s="2">
        <v>92</v>
      </c>
      <c r="C1910" s="13" t="s">
        <v>19</v>
      </c>
      <c r="D1910" s="3" t="s">
        <v>36</v>
      </c>
      <c r="E1910" s="13">
        <v>1</v>
      </c>
      <c r="F1910" s="13">
        <v>2</v>
      </c>
      <c r="G1910" s="13"/>
      <c r="H1910" s="13"/>
      <c r="I1910" s="13">
        <f t="shared" si="58"/>
        <v>0</v>
      </c>
      <c r="J1910" s="13">
        <f t="shared" si="59"/>
        <v>0</v>
      </c>
      <c r="K1910" s="1"/>
    </row>
    <row r="1911" spans="1:11" ht="20.25">
      <c r="A1911" s="13" t="s">
        <v>250</v>
      </c>
      <c r="B1911" s="2">
        <v>93</v>
      </c>
      <c r="C1911" s="13" t="s">
        <v>14</v>
      </c>
      <c r="D1911" s="3" t="s">
        <v>36</v>
      </c>
      <c r="E1911" s="13">
        <v>1</v>
      </c>
      <c r="F1911" s="13">
        <v>2</v>
      </c>
      <c r="G1911" s="13"/>
      <c r="H1911" s="13"/>
      <c r="I1911" s="13">
        <f t="shared" si="58"/>
        <v>0</v>
      </c>
      <c r="J1911" s="13">
        <f t="shared" si="59"/>
        <v>0</v>
      </c>
      <c r="K1911" s="1"/>
    </row>
    <row r="1912" spans="1:11" ht="20.25">
      <c r="A1912" s="13" t="s">
        <v>250</v>
      </c>
      <c r="B1912" s="2">
        <v>94</v>
      </c>
      <c r="C1912" s="13" t="s">
        <v>46</v>
      </c>
      <c r="D1912" s="3" t="s">
        <v>199</v>
      </c>
      <c r="E1912" s="13">
        <v>0</v>
      </c>
      <c r="F1912" s="13">
        <v>3</v>
      </c>
      <c r="G1912" s="13"/>
      <c r="H1912" s="13"/>
      <c r="I1912" s="13">
        <f t="shared" si="58"/>
        <v>0</v>
      </c>
      <c r="J1912" s="13">
        <f t="shared" si="59"/>
        <v>0</v>
      </c>
      <c r="K1912" s="1"/>
    </row>
    <row r="1913" spans="1:11" ht="20.25">
      <c r="A1913" s="13" t="s">
        <v>250</v>
      </c>
      <c r="B1913" s="2">
        <v>95</v>
      </c>
      <c r="C1913" s="13" t="s">
        <v>16</v>
      </c>
      <c r="D1913" s="3" t="s">
        <v>33</v>
      </c>
      <c r="E1913" s="13">
        <v>0</v>
      </c>
      <c r="F1913" s="13">
        <v>3</v>
      </c>
      <c r="G1913" s="13"/>
      <c r="H1913" s="13"/>
      <c r="I1913" s="13">
        <f t="shared" si="58"/>
        <v>0</v>
      </c>
      <c r="J1913" s="13">
        <f t="shared" si="59"/>
        <v>0</v>
      </c>
      <c r="K1913" s="1"/>
    </row>
    <row r="1914" spans="1:11" ht="20.25">
      <c r="A1914" s="13" t="s">
        <v>250</v>
      </c>
      <c r="B1914" s="2">
        <v>96</v>
      </c>
      <c r="C1914" s="13" t="s">
        <v>90</v>
      </c>
      <c r="D1914" s="3" t="s">
        <v>213</v>
      </c>
      <c r="E1914" s="13">
        <v>0</v>
      </c>
      <c r="F1914" s="13">
        <v>6</v>
      </c>
      <c r="G1914" s="13" t="s">
        <v>23</v>
      </c>
      <c r="H1914" s="13"/>
      <c r="I1914" s="13">
        <f t="shared" si="58"/>
        <v>0</v>
      </c>
      <c r="J1914" s="13">
        <f t="shared" si="59"/>
        <v>0</v>
      </c>
      <c r="K1914" s="1"/>
    </row>
    <row r="1915" spans="1:11" ht="20.25">
      <c r="A1915" s="13" t="s">
        <v>250</v>
      </c>
      <c r="B1915" s="2">
        <v>97</v>
      </c>
      <c r="C1915" s="13" t="s">
        <v>21</v>
      </c>
      <c r="D1915" s="3" t="s">
        <v>242</v>
      </c>
      <c r="E1915" s="13">
        <v>0</v>
      </c>
      <c r="F1915" s="13">
        <v>6</v>
      </c>
      <c r="G1915" s="13"/>
      <c r="H1915" s="13"/>
      <c r="I1915" s="13">
        <f t="shared" si="58"/>
        <v>0</v>
      </c>
      <c r="J1915" s="13">
        <f t="shared" si="59"/>
        <v>0</v>
      </c>
      <c r="K1915" s="1"/>
    </row>
    <row r="1916" spans="1:11" ht="20.25">
      <c r="A1916" s="13" t="s">
        <v>250</v>
      </c>
      <c r="B1916" s="2">
        <v>98</v>
      </c>
      <c r="C1916" s="13" t="s">
        <v>21</v>
      </c>
      <c r="D1916" s="3" t="s">
        <v>64</v>
      </c>
      <c r="E1916" s="13">
        <v>0</v>
      </c>
      <c r="F1916" s="13">
        <v>6</v>
      </c>
      <c r="G1916" s="13" t="s">
        <v>23</v>
      </c>
      <c r="H1916" s="13"/>
      <c r="I1916" s="13">
        <f t="shared" si="58"/>
        <v>0</v>
      </c>
      <c r="J1916" s="13">
        <f t="shared" si="59"/>
        <v>0</v>
      </c>
      <c r="K1916" s="1"/>
    </row>
    <row r="1917" spans="1:11" ht="20.25">
      <c r="A1917" s="13" t="s">
        <v>250</v>
      </c>
      <c r="B1917" s="2">
        <v>99</v>
      </c>
      <c r="C1917" s="13" t="s">
        <v>46</v>
      </c>
      <c r="D1917" s="3" t="s">
        <v>41</v>
      </c>
      <c r="E1917" s="13">
        <v>0</v>
      </c>
      <c r="F1917" s="13">
        <v>6</v>
      </c>
      <c r="G1917" s="13" t="s">
        <v>23</v>
      </c>
      <c r="H1917" s="13"/>
      <c r="I1917" s="13">
        <f t="shared" si="58"/>
        <v>0</v>
      </c>
      <c r="J1917" s="13">
        <f t="shared" si="59"/>
        <v>0</v>
      </c>
      <c r="K1917" s="1"/>
    </row>
    <row r="1918" spans="1:11" ht="20.25">
      <c r="A1918" s="13" t="s">
        <v>250</v>
      </c>
      <c r="B1918" s="2">
        <v>100</v>
      </c>
      <c r="C1918" s="13" t="s">
        <v>21</v>
      </c>
      <c r="D1918" s="3" t="s">
        <v>43</v>
      </c>
      <c r="E1918" s="13">
        <v>0</v>
      </c>
      <c r="F1918" s="13">
        <v>3</v>
      </c>
      <c r="G1918" s="13"/>
      <c r="H1918" s="13"/>
      <c r="I1918" s="13">
        <f t="shared" si="58"/>
        <v>0</v>
      </c>
      <c r="J1918" s="13">
        <f t="shared" si="59"/>
        <v>0</v>
      </c>
      <c r="K1918" s="1"/>
    </row>
    <row r="1919" spans="1:11" ht="20.25">
      <c r="A1919" s="13" t="s">
        <v>250</v>
      </c>
      <c r="B1919" s="2">
        <v>101</v>
      </c>
      <c r="C1919" s="13" t="s">
        <v>21</v>
      </c>
      <c r="D1919" s="3" t="s">
        <v>33</v>
      </c>
      <c r="E1919" s="13">
        <v>0</v>
      </c>
      <c r="F1919" s="13">
        <v>3</v>
      </c>
      <c r="G1919" s="13"/>
      <c r="H1919" s="13"/>
      <c r="I1919" s="13">
        <f t="shared" si="58"/>
        <v>0</v>
      </c>
      <c r="J1919" s="13">
        <f t="shared" si="59"/>
        <v>0</v>
      </c>
      <c r="K1919" s="1"/>
    </row>
    <row r="1920" spans="1:11" ht="20.25">
      <c r="A1920" s="13" t="s">
        <v>250</v>
      </c>
      <c r="B1920" s="2">
        <v>102</v>
      </c>
      <c r="C1920" s="13" t="s">
        <v>21</v>
      </c>
      <c r="D1920" s="3" t="s">
        <v>28</v>
      </c>
      <c r="E1920" s="13">
        <v>0</v>
      </c>
      <c r="F1920" s="13">
        <v>5</v>
      </c>
      <c r="G1920" s="13" t="s">
        <v>23</v>
      </c>
      <c r="H1920" s="13"/>
      <c r="I1920" s="13">
        <f t="shared" si="58"/>
        <v>0</v>
      </c>
      <c r="J1920" s="13">
        <f t="shared" si="59"/>
        <v>0</v>
      </c>
      <c r="K1920" s="1"/>
    </row>
    <row r="1921" spans="1:11" ht="20.25">
      <c r="A1921" s="13" t="s">
        <v>250</v>
      </c>
      <c r="B1921" s="2">
        <v>103</v>
      </c>
      <c r="C1921" s="13" t="s">
        <v>46</v>
      </c>
      <c r="D1921" s="3" t="s">
        <v>199</v>
      </c>
      <c r="E1921" s="13">
        <v>0</v>
      </c>
      <c r="F1921" s="13">
        <v>5</v>
      </c>
      <c r="G1921" s="13"/>
      <c r="H1921" s="13"/>
      <c r="I1921" s="13" t="str">
        <f t="shared" si="58"/>
        <v>Кокки</v>
      </c>
      <c r="J1921" s="13" t="str">
        <f t="shared" si="59"/>
        <v>Enterococcus</v>
      </c>
      <c r="K1921" s="1" t="s">
        <v>137</v>
      </c>
    </row>
    <row r="1922" spans="1:11" ht="20.25">
      <c r="A1922" s="13" t="s">
        <v>250</v>
      </c>
      <c r="B1922" s="2">
        <v>104</v>
      </c>
      <c r="C1922" s="13" t="s">
        <v>14</v>
      </c>
      <c r="D1922" s="3" t="s">
        <v>36</v>
      </c>
      <c r="E1922" s="13">
        <v>0</v>
      </c>
      <c r="F1922" s="13">
        <v>5</v>
      </c>
      <c r="G1922" s="13"/>
      <c r="H1922" s="13"/>
      <c r="I1922" s="13" t="str">
        <f t="shared" ref="I1922:I1985" si="60">IF(OR(J1922=$J$2687,J1922=$J$2694,J1922=$J$2677),$I$2674,IF(OR(J1922=$J$2676,J1922=$J$2680,J1922=$J$2682,J1922=$J$2683,J1922=$J$2686,J1922=$J$2690,J1922=$J$2691,J1922=$J$2688),$I$2679,IF(OR(J1922=$J$2675,J1922=$J$2679),$I$2675,IF(OR(J1922=$J$2681,J1922=$J$2692,J1922=$J$2693),$I$2676,IF(OR(J1922=$J$2674,J1922=$J$2689,J1922=$J$2695),$I$2677,IF(OR(J1922=$J$2678,J1922=$J$2696,J1922=$J$2684,J1922=$J$2685),$I$2678,0))))))</f>
        <v>Энеробактерии</v>
      </c>
      <c r="J1922" s="13" t="str">
        <f t="shared" ref="J1922:J1985" si="61">IF(OR(K1922=$K$2674,K1922=$K$2675,K1922=$K$2676,K1922=$K$2677,K1922=$K$2678),$J$2674,IF(OR(K1922=$K$2683,K1922=$K$2684,K1922=$K$2685,K1922=$K$2686),$J$2675,IF(OR(K1922=$K$2687),$J$2676,IF(OR(K1922=$K$2688),$J$2677,IF(OR(K1922=$K$2689),$J$2678,IF(OR(K1922=$K$2690),$J$2679,IF(OR(K1922=$K$2696,K1922=$K$2706,K1922=$K$2697),$J$2680,IF(OR(K1922=$K$2692,K1922=$K$2693,K1922=$K$2694,K1922=$K$2695),$J$2681,IF(OR(K1922=$K$2691,K1922=$K$2735,K1922=$K$2737,K1922=$K$2739),$J$2682,IF(OR(K1922=$K$2698,K1922=$K$2700,K1922=$K$2699),$J$2683,IF(OR(K1922=$K$2701),$J$2684,IF(OR(K1922=$K$2702),$J$2685,IF(OR(K1922=$K$2703),$J$2686,IF(OR(K1922=$K$2707),$J$2687,IF(OR(K1922=$K$2708,K1922=$K$2709),$J$2688,IF(OR(K1922=$K$2710,K1922=$K$2711),$J$2689,IF(OR(K1922=$K$2712,K1922=$K$2713),$J$2690,IF(OR(K1922=$K$2714,K1922=$K$2715),$J$2691,IF(OR(K1922=$K$2717,K1922=$K$2718,K1922=$K$2719,K1922=$K$2720,K1922=$K$2721,K1922=$K$2722,K1922=$K$2723,K1922=$K$2724,K1922=$K$2725),$J$2692,IF(OR(K1922=$K$2729,K1922=$K$2730,K1922=$K$2731,K1922=$K$2732,K1922=$K$2728,K1922=$K$2727,K1922=$K$2736,K1922=$K$2738),$J$2693,IF(OR(K1922=$K$2733,K1922=$K$2734),$J$2694,IF(OR(K1922=$K$2679,K1922=$K$2680,K1922=$K$2681,K1922=$K$2704,K1922=$K$2705,K1922=$K$2716,K1922=$K$2682,K1922=$K$2726),$J$2695,IF(OR(K1922=$K$2740),$J$2696,0)))))))))))))))))))))))</f>
        <v>Klebsiella</v>
      </c>
      <c r="K1922" s="1" t="s">
        <v>121</v>
      </c>
    </row>
    <row r="1923" spans="1:11" ht="20.25">
      <c r="A1923" s="13" t="s">
        <v>250</v>
      </c>
      <c r="B1923" s="2">
        <v>105</v>
      </c>
      <c r="C1923" s="13" t="s">
        <v>14</v>
      </c>
      <c r="D1923" s="3" t="s">
        <v>36</v>
      </c>
      <c r="E1923" s="13">
        <v>0</v>
      </c>
      <c r="F1923" s="13">
        <v>5</v>
      </c>
      <c r="G1923" s="13"/>
      <c r="H1923" s="13">
        <v>444</v>
      </c>
      <c r="I1923" s="13">
        <f t="shared" si="60"/>
        <v>0</v>
      </c>
      <c r="J1923" s="13">
        <f t="shared" si="61"/>
        <v>0</v>
      </c>
      <c r="K1923" s="1"/>
    </row>
    <row r="1924" spans="1:11" ht="20.25">
      <c r="A1924" s="13" t="s">
        <v>250</v>
      </c>
      <c r="B1924" s="2">
        <v>106</v>
      </c>
      <c r="C1924" s="13" t="s">
        <v>16</v>
      </c>
      <c r="D1924" s="3" t="s">
        <v>33</v>
      </c>
      <c r="E1924" s="13">
        <v>0</v>
      </c>
      <c r="F1924" s="13">
        <v>5</v>
      </c>
      <c r="G1924" s="13"/>
      <c r="H1924" s="13"/>
      <c r="I1924" s="13">
        <f t="shared" si="60"/>
        <v>0</v>
      </c>
      <c r="J1924" s="13">
        <f t="shared" si="61"/>
        <v>0</v>
      </c>
      <c r="K1924" s="1"/>
    </row>
    <row r="1925" spans="1:11" ht="20.25">
      <c r="A1925" s="13" t="s">
        <v>250</v>
      </c>
      <c r="B1925" s="2">
        <v>107</v>
      </c>
      <c r="C1925" s="13" t="s">
        <v>29</v>
      </c>
      <c r="D1925" s="3" t="s">
        <v>65</v>
      </c>
      <c r="E1925" s="13">
        <v>0</v>
      </c>
      <c r="F1925" s="13">
        <v>5</v>
      </c>
      <c r="G1925" s="13"/>
      <c r="H1925" s="13"/>
      <c r="I1925" s="13" t="str">
        <f t="shared" si="60"/>
        <v>Кокки</v>
      </c>
      <c r="J1925" s="13" t="str">
        <f t="shared" si="61"/>
        <v>Staphylococcus</v>
      </c>
      <c r="K1925" s="1" t="s">
        <v>179</v>
      </c>
    </row>
    <row r="1926" spans="1:11" ht="20.25">
      <c r="A1926" s="13" t="s">
        <v>250</v>
      </c>
      <c r="B1926" s="2">
        <v>108</v>
      </c>
      <c r="C1926" s="13" t="s">
        <v>14</v>
      </c>
      <c r="D1926" s="3" t="s">
        <v>36</v>
      </c>
      <c r="E1926" s="13">
        <v>0</v>
      </c>
      <c r="F1926" s="13">
        <v>5</v>
      </c>
      <c r="G1926" s="13"/>
      <c r="H1926" s="13"/>
      <c r="I1926" s="13">
        <f t="shared" si="60"/>
        <v>0</v>
      </c>
      <c r="J1926" s="13">
        <f t="shared" si="61"/>
        <v>0</v>
      </c>
      <c r="K1926" s="1"/>
    </row>
    <row r="1927" spans="1:11" ht="20.25">
      <c r="A1927" s="13" t="s">
        <v>250</v>
      </c>
      <c r="B1927" s="2">
        <v>109</v>
      </c>
      <c r="C1927" s="13" t="s">
        <v>21</v>
      </c>
      <c r="D1927" s="3" t="s">
        <v>152</v>
      </c>
      <c r="E1927" s="13">
        <v>0</v>
      </c>
      <c r="F1927" s="13">
        <v>6</v>
      </c>
      <c r="G1927" s="13" t="s">
        <v>23</v>
      </c>
      <c r="H1927" s="13"/>
      <c r="I1927" s="13" t="str">
        <f t="shared" si="60"/>
        <v>Энеробактерии</v>
      </c>
      <c r="J1927" s="13" t="str">
        <f t="shared" si="61"/>
        <v>Klebsiella</v>
      </c>
      <c r="K1927" s="1" t="s">
        <v>75</v>
      </c>
    </row>
    <row r="1928" spans="1:11" ht="20.25">
      <c r="A1928" s="13" t="s">
        <v>250</v>
      </c>
      <c r="B1928" s="2">
        <v>110</v>
      </c>
      <c r="C1928" s="13" t="s">
        <v>14</v>
      </c>
      <c r="D1928" s="3" t="s">
        <v>36</v>
      </c>
      <c r="E1928" s="13">
        <v>0</v>
      </c>
      <c r="F1928" s="13">
        <v>5</v>
      </c>
      <c r="G1928" s="13"/>
      <c r="H1928" s="13"/>
      <c r="I1928" s="13">
        <f t="shared" si="60"/>
        <v>0</v>
      </c>
      <c r="J1928" s="13">
        <f t="shared" si="61"/>
        <v>0</v>
      </c>
      <c r="K1928" s="1"/>
    </row>
    <row r="1929" spans="1:11" ht="20.25">
      <c r="A1929" s="13" t="s">
        <v>250</v>
      </c>
      <c r="B1929" s="2">
        <v>111</v>
      </c>
      <c r="C1929" s="13" t="s">
        <v>14</v>
      </c>
      <c r="D1929" s="3" t="s">
        <v>36</v>
      </c>
      <c r="E1929" s="13">
        <v>0</v>
      </c>
      <c r="F1929" s="13">
        <v>5</v>
      </c>
      <c r="G1929" s="13"/>
      <c r="H1929" s="13"/>
      <c r="I1929" s="13">
        <f t="shared" si="60"/>
        <v>0</v>
      </c>
      <c r="J1929" s="13">
        <f t="shared" si="61"/>
        <v>0</v>
      </c>
      <c r="K1929" s="1"/>
    </row>
    <row r="1930" spans="1:11" ht="20.25">
      <c r="A1930" s="13" t="s">
        <v>250</v>
      </c>
      <c r="B1930" s="2">
        <v>112</v>
      </c>
      <c r="C1930" s="13" t="s">
        <v>44</v>
      </c>
      <c r="D1930" s="3" t="s">
        <v>45</v>
      </c>
      <c r="E1930" s="13">
        <v>1</v>
      </c>
      <c r="F1930" s="13">
        <v>4</v>
      </c>
      <c r="G1930" s="13"/>
      <c r="H1930" s="13"/>
      <c r="I1930" s="13">
        <f t="shared" si="60"/>
        <v>0</v>
      </c>
      <c r="J1930" s="13">
        <f t="shared" si="61"/>
        <v>0</v>
      </c>
      <c r="K1930" s="1"/>
    </row>
    <row r="1931" spans="1:11" ht="20.25">
      <c r="A1931" s="13" t="s">
        <v>250</v>
      </c>
      <c r="B1931" s="2">
        <v>113</v>
      </c>
      <c r="C1931" s="13" t="s">
        <v>16</v>
      </c>
      <c r="D1931" s="3" t="s">
        <v>33</v>
      </c>
      <c r="E1931" s="13">
        <v>0</v>
      </c>
      <c r="F1931" s="13">
        <v>4</v>
      </c>
      <c r="G1931" s="13"/>
      <c r="H1931" s="13"/>
      <c r="I1931" s="13">
        <f t="shared" si="60"/>
        <v>0</v>
      </c>
      <c r="J1931" s="13">
        <f t="shared" si="61"/>
        <v>0</v>
      </c>
      <c r="K1931" s="1"/>
    </row>
    <row r="1932" spans="1:11" ht="20.25">
      <c r="A1932" s="13" t="s">
        <v>250</v>
      </c>
      <c r="B1932" s="2">
        <v>114</v>
      </c>
      <c r="C1932" s="13" t="s">
        <v>138</v>
      </c>
      <c r="D1932" s="3" t="s">
        <v>35</v>
      </c>
      <c r="E1932" s="13">
        <v>0</v>
      </c>
      <c r="F1932" s="13">
        <v>4</v>
      </c>
      <c r="G1932" s="13"/>
      <c r="H1932" s="13">
        <v>444</v>
      </c>
      <c r="I1932" s="13">
        <f t="shared" si="60"/>
        <v>0</v>
      </c>
      <c r="J1932" s="13">
        <f t="shared" si="61"/>
        <v>0</v>
      </c>
      <c r="K1932" s="1"/>
    </row>
    <row r="1933" spans="1:11" ht="20.25">
      <c r="A1933" s="13" t="s">
        <v>250</v>
      </c>
      <c r="B1933" s="2">
        <v>115</v>
      </c>
      <c r="C1933" s="13" t="s">
        <v>14</v>
      </c>
      <c r="D1933" s="3" t="s">
        <v>36</v>
      </c>
      <c r="E1933" s="13">
        <v>0</v>
      </c>
      <c r="F1933" s="13">
        <v>5</v>
      </c>
      <c r="G1933" s="13" t="s">
        <v>23</v>
      </c>
      <c r="H1933" s="13"/>
      <c r="I1933" s="13">
        <f t="shared" si="60"/>
        <v>0</v>
      </c>
      <c r="J1933" s="13">
        <f t="shared" si="61"/>
        <v>0</v>
      </c>
      <c r="K1933" s="1"/>
    </row>
    <row r="1934" spans="1:11" ht="20.25">
      <c r="A1934" s="13" t="s">
        <v>250</v>
      </c>
      <c r="B1934" s="2">
        <v>116</v>
      </c>
      <c r="C1934" s="13" t="s">
        <v>14</v>
      </c>
      <c r="D1934" s="3" t="s">
        <v>36</v>
      </c>
      <c r="E1934" s="13">
        <v>0</v>
      </c>
      <c r="F1934" s="13">
        <v>5</v>
      </c>
      <c r="G1934" s="13" t="s">
        <v>23</v>
      </c>
      <c r="H1934" s="13"/>
      <c r="I1934" s="13" t="str">
        <f t="shared" si="60"/>
        <v>Энеробактерии</v>
      </c>
      <c r="J1934" s="13" t="str">
        <f t="shared" si="61"/>
        <v>Klebsiella</v>
      </c>
      <c r="K1934" s="1" t="s">
        <v>75</v>
      </c>
    </row>
    <row r="1935" spans="1:11" ht="20.25">
      <c r="A1935" s="13" t="s">
        <v>250</v>
      </c>
      <c r="B1935" s="2">
        <v>117</v>
      </c>
      <c r="C1935" s="13" t="s">
        <v>44</v>
      </c>
      <c r="D1935" s="3" t="s">
        <v>129</v>
      </c>
      <c r="E1935" s="13">
        <v>1</v>
      </c>
      <c r="F1935" s="13">
        <v>3</v>
      </c>
      <c r="G1935" s="13"/>
      <c r="H1935" s="13"/>
      <c r="I1935" s="13">
        <f t="shared" si="60"/>
        <v>0</v>
      </c>
      <c r="J1935" s="13">
        <f t="shared" si="61"/>
        <v>0</v>
      </c>
      <c r="K1935" s="1"/>
    </row>
    <row r="1936" spans="1:11" ht="20.25">
      <c r="A1936" s="13" t="s">
        <v>250</v>
      </c>
      <c r="B1936" s="2">
        <v>118</v>
      </c>
      <c r="C1936" s="13" t="s">
        <v>138</v>
      </c>
      <c r="D1936" s="3" t="s">
        <v>56</v>
      </c>
      <c r="E1936" s="13">
        <v>1</v>
      </c>
      <c r="F1936" s="13">
        <v>3</v>
      </c>
      <c r="G1936" s="13"/>
      <c r="H1936" s="13"/>
      <c r="I1936" s="13">
        <f t="shared" si="60"/>
        <v>0</v>
      </c>
      <c r="J1936" s="13">
        <f t="shared" si="61"/>
        <v>0</v>
      </c>
      <c r="K1936" s="1"/>
    </row>
    <row r="1937" spans="1:11" ht="20.25">
      <c r="A1937" s="13" t="s">
        <v>250</v>
      </c>
      <c r="B1937" s="2">
        <v>119</v>
      </c>
      <c r="C1937" s="13" t="s">
        <v>138</v>
      </c>
      <c r="D1937" s="3" t="s">
        <v>56</v>
      </c>
      <c r="E1937" s="13">
        <v>0</v>
      </c>
      <c r="F1937" s="13">
        <v>5</v>
      </c>
      <c r="G1937" s="13"/>
      <c r="H1937" s="13"/>
      <c r="I1937" s="13" t="str">
        <f t="shared" si="60"/>
        <v>Кокки</v>
      </c>
      <c r="J1937" s="13" t="str">
        <f t="shared" si="61"/>
        <v>Staphylococcus</v>
      </c>
      <c r="K1937" s="1" t="s">
        <v>49</v>
      </c>
    </row>
    <row r="1938" spans="1:11" ht="20.25">
      <c r="A1938" s="13" t="s">
        <v>250</v>
      </c>
      <c r="B1938" s="2">
        <v>120</v>
      </c>
      <c r="C1938" s="13" t="s">
        <v>21</v>
      </c>
      <c r="D1938" s="3" t="s">
        <v>152</v>
      </c>
      <c r="E1938" s="13">
        <v>1</v>
      </c>
      <c r="F1938" s="13">
        <v>5</v>
      </c>
      <c r="G1938" s="13" t="s">
        <v>23</v>
      </c>
      <c r="H1938" s="13"/>
      <c r="I1938" s="13">
        <f t="shared" si="60"/>
        <v>0</v>
      </c>
      <c r="J1938" s="13">
        <f t="shared" si="61"/>
        <v>0</v>
      </c>
      <c r="K1938" s="1"/>
    </row>
    <row r="1939" spans="1:11" ht="20.25">
      <c r="A1939" s="13" t="s">
        <v>250</v>
      </c>
      <c r="B1939" s="2">
        <v>121</v>
      </c>
      <c r="C1939" s="13" t="s">
        <v>14</v>
      </c>
      <c r="D1939" s="3" t="s">
        <v>36</v>
      </c>
      <c r="E1939" s="13">
        <v>0</v>
      </c>
      <c r="F1939" s="13">
        <v>4</v>
      </c>
      <c r="G1939" s="13"/>
      <c r="H1939" s="13"/>
      <c r="I1939" s="13" t="str">
        <f t="shared" si="60"/>
        <v>Энеробактерии</v>
      </c>
      <c r="J1939" s="13" t="str">
        <f t="shared" si="61"/>
        <v>Klebsiella</v>
      </c>
      <c r="K1939" s="1" t="s">
        <v>121</v>
      </c>
    </row>
    <row r="1940" spans="1:11" ht="20.25">
      <c r="A1940" s="13" t="s">
        <v>250</v>
      </c>
      <c r="B1940" s="2">
        <v>122</v>
      </c>
      <c r="C1940" s="13" t="s">
        <v>21</v>
      </c>
      <c r="D1940" s="3" t="s">
        <v>84</v>
      </c>
      <c r="E1940" s="13">
        <v>0</v>
      </c>
      <c r="F1940" s="13">
        <v>4</v>
      </c>
      <c r="G1940" s="13"/>
      <c r="H1940" s="13"/>
      <c r="I1940" s="13" t="str">
        <f t="shared" si="60"/>
        <v>Кокки</v>
      </c>
      <c r="J1940" s="13" t="str">
        <f t="shared" si="61"/>
        <v>Staphylococcus</v>
      </c>
      <c r="K1940" s="1" t="s">
        <v>169</v>
      </c>
    </row>
    <row r="1941" spans="1:11" ht="20.25">
      <c r="A1941" s="13" t="s">
        <v>250</v>
      </c>
      <c r="B1941" s="2">
        <v>123</v>
      </c>
      <c r="C1941" s="13" t="s">
        <v>114</v>
      </c>
      <c r="D1941" s="3" t="s">
        <v>160</v>
      </c>
      <c r="E1941" s="13">
        <v>0</v>
      </c>
      <c r="F1941" s="13">
        <v>5</v>
      </c>
      <c r="G1941" s="13" t="s">
        <v>23</v>
      </c>
      <c r="H1941" s="13"/>
      <c r="I1941" s="13">
        <f t="shared" si="60"/>
        <v>0</v>
      </c>
      <c r="J1941" s="13">
        <f t="shared" si="61"/>
        <v>0</v>
      </c>
      <c r="K1941" s="1"/>
    </row>
    <row r="1942" spans="1:11" ht="20.25">
      <c r="A1942" s="13" t="s">
        <v>250</v>
      </c>
      <c r="B1942" s="2">
        <v>124</v>
      </c>
      <c r="C1942" s="13" t="s">
        <v>21</v>
      </c>
      <c r="D1942" s="3" t="s">
        <v>33</v>
      </c>
      <c r="E1942" s="13">
        <v>0</v>
      </c>
      <c r="F1942" s="13">
        <v>5</v>
      </c>
      <c r="G1942" s="13"/>
      <c r="H1942" s="13"/>
      <c r="I1942" s="13" t="str">
        <f t="shared" si="60"/>
        <v>Кокки</v>
      </c>
      <c r="J1942" s="13" t="str">
        <f t="shared" si="61"/>
        <v>Streptococcus</v>
      </c>
      <c r="K1942" s="1" t="s">
        <v>186</v>
      </c>
    </row>
    <row r="1943" spans="1:11" ht="20.25">
      <c r="A1943" s="13" t="s">
        <v>250</v>
      </c>
      <c r="B1943" s="2">
        <v>125</v>
      </c>
      <c r="C1943" s="13" t="s">
        <v>21</v>
      </c>
      <c r="D1943" s="3" t="s">
        <v>36</v>
      </c>
      <c r="E1943" s="13">
        <v>1</v>
      </c>
      <c r="F1943" s="13">
        <v>3</v>
      </c>
      <c r="G1943" s="13"/>
      <c r="H1943" s="13"/>
      <c r="I1943" s="13" t="str">
        <f t="shared" si="60"/>
        <v>Энеробактерии</v>
      </c>
      <c r="J1943" s="13" t="str">
        <f t="shared" si="61"/>
        <v>Klebsiella</v>
      </c>
      <c r="K1943" s="1" t="s">
        <v>121</v>
      </c>
    </row>
    <row r="1944" spans="1:11" ht="20.25">
      <c r="A1944" s="13" t="s">
        <v>250</v>
      </c>
      <c r="B1944" s="2">
        <v>126</v>
      </c>
      <c r="C1944" s="13" t="s">
        <v>29</v>
      </c>
      <c r="D1944" s="3" t="s">
        <v>212</v>
      </c>
      <c r="E1944" s="13">
        <v>1</v>
      </c>
      <c r="F1944" s="13">
        <v>3</v>
      </c>
      <c r="G1944" s="13"/>
      <c r="H1944" s="13"/>
      <c r="I1944" s="13">
        <f t="shared" si="60"/>
        <v>0</v>
      </c>
      <c r="J1944" s="13">
        <f t="shared" si="61"/>
        <v>0</v>
      </c>
      <c r="K1944" s="1"/>
    </row>
    <row r="1945" spans="1:11" ht="20.25">
      <c r="A1945" s="13" t="s">
        <v>250</v>
      </c>
      <c r="B1945" s="2">
        <v>127</v>
      </c>
      <c r="C1945" s="13" t="s">
        <v>29</v>
      </c>
      <c r="D1945" s="3" t="s">
        <v>212</v>
      </c>
      <c r="E1945" s="13">
        <v>0</v>
      </c>
      <c r="F1945" s="13">
        <v>3</v>
      </c>
      <c r="G1945" s="13"/>
      <c r="H1945" s="13"/>
      <c r="I1945" s="13">
        <f t="shared" si="60"/>
        <v>0</v>
      </c>
      <c r="J1945" s="13">
        <f t="shared" si="61"/>
        <v>0</v>
      </c>
      <c r="K1945" s="1"/>
    </row>
    <row r="1946" spans="1:11" ht="20.25">
      <c r="A1946" s="13" t="s">
        <v>250</v>
      </c>
      <c r="B1946" s="2">
        <v>128</v>
      </c>
      <c r="C1946" s="13" t="s">
        <v>44</v>
      </c>
      <c r="D1946" s="3" t="s">
        <v>45</v>
      </c>
      <c r="E1946" s="13">
        <v>1</v>
      </c>
      <c r="F1946" s="13">
        <v>4</v>
      </c>
      <c r="G1946" s="13"/>
      <c r="H1946" s="13"/>
      <c r="I1946" s="13">
        <f t="shared" si="60"/>
        <v>0</v>
      </c>
      <c r="J1946" s="13">
        <f t="shared" si="61"/>
        <v>0</v>
      </c>
      <c r="K1946" s="1"/>
    </row>
    <row r="1947" spans="1:11" ht="20.25">
      <c r="A1947" s="13" t="s">
        <v>250</v>
      </c>
      <c r="B1947" s="2">
        <v>129</v>
      </c>
      <c r="C1947" s="13" t="s">
        <v>21</v>
      </c>
      <c r="D1947" s="3" t="s">
        <v>20</v>
      </c>
      <c r="E1947" s="13">
        <v>0</v>
      </c>
      <c r="F1947" s="13">
        <v>4</v>
      </c>
      <c r="G1947" s="13"/>
      <c r="H1947" s="13"/>
      <c r="I1947" s="13" t="str">
        <f t="shared" si="60"/>
        <v>Кокки</v>
      </c>
      <c r="J1947" s="13" t="str">
        <f t="shared" si="61"/>
        <v>Staphylococcus</v>
      </c>
      <c r="K1947" s="1" t="s">
        <v>169</v>
      </c>
    </row>
    <row r="1948" spans="1:11" ht="20.25">
      <c r="A1948" s="13" t="s">
        <v>250</v>
      </c>
      <c r="B1948" s="2">
        <v>130</v>
      </c>
      <c r="C1948" s="13" t="s">
        <v>21</v>
      </c>
      <c r="D1948" s="3" t="s">
        <v>36</v>
      </c>
      <c r="E1948" s="13">
        <v>3</v>
      </c>
      <c r="F1948" s="13">
        <v>7</v>
      </c>
      <c r="G1948" s="13"/>
      <c r="H1948" s="13"/>
      <c r="I1948" s="13" t="str">
        <f t="shared" si="60"/>
        <v>Энеробактерии</v>
      </c>
      <c r="J1948" s="13" t="str">
        <f t="shared" si="61"/>
        <v>Klebsiella</v>
      </c>
      <c r="K1948" s="1" t="s">
        <v>121</v>
      </c>
    </row>
    <row r="1949" spans="1:11" ht="20.25">
      <c r="A1949" s="13" t="s">
        <v>250</v>
      </c>
      <c r="B1949" s="2">
        <v>131</v>
      </c>
      <c r="C1949" s="13" t="s">
        <v>16</v>
      </c>
      <c r="D1949" s="3" t="s">
        <v>33</v>
      </c>
      <c r="E1949" s="13">
        <v>0</v>
      </c>
      <c r="F1949" s="13">
        <v>7</v>
      </c>
      <c r="G1949" s="13" t="s">
        <v>23</v>
      </c>
      <c r="H1949" s="13"/>
      <c r="I1949" s="13">
        <f t="shared" si="60"/>
        <v>0</v>
      </c>
      <c r="J1949" s="13">
        <f t="shared" si="61"/>
        <v>0</v>
      </c>
      <c r="K1949" s="1"/>
    </row>
    <row r="1950" spans="1:11" ht="20.25">
      <c r="A1950" s="13" t="s">
        <v>250</v>
      </c>
      <c r="B1950" s="2">
        <v>132</v>
      </c>
      <c r="C1950" s="13" t="s">
        <v>14</v>
      </c>
      <c r="D1950" s="3" t="s">
        <v>36</v>
      </c>
      <c r="E1950" s="13">
        <v>0</v>
      </c>
      <c r="F1950" s="13">
        <v>7</v>
      </c>
      <c r="G1950" s="13" t="s">
        <v>23</v>
      </c>
      <c r="H1950" s="13"/>
      <c r="I1950" s="13">
        <f t="shared" si="60"/>
        <v>0</v>
      </c>
      <c r="J1950" s="13">
        <f t="shared" si="61"/>
        <v>0</v>
      </c>
      <c r="K1950" s="1"/>
    </row>
    <row r="1951" spans="1:11" ht="20.25">
      <c r="A1951" s="13" t="s">
        <v>250</v>
      </c>
      <c r="B1951" s="2">
        <v>133</v>
      </c>
      <c r="C1951" s="13" t="s">
        <v>21</v>
      </c>
      <c r="D1951" s="3" t="s">
        <v>34</v>
      </c>
      <c r="E1951" s="13">
        <v>0</v>
      </c>
      <c r="F1951" s="13">
        <v>7</v>
      </c>
      <c r="G1951" s="13" t="s">
        <v>23</v>
      </c>
      <c r="H1951" s="13"/>
      <c r="I1951" s="13">
        <f t="shared" si="60"/>
        <v>0</v>
      </c>
      <c r="J1951" s="13">
        <f t="shared" si="61"/>
        <v>0</v>
      </c>
      <c r="K1951" s="1"/>
    </row>
    <row r="1952" spans="1:11" ht="20.25">
      <c r="A1952" s="13" t="s">
        <v>250</v>
      </c>
      <c r="B1952" s="2">
        <v>134</v>
      </c>
      <c r="C1952" s="13" t="s">
        <v>21</v>
      </c>
      <c r="D1952" s="3" t="s">
        <v>62</v>
      </c>
      <c r="E1952" s="13">
        <v>0</v>
      </c>
      <c r="F1952" s="13">
        <v>7</v>
      </c>
      <c r="G1952" s="13" t="s">
        <v>23</v>
      </c>
      <c r="H1952" s="13"/>
      <c r="I1952" s="13">
        <f t="shared" si="60"/>
        <v>0</v>
      </c>
      <c r="J1952" s="13">
        <f t="shared" si="61"/>
        <v>0</v>
      </c>
      <c r="K1952" s="1"/>
    </row>
    <row r="1953" spans="1:11" ht="20.25">
      <c r="A1953" s="13" t="s">
        <v>250</v>
      </c>
      <c r="B1953" s="2">
        <v>135</v>
      </c>
      <c r="C1953" s="13" t="s">
        <v>21</v>
      </c>
      <c r="D1953" s="3" t="s">
        <v>25</v>
      </c>
      <c r="E1953" s="13">
        <v>0</v>
      </c>
      <c r="F1953" s="13">
        <v>7</v>
      </c>
      <c r="G1953" s="13" t="s">
        <v>23</v>
      </c>
      <c r="H1953" s="13"/>
      <c r="I1953" s="13">
        <f t="shared" si="60"/>
        <v>0</v>
      </c>
      <c r="J1953" s="13">
        <f t="shared" si="61"/>
        <v>0</v>
      </c>
      <c r="K1953" s="1"/>
    </row>
    <row r="1954" spans="1:11" ht="20.25">
      <c r="A1954" s="13" t="s">
        <v>250</v>
      </c>
      <c r="B1954" s="2">
        <v>136</v>
      </c>
      <c r="C1954" s="13" t="s">
        <v>21</v>
      </c>
      <c r="D1954" s="3" t="s">
        <v>64</v>
      </c>
      <c r="E1954" s="13">
        <v>0</v>
      </c>
      <c r="F1954" s="13">
        <v>7</v>
      </c>
      <c r="G1954" s="13" t="s">
        <v>23</v>
      </c>
      <c r="H1954" s="13"/>
      <c r="I1954" s="13">
        <f t="shared" si="60"/>
        <v>0</v>
      </c>
      <c r="J1954" s="13">
        <f t="shared" si="61"/>
        <v>0</v>
      </c>
      <c r="K1954" s="1"/>
    </row>
    <row r="1955" spans="1:11" ht="20.25">
      <c r="A1955" s="13" t="s">
        <v>250</v>
      </c>
      <c r="B1955" s="2">
        <v>137</v>
      </c>
      <c r="C1955" s="13" t="s">
        <v>21</v>
      </c>
      <c r="D1955" s="3" t="s">
        <v>200</v>
      </c>
      <c r="E1955" s="13">
        <v>0</v>
      </c>
      <c r="F1955" s="13">
        <v>7</v>
      </c>
      <c r="G1955" s="13" t="s">
        <v>23</v>
      </c>
      <c r="H1955" s="13"/>
      <c r="I1955" s="13">
        <f t="shared" si="60"/>
        <v>0</v>
      </c>
      <c r="J1955" s="13">
        <f t="shared" si="61"/>
        <v>0</v>
      </c>
      <c r="K1955" s="1"/>
    </row>
    <row r="1956" spans="1:11" ht="20.25">
      <c r="A1956" s="13" t="s">
        <v>250</v>
      </c>
      <c r="B1956" s="2">
        <v>138</v>
      </c>
      <c r="C1956" s="13" t="s">
        <v>21</v>
      </c>
      <c r="D1956" s="3" t="s">
        <v>28</v>
      </c>
      <c r="E1956" s="13">
        <v>0</v>
      </c>
      <c r="F1956" s="13">
        <v>7</v>
      </c>
      <c r="G1956" s="13" t="s">
        <v>23</v>
      </c>
      <c r="H1956" s="13"/>
      <c r="I1956" s="13">
        <f t="shared" si="60"/>
        <v>0</v>
      </c>
      <c r="J1956" s="13">
        <f t="shared" si="61"/>
        <v>0</v>
      </c>
      <c r="K1956" s="1"/>
    </row>
    <row r="1957" spans="1:11" ht="20.25">
      <c r="A1957" s="13" t="s">
        <v>250</v>
      </c>
      <c r="B1957" s="2">
        <v>139</v>
      </c>
      <c r="C1957" s="13" t="s">
        <v>21</v>
      </c>
      <c r="D1957" s="3" t="s">
        <v>25</v>
      </c>
      <c r="E1957" s="13">
        <v>0</v>
      </c>
      <c r="F1957" s="13">
        <v>7</v>
      </c>
      <c r="G1957" s="13" t="s">
        <v>23</v>
      </c>
      <c r="H1957" s="13"/>
      <c r="I1957" s="13">
        <f t="shared" si="60"/>
        <v>0</v>
      </c>
      <c r="J1957" s="13">
        <f t="shared" si="61"/>
        <v>0</v>
      </c>
      <c r="K1957" s="1"/>
    </row>
    <row r="1958" spans="1:11" ht="20.25">
      <c r="A1958" s="13" t="s">
        <v>250</v>
      </c>
      <c r="B1958" s="2">
        <v>140</v>
      </c>
      <c r="C1958" s="13" t="s">
        <v>114</v>
      </c>
      <c r="D1958" s="3" t="s">
        <v>41</v>
      </c>
      <c r="E1958" s="13">
        <v>2</v>
      </c>
      <c r="F1958" s="13">
        <v>7</v>
      </c>
      <c r="G1958" s="13" t="s">
        <v>23</v>
      </c>
      <c r="H1958" s="13"/>
      <c r="I1958" s="13">
        <f t="shared" si="60"/>
        <v>0</v>
      </c>
      <c r="J1958" s="13">
        <f t="shared" si="61"/>
        <v>0</v>
      </c>
      <c r="K1958" s="1"/>
    </row>
    <row r="1959" spans="1:11" ht="20.25">
      <c r="A1959" s="13" t="s">
        <v>250</v>
      </c>
      <c r="B1959" s="2">
        <v>141</v>
      </c>
      <c r="C1959" s="13" t="s">
        <v>114</v>
      </c>
      <c r="D1959" s="3" t="s">
        <v>41</v>
      </c>
      <c r="E1959" s="13">
        <v>1</v>
      </c>
      <c r="F1959" s="13">
        <v>7</v>
      </c>
      <c r="G1959" s="13" t="s">
        <v>23</v>
      </c>
      <c r="H1959" s="13"/>
      <c r="I1959" s="13">
        <f t="shared" si="60"/>
        <v>0</v>
      </c>
      <c r="J1959" s="13">
        <f t="shared" si="61"/>
        <v>0</v>
      </c>
      <c r="K1959" s="1"/>
    </row>
    <row r="1960" spans="1:11" ht="20.25">
      <c r="A1960" s="13" t="s">
        <v>250</v>
      </c>
      <c r="B1960" s="2">
        <v>142</v>
      </c>
      <c r="C1960" s="13" t="s">
        <v>29</v>
      </c>
      <c r="D1960" s="3" t="s">
        <v>204</v>
      </c>
      <c r="E1960" s="13">
        <v>1</v>
      </c>
      <c r="F1960" s="13">
        <v>2</v>
      </c>
      <c r="G1960" s="13"/>
      <c r="H1960" s="13"/>
      <c r="I1960" s="13">
        <f t="shared" si="60"/>
        <v>0</v>
      </c>
      <c r="J1960" s="13">
        <f t="shared" si="61"/>
        <v>0</v>
      </c>
      <c r="K1960" s="1"/>
    </row>
    <row r="1961" spans="1:11" ht="20.25">
      <c r="A1961" s="13" t="s">
        <v>250</v>
      </c>
      <c r="B1961" s="2">
        <v>143</v>
      </c>
      <c r="C1961" s="13" t="s">
        <v>29</v>
      </c>
      <c r="D1961" s="3" t="s">
        <v>42</v>
      </c>
      <c r="E1961" s="13">
        <v>0</v>
      </c>
      <c r="F1961" s="13">
        <v>2</v>
      </c>
      <c r="G1961" s="13"/>
      <c r="H1961" s="13"/>
      <c r="I1961" s="13">
        <f t="shared" si="60"/>
        <v>0</v>
      </c>
      <c r="J1961" s="13">
        <f t="shared" si="61"/>
        <v>0</v>
      </c>
      <c r="K1961" s="1"/>
    </row>
    <row r="1962" spans="1:11" ht="20.25">
      <c r="A1962" s="13" t="s">
        <v>250</v>
      </c>
      <c r="B1962" s="2">
        <v>144</v>
      </c>
      <c r="C1962" s="13" t="s">
        <v>16</v>
      </c>
      <c r="D1962" s="3" t="s">
        <v>33</v>
      </c>
      <c r="E1962" s="13">
        <v>0</v>
      </c>
      <c r="F1962" s="13">
        <v>2</v>
      </c>
      <c r="G1962" s="13"/>
      <c r="H1962" s="13"/>
      <c r="I1962" s="13">
        <f t="shared" si="60"/>
        <v>0</v>
      </c>
      <c r="J1962" s="13">
        <f t="shared" si="61"/>
        <v>0</v>
      </c>
      <c r="K1962" s="1"/>
    </row>
    <row r="1963" spans="1:11" ht="20.25">
      <c r="A1963" s="13" t="s">
        <v>250</v>
      </c>
      <c r="B1963" s="2">
        <v>145</v>
      </c>
      <c r="C1963" s="13" t="s">
        <v>21</v>
      </c>
      <c r="D1963" s="3" t="s">
        <v>33</v>
      </c>
      <c r="E1963" s="13">
        <v>0</v>
      </c>
      <c r="F1963" s="13">
        <v>3</v>
      </c>
      <c r="G1963" s="13"/>
      <c r="H1963" s="13"/>
      <c r="I1963" s="13" t="str">
        <f t="shared" si="60"/>
        <v>Кокки</v>
      </c>
      <c r="J1963" s="13" t="str">
        <f t="shared" si="61"/>
        <v>Staphylococcus</v>
      </c>
      <c r="K1963" s="1" t="s">
        <v>169</v>
      </c>
    </row>
    <row r="1964" spans="1:11" ht="20.25">
      <c r="A1964" s="13" t="s">
        <v>250</v>
      </c>
      <c r="B1964" s="2">
        <v>146</v>
      </c>
      <c r="C1964" s="13" t="s">
        <v>21</v>
      </c>
      <c r="D1964" s="3" t="s">
        <v>25</v>
      </c>
      <c r="E1964" s="13">
        <v>0</v>
      </c>
      <c r="F1964" s="13">
        <v>3</v>
      </c>
      <c r="G1964" s="13"/>
      <c r="H1964" s="13"/>
      <c r="I1964" s="13">
        <f t="shared" si="60"/>
        <v>0</v>
      </c>
      <c r="J1964" s="13">
        <f t="shared" si="61"/>
        <v>0</v>
      </c>
      <c r="K1964" s="1"/>
    </row>
    <row r="1965" spans="1:11" ht="20.25">
      <c r="A1965" s="13" t="s">
        <v>250</v>
      </c>
      <c r="B1965" s="2">
        <v>147</v>
      </c>
      <c r="C1965" s="13" t="s">
        <v>29</v>
      </c>
      <c r="D1965" s="3" t="s">
        <v>42</v>
      </c>
      <c r="E1965" s="13">
        <v>0</v>
      </c>
      <c r="F1965" s="13">
        <v>3</v>
      </c>
      <c r="G1965" s="13"/>
      <c r="H1965" s="13"/>
      <c r="I1965" s="13">
        <f t="shared" si="60"/>
        <v>0</v>
      </c>
      <c r="J1965" s="13">
        <f t="shared" si="61"/>
        <v>0</v>
      </c>
      <c r="K1965" s="1"/>
    </row>
    <row r="1966" spans="1:11" ht="20.25">
      <c r="A1966" s="13" t="s">
        <v>250</v>
      </c>
      <c r="B1966" s="2">
        <v>148</v>
      </c>
      <c r="C1966" s="13" t="s">
        <v>71</v>
      </c>
      <c r="D1966" s="3" t="s">
        <v>227</v>
      </c>
      <c r="E1966" s="13">
        <v>0</v>
      </c>
      <c r="F1966" s="13">
        <v>2</v>
      </c>
      <c r="G1966" s="13"/>
      <c r="H1966" s="13"/>
      <c r="I1966" s="13" t="str">
        <f t="shared" si="60"/>
        <v>Кокки</v>
      </c>
      <c r="J1966" s="13" t="str">
        <f t="shared" si="61"/>
        <v>Staphylococcus</v>
      </c>
      <c r="K1966" s="1" t="s">
        <v>169</v>
      </c>
    </row>
    <row r="1967" spans="1:11" ht="20.25">
      <c r="A1967" s="13" t="s">
        <v>250</v>
      </c>
      <c r="B1967" s="2">
        <v>149</v>
      </c>
      <c r="C1967" s="13" t="s">
        <v>29</v>
      </c>
      <c r="D1967" s="3" t="s">
        <v>42</v>
      </c>
      <c r="E1967" s="13">
        <v>0</v>
      </c>
      <c r="F1967" s="13">
        <v>3</v>
      </c>
      <c r="G1967" s="13"/>
      <c r="H1967" s="13">
        <v>444</v>
      </c>
      <c r="I1967" s="13">
        <f t="shared" si="60"/>
        <v>0</v>
      </c>
      <c r="J1967" s="13">
        <f t="shared" si="61"/>
        <v>0</v>
      </c>
      <c r="K1967" s="1"/>
    </row>
    <row r="1968" spans="1:11" ht="20.25">
      <c r="A1968" s="13" t="s">
        <v>250</v>
      </c>
      <c r="B1968" s="2">
        <v>150</v>
      </c>
      <c r="C1968" s="13" t="s">
        <v>14</v>
      </c>
      <c r="D1968" s="3" t="s">
        <v>36</v>
      </c>
      <c r="E1968" s="13">
        <v>0</v>
      </c>
      <c r="F1968" s="13">
        <v>6</v>
      </c>
      <c r="G1968" s="13" t="s">
        <v>23</v>
      </c>
      <c r="H1968" s="13"/>
      <c r="I1968" s="13" t="str">
        <f t="shared" si="60"/>
        <v>Кокки</v>
      </c>
      <c r="J1968" s="13" t="str">
        <f t="shared" si="61"/>
        <v>Staphylococcus</v>
      </c>
      <c r="K1968" s="1" t="s">
        <v>169</v>
      </c>
    </row>
    <row r="1969" spans="1:11" ht="20.25">
      <c r="A1969" s="13" t="s">
        <v>250</v>
      </c>
      <c r="B1969" s="2">
        <v>151</v>
      </c>
      <c r="C1969" s="13" t="s">
        <v>14</v>
      </c>
      <c r="D1969" s="3" t="s">
        <v>36</v>
      </c>
      <c r="E1969" s="13">
        <v>0</v>
      </c>
      <c r="F1969" s="13">
        <v>6</v>
      </c>
      <c r="G1969" s="13" t="s">
        <v>23</v>
      </c>
      <c r="H1969" s="13"/>
      <c r="I1969" s="13">
        <f t="shared" si="60"/>
        <v>0</v>
      </c>
      <c r="J1969" s="13">
        <f t="shared" si="61"/>
        <v>0</v>
      </c>
      <c r="K1969" s="1"/>
    </row>
    <row r="1970" spans="1:11" ht="20.25">
      <c r="A1970" s="13" t="s">
        <v>250</v>
      </c>
      <c r="B1970" s="2">
        <v>152</v>
      </c>
      <c r="C1970" s="13" t="s">
        <v>14</v>
      </c>
      <c r="D1970" s="3" t="s">
        <v>36</v>
      </c>
      <c r="E1970" s="13">
        <v>0</v>
      </c>
      <c r="F1970" s="13">
        <v>6</v>
      </c>
      <c r="G1970" s="13" t="s">
        <v>23</v>
      </c>
      <c r="H1970" s="13"/>
      <c r="I1970" s="13">
        <f t="shared" si="60"/>
        <v>0</v>
      </c>
      <c r="J1970" s="13">
        <f t="shared" si="61"/>
        <v>0</v>
      </c>
      <c r="K1970" s="1"/>
    </row>
    <row r="1971" spans="1:11" ht="20.25">
      <c r="A1971" s="13" t="s">
        <v>250</v>
      </c>
      <c r="B1971" s="2">
        <v>153</v>
      </c>
      <c r="C1971" s="13" t="s">
        <v>16</v>
      </c>
      <c r="D1971" s="3" t="s">
        <v>33</v>
      </c>
      <c r="E1971" s="13">
        <v>0</v>
      </c>
      <c r="F1971" s="13">
        <v>6</v>
      </c>
      <c r="G1971" s="13" t="s">
        <v>23</v>
      </c>
      <c r="H1971" s="13"/>
      <c r="I1971" s="13">
        <f t="shared" si="60"/>
        <v>0</v>
      </c>
      <c r="J1971" s="13">
        <f t="shared" si="61"/>
        <v>0</v>
      </c>
      <c r="K1971" s="1"/>
    </row>
    <row r="1972" spans="1:11" ht="20.25">
      <c r="A1972" s="13" t="s">
        <v>250</v>
      </c>
      <c r="B1972" s="2">
        <v>154</v>
      </c>
      <c r="C1972" s="13" t="s">
        <v>16</v>
      </c>
      <c r="D1972" s="3" t="s">
        <v>33</v>
      </c>
      <c r="E1972" s="13">
        <v>0</v>
      </c>
      <c r="F1972" s="13">
        <v>6</v>
      </c>
      <c r="G1972" s="13" t="s">
        <v>23</v>
      </c>
      <c r="H1972" s="13"/>
      <c r="I1972" s="13">
        <f t="shared" si="60"/>
        <v>0</v>
      </c>
      <c r="J1972" s="13">
        <f t="shared" si="61"/>
        <v>0</v>
      </c>
      <c r="K1972" s="1"/>
    </row>
    <row r="1973" spans="1:11" ht="20.25">
      <c r="A1973" s="13" t="s">
        <v>250</v>
      </c>
      <c r="B1973" s="2">
        <v>155</v>
      </c>
      <c r="C1973" s="13" t="s">
        <v>16</v>
      </c>
      <c r="D1973" s="3" t="s">
        <v>33</v>
      </c>
      <c r="E1973" s="13">
        <v>0</v>
      </c>
      <c r="F1973" s="13">
        <v>6</v>
      </c>
      <c r="G1973" s="13" t="s">
        <v>23</v>
      </c>
      <c r="H1973" s="13"/>
      <c r="I1973" s="13" t="str">
        <f t="shared" si="60"/>
        <v>Анаэробы</v>
      </c>
      <c r="J1973" s="13" t="str">
        <f t="shared" si="61"/>
        <v>анаэр</v>
      </c>
      <c r="K1973" s="1" t="s">
        <v>188</v>
      </c>
    </row>
    <row r="1974" spans="1:11" ht="20.25">
      <c r="A1974" s="13" t="s">
        <v>250</v>
      </c>
      <c r="B1974" s="2">
        <v>156</v>
      </c>
      <c r="C1974" s="13" t="s">
        <v>21</v>
      </c>
      <c r="D1974" s="3" t="s">
        <v>84</v>
      </c>
      <c r="E1974" s="13">
        <v>0</v>
      </c>
      <c r="F1974" s="13">
        <v>6</v>
      </c>
      <c r="G1974" s="13" t="s">
        <v>23</v>
      </c>
      <c r="H1974" s="13"/>
      <c r="I1974" s="13">
        <f t="shared" si="60"/>
        <v>0</v>
      </c>
      <c r="J1974" s="13">
        <f t="shared" si="61"/>
        <v>0</v>
      </c>
      <c r="K1974" s="1"/>
    </row>
    <row r="1975" spans="1:11" ht="20.25">
      <c r="A1975" s="13" t="s">
        <v>250</v>
      </c>
      <c r="B1975" s="2">
        <v>157</v>
      </c>
      <c r="C1975" s="13" t="s">
        <v>21</v>
      </c>
      <c r="D1975" s="3" t="s">
        <v>33</v>
      </c>
      <c r="E1975" s="13">
        <v>1</v>
      </c>
      <c r="F1975" s="13">
        <v>2</v>
      </c>
      <c r="G1975" s="13" t="s">
        <v>23</v>
      </c>
      <c r="H1975" s="13"/>
      <c r="I1975" s="13" t="str">
        <f t="shared" si="60"/>
        <v>Энеробактерии</v>
      </c>
      <c r="J1975" s="13" t="str">
        <f t="shared" si="61"/>
        <v>Klebsiella</v>
      </c>
      <c r="K1975" s="1" t="s">
        <v>121</v>
      </c>
    </row>
    <row r="1976" spans="1:11" ht="20.25">
      <c r="A1976" s="13" t="s">
        <v>250</v>
      </c>
      <c r="B1976" s="2">
        <v>158</v>
      </c>
      <c r="C1976" s="13" t="s">
        <v>21</v>
      </c>
      <c r="D1976" s="3" t="s">
        <v>84</v>
      </c>
      <c r="E1976" s="13">
        <v>0</v>
      </c>
      <c r="F1976" s="13">
        <v>6</v>
      </c>
      <c r="G1976" s="13" t="s">
        <v>23</v>
      </c>
      <c r="H1976" s="13"/>
      <c r="I1976" s="13">
        <f t="shared" si="60"/>
        <v>0</v>
      </c>
      <c r="J1976" s="13">
        <f t="shared" si="61"/>
        <v>0</v>
      </c>
      <c r="K1976" s="1"/>
    </row>
    <row r="1977" spans="1:11" ht="20.25">
      <c r="A1977" s="13" t="s">
        <v>250</v>
      </c>
      <c r="B1977" s="2">
        <v>159</v>
      </c>
      <c r="C1977" s="13" t="s">
        <v>21</v>
      </c>
      <c r="D1977" s="3" t="s">
        <v>30</v>
      </c>
      <c r="E1977" s="13">
        <v>0</v>
      </c>
      <c r="F1977" s="13">
        <v>6</v>
      </c>
      <c r="G1977" s="13" t="s">
        <v>23</v>
      </c>
      <c r="H1977" s="13"/>
      <c r="I1977" s="13">
        <f t="shared" si="60"/>
        <v>0</v>
      </c>
      <c r="J1977" s="13">
        <f t="shared" si="61"/>
        <v>0</v>
      </c>
      <c r="K1977" s="1"/>
    </row>
    <row r="1978" spans="1:11" ht="20.25">
      <c r="A1978" s="13" t="s">
        <v>250</v>
      </c>
      <c r="B1978" s="2">
        <v>160</v>
      </c>
      <c r="C1978" s="13" t="s">
        <v>21</v>
      </c>
      <c r="D1978" s="3" t="s">
        <v>47</v>
      </c>
      <c r="E1978" s="13">
        <v>0</v>
      </c>
      <c r="F1978" s="13">
        <v>5</v>
      </c>
      <c r="G1978" s="13" t="s">
        <v>23</v>
      </c>
      <c r="H1978" s="13"/>
      <c r="I1978" s="13">
        <f t="shared" si="60"/>
        <v>0</v>
      </c>
      <c r="J1978" s="13">
        <f t="shared" si="61"/>
        <v>0</v>
      </c>
      <c r="K1978" s="1"/>
    </row>
    <row r="1979" spans="1:11" ht="20.25">
      <c r="A1979" s="13" t="s">
        <v>250</v>
      </c>
      <c r="B1979" s="2">
        <v>161</v>
      </c>
      <c r="C1979" s="13" t="s">
        <v>14</v>
      </c>
      <c r="D1979" s="3" t="s">
        <v>36</v>
      </c>
      <c r="E1979" s="13">
        <v>0</v>
      </c>
      <c r="F1979" s="13">
        <v>5</v>
      </c>
      <c r="G1979" s="13" t="s">
        <v>23</v>
      </c>
      <c r="H1979" s="13"/>
      <c r="I1979" s="13">
        <f t="shared" si="60"/>
        <v>0</v>
      </c>
      <c r="J1979" s="13">
        <f t="shared" si="61"/>
        <v>0</v>
      </c>
      <c r="K1979" s="1"/>
    </row>
    <row r="1980" spans="1:11" ht="20.25">
      <c r="A1980" s="13" t="s">
        <v>250</v>
      </c>
      <c r="B1980" s="2">
        <v>162</v>
      </c>
      <c r="C1980" s="13" t="s">
        <v>14</v>
      </c>
      <c r="D1980" s="3" t="s">
        <v>36</v>
      </c>
      <c r="E1980" s="13">
        <v>0</v>
      </c>
      <c r="F1980" s="13">
        <v>5</v>
      </c>
      <c r="G1980" s="13" t="s">
        <v>23</v>
      </c>
      <c r="H1980" s="13"/>
      <c r="I1980" s="13">
        <f t="shared" si="60"/>
        <v>0</v>
      </c>
      <c r="J1980" s="13">
        <f t="shared" si="61"/>
        <v>0</v>
      </c>
      <c r="K1980" s="1"/>
    </row>
    <row r="1981" spans="1:11" ht="20.25">
      <c r="A1981" s="13" t="s">
        <v>250</v>
      </c>
      <c r="B1981" s="2">
        <v>163</v>
      </c>
      <c r="C1981" s="13" t="s">
        <v>14</v>
      </c>
      <c r="D1981" s="3" t="s">
        <v>45</v>
      </c>
      <c r="E1981" s="13">
        <v>0</v>
      </c>
      <c r="F1981" s="13">
        <v>14</v>
      </c>
      <c r="G1981" s="13" t="s">
        <v>23</v>
      </c>
      <c r="H1981" s="13"/>
      <c r="I1981" s="13">
        <f t="shared" si="60"/>
        <v>0</v>
      </c>
      <c r="J1981" s="13">
        <f t="shared" si="61"/>
        <v>0</v>
      </c>
      <c r="K1981" s="1"/>
    </row>
    <row r="1982" spans="1:11" ht="20.25">
      <c r="A1982" s="13" t="s">
        <v>250</v>
      </c>
      <c r="B1982" s="2">
        <v>164</v>
      </c>
      <c r="C1982" s="13" t="s">
        <v>21</v>
      </c>
      <c r="D1982" s="3" t="s">
        <v>25</v>
      </c>
      <c r="E1982" s="13">
        <v>0</v>
      </c>
      <c r="F1982" s="13">
        <v>2</v>
      </c>
      <c r="G1982" s="13"/>
      <c r="H1982" s="13"/>
      <c r="I1982" s="13">
        <f t="shared" si="60"/>
        <v>0</v>
      </c>
      <c r="J1982" s="13">
        <f t="shared" si="61"/>
        <v>0</v>
      </c>
      <c r="K1982" s="1"/>
    </row>
    <row r="1983" spans="1:11" ht="20.25">
      <c r="A1983" s="13" t="s">
        <v>250</v>
      </c>
      <c r="B1983" s="2">
        <v>165</v>
      </c>
      <c r="C1983" s="13" t="s">
        <v>19</v>
      </c>
      <c r="D1983" s="3" t="s">
        <v>25</v>
      </c>
      <c r="E1983" s="13">
        <v>0</v>
      </c>
      <c r="F1983" s="13">
        <v>5</v>
      </c>
      <c r="G1983" s="13"/>
      <c r="H1983" s="13"/>
      <c r="I1983" s="13" t="str">
        <f t="shared" si="60"/>
        <v>Кокки</v>
      </c>
      <c r="J1983" s="13" t="str">
        <f t="shared" si="61"/>
        <v>Staphylococcus</v>
      </c>
      <c r="K1983" s="1" t="s">
        <v>169</v>
      </c>
    </row>
    <row r="1984" spans="1:11" ht="20.25">
      <c r="A1984" s="13" t="s">
        <v>250</v>
      </c>
      <c r="B1984" s="2">
        <v>166</v>
      </c>
      <c r="C1984" s="13" t="s">
        <v>21</v>
      </c>
      <c r="D1984" s="3" t="s">
        <v>84</v>
      </c>
      <c r="E1984" s="13">
        <v>0</v>
      </c>
      <c r="F1984" s="13">
        <v>6</v>
      </c>
      <c r="G1984" s="13" t="s">
        <v>23</v>
      </c>
      <c r="H1984" s="13"/>
      <c r="I1984" s="13">
        <f t="shared" si="60"/>
        <v>0</v>
      </c>
      <c r="J1984" s="13">
        <f t="shared" si="61"/>
        <v>0</v>
      </c>
      <c r="K1984" s="1"/>
    </row>
    <row r="1985" spans="1:11" ht="20.25">
      <c r="A1985" s="13" t="s">
        <v>250</v>
      </c>
      <c r="B1985" s="2">
        <v>167</v>
      </c>
      <c r="C1985" s="13" t="s">
        <v>21</v>
      </c>
      <c r="D1985" s="3" t="s">
        <v>242</v>
      </c>
      <c r="E1985" s="13">
        <v>0</v>
      </c>
      <c r="F1985" s="13">
        <v>5</v>
      </c>
      <c r="G1985" s="13" t="s">
        <v>23</v>
      </c>
      <c r="H1985" s="13"/>
      <c r="I1985" s="13">
        <f t="shared" si="60"/>
        <v>0</v>
      </c>
      <c r="J1985" s="13">
        <f t="shared" si="61"/>
        <v>0</v>
      </c>
      <c r="K1985" s="1"/>
    </row>
    <row r="1986" spans="1:11" ht="20.25">
      <c r="A1986" s="13" t="s">
        <v>250</v>
      </c>
      <c r="B1986" s="2">
        <v>168</v>
      </c>
      <c r="C1986" s="13" t="s">
        <v>21</v>
      </c>
      <c r="D1986" s="3" t="s">
        <v>20</v>
      </c>
      <c r="E1986" s="13">
        <v>0</v>
      </c>
      <c r="F1986" s="13">
        <v>5</v>
      </c>
      <c r="G1986" s="13" t="s">
        <v>23</v>
      </c>
      <c r="H1986" s="13"/>
      <c r="I1986" s="13">
        <f t="shared" ref="I1986:I2049" si="62">IF(OR(J1986=$J$2687,J1986=$J$2694,J1986=$J$2677),$I$2674,IF(OR(J1986=$J$2676,J1986=$J$2680,J1986=$J$2682,J1986=$J$2683,J1986=$J$2686,J1986=$J$2690,J1986=$J$2691,J1986=$J$2688),$I$2679,IF(OR(J1986=$J$2675,J1986=$J$2679),$I$2675,IF(OR(J1986=$J$2681,J1986=$J$2692,J1986=$J$2693),$I$2676,IF(OR(J1986=$J$2674,J1986=$J$2689,J1986=$J$2695),$I$2677,IF(OR(J1986=$J$2678,J1986=$J$2696,J1986=$J$2684,J1986=$J$2685),$I$2678,0))))))</f>
        <v>0</v>
      </c>
      <c r="J1986" s="13">
        <f t="shared" ref="J1986:J2049" si="63">IF(OR(K1986=$K$2674,K1986=$K$2675,K1986=$K$2676,K1986=$K$2677,K1986=$K$2678),$J$2674,IF(OR(K1986=$K$2683,K1986=$K$2684,K1986=$K$2685,K1986=$K$2686),$J$2675,IF(OR(K1986=$K$2687),$J$2676,IF(OR(K1986=$K$2688),$J$2677,IF(OR(K1986=$K$2689),$J$2678,IF(OR(K1986=$K$2690),$J$2679,IF(OR(K1986=$K$2696,K1986=$K$2706,K1986=$K$2697),$J$2680,IF(OR(K1986=$K$2692,K1986=$K$2693,K1986=$K$2694,K1986=$K$2695),$J$2681,IF(OR(K1986=$K$2691,K1986=$K$2735,K1986=$K$2737,K1986=$K$2739),$J$2682,IF(OR(K1986=$K$2698,K1986=$K$2700,K1986=$K$2699),$J$2683,IF(OR(K1986=$K$2701),$J$2684,IF(OR(K1986=$K$2702),$J$2685,IF(OR(K1986=$K$2703),$J$2686,IF(OR(K1986=$K$2707),$J$2687,IF(OR(K1986=$K$2708,K1986=$K$2709),$J$2688,IF(OR(K1986=$K$2710,K1986=$K$2711),$J$2689,IF(OR(K1986=$K$2712,K1986=$K$2713),$J$2690,IF(OR(K1986=$K$2714,K1986=$K$2715),$J$2691,IF(OR(K1986=$K$2717,K1986=$K$2718,K1986=$K$2719,K1986=$K$2720,K1986=$K$2721,K1986=$K$2722,K1986=$K$2723,K1986=$K$2724,K1986=$K$2725),$J$2692,IF(OR(K1986=$K$2729,K1986=$K$2730,K1986=$K$2731,K1986=$K$2732,K1986=$K$2728,K1986=$K$2727,K1986=$K$2736,K1986=$K$2738),$J$2693,IF(OR(K1986=$K$2733,K1986=$K$2734),$J$2694,IF(OR(K1986=$K$2679,K1986=$K$2680,K1986=$K$2681,K1986=$K$2704,K1986=$K$2705,K1986=$K$2716,K1986=$K$2682,K1986=$K$2726),$J$2695,IF(OR(K1986=$K$2740),$J$2696,0)))))))))))))))))))))))</f>
        <v>0</v>
      </c>
      <c r="K1986" s="1"/>
    </row>
    <row r="1987" spans="1:11" ht="20.25">
      <c r="A1987" s="13" t="s">
        <v>250</v>
      </c>
      <c r="B1987" s="2">
        <v>169</v>
      </c>
      <c r="C1987" s="13" t="s">
        <v>21</v>
      </c>
      <c r="D1987" s="3" t="s">
        <v>28</v>
      </c>
      <c r="E1987" s="13">
        <v>0</v>
      </c>
      <c r="F1987" s="13">
        <v>5</v>
      </c>
      <c r="G1987" s="13" t="s">
        <v>23</v>
      </c>
      <c r="H1987" s="13"/>
      <c r="I1987" s="13">
        <f t="shared" si="62"/>
        <v>0</v>
      </c>
      <c r="J1987" s="13">
        <f t="shared" si="63"/>
        <v>0</v>
      </c>
      <c r="K1987" s="1"/>
    </row>
    <row r="1988" spans="1:11" ht="20.25">
      <c r="A1988" s="13" t="s">
        <v>250</v>
      </c>
      <c r="B1988" s="2">
        <v>170</v>
      </c>
      <c r="C1988" s="13" t="s">
        <v>14</v>
      </c>
      <c r="D1988" s="3" t="s">
        <v>36</v>
      </c>
      <c r="E1988" s="13">
        <v>0</v>
      </c>
      <c r="F1988" s="13">
        <v>5</v>
      </c>
      <c r="G1988" s="13" t="s">
        <v>23</v>
      </c>
      <c r="H1988" s="13"/>
      <c r="I1988" s="13">
        <f t="shared" si="62"/>
        <v>0</v>
      </c>
      <c r="J1988" s="13">
        <f t="shared" si="63"/>
        <v>0</v>
      </c>
      <c r="K1988" s="1"/>
    </row>
    <row r="1989" spans="1:11" ht="20.25">
      <c r="A1989" s="13" t="s">
        <v>250</v>
      </c>
      <c r="B1989" s="2">
        <v>171</v>
      </c>
      <c r="C1989" s="13" t="s">
        <v>12</v>
      </c>
      <c r="D1989" s="3" t="s">
        <v>57</v>
      </c>
      <c r="E1989" s="13">
        <v>0</v>
      </c>
      <c r="F1989" s="13">
        <v>5</v>
      </c>
      <c r="G1989" s="13" t="s">
        <v>23</v>
      </c>
      <c r="H1989" s="13"/>
      <c r="I1989" s="13">
        <f t="shared" si="62"/>
        <v>0</v>
      </c>
      <c r="J1989" s="13">
        <f t="shared" si="63"/>
        <v>0</v>
      </c>
      <c r="K1989" s="1"/>
    </row>
    <row r="1990" spans="1:11" ht="20.25">
      <c r="A1990" s="13" t="s">
        <v>250</v>
      </c>
      <c r="B1990" s="2">
        <v>172</v>
      </c>
      <c r="C1990" s="13" t="s">
        <v>12</v>
      </c>
      <c r="D1990" s="3" t="s">
        <v>57</v>
      </c>
      <c r="E1990" s="13">
        <v>0</v>
      </c>
      <c r="F1990" s="13">
        <v>5</v>
      </c>
      <c r="G1990" s="13" t="s">
        <v>23</v>
      </c>
      <c r="H1990" s="13"/>
      <c r="I1990" s="13">
        <f t="shared" si="62"/>
        <v>0</v>
      </c>
      <c r="J1990" s="13">
        <f t="shared" si="63"/>
        <v>0</v>
      </c>
      <c r="K1990" s="1"/>
    </row>
    <row r="1991" spans="1:11" ht="20.25">
      <c r="A1991" s="13" t="s">
        <v>250</v>
      </c>
      <c r="B1991" s="2">
        <v>173</v>
      </c>
      <c r="C1991" s="13" t="s">
        <v>12</v>
      </c>
      <c r="D1991" s="3" t="s">
        <v>57</v>
      </c>
      <c r="E1991" s="13">
        <v>0</v>
      </c>
      <c r="F1991" s="13">
        <v>5</v>
      </c>
      <c r="G1991" s="13" t="s">
        <v>23</v>
      </c>
      <c r="H1991" s="13"/>
      <c r="I1991" s="13">
        <f t="shared" si="62"/>
        <v>0</v>
      </c>
      <c r="J1991" s="13">
        <f t="shared" si="63"/>
        <v>0</v>
      </c>
      <c r="K1991" s="1"/>
    </row>
    <row r="1992" spans="1:11" ht="20.25">
      <c r="A1992" s="13" t="s">
        <v>250</v>
      </c>
      <c r="B1992" s="2">
        <v>174</v>
      </c>
      <c r="C1992" s="13" t="s">
        <v>16</v>
      </c>
      <c r="D1992" s="3" t="s">
        <v>33</v>
      </c>
      <c r="E1992" s="13">
        <v>0</v>
      </c>
      <c r="F1992" s="13">
        <v>5</v>
      </c>
      <c r="G1992" s="13" t="s">
        <v>23</v>
      </c>
      <c r="H1992" s="13"/>
      <c r="I1992" s="13">
        <f t="shared" si="62"/>
        <v>0</v>
      </c>
      <c r="J1992" s="13">
        <f t="shared" si="63"/>
        <v>0</v>
      </c>
      <c r="K1992" s="1"/>
    </row>
    <row r="1993" spans="1:11" ht="20.25">
      <c r="A1993" s="13" t="s">
        <v>250</v>
      </c>
      <c r="B1993" s="2">
        <v>175</v>
      </c>
      <c r="C1993" s="13" t="s">
        <v>19</v>
      </c>
      <c r="D1993" s="3" t="s">
        <v>20</v>
      </c>
      <c r="E1993" s="13">
        <v>0</v>
      </c>
      <c r="F1993" s="13">
        <v>5</v>
      </c>
      <c r="G1993" s="13"/>
      <c r="H1993" s="13"/>
      <c r="I1993" s="13" t="str">
        <f t="shared" si="62"/>
        <v>Кокки</v>
      </c>
      <c r="J1993" s="13" t="str">
        <f t="shared" si="63"/>
        <v>Staphylococcus</v>
      </c>
      <c r="K1993" s="1" t="s">
        <v>169</v>
      </c>
    </row>
    <row r="1994" spans="1:11" ht="20.25">
      <c r="A1994" s="13" t="s">
        <v>250</v>
      </c>
      <c r="B1994" s="2">
        <v>176</v>
      </c>
      <c r="C1994" s="13" t="s">
        <v>21</v>
      </c>
      <c r="D1994" s="3" t="s">
        <v>35</v>
      </c>
      <c r="E1994" s="13">
        <v>0</v>
      </c>
      <c r="F1994" s="13">
        <v>5</v>
      </c>
      <c r="G1994" s="13" t="s">
        <v>23</v>
      </c>
      <c r="H1994" s="13"/>
      <c r="I1994" s="13">
        <f t="shared" si="62"/>
        <v>0</v>
      </c>
      <c r="J1994" s="13">
        <f t="shared" si="63"/>
        <v>0</v>
      </c>
      <c r="K1994" s="1"/>
    </row>
    <row r="1995" spans="1:11" ht="20.25">
      <c r="A1995" s="13" t="s">
        <v>250</v>
      </c>
      <c r="B1995" s="2">
        <v>177</v>
      </c>
      <c r="C1995" s="13" t="s">
        <v>44</v>
      </c>
      <c r="D1995" s="3" t="s">
        <v>135</v>
      </c>
      <c r="E1995" s="13">
        <v>0</v>
      </c>
      <c r="F1995" s="13">
        <v>6</v>
      </c>
      <c r="G1995" s="13" t="s">
        <v>23</v>
      </c>
      <c r="H1995" s="13"/>
      <c r="I1995" s="13">
        <f t="shared" si="62"/>
        <v>0</v>
      </c>
      <c r="J1995" s="13">
        <f t="shared" si="63"/>
        <v>0</v>
      </c>
      <c r="K1995" s="1"/>
    </row>
    <row r="1996" spans="1:11" ht="20.25">
      <c r="A1996" s="13" t="s">
        <v>250</v>
      </c>
      <c r="B1996" s="2">
        <v>178</v>
      </c>
      <c r="C1996" s="13" t="s">
        <v>21</v>
      </c>
      <c r="D1996" s="3" t="s">
        <v>152</v>
      </c>
      <c r="E1996" s="13">
        <v>0</v>
      </c>
      <c r="F1996" s="13">
        <v>5</v>
      </c>
      <c r="G1996" s="13" t="s">
        <v>23</v>
      </c>
      <c r="H1996" s="13"/>
      <c r="I1996" s="13" t="str">
        <f t="shared" si="62"/>
        <v>Кокки</v>
      </c>
      <c r="J1996" s="13" t="str">
        <f t="shared" si="63"/>
        <v>Streptococcus</v>
      </c>
      <c r="K1996" s="1" t="s">
        <v>186</v>
      </c>
    </row>
    <row r="1997" spans="1:11" ht="20.25">
      <c r="A1997" s="13" t="s">
        <v>250</v>
      </c>
      <c r="B1997" s="2">
        <v>179</v>
      </c>
      <c r="C1997" s="13" t="s">
        <v>44</v>
      </c>
      <c r="D1997" s="3" t="s">
        <v>45</v>
      </c>
      <c r="E1997" s="13">
        <v>1</v>
      </c>
      <c r="F1997" s="13">
        <v>7</v>
      </c>
      <c r="G1997" s="13" t="s">
        <v>23</v>
      </c>
      <c r="H1997" s="13"/>
      <c r="I1997" s="13">
        <f t="shared" si="62"/>
        <v>0</v>
      </c>
      <c r="J1997" s="13">
        <f t="shared" si="63"/>
        <v>0</v>
      </c>
      <c r="K1997" s="1"/>
    </row>
    <row r="1998" spans="1:11" ht="20.25">
      <c r="A1998" s="13" t="s">
        <v>250</v>
      </c>
      <c r="B1998" s="2">
        <v>180</v>
      </c>
      <c r="C1998" s="13" t="s">
        <v>16</v>
      </c>
      <c r="D1998" s="3" t="s">
        <v>33</v>
      </c>
      <c r="E1998" s="13">
        <v>1</v>
      </c>
      <c r="F1998" s="13">
        <v>7</v>
      </c>
      <c r="G1998" s="13" t="s">
        <v>23</v>
      </c>
      <c r="H1998" s="13"/>
      <c r="I1998" s="13">
        <f t="shared" si="62"/>
        <v>0</v>
      </c>
      <c r="J1998" s="13">
        <f t="shared" si="63"/>
        <v>0</v>
      </c>
      <c r="K1998" s="1"/>
    </row>
    <row r="1999" spans="1:11" ht="20.25">
      <c r="A1999" s="13" t="s">
        <v>250</v>
      </c>
      <c r="B1999" s="2">
        <v>181</v>
      </c>
      <c r="C1999" s="13" t="s">
        <v>21</v>
      </c>
      <c r="D1999" s="3" t="s">
        <v>64</v>
      </c>
      <c r="E1999" s="13">
        <v>2</v>
      </c>
      <c r="F1999" s="13">
        <v>7</v>
      </c>
      <c r="G1999" s="13" t="s">
        <v>23</v>
      </c>
      <c r="H1999" s="13"/>
      <c r="I1999" s="13">
        <f t="shared" si="62"/>
        <v>0</v>
      </c>
      <c r="J1999" s="13">
        <f t="shared" si="63"/>
        <v>0</v>
      </c>
      <c r="K1999" s="1"/>
    </row>
    <row r="2000" spans="1:11" ht="20.25">
      <c r="A2000" s="13" t="s">
        <v>250</v>
      </c>
      <c r="B2000" s="2">
        <v>182</v>
      </c>
      <c r="C2000" s="13" t="s">
        <v>21</v>
      </c>
      <c r="D2000" s="3" t="s">
        <v>35</v>
      </c>
      <c r="E2000" s="13">
        <v>0</v>
      </c>
      <c r="F2000" s="13">
        <v>7</v>
      </c>
      <c r="G2000" s="13" t="s">
        <v>23</v>
      </c>
      <c r="H2000" s="13"/>
      <c r="I2000" s="13">
        <f t="shared" si="62"/>
        <v>0</v>
      </c>
      <c r="J2000" s="13">
        <f t="shared" si="63"/>
        <v>0</v>
      </c>
      <c r="K2000" s="1"/>
    </row>
    <row r="2001" spans="1:11" ht="20.25">
      <c r="A2001" s="13" t="s">
        <v>250</v>
      </c>
      <c r="B2001" s="2">
        <v>183</v>
      </c>
      <c r="C2001" s="13" t="s">
        <v>21</v>
      </c>
      <c r="D2001" s="3" t="s">
        <v>47</v>
      </c>
      <c r="E2001" s="13">
        <v>0</v>
      </c>
      <c r="F2001" s="13">
        <v>7</v>
      </c>
      <c r="G2001" s="13" t="s">
        <v>23</v>
      </c>
      <c r="H2001" s="13"/>
      <c r="I2001" s="13">
        <f t="shared" si="62"/>
        <v>0</v>
      </c>
      <c r="J2001" s="13">
        <f t="shared" si="63"/>
        <v>0</v>
      </c>
      <c r="K2001" s="1"/>
    </row>
    <row r="2002" spans="1:11" ht="20.25">
      <c r="A2002" s="13" t="s">
        <v>250</v>
      </c>
      <c r="B2002" s="2">
        <v>184</v>
      </c>
      <c r="C2002" s="13" t="s">
        <v>21</v>
      </c>
      <c r="D2002" s="3" t="s">
        <v>64</v>
      </c>
      <c r="E2002" s="13">
        <v>0</v>
      </c>
      <c r="F2002" s="13">
        <v>7</v>
      </c>
      <c r="G2002" s="13" t="s">
        <v>23</v>
      </c>
      <c r="H2002" s="13"/>
      <c r="I2002" s="13">
        <f t="shared" si="62"/>
        <v>0</v>
      </c>
      <c r="J2002" s="13">
        <f t="shared" si="63"/>
        <v>0</v>
      </c>
      <c r="K2002" s="1"/>
    </row>
    <row r="2003" spans="1:11" ht="20.25">
      <c r="A2003" s="13" t="s">
        <v>250</v>
      </c>
      <c r="B2003" s="2">
        <v>185</v>
      </c>
      <c r="C2003" s="13" t="s">
        <v>44</v>
      </c>
      <c r="D2003" s="3" t="s">
        <v>45</v>
      </c>
      <c r="E2003" s="13">
        <v>2</v>
      </c>
      <c r="F2003" s="13">
        <v>7</v>
      </c>
      <c r="G2003" s="13" t="s">
        <v>23</v>
      </c>
      <c r="H2003" s="13"/>
      <c r="I2003" s="13">
        <f t="shared" si="62"/>
        <v>0</v>
      </c>
      <c r="J2003" s="13">
        <f t="shared" si="63"/>
        <v>0</v>
      </c>
      <c r="K2003" s="1"/>
    </row>
    <row r="2004" spans="1:11" ht="20.25">
      <c r="A2004" s="13" t="s">
        <v>250</v>
      </c>
      <c r="B2004" s="2">
        <v>186</v>
      </c>
      <c r="C2004" s="13" t="s">
        <v>29</v>
      </c>
      <c r="D2004" s="3" t="s">
        <v>64</v>
      </c>
      <c r="E2004" s="13">
        <v>1</v>
      </c>
      <c r="F2004" s="13">
        <v>7</v>
      </c>
      <c r="G2004" s="13" t="s">
        <v>23</v>
      </c>
      <c r="H2004" s="13"/>
      <c r="I2004" s="13">
        <f t="shared" si="62"/>
        <v>0</v>
      </c>
      <c r="J2004" s="13">
        <f t="shared" si="63"/>
        <v>0</v>
      </c>
      <c r="K2004" s="1"/>
    </row>
    <row r="2005" spans="1:11" ht="20.25">
      <c r="A2005" s="13" t="s">
        <v>250</v>
      </c>
      <c r="B2005" s="2">
        <v>187</v>
      </c>
      <c r="C2005" s="1" t="s">
        <v>21</v>
      </c>
      <c r="D2005" s="3" t="s">
        <v>167</v>
      </c>
      <c r="E2005" s="13">
        <v>1</v>
      </c>
      <c r="F2005" s="13">
        <v>3</v>
      </c>
      <c r="G2005" s="13" t="s">
        <v>23</v>
      </c>
      <c r="H2005" s="13"/>
      <c r="I2005" s="13" t="str">
        <f t="shared" si="62"/>
        <v>Кокки</v>
      </c>
      <c r="J2005" s="13" t="str">
        <f t="shared" si="63"/>
        <v>Staphylococcus</v>
      </c>
      <c r="K2005" s="1" t="s">
        <v>49</v>
      </c>
    </row>
    <row r="2006" spans="1:11" ht="20.25">
      <c r="A2006" s="13" t="s">
        <v>250</v>
      </c>
      <c r="B2006" s="2">
        <v>188</v>
      </c>
      <c r="C2006" s="1" t="s">
        <v>21</v>
      </c>
      <c r="D2006" s="3" t="s">
        <v>62</v>
      </c>
      <c r="E2006" s="13">
        <v>0</v>
      </c>
      <c r="F2006" s="13">
        <v>7</v>
      </c>
      <c r="G2006" s="13" t="s">
        <v>23</v>
      </c>
      <c r="H2006" s="13"/>
      <c r="I2006" s="13">
        <f t="shared" si="62"/>
        <v>0</v>
      </c>
      <c r="J2006" s="13">
        <f t="shared" si="63"/>
        <v>0</v>
      </c>
      <c r="K2006" s="1"/>
    </row>
    <row r="2007" spans="1:11" ht="20.25">
      <c r="A2007" s="13" t="s">
        <v>250</v>
      </c>
      <c r="B2007" s="2">
        <v>189</v>
      </c>
      <c r="C2007" s="13" t="s">
        <v>21</v>
      </c>
      <c r="D2007" s="3" t="s">
        <v>25</v>
      </c>
      <c r="E2007" s="13">
        <v>0</v>
      </c>
      <c r="F2007" s="13">
        <v>7</v>
      </c>
      <c r="G2007" s="13" t="s">
        <v>23</v>
      </c>
      <c r="H2007" s="13"/>
      <c r="I2007" s="13">
        <f t="shared" si="62"/>
        <v>0</v>
      </c>
      <c r="J2007" s="13">
        <f t="shared" si="63"/>
        <v>0</v>
      </c>
      <c r="K2007" s="1"/>
    </row>
    <row r="2008" spans="1:11" ht="20.25">
      <c r="A2008" s="13" t="s">
        <v>250</v>
      </c>
      <c r="B2008" s="2">
        <v>190</v>
      </c>
      <c r="C2008" s="13" t="s">
        <v>21</v>
      </c>
      <c r="D2008" s="3" t="s">
        <v>43</v>
      </c>
      <c r="E2008" s="13">
        <v>0</v>
      </c>
      <c r="F2008" s="13">
        <v>7</v>
      </c>
      <c r="G2008" s="13" t="s">
        <v>23</v>
      </c>
      <c r="H2008" s="13"/>
      <c r="I2008" s="13">
        <f t="shared" si="62"/>
        <v>0</v>
      </c>
      <c r="J2008" s="13">
        <f t="shared" si="63"/>
        <v>0</v>
      </c>
      <c r="K2008" s="1"/>
    </row>
    <row r="2009" spans="1:11" ht="20.25">
      <c r="A2009" s="13" t="s">
        <v>250</v>
      </c>
      <c r="B2009" s="2">
        <v>191</v>
      </c>
      <c r="C2009" s="13" t="s">
        <v>21</v>
      </c>
      <c r="D2009" s="3" t="s">
        <v>20</v>
      </c>
      <c r="E2009" s="13">
        <v>0</v>
      </c>
      <c r="F2009" s="13">
        <v>7</v>
      </c>
      <c r="G2009" s="13" t="s">
        <v>23</v>
      </c>
      <c r="H2009" s="13"/>
      <c r="I2009" s="13">
        <f t="shared" si="62"/>
        <v>0</v>
      </c>
      <c r="J2009" s="13">
        <f t="shared" si="63"/>
        <v>0</v>
      </c>
      <c r="K2009" s="1"/>
    </row>
    <row r="2010" spans="1:11" ht="20.25">
      <c r="A2010" s="13" t="s">
        <v>250</v>
      </c>
      <c r="B2010" s="2">
        <v>192</v>
      </c>
      <c r="C2010" s="13" t="s">
        <v>21</v>
      </c>
      <c r="D2010" s="3" t="s">
        <v>242</v>
      </c>
      <c r="E2010" s="13">
        <v>0</v>
      </c>
      <c r="F2010" s="13">
        <v>3</v>
      </c>
      <c r="G2010" s="13" t="s">
        <v>23</v>
      </c>
      <c r="H2010" s="13" t="s">
        <v>63</v>
      </c>
      <c r="I2010" s="13">
        <f t="shared" si="62"/>
        <v>0</v>
      </c>
      <c r="J2010" s="13">
        <f t="shared" si="63"/>
        <v>0</v>
      </c>
      <c r="K2010" s="1"/>
    </row>
    <row r="2011" spans="1:11" ht="20.25">
      <c r="A2011" s="13" t="s">
        <v>251</v>
      </c>
      <c r="B2011" s="2">
        <v>1</v>
      </c>
      <c r="C2011" s="13" t="s">
        <v>21</v>
      </c>
      <c r="D2011" s="3" t="s">
        <v>25</v>
      </c>
      <c r="E2011" s="13">
        <v>0</v>
      </c>
      <c r="F2011" s="13">
        <v>3</v>
      </c>
      <c r="G2011" s="13" t="s">
        <v>23</v>
      </c>
      <c r="H2011" s="13"/>
      <c r="I2011" s="13" t="str">
        <f t="shared" si="62"/>
        <v>Кокки</v>
      </c>
      <c r="J2011" s="13" t="str">
        <f t="shared" si="63"/>
        <v>Enterococcus</v>
      </c>
      <c r="K2011" s="13" t="s">
        <v>137</v>
      </c>
    </row>
    <row r="2012" spans="1:11" ht="20.25">
      <c r="A2012" s="13" t="s">
        <v>251</v>
      </c>
      <c r="B2012" s="2">
        <v>2</v>
      </c>
      <c r="C2012" s="13" t="s">
        <v>27</v>
      </c>
      <c r="D2012" s="3" t="s">
        <v>33</v>
      </c>
      <c r="E2012" s="13">
        <v>1</v>
      </c>
      <c r="F2012" s="13">
        <v>6</v>
      </c>
      <c r="G2012" s="13" t="s">
        <v>23</v>
      </c>
      <c r="H2012" s="13"/>
      <c r="I2012" s="13">
        <f t="shared" si="62"/>
        <v>0</v>
      </c>
      <c r="J2012" s="13">
        <f t="shared" si="63"/>
        <v>0</v>
      </c>
      <c r="K2012" s="13"/>
    </row>
    <row r="2013" spans="1:11" ht="20.25">
      <c r="A2013" s="13" t="s">
        <v>251</v>
      </c>
      <c r="B2013" s="2">
        <v>3</v>
      </c>
      <c r="C2013" s="13" t="s">
        <v>14</v>
      </c>
      <c r="D2013" s="3" t="s">
        <v>36</v>
      </c>
      <c r="E2013" s="13">
        <v>0</v>
      </c>
      <c r="F2013" s="13">
        <v>6</v>
      </c>
      <c r="G2013" s="13" t="s">
        <v>23</v>
      </c>
      <c r="H2013" s="13"/>
      <c r="I2013" s="13">
        <f t="shared" si="62"/>
        <v>0</v>
      </c>
      <c r="J2013" s="13">
        <f t="shared" si="63"/>
        <v>0</v>
      </c>
      <c r="K2013" s="13"/>
    </row>
    <row r="2014" spans="1:11" ht="20.25">
      <c r="A2014" s="13" t="s">
        <v>251</v>
      </c>
      <c r="B2014" s="2">
        <v>4</v>
      </c>
      <c r="C2014" s="13" t="s">
        <v>71</v>
      </c>
      <c r="D2014" s="3" t="s">
        <v>227</v>
      </c>
      <c r="E2014" s="13">
        <v>0</v>
      </c>
      <c r="F2014" s="13">
        <v>6</v>
      </c>
      <c r="G2014" s="13" t="s">
        <v>23</v>
      </c>
      <c r="H2014" s="13"/>
      <c r="I2014" s="13">
        <f t="shared" si="62"/>
        <v>0</v>
      </c>
      <c r="J2014" s="13">
        <f t="shared" si="63"/>
        <v>0</v>
      </c>
      <c r="K2014" s="13"/>
    </row>
    <row r="2015" spans="1:11" ht="20.25">
      <c r="A2015" s="13" t="s">
        <v>251</v>
      </c>
      <c r="B2015" s="2">
        <v>5</v>
      </c>
      <c r="C2015" s="13" t="s">
        <v>12</v>
      </c>
      <c r="D2015" s="3" t="s">
        <v>61</v>
      </c>
      <c r="E2015" s="13">
        <v>0</v>
      </c>
      <c r="F2015" s="13">
        <v>7</v>
      </c>
      <c r="G2015" s="13" t="s">
        <v>23</v>
      </c>
      <c r="H2015" s="13" t="s">
        <v>63</v>
      </c>
      <c r="I2015" s="13">
        <f t="shared" si="62"/>
        <v>0</v>
      </c>
      <c r="J2015" s="13">
        <f t="shared" si="63"/>
        <v>0</v>
      </c>
      <c r="K2015" s="13"/>
    </row>
    <row r="2016" spans="1:11" ht="20.25">
      <c r="A2016" s="13" t="s">
        <v>251</v>
      </c>
      <c r="B2016" s="2">
        <v>6</v>
      </c>
      <c r="C2016" s="13" t="s">
        <v>44</v>
      </c>
      <c r="D2016" s="3" t="s">
        <v>45</v>
      </c>
      <c r="E2016" s="13">
        <v>1</v>
      </c>
      <c r="F2016" s="13">
        <v>2</v>
      </c>
      <c r="G2016" s="13"/>
      <c r="H2016" s="13"/>
      <c r="I2016" s="13">
        <f t="shared" si="62"/>
        <v>0</v>
      </c>
      <c r="J2016" s="13">
        <f t="shared" si="63"/>
        <v>0</v>
      </c>
      <c r="K2016" s="13"/>
    </row>
    <row r="2017" spans="1:11" ht="20.25">
      <c r="A2017" s="13" t="s">
        <v>251</v>
      </c>
      <c r="B2017" s="2">
        <v>7</v>
      </c>
      <c r="C2017" s="13" t="s">
        <v>12</v>
      </c>
      <c r="D2017" s="3" t="s">
        <v>61</v>
      </c>
      <c r="E2017" s="13">
        <v>1</v>
      </c>
      <c r="F2017" s="13">
        <v>6</v>
      </c>
      <c r="G2017" s="13" t="s">
        <v>23</v>
      </c>
      <c r="H2017" s="13"/>
      <c r="I2017" s="13" t="str">
        <f t="shared" si="62"/>
        <v>Кокки</v>
      </c>
      <c r="J2017" s="13" t="str">
        <f t="shared" si="63"/>
        <v>Staphylococcus</v>
      </c>
      <c r="K2017" s="13" t="s">
        <v>49</v>
      </c>
    </row>
    <row r="2018" spans="1:11" ht="20.25">
      <c r="A2018" s="13" t="s">
        <v>251</v>
      </c>
      <c r="B2018" s="2">
        <v>8</v>
      </c>
      <c r="C2018" s="13" t="s">
        <v>12</v>
      </c>
      <c r="D2018" s="3" t="s">
        <v>61</v>
      </c>
      <c r="E2018" s="13">
        <v>1</v>
      </c>
      <c r="F2018" s="13">
        <v>7</v>
      </c>
      <c r="G2018" s="13" t="s">
        <v>23</v>
      </c>
      <c r="H2018" s="13" t="s">
        <v>63</v>
      </c>
      <c r="I2018" s="13">
        <f t="shared" si="62"/>
        <v>0</v>
      </c>
      <c r="J2018" s="13">
        <f t="shared" si="63"/>
        <v>0</v>
      </c>
      <c r="K2018" s="13"/>
    </row>
    <row r="2019" spans="1:11" ht="20.25">
      <c r="A2019" s="13" t="s">
        <v>251</v>
      </c>
      <c r="B2019" s="2">
        <v>9</v>
      </c>
      <c r="C2019" s="13" t="s">
        <v>21</v>
      </c>
      <c r="D2019" s="3" t="s">
        <v>22</v>
      </c>
      <c r="E2019" s="13">
        <v>0</v>
      </c>
      <c r="F2019" s="13">
        <v>5</v>
      </c>
      <c r="G2019" s="13" t="s">
        <v>23</v>
      </c>
      <c r="H2019" s="13"/>
      <c r="I2019" s="13">
        <f t="shared" si="62"/>
        <v>0</v>
      </c>
      <c r="J2019" s="13">
        <f t="shared" si="63"/>
        <v>0</v>
      </c>
      <c r="K2019" s="13"/>
    </row>
    <row r="2020" spans="1:11" ht="20.25">
      <c r="A2020" s="13" t="s">
        <v>251</v>
      </c>
      <c r="B2020" s="2">
        <v>10</v>
      </c>
      <c r="C2020" s="13" t="s">
        <v>21</v>
      </c>
      <c r="D2020" s="3" t="s">
        <v>164</v>
      </c>
      <c r="E2020" s="13">
        <v>0</v>
      </c>
      <c r="F2020" s="13">
        <v>5</v>
      </c>
      <c r="G2020" s="13" t="s">
        <v>23</v>
      </c>
      <c r="H2020" s="13"/>
      <c r="I2020" s="13" t="str">
        <f t="shared" si="62"/>
        <v>Кокки</v>
      </c>
      <c r="J2020" s="13" t="str">
        <f t="shared" si="63"/>
        <v>Enterococcus</v>
      </c>
      <c r="K2020" s="13" t="s">
        <v>143</v>
      </c>
    </row>
    <row r="2021" spans="1:11" ht="20.25">
      <c r="A2021" s="13" t="s">
        <v>251</v>
      </c>
      <c r="B2021" s="2">
        <v>11</v>
      </c>
      <c r="C2021" s="13" t="s">
        <v>21</v>
      </c>
      <c r="D2021" s="3" t="s">
        <v>18</v>
      </c>
      <c r="E2021" s="13">
        <v>0</v>
      </c>
      <c r="F2021" s="13">
        <v>5</v>
      </c>
      <c r="G2021" s="13" t="s">
        <v>23</v>
      </c>
      <c r="H2021" s="13"/>
      <c r="I2021" s="13" t="str">
        <f t="shared" si="62"/>
        <v>Энеробактерии</v>
      </c>
      <c r="J2021" s="13" t="str">
        <f t="shared" si="63"/>
        <v>Klebsiella</v>
      </c>
      <c r="K2021" s="13" t="s">
        <v>75</v>
      </c>
    </row>
    <row r="2022" spans="1:11" ht="20.25">
      <c r="A2022" s="13" t="s">
        <v>251</v>
      </c>
      <c r="B2022" s="2">
        <v>12</v>
      </c>
      <c r="C2022" s="13" t="s">
        <v>128</v>
      </c>
      <c r="D2022" s="3" t="s">
        <v>35</v>
      </c>
      <c r="E2022" s="13">
        <v>0</v>
      </c>
      <c r="F2022" s="13">
        <v>5</v>
      </c>
      <c r="G2022" s="13"/>
      <c r="H2022" s="13"/>
      <c r="I2022" s="13" t="str">
        <f t="shared" si="62"/>
        <v>Кокки</v>
      </c>
      <c r="J2022" s="13" t="str">
        <f t="shared" si="63"/>
        <v>Staphylococcus</v>
      </c>
      <c r="K2022" s="13" t="s">
        <v>49</v>
      </c>
    </row>
    <row r="2023" spans="1:11" ht="20.25">
      <c r="A2023" s="13" t="s">
        <v>251</v>
      </c>
      <c r="B2023" s="2">
        <v>13</v>
      </c>
      <c r="C2023" s="13" t="s">
        <v>44</v>
      </c>
      <c r="D2023" s="3" t="s">
        <v>45</v>
      </c>
      <c r="E2023" s="13">
        <v>1</v>
      </c>
      <c r="F2023" s="13">
        <v>4</v>
      </c>
      <c r="G2023" s="13"/>
      <c r="H2023" s="13"/>
      <c r="I2023" s="13">
        <f t="shared" si="62"/>
        <v>0</v>
      </c>
      <c r="J2023" s="13">
        <f t="shared" si="63"/>
        <v>0</v>
      </c>
      <c r="K2023" s="13"/>
    </row>
    <row r="2024" spans="1:11" ht="20.25">
      <c r="A2024" s="13" t="s">
        <v>251</v>
      </c>
      <c r="B2024" s="2">
        <v>14</v>
      </c>
      <c r="C2024" s="13" t="s">
        <v>21</v>
      </c>
      <c r="D2024" s="3" t="s">
        <v>170</v>
      </c>
      <c r="E2024" s="13">
        <v>0</v>
      </c>
      <c r="F2024" s="13">
        <v>5</v>
      </c>
      <c r="G2024" s="13" t="s">
        <v>23</v>
      </c>
      <c r="H2024" s="13"/>
      <c r="I2024" s="13">
        <f t="shared" si="62"/>
        <v>0</v>
      </c>
      <c r="J2024" s="13">
        <f t="shared" si="63"/>
        <v>0</v>
      </c>
      <c r="K2024" s="13"/>
    </row>
    <row r="2025" spans="1:11" ht="20.25">
      <c r="A2025" s="13" t="s">
        <v>251</v>
      </c>
      <c r="B2025" s="2">
        <v>15</v>
      </c>
      <c r="C2025" s="13" t="s">
        <v>21</v>
      </c>
      <c r="D2025" s="3" t="s">
        <v>166</v>
      </c>
      <c r="E2025" s="13">
        <v>0</v>
      </c>
      <c r="F2025" s="13">
        <v>5</v>
      </c>
      <c r="G2025" s="13" t="s">
        <v>23</v>
      </c>
      <c r="H2025" s="13"/>
      <c r="I2025" s="13">
        <f t="shared" si="62"/>
        <v>0</v>
      </c>
      <c r="J2025" s="13">
        <f t="shared" si="63"/>
        <v>0</v>
      </c>
      <c r="K2025" s="13"/>
    </row>
    <row r="2026" spans="1:11" ht="20.25">
      <c r="A2026" s="13" t="s">
        <v>251</v>
      </c>
      <c r="B2026" s="2">
        <v>16</v>
      </c>
      <c r="C2026" s="13" t="s">
        <v>21</v>
      </c>
      <c r="D2026" s="3" t="s">
        <v>35</v>
      </c>
      <c r="E2026" s="13">
        <v>0</v>
      </c>
      <c r="F2026" s="13">
        <v>5</v>
      </c>
      <c r="G2026" s="13" t="s">
        <v>23</v>
      </c>
      <c r="H2026" s="13"/>
      <c r="I2026" s="13">
        <f t="shared" si="62"/>
        <v>0</v>
      </c>
      <c r="J2026" s="13">
        <f t="shared" si="63"/>
        <v>0</v>
      </c>
      <c r="K2026" s="1"/>
    </row>
    <row r="2027" spans="1:11" ht="20.25">
      <c r="A2027" s="13" t="s">
        <v>251</v>
      </c>
      <c r="B2027" s="2">
        <v>17</v>
      </c>
      <c r="C2027" s="13" t="s">
        <v>29</v>
      </c>
      <c r="D2027" s="3" t="s">
        <v>65</v>
      </c>
      <c r="E2027" s="13">
        <v>0</v>
      </c>
      <c r="F2027" s="13">
        <v>5</v>
      </c>
      <c r="G2027" s="13" t="s">
        <v>23</v>
      </c>
      <c r="H2027" s="13"/>
      <c r="I2027" s="13">
        <f t="shared" si="62"/>
        <v>0</v>
      </c>
      <c r="J2027" s="13">
        <f t="shared" si="63"/>
        <v>0</v>
      </c>
      <c r="K2027" s="1"/>
    </row>
    <row r="2028" spans="1:11" ht="20.25">
      <c r="A2028" s="13" t="s">
        <v>251</v>
      </c>
      <c r="B2028" s="2">
        <v>18</v>
      </c>
      <c r="C2028" s="13" t="s">
        <v>29</v>
      </c>
      <c r="D2028" s="3" t="s">
        <v>42</v>
      </c>
      <c r="E2028" s="13">
        <v>1</v>
      </c>
      <c r="F2028" s="13">
        <v>5</v>
      </c>
      <c r="G2028" s="13" t="s">
        <v>23</v>
      </c>
      <c r="H2028" s="13"/>
      <c r="I2028" s="13">
        <f t="shared" si="62"/>
        <v>0</v>
      </c>
      <c r="J2028" s="13">
        <f t="shared" si="63"/>
        <v>0</v>
      </c>
      <c r="K2028" s="1"/>
    </row>
    <row r="2029" spans="1:11" ht="20.25">
      <c r="A2029" s="13" t="s">
        <v>251</v>
      </c>
      <c r="B2029" s="2">
        <v>19</v>
      </c>
      <c r="C2029" s="13" t="s">
        <v>29</v>
      </c>
      <c r="D2029" s="3" t="s">
        <v>42</v>
      </c>
      <c r="E2029" s="13">
        <v>0</v>
      </c>
      <c r="F2029" s="13">
        <v>5</v>
      </c>
      <c r="G2029" s="13" t="s">
        <v>23</v>
      </c>
      <c r="H2029" s="13"/>
      <c r="I2029" s="13">
        <f t="shared" si="62"/>
        <v>0</v>
      </c>
      <c r="J2029" s="13">
        <f t="shared" si="63"/>
        <v>0</v>
      </c>
      <c r="K2029" s="1"/>
    </row>
    <row r="2030" spans="1:11" ht="20.25">
      <c r="A2030" s="13" t="s">
        <v>251</v>
      </c>
      <c r="B2030" s="2">
        <v>20</v>
      </c>
      <c r="C2030" s="13" t="s">
        <v>29</v>
      </c>
      <c r="D2030" s="3" t="s">
        <v>42</v>
      </c>
      <c r="E2030" s="13">
        <v>1</v>
      </c>
      <c r="F2030" s="13">
        <v>5</v>
      </c>
      <c r="G2030" s="13" t="s">
        <v>23</v>
      </c>
      <c r="H2030" s="13"/>
      <c r="I2030" s="13">
        <f t="shared" si="62"/>
        <v>0</v>
      </c>
      <c r="J2030" s="13">
        <f t="shared" si="63"/>
        <v>0</v>
      </c>
      <c r="K2030" s="1"/>
    </row>
    <row r="2031" spans="1:11" ht="20.25">
      <c r="A2031" s="13" t="s">
        <v>251</v>
      </c>
      <c r="B2031" s="2">
        <v>21</v>
      </c>
      <c r="C2031" s="13" t="s">
        <v>16</v>
      </c>
      <c r="D2031" s="3" t="s">
        <v>33</v>
      </c>
      <c r="E2031" s="13">
        <v>1</v>
      </c>
      <c r="F2031" s="13">
        <v>5</v>
      </c>
      <c r="G2031" s="13" t="s">
        <v>23</v>
      </c>
      <c r="H2031" s="13"/>
      <c r="I2031" s="13">
        <f t="shared" si="62"/>
        <v>0</v>
      </c>
      <c r="J2031" s="13">
        <f t="shared" si="63"/>
        <v>0</v>
      </c>
      <c r="K2031" s="1"/>
    </row>
    <row r="2032" spans="1:11" ht="20.25">
      <c r="A2032" s="13" t="s">
        <v>251</v>
      </c>
      <c r="B2032" s="2">
        <v>22</v>
      </c>
      <c r="C2032" s="13" t="s">
        <v>21</v>
      </c>
      <c r="D2032" s="3" t="s">
        <v>33</v>
      </c>
      <c r="E2032" s="13">
        <v>0</v>
      </c>
      <c r="F2032" s="13">
        <v>6</v>
      </c>
      <c r="G2032" s="13" t="s">
        <v>23</v>
      </c>
      <c r="H2032" s="13"/>
      <c r="I2032" s="13">
        <f t="shared" si="62"/>
        <v>0</v>
      </c>
      <c r="J2032" s="13">
        <f t="shared" si="63"/>
        <v>0</v>
      </c>
      <c r="K2032" s="1"/>
    </row>
    <row r="2033" spans="1:11" ht="20.25">
      <c r="A2033" s="13" t="s">
        <v>251</v>
      </c>
      <c r="B2033" s="2">
        <v>23</v>
      </c>
      <c r="C2033" s="13" t="s">
        <v>44</v>
      </c>
      <c r="D2033" s="3" t="s">
        <v>45</v>
      </c>
      <c r="E2033" s="13">
        <v>1</v>
      </c>
      <c r="F2033" s="13">
        <v>3</v>
      </c>
      <c r="G2033" s="13"/>
      <c r="H2033" s="13"/>
      <c r="I2033" s="13">
        <f t="shared" si="62"/>
        <v>0</v>
      </c>
      <c r="J2033" s="13">
        <f t="shared" si="63"/>
        <v>0</v>
      </c>
      <c r="K2033" s="1"/>
    </row>
    <row r="2034" spans="1:11" ht="20.25">
      <c r="A2034" s="13" t="s">
        <v>251</v>
      </c>
      <c r="B2034" s="2">
        <v>24</v>
      </c>
      <c r="C2034" s="13" t="s">
        <v>12</v>
      </c>
      <c r="D2034" s="3" t="s">
        <v>61</v>
      </c>
      <c r="E2034" s="13">
        <v>1</v>
      </c>
      <c r="F2034" s="13">
        <v>3</v>
      </c>
      <c r="G2034" s="13"/>
      <c r="H2034" s="13"/>
      <c r="I2034" s="13">
        <f t="shared" si="62"/>
        <v>0</v>
      </c>
      <c r="J2034" s="13">
        <f t="shared" si="63"/>
        <v>0</v>
      </c>
      <c r="K2034" s="1"/>
    </row>
    <row r="2035" spans="1:11" ht="20.25">
      <c r="A2035" s="13" t="s">
        <v>251</v>
      </c>
      <c r="B2035" s="2">
        <v>25</v>
      </c>
      <c r="C2035" s="13" t="s">
        <v>12</v>
      </c>
      <c r="D2035" s="3" t="s">
        <v>61</v>
      </c>
      <c r="E2035" s="13">
        <v>1</v>
      </c>
      <c r="F2035" s="13">
        <v>3</v>
      </c>
      <c r="G2035" s="13"/>
      <c r="H2035" s="13"/>
      <c r="I2035" s="13">
        <f t="shared" si="62"/>
        <v>0</v>
      </c>
      <c r="J2035" s="13">
        <f t="shared" si="63"/>
        <v>0</v>
      </c>
      <c r="K2035" s="1"/>
    </row>
    <row r="2036" spans="1:11" ht="20.25">
      <c r="A2036" s="13" t="s">
        <v>251</v>
      </c>
      <c r="B2036" s="2">
        <v>26</v>
      </c>
      <c r="C2036" s="13" t="s">
        <v>12</v>
      </c>
      <c r="D2036" s="3" t="s">
        <v>61</v>
      </c>
      <c r="E2036" s="13">
        <v>0</v>
      </c>
      <c r="F2036" s="13">
        <v>4</v>
      </c>
      <c r="G2036" s="13"/>
      <c r="H2036" s="13"/>
      <c r="I2036" s="13">
        <f t="shared" si="62"/>
        <v>0</v>
      </c>
      <c r="J2036" s="13">
        <f t="shared" si="63"/>
        <v>0</v>
      </c>
      <c r="K2036" s="1"/>
    </row>
    <row r="2037" spans="1:11" ht="20.25">
      <c r="A2037" s="13" t="s">
        <v>251</v>
      </c>
      <c r="B2037" s="2">
        <v>27</v>
      </c>
      <c r="C2037" s="13" t="s">
        <v>19</v>
      </c>
      <c r="D2037" s="3" t="s">
        <v>20</v>
      </c>
      <c r="E2037" s="13">
        <v>0</v>
      </c>
      <c r="F2037" s="13">
        <v>4</v>
      </c>
      <c r="G2037" s="13"/>
      <c r="H2037" s="13"/>
      <c r="I2037" s="13">
        <f t="shared" si="62"/>
        <v>0</v>
      </c>
      <c r="J2037" s="13">
        <f t="shared" si="63"/>
        <v>0</v>
      </c>
      <c r="K2037" s="1"/>
    </row>
    <row r="2038" spans="1:11" ht="20.25">
      <c r="A2038" s="13" t="s">
        <v>251</v>
      </c>
      <c r="B2038" s="2">
        <v>28</v>
      </c>
      <c r="C2038" s="13" t="s">
        <v>27</v>
      </c>
      <c r="D2038" s="3" t="s">
        <v>35</v>
      </c>
      <c r="E2038" s="13">
        <v>0</v>
      </c>
      <c r="F2038" s="13">
        <v>4</v>
      </c>
      <c r="G2038" s="13"/>
      <c r="H2038" s="13"/>
      <c r="I2038" s="13">
        <f t="shared" si="62"/>
        <v>0</v>
      </c>
      <c r="J2038" s="13">
        <f t="shared" si="63"/>
        <v>0</v>
      </c>
      <c r="K2038" s="1"/>
    </row>
    <row r="2039" spans="1:11" ht="20.25">
      <c r="A2039" s="13" t="s">
        <v>251</v>
      </c>
      <c r="B2039" s="2">
        <v>29</v>
      </c>
      <c r="C2039" s="13" t="s">
        <v>21</v>
      </c>
      <c r="D2039" s="3" t="s">
        <v>22</v>
      </c>
      <c r="E2039" s="13">
        <v>0</v>
      </c>
      <c r="F2039" s="13">
        <v>5</v>
      </c>
      <c r="G2039" s="13" t="s">
        <v>23</v>
      </c>
      <c r="H2039" s="13"/>
      <c r="I2039" s="13">
        <f t="shared" si="62"/>
        <v>0</v>
      </c>
      <c r="J2039" s="13">
        <f t="shared" si="63"/>
        <v>0</v>
      </c>
      <c r="K2039" s="1"/>
    </row>
    <row r="2040" spans="1:11" ht="20.25">
      <c r="A2040" s="13" t="s">
        <v>251</v>
      </c>
      <c r="B2040" s="2">
        <v>30</v>
      </c>
      <c r="C2040" s="13" t="s">
        <v>14</v>
      </c>
      <c r="D2040" s="3" t="s">
        <v>51</v>
      </c>
      <c r="E2040" s="13">
        <v>0</v>
      </c>
      <c r="F2040" s="13">
        <v>7</v>
      </c>
      <c r="G2040" s="13" t="s">
        <v>23</v>
      </c>
      <c r="H2040" s="13" t="s">
        <v>63</v>
      </c>
      <c r="I2040" s="13">
        <f t="shared" si="62"/>
        <v>0</v>
      </c>
      <c r="J2040" s="13">
        <f t="shared" si="63"/>
        <v>0</v>
      </c>
      <c r="K2040" s="1"/>
    </row>
    <row r="2041" spans="1:11" ht="20.25">
      <c r="A2041" s="13" t="s">
        <v>251</v>
      </c>
      <c r="B2041" s="2">
        <v>31</v>
      </c>
      <c r="C2041" s="13" t="s">
        <v>14</v>
      </c>
      <c r="D2041" s="3" t="s">
        <v>36</v>
      </c>
      <c r="E2041" s="13">
        <v>0</v>
      </c>
      <c r="F2041" s="13">
        <v>5</v>
      </c>
      <c r="G2041" s="13" t="s">
        <v>23</v>
      </c>
      <c r="H2041" s="13"/>
      <c r="I2041" s="13">
        <f t="shared" si="62"/>
        <v>0</v>
      </c>
      <c r="J2041" s="13">
        <f t="shared" si="63"/>
        <v>0</v>
      </c>
      <c r="K2041" s="1"/>
    </row>
    <row r="2042" spans="1:11" ht="20.25">
      <c r="A2042" s="13" t="s">
        <v>251</v>
      </c>
      <c r="B2042" s="2">
        <v>32</v>
      </c>
      <c r="C2042" s="13" t="s">
        <v>16</v>
      </c>
      <c r="D2042" s="3" t="s">
        <v>33</v>
      </c>
      <c r="E2042" s="13">
        <v>0</v>
      </c>
      <c r="F2042" s="13">
        <v>5</v>
      </c>
      <c r="G2042" s="13" t="s">
        <v>23</v>
      </c>
      <c r="H2042" s="13"/>
      <c r="I2042" s="13">
        <f t="shared" si="62"/>
        <v>0</v>
      </c>
      <c r="J2042" s="13">
        <f t="shared" si="63"/>
        <v>0</v>
      </c>
      <c r="K2042" s="1"/>
    </row>
    <row r="2043" spans="1:11" ht="20.25">
      <c r="A2043" s="13" t="s">
        <v>251</v>
      </c>
      <c r="B2043" s="2">
        <v>33</v>
      </c>
      <c r="C2043" s="13" t="s">
        <v>16</v>
      </c>
      <c r="D2043" s="3" t="s">
        <v>33</v>
      </c>
      <c r="E2043" s="13">
        <v>0</v>
      </c>
      <c r="F2043" s="13">
        <v>5</v>
      </c>
      <c r="G2043" s="13" t="s">
        <v>23</v>
      </c>
      <c r="H2043" s="13"/>
      <c r="I2043" s="13">
        <f t="shared" si="62"/>
        <v>0</v>
      </c>
      <c r="J2043" s="13">
        <f t="shared" si="63"/>
        <v>0</v>
      </c>
      <c r="K2043" s="1"/>
    </row>
    <row r="2044" spans="1:11" ht="20.25">
      <c r="A2044" s="13" t="s">
        <v>251</v>
      </c>
      <c r="B2044" s="2">
        <v>34</v>
      </c>
      <c r="C2044" s="13" t="s">
        <v>21</v>
      </c>
      <c r="D2044" s="3" t="s">
        <v>84</v>
      </c>
      <c r="E2044" s="13">
        <v>1</v>
      </c>
      <c r="F2044" s="13">
        <v>4</v>
      </c>
      <c r="G2044" s="13" t="s">
        <v>23</v>
      </c>
      <c r="H2044" s="13"/>
      <c r="I2044" s="13" t="str">
        <f t="shared" si="62"/>
        <v>Кокки</v>
      </c>
      <c r="J2044" s="13" t="str">
        <f t="shared" si="63"/>
        <v>Staphylococcus</v>
      </c>
      <c r="K2044" s="1" t="s">
        <v>169</v>
      </c>
    </row>
    <row r="2045" spans="1:11" ht="20.25">
      <c r="A2045" s="13" t="s">
        <v>251</v>
      </c>
      <c r="B2045" s="2">
        <v>35</v>
      </c>
      <c r="C2045" s="13" t="s">
        <v>29</v>
      </c>
      <c r="D2045" s="3" t="s">
        <v>42</v>
      </c>
      <c r="E2045" s="13">
        <v>0</v>
      </c>
      <c r="F2045" s="13">
        <v>4</v>
      </c>
      <c r="G2045" s="13" t="s">
        <v>23</v>
      </c>
      <c r="H2045" s="13"/>
      <c r="I2045" s="13">
        <f t="shared" si="62"/>
        <v>0</v>
      </c>
      <c r="J2045" s="13">
        <f t="shared" si="63"/>
        <v>0</v>
      </c>
      <c r="K2045" s="1"/>
    </row>
    <row r="2046" spans="1:11" ht="20.25">
      <c r="A2046" s="13" t="s">
        <v>251</v>
      </c>
      <c r="B2046" s="2">
        <v>36</v>
      </c>
      <c r="C2046" s="13" t="s">
        <v>16</v>
      </c>
      <c r="D2046" s="3" t="s">
        <v>33</v>
      </c>
      <c r="E2046" s="13">
        <v>0</v>
      </c>
      <c r="F2046" s="13">
        <v>6</v>
      </c>
      <c r="G2046" s="13" t="s">
        <v>23</v>
      </c>
      <c r="H2046" s="13"/>
      <c r="I2046" s="13">
        <f t="shared" si="62"/>
        <v>0</v>
      </c>
      <c r="J2046" s="13">
        <f t="shared" si="63"/>
        <v>0</v>
      </c>
      <c r="K2046" s="1"/>
    </row>
    <row r="2047" spans="1:11" ht="20.25">
      <c r="A2047" s="13" t="s">
        <v>251</v>
      </c>
      <c r="B2047" s="2">
        <v>37</v>
      </c>
      <c r="C2047" s="13" t="s">
        <v>29</v>
      </c>
      <c r="D2047" s="3" t="s">
        <v>42</v>
      </c>
      <c r="E2047" s="13">
        <v>0</v>
      </c>
      <c r="F2047" s="13">
        <v>3</v>
      </c>
      <c r="G2047" s="13"/>
      <c r="H2047" s="13"/>
      <c r="I2047" s="13">
        <f t="shared" si="62"/>
        <v>0</v>
      </c>
      <c r="J2047" s="13">
        <f t="shared" si="63"/>
        <v>0</v>
      </c>
      <c r="K2047" s="1"/>
    </row>
    <row r="2048" spans="1:11" ht="20.25">
      <c r="A2048" s="13" t="s">
        <v>251</v>
      </c>
      <c r="B2048" s="2">
        <v>38</v>
      </c>
      <c r="C2048" s="1" t="s">
        <v>21</v>
      </c>
      <c r="D2048" s="1" t="s">
        <v>42</v>
      </c>
      <c r="E2048" s="13">
        <v>0</v>
      </c>
      <c r="F2048" s="13">
        <v>3</v>
      </c>
      <c r="G2048" s="13" t="s">
        <v>23</v>
      </c>
      <c r="H2048" s="13" t="s">
        <v>63</v>
      </c>
      <c r="I2048" s="13">
        <f t="shared" si="62"/>
        <v>0</v>
      </c>
      <c r="J2048" s="13">
        <f t="shared" si="63"/>
        <v>0</v>
      </c>
      <c r="K2048" s="1"/>
    </row>
    <row r="2049" spans="1:11" ht="20.25">
      <c r="A2049" s="13" t="s">
        <v>251</v>
      </c>
      <c r="B2049" s="2">
        <v>39</v>
      </c>
      <c r="C2049" s="13" t="s">
        <v>16</v>
      </c>
      <c r="D2049" s="3" t="s">
        <v>33</v>
      </c>
      <c r="E2049" s="13">
        <v>1</v>
      </c>
      <c r="F2049" s="13">
        <v>2</v>
      </c>
      <c r="G2049" s="13"/>
      <c r="H2049" s="13"/>
      <c r="I2049" s="13">
        <f t="shared" si="62"/>
        <v>0</v>
      </c>
      <c r="J2049" s="13">
        <f t="shared" si="63"/>
        <v>0</v>
      </c>
      <c r="K2049" s="1"/>
    </row>
    <row r="2050" spans="1:11" ht="20.25">
      <c r="A2050" s="13" t="s">
        <v>251</v>
      </c>
      <c r="B2050" s="2">
        <v>40</v>
      </c>
      <c r="C2050" s="13" t="s">
        <v>29</v>
      </c>
      <c r="D2050" s="3" t="s">
        <v>42</v>
      </c>
      <c r="E2050" s="13">
        <v>1</v>
      </c>
      <c r="F2050" s="13">
        <v>2</v>
      </c>
      <c r="G2050" s="13"/>
      <c r="H2050" s="13"/>
      <c r="I2050" s="13">
        <f t="shared" ref="I2050:I2113" si="64">IF(OR(J2050=$J$2687,J2050=$J$2694,J2050=$J$2677),$I$2674,IF(OR(J2050=$J$2676,J2050=$J$2680,J2050=$J$2682,J2050=$J$2683,J2050=$J$2686,J2050=$J$2690,J2050=$J$2691,J2050=$J$2688),$I$2679,IF(OR(J2050=$J$2675,J2050=$J$2679),$I$2675,IF(OR(J2050=$J$2681,J2050=$J$2692,J2050=$J$2693),$I$2676,IF(OR(J2050=$J$2674,J2050=$J$2689,J2050=$J$2695),$I$2677,IF(OR(J2050=$J$2678,J2050=$J$2696,J2050=$J$2684,J2050=$J$2685),$I$2678,0))))))</f>
        <v>0</v>
      </c>
      <c r="J2050" s="13">
        <f t="shared" ref="J2050:J2113" si="65">IF(OR(K2050=$K$2674,K2050=$K$2675,K2050=$K$2676,K2050=$K$2677,K2050=$K$2678),$J$2674,IF(OR(K2050=$K$2683,K2050=$K$2684,K2050=$K$2685,K2050=$K$2686),$J$2675,IF(OR(K2050=$K$2687),$J$2676,IF(OR(K2050=$K$2688),$J$2677,IF(OR(K2050=$K$2689),$J$2678,IF(OR(K2050=$K$2690),$J$2679,IF(OR(K2050=$K$2696,K2050=$K$2706,K2050=$K$2697),$J$2680,IF(OR(K2050=$K$2692,K2050=$K$2693,K2050=$K$2694,K2050=$K$2695),$J$2681,IF(OR(K2050=$K$2691,K2050=$K$2735,K2050=$K$2737,K2050=$K$2739),$J$2682,IF(OR(K2050=$K$2698,K2050=$K$2700,K2050=$K$2699),$J$2683,IF(OR(K2050=$K$2701),$J$2684,IF(OR(K2050=$K$2702),$J$2685,IF(OR(K2050=$K$2703),$J$2686,IF(OR(K2050=$K$2707),$J$2687,IF(OR(K2050=$K$2708,K2050=$K$2709),$J$2688,IF(OR(K2050=$K$2710,K2050=$K$2711),$J$2689,IF(OR(K2050=$K$2712,K2050=$K$2713),$J$2690,IF(OR(K2050=$K$2714,K2050=$K$2715),$J$2691,IF(OR(K2050=$K$2717,K2050=$K$2718,K2050=$K$2719,K2050=$K$2720,K2050=$K$2721,K2050=$K$2722,K2050=$K$2723,K2050=$K$2724,K2050=$K$2725),$J$2692,IF(OR(K2050=$K$2729,K2050=$K$2730,K2050=$K$2731,K2050=$K$2732,K2050=$K$2728,K2050=$K$2727,K2050=$K$2736,K2050=$K$2738),$J$2693,IF(OR(K2050=$K$2733,K2050=$K$2734),$J$2694,IF(OR(K2050=$K$2679,K2050=$K$2680,K2050=$K$2681,K2050=$K$2704,K2050=$K$2705,K2050=$K$2716,K2050=$K$2682,K2050=$K$2726),$J$2695,IF(OR(K2050=$K$2740),$J$2696,0)))))))))))))))))))))))</f>
        <v>0</v>
      </c>
      <c r="K2050" s="1"/>
    </row>
    <row r="2051" spans="1:11" ht="20.25">
      <c r="A2051" s="13" t="s">
        <v>251</v>
      </c>
      <c r="B2051" s="2">
        <v>41</v>
      </c>
      <c r="C2051" s="13" t="s">
        <v>16</v>
      </c>
      <c r="D2051" s="3" t="s">
        <v>33</v>
      </c>
      <c r="E2051" s="13">
        <v>1</v>
      </c>
      <c r="F2051" s="13">
        <v>2</v>
      </c>
      <c r="G2051" s="13"/>
      <c r="H2051" s="13"/>
      <c r="I2051" s="13">
        <f t="shared" si="64"/>
        <v>0</v>
      </c>
      <c r="J2051" s="13">
        <f t="shared" si="65"/>
        <v>0</v>
      </c>
      <c r="K2051" s="1"/>
    </row>
    <row r="2052" spans="1:11" ht="20.25">
      <c r="A2052" s="13" t="s">
        <v>251</v>
      </c>
      <c r="B2052" s="2">
        <v>42</v>
      </c>
      <c r="C2052" s="13" t="s">
        <v>16</v>
      </c>
      <c r="D2052" s="3" t="s">
        <v>33</v>
      </c>
      <c r="E2052" s="13">
        <v>0</v>
      </c>
      <c r="F2052" s="13">
        <v>5</v>
      </c>
      <c r="G2052" s="13" t="s">
        <v>23</v>
      </c>
      <c r="H2052" s="13"/>
      <c r="I2052" s="13">
        <f t="shared" si="64"/>
        <v>0</v>
      </c>
      <c r="J2052" s="13">
        <f t="shared" si="65"/>
        <v>0</v>
      </c>
      <c r="K2052" s="1"/>
    </row>
    <row r="2053" spans="1:11" ht="20.25">
      <c r="A2053" s="13" t="s">
        <v>251</v>
      </c>
      <c r="B2053" s="2">
        <v>43</v>
      </c>
      <c r="C2053" s="13" t="s">
        <v>16</v>
      </c>
      <c r="D2053" s="3" t="s">
        <v>33</v>
      </c>
      <c r="E2053" s="13">
        <v>0</v>
      </c>
      <c r="F2053" s="13">
        <v>5</v>
      </c>
      <c r="G2053" s="13" t="s">
        <v>23</v>
      </c>
      <c r="H2053" s="13"/>
      <c r="I2053" s="13">
        <f t="shared" si="64"/>
        <v>0</v>
      </c>
      <c r="J2053" s="13">
        <f t="shared" si="65"/>
        <v>0</v>
      </c>
      <c r="K2053" s="1"/>
    </row>
    <row r="2054" spans="1:11" ht="20.25">
      <c r="A2054" s="13" t="s">
        <v>251</v>
      </c>
      <c r="B2054" s="2">
        <v>44</v>
      </c>
      <c r="C2054" s="13" t="s">
        <v>21</v>
      </c>
      <c r="D2054" s="3" t="s">
        <v>47</v>
      </c>
      <c r="E2054" s="13">
        <v>0</v>
      </c>
      <c r="F2054" s="13">
        <v>5</v>
      </c>
      <c r="G2054" s="13" t="s">
        <v>23</v>
      </c>
      <c r="H2054" s="13"/>
      <c r="I2054" s="13">
        <f t="shared" si="64"/>
        <v>0</v>
      </c>
      <c r="J2054" s="13">
        <f t="shared" si="65"/>
        <v>0</v>
      </c>
      <c r="K2054" s="1"/>
    </row>
    <row r="2055" spans="1:11" ht="20.25">
      <c r="A2055" s="13" t="s">
        <v>251</v>
      </c>
      <c r="B2055" s="2">
        <v>45</v>
      </c>
      <c r="C2055" s="13" t="s">
        <v>21</v>
      </c>
      <c r="D2055" s="3" t="s">
        <v>28</v>
      </c>
      <c r="E2055" s="13">
        <v>0</v>
      </c>
      <c r="F2055" s="13">
        <v>8</v>
      </c>
      <c r="G2055" s="13" t="s">
        <v>23</v>
      </c>
      <c r="H2055" s="13"/>
      <c r="I2055" s="13" t="str">
        <f t="shared" si="64"/>
        <v>Энеробактерии</v>
      </c>
      <c r="J2055" s="13" t="str">
        <f t="shared" si="65"/>
        <v>Serratia</v>
      </c>
      <c r="K2055" s="1" t="s">
        <v>87</v>
      </c>
    </row>
    <row r="2056" spans="1:11" ht="20.25">
      <c r="A2056" s="13"/>
      <c r="B2056" s="2"/>
      <c r="C2056" s="13"/>
      <c r="D2056" s="3"/>
      <c r="E2056" s="13"/>
      <c r="F2056" s="13"/>
      <c r="G2056" s="13"/>
      <c r="H2056" s="13"/>
      <c r="I2056" s="13" t="str">
        <f t="shared" si="64"/>
        <v>Кокки</v>
      </c>
      <c r="J2056" s="13" t="str">
        <f t="shared" si="65"/>
        <v>Enterococcus</v>
      </c>
      <c r="K2056" s="1" t="s">
        <v>66</v>
      </c>
    </row>
    <row r="2057" spans="1:11" ht="20.25">
      <c r="A2057" s="13" t="s">
        <v>251</v>
      </c>
      <c r="B2057" s="2">
        <v>46</v>
      </c>
      <c r="C2057" s="13" t="s">
        <v>21</v>
      </c>
      <c r="D2057" s="3" t="s">
        <v>28</v>
      </c>
      <c r="E2057" s="13">
        <v>0</v>
      </c>
      <c r="F2057" s="13">
        <v>5</v>
      </c>
      <c r="G2057" s="13" t="s">
        <v>23</v>
      </c>
      <c r="H2057" s="13"/>
      <c r="I2057" s="13">
        <f t="shared" si="64"/>
        <v>0</v>
      </c>
      <c r="J2057" s="13">
        <f t="shared" si="65"/>
        <v>0</v>
      </c>
      <c r="K2057" s="1"/>
    </row>
    <row r="2058" spans="1:11" ht="20.25">
      <c r="A2058" s="13" t="s">
        <v>251</v>
      </c>
      <c r="B2058" s="2">
        <v>47</v>
      </c>
      <c r="C2058" s="13" t="s">
        <v>21</v>
      </c>
      <c r="D2058" s="3" t="s">
        <v>166</v>
      </c>
      <c r="E2058" s="13">
        <v>0</v>
      </c>
      <c r="F2058" s="13">
        <v>5</v>
      </c>
      <c r="G2058" s="13" t="s">
        <v>23</v>
      </c>
      <c r="H2058" s="13"/>
      <c r="I2058" s="13">
        <f t="shared" si="64"/>
        <v>0</v>
      </c>
      <c r="J2058" s="13">
        <f t="shared" si="65"/>
        <v>0</v>
      </c>
      <c r="K2058" s="1"/>
    </row>
    <row r="2059" spans="1:11" ht="20.25">
      <c r="A2059" s="13" t="s">
        <v>251</v>
      </c>
      <c r="B2059" s="2">
        <v>48</v>
      </c>
      <c r="C2059" s="13" t="s">
        <v>21</v>
      </c>
      <c r="D2059" s="3" t="s">
        <v>82</v>
      </c>
      <c r="E2059" s="13">
        <v>0</v>
      </c>
      <c r="F2059" s="13">
        <v>7</v>
      </c>
      <c r="G2059" s="13" t="s">
        <v>23</v>
      </c>
      <c r="H2059" s="13"/>
      <c r="I2059" s="13">
        <f t="shared" si="64"/>
        <v>0</v>
      </c>
      <c r="J2059" s="13">
        <f t="shared" si="65"/>
        <v>0</v>
      </c>
      <c r="K2059" s="1"/>
    </row>
    <row r="2060" spans="1:11" ht="20.25">
      <c r="A2060" s="13" t="s">
        <v>251</v>
      </c>
      <c r="B2060" s="2">
        <v>49</v>
      </c>
      <c r="C2060" s="13" t="s">
        <v>21</v>
      </c>
      <c r="D2060" s="3" t="s">
        <v>33</v>
      </c>
      <c r="E2060" s="13">
        <v>0</v>
      </c>
      <c r="F2060" s="13">
        <v>7</v>
      </c>
      <c r="G2060" s="13" t="s">
        <v>23</v>
      </c>
      <c r="H2060" s="13"/>
      <c r="I2060" s="13">
        <f t="shared" si="64"/>
        <v>0</v>
      </c>
      <c r="J2060" s="13">
        <f t="shared" si="65"/>
        <v>0</v>
      </c>
      <c r="K2060" s="1"/>
    </row>
    <row r="2061" spans="1:11" ht="20.25">
      <c r="A2061" s="13" t="s">
        <v>251</v>
      </c>
      <c r="B2061" s="2">
        <v>50</v>
      </c>
      <c r="C2061" s="13" t="s">
        <v>14</v>
      </c>
      <c r="D2061" s="3" t="s">
        <v>57</v>
      </c>
      <c r="E2061" s="13">
        <v>0</v>
      </c>
      <c r="F2061" s="13">
        <v>3</v>
      </c>
      <c r="G2061" s="13"/>
      <c r="H2061" s="13">
        <v>444</v>
      </c>
      <c r="I2061" s="13">
        <f t="shared" si="64"/>
        <v>0</v>
      </c>
      <c r="J2061" s="13">
        <f t="shared" si="65"/>
        <v>0</v>
      </c>
      <c r="K2061" s="1"/>
    </row>
    <row r="2062" spans="1:11" ht="20.25">
      <c r="A2062" s="13" t="s">
        <v>251</v>
      </c>
      <c r="B2062" s="2">
        <v>51</v>
      </c>
      <c r="C2062" s="13" t="s">
        <v>14</v>
      </c>
      <c r="D2062" s="3" t="s">
        <v>36</v>
      </c>
      <c r="E2062" s="13">
        <v>0</v>
      </c>
      <c r="F2062" s="13">
        <v>3</v>
      </c>
      <c r="G2062" s="13"/>
      <c r="H2062" s="13"/>
      <c r="I2062" s="13">
        <f t="shared" si="64"/>
        <v>0</v>
      </c>
      <c r="J2062" s="13">
        <f t="shared" si="65"/>
        <v>0</v>
      </c>
      <c r="K2062" s="1"/>
    </row>
    <row r="2063" spans="1:11" ht="20.25">
      <c r="A2063" s="13" t="s">
        <v>251</v>
      </c>
      <c r="B2063" s="2">
        <v>52</v>
      </c>
      <c r="C2063" s="13" t="s">
        <v>27</v>
      </c>
      <c r="D2063" s="3" t="s">
        <v>43</v>
      </c>
      <c r="E2063" s="13">
        <v>0</v>
      </c>
      <c r="F2063" s="13">
        <v>3</v>
      </c>
      <c r="G2063" s="13"/>
      <c r="H2063" s="13"/>
      <c r="I2063" s="13">
        <f t="shared" si="64"/>
        <v>0</v>
      </c>
      <c r="J2063" s="13">
        <f t="shared" si="65"/>
        <v>0</v>
      </c>
      <c r="K2063" s="1"/>
    </row>
    <row r="2064" spans="1:11" ht="20.25">
      <c r="A2064" s="13" t="s">
        <v>251</v>
      </c>
      <c r="B2064" s="2">
        <v>53</v>
      </c>
      <c r="C2064" s="13" t="s">
        <v>21</v>
      </c>
      <c r="D2064" s="3" t="s">
        <v>202</v>
      </c>
      <c r="E2064" s="13">
        <v>0</v>
      </c>
      <c r="F2064" s="13">
        <v>7</v>
      </c>
      <c r="G2064" s="13" t="s">
        <v>23</v>
      </c>
      <c r="H2064" s="13"/>
      <c r="I2064" s="13">
        <f t="shared" si="64"/>
        <v>0</v>
      </c>
      <c r="J2064" s="13">
        <f t="shared" si="65"/>
        <v>0</v>
      </c>
      <c r="K2064" s="1"/>
    </row>
    <row r="2065" spans="1:11" ht="20.25">
      <c r="A2065" s="13" t="s">
        <v>251</v>
      </c>
      <c r="B2065" s="2">
        <v>54</v>
      </c>
      <c r="C2065" s="13" t="s">
        <v>21</v>
      </c>
      <c r="D2065" s="3" t="s">
        <v>64</v>
      </c>
      <c r="E2065" s="13">
        <v>0</v>
      </c>
      <c r="F2065" s="13">
        <v>7</v>
      </c>
      <c r="G2065" s="13" t="s">
        <v>23</v>
      </c>
      <c r="H2065" s="13"/>
      <c r="I2065" s="13">
        <f t="shared" si="64"/>
        <v>0</v>
      </c>
      <c r="J2065" s="13">
        <f t="shared" si="65"/>
        <v>0</v>
      </c>
      <c r="K2065" s="1"/>
    </row>
    <row r="2066" spans="1:11" ht="20.25">
      <c r="A2066" s="13" t="s">
        <v>251</v>
      </c>
      <c r="B2066" s="2">
        <v>55</v>
      </c>
      <c r="C2066" s="13" t="s">
        <v>21</v>
      </c>
      <c r="D2066" s="3" t="s">
        <v>64</v>
      </c>
      <c r="E2066" s="13">
        <v>0</v>
      </c>
      <c r="F2066" s="13">
        <v>7</v>
      </c>
      <c r="G2066" s="13" t="s">
        <v>23</v>
      </c>
      <c r="H2066" s="13"/>
      <c r="I2066" s="13">
        <f t="shared" si="64"/>
        <v>0</v>
      </c>
      <c r="J2066" s="13">
        <f t="shared" si="65"/>
        <v>0</v>
      </c>
      <c r="K2066" s="1"/>
    </row>
    <row r="2067" spans="1:11" ht="20.25">
      <c r="A2067" s="13" t="s">
        <v>251</v>
      </c>
      <c r="B2067" s="2">
        <v>56</v>
      </c>
      <c r="C2067" s="13" t="s">
        <v>21</v>
      </c>
      <c r="D2067" s="3" t="s">
        <v>33</v>
      </c>
      <c r="E2067" s="13">
        <v>0</v>
      </c>
      <c r="F2067" s="13">
        <v>7</v>
      </c>
      <c r="G2067" s="13"/>
      <c r="H2067" s="13"/>
      <c r="I2067" s="13">
        <f t="shared" si="64"/>
        <v>0</v>
      </c>
      <c r="J2067" s="13">
        <f t="shared" si="65"/>
        <v>0</v>
      </c>
      <c r="K2067" s="1"/>
    </row>
    <row r="2068" spans="1:11" ht="20.25">
      <c r="A2068" s="13" t="s">
        <v>251</v>
      </c>
      <c r="B2068" s="2">
        <v>57</v>
      </c>
      <c r="C2068" s="13" t="s">
        <v>21</v>
      </c>
      <c r="D2068" s="3" t="s">
        <v>84</v>
      </c>
      <c r="E2068" s="13">
        <v>0</v>
      </c>
      <c r="F2068" s="13">
        <v>7</v>
      </c>
      <c r="G2068" s="13" t="s">
        <v>23</v>
      </c>
      <c r="H2068" s="13"/>
      <c r="I2068" s="13">
        <f t="shared" si="64"/>
        <v>0</v>
      </c>
      <c r="J2068" s="13">
        <f t="shared" si="65"/>
        <v>0</v>
      </c>
      <c r="K2068" s="1"/>
    </row>
    <row r="2069" spans="1:11" ht="20.25">
      <c r="A2069" s="13" t="s">
        <v>251</v>
      </c>
      <c r="B2069" s="2">
        <v>58</v>
      </c>
      <c r="C2069" s="13" t="s">
        <v>21</v>
      </c>
      <c r="D2069" s="3" t="s">
        <v>62</v>
      </c>
      <c r="E2069" s="13">
        <v>0</v>
      </c>
      <c r="F2069" s="13">
        <v>7</v>
      </c>
      <c r="G2069" s="13" t="s">
        <v>23</v>
      </c>
      <c r="H2069" s="13"/>
      <c r="I2069" s="13">
        <f t="shared" si="64"/>
        <v>0</v>
      </c>
      <c r="J2069" s="13">
        <f t="shared" si="65"/>
        <v>0</v>
      </c>
      <c r="K2069" s="1"/>
    </row>
    <row r="2070" spans="1:11" ht="20.25">
      <c r="A2070" s="13" t="s">
        <v>251</v>
      </c>
      <c r="B2070" s="2">
        <v>59</v>
      </c>
      <c r="C2070" s="13" t="s">
        <v>21</v>
      </c>
      <c r="D2070" s="3" t="s">
        <v>25</v>
      </c>
      <c r="E2070" s="13">
        <v>0</v>
      </c>
      <c r="F2070" s="13">
        <v>7</v>
      </c>
      <c r="G2070" s="13" t="s">
        <v>23</v>
      </c>
      <c r="H2070" s="13"/>
      <c r="I2070" s="13">
        <f t="shared" si="64"/>
        <v>0</v>
      </c>
      <c r="J2070" s="13">
        <f t="shared" si="65"/>
        <v>0</v>
      </c>
      <c r="K2070" s="1"/>
    </row>
    <row r="2071" spans="1:11" ht="20.25">
      <c r="A2071" s="13" t="s">
        <v>251</v>
      </c>
      <c r="B2071" s="2">
        <v>60</v>
      </c>
      <c r="C2071" s="13" t="s">
        <v>21</v>
      </c>
      <c r="D2071" s="3" t="s">
        <v>64</v>
      </c>
      <c r="E2071" s="13">
        <v>0</v>
      </c>
      <c r="F2071" s="13">
        <v>7</v>
      </c>
      <c r="G2071" s="13" t="s">
        <v>23</v>
      </c>
      <c r="H2071" s="13"/>
      <c r="I2071" s="13">
        <f t="shared" si="64"/>
        <v>0</v>
      </c>
      <c r="J2071" s="13">
        <f t="shared" si="65"/>
        <v>0</v>
      </c>
      <c r="K2071" s="1"/>
    </row>
    <row r="2072" spans="1:11" ht="20.25">
      <c r="A2072" s="13" t="s">
        <v>251</v>
      </c>
      <c r="B2072" s="2">
        <v>61</v>
      </c>
      <c r="C2072" s="13" t="s">
        <v>21</v>
      </c>
      <c r="D2072" s="3" t="s">
        <v>25</v>
      </c>
      <c r="E2072" s="13">
        <v>0</v>
      </c>
      <c r="F2072" s="13">
        <v>7</v>
      </c>
      <c r="G2072" s="13" t="s">
        <v>23</v>
      </c>
      <c r="H2072" s="13"/>
      <c r="I2072" s="13">
        <f t="shared" si="64"/>
        <v>0</v>
      </c>
      <c r="J2072" s="13">
        <f t="shared" si="65"/>
        <v>0</v>
      </c>
      <c r="K2072" s="1"/>
    </row>
    <row r="2073" spans="1:11" ht="20.25">
      <c r="A2073" s="13" t="s">
        <v>251</v>
      </c>
      <c r="B2073" s="2">
        <v>62</v>
      </c>
      <c r="C2073" s="13" t="s">
        <v>21</v>
      </c>
      <c r="D2073" s="3" t="s">
        <v>64</v>
      </c>
      <c r="E2073" s="13">
        <v>0</v>
      </c>
      <c r="F2073" s="13">
        <v>7</v>
      </c>
      <c r="G2073" s="13" t="s">
        <v>23</v>
      </c>
      <c r="H2073" s="13"/>
      <c r="I2073" s="13">
        <f t="shared" si="64"/>
        <v>0</v>
      </c>
      <c r="J2073" s="13">
        <f t="shared" si="65"/>
        <v>0</v>
      </c>
      <c r="K2073" s="1"/>
    </row>
    <row r="2074" spans="1:11" ht="20.25">
      <c r="A2074" s="13" t="s">
        <v>251</v>
      </c>
      <c r="B2074" s="2">
        <v>63</v>
      </c>
      <c r="C2074" s="13" t="s">
        <v>27</v>
      </c>
      <c r="D2074" s="3" t="s">
        <v>43</v>
      </c>
      <c r="E2074" s="13">
        <v>1</v>
      </c>
      <c r="F2074" s="13">
        <v>2</v>
      </c>
      <c r="G2074" s="13"/>
      <c r="H2074" s="13"/>
      <c r="I2074" s="13">
        <f t="shared" si="64"/>
        <v>0</v>
      </c>
      <c r="J2074" s="13">
        <f t="shared" si="65"/>
        <v>0</v>
      </c>
      <c r="K2074" s="1"/>
    </row>
    <row r="2075" spans="1:11" ht="20.25">
      <c r="A2075" s="13" t="s">
        <v>251</v>
      </c>
      <c r="B2075" s="2">
        <v>64</v>
      </c>
      <c r="C2075" s="13" t="s">
        <v>16</v>
      </c>
      <c r="D2075" s="3" t="s">
        <v>33</v>
      </c>
      <c r="E2075" s="13">
        <v>1</v>
      </c>
      <c r="F2075" s="13">
        <v>2</v>
      </c>
      <c r="G2075" s="13"/>
      <c r="H2075" s="13"/>
      <c r="I2075" s="13">
        <f t="shared" si="64"/>
        <v>0</v>
      </c>
      <c r="J2075" s="13">
        <f t="shared" si="65"/>
        <v>0</v>
      </c>
      <c r="K2075" s="1"/>
    </row>
    <row r="2076" spans="1:11" ht="20.25">
      <c r="A2076" s="13" t="s">
        <v>251</v>
      </c>
      <c r="B2076" s="2">
        <v>65</v>
      </c>
      <c r="C2076" s="13" t="s">
        <v>14</v>
      </c>
      <c r="D2076" s="3" t="s">
        <v>51</v>
      </c>
      <c r="E2076" s="13">
        <v>0</v>
      </c>
      <c r="F2076" s="13">
        <v>3</v>
      </c>
      <c r="G2076" s="13"/>
      <c r="H2076" s="13"/>
      <c r="I2076" s="13">
        <f t="shared" si="64"/>
        <v>0</v>
      </c>
      <c r="J2076" s="13">
        <f t="shared" si="65"/>
        <v>0</v>
      </c>
      <c r="K2076" s="1"/>
    </row>
    <row r="2077" spans="1:11" ht="20.25">
      <c r="A2077" s="13" t="s">
        <v>251</v>
      </c>
      <c r="B2077" s="2">
        <v>66</v>
      </c>
      <c r="C2077" s="13" t="s">
        <v>71</v>
      </c>
      <c r="D2077" s="3" t="s">
        <v>51</v>
      </c>
      <c r="E2077" s="13">
        <v>0</v>
      </c>
      <c r="F2077" s="13">
        <v>3</v>
      </c>
      <c r="G2077" s="13"/>
      <c r="H2077" s="13"/>
      <c r="I2077" s="13">
        <f t="shared" si="64"/>
        <v>0</v>
      </c>
      <c r="J2077" s="13">
        <f t="shared" si="65"/>
        <v>0</v>
      </c>
      <c r="K2077" s="1"/>
    </row>
    <row r="2078" spans="1:11" ht="20.25">
      <c r="A2078" s="13" t="s">
        <v>251</v>
      </c>
      <c r="B2078" s="2">
        <v>67</v>
      </c>
      <c r="C2078" s="13" t="s">
        <v>21</v>
      </c>
      <c r="D2078" s="3" t="s">
        <v>199</v>
      </c>
      <c r="E2078" s="13">
        <v>0</v>
      </c>
      <c r="F2078" s="13">
        <v>6</v>
      </c>
      <c r="G2078" s="13" t="s">
        <v>23</v>
      </c>
      <c r="H2078" s="13"/>
      <c r="I2078" s="13">
        <f t="shared" si="64"/>
        <v>0</v>
      </c>
      <c r="J2078" s="13">
        <f t="shared" si="65"/>
        <v>0</v>
      </c>
      <c r="K2078" s="1"/>
    </row>
    <row r="2079" spans="1:11" ht="20.25">
      <c r="A2079" s="13" t="s">
        <v>251</v>
      </c>
      <c r="B2079" s="2">
        <v>68</v>
      </c>
      <c r="C2079" s="13" t="s">
        <v>21</v>
      </c>
      <c r="D2079" s="3" t="s">
        <v>84</v>
      </c>
      <c r="E2079" s="13">
        <v>0</v>
      </c>
      <c r="F2079" s="13">
        <v>6</v>
      </c>
      <c r="G2079" s="13" t="s">
        <v>23</v>
      </c>
      <c r="H2079" s="13"/>
      <c r="I2079" s="13">
        <f t="shared" si="64"/>
        <v>0</v>
      </c>
      <c r="J2079" s="13">
        <f t="shared" si="65"/>
        <v>0</v>
      </c>
      <c r="K2079" s="1"/>
    </row>
    <row r="2080" spans="1:11" ht="20.25">
      <c r="A2080" s="13" t="s">
        <v>251</v>
      </c>
      <c r="B2080" s="2">
        <v>69</v>
      </c>
      <c r="C2080" s="13" t="s">
        <v>21</v>
      </c>
      <c r="D2080" s="3" t="s">
        <v>25</v>
      </c>
      <c r="E2080" s="13">
        <v>0</v>
      </c>
      <c r="F2080" s="13">
        <v>14</v>
      </c>
      <c r="G2080" s="13" t="s">
        <v>23</v>
      </c>
      <c r="H2080" s="13"/>
      <c r="I2080" s="13">
        <f t="shared" si="64"/>
        <v>0</v>
      </c>
      <c r="J2080" s="13">
        <f t="shared" si="65"/>
        <v>0</v>
      </c>
      <c r="K2080" s="1"/>
    </row>
    <row r="2081" spans="1:11" ht="20.25">
      <c r="A2081" s="13" t="s">
        <v>251</v>
      </c>
      <c r="B2081" s="2">
        <v>70</v>
      </c>
      <c r="C2081" s="13" t="s">
        <v>90</v>
      </c>
      <c r="D2081" s="3" t="s">
        <v>91</v>
      </c>
      <c r="E2081" s="13">
        <v>0</v>
      </c>
      <c r="F2081" s="13">
        <v>3</v>
      </c>
      <c r="G2081" s="13"/>
      <c r="H2081" s="13"/>
      <c r="I2081" s="13">
        <f t="shared" si="64"/>
        <v>0</v>
      </c>
      <c r="J2081" s="13">
        <f t="shared" si="65"/>
        <v>0</v>
      </c>
      <c r="K2081" s="1"/>
    </row>
    <row r="2082" spans="1:11" ht="20.25">
      <c r="A2082" s="13" t="s">
        <v>251</v>
      </c>
      <c r="B2082" s="2">
        <v>71</v>
      </c>
      <c r="C2082" s="13" t="s">
        <v>21</v>
      </c>
      <c r="D2082" s="3" t="s">
        <v>199</v>
      </c>
      <c r="E2082" s="13">
        <v>0</v>
      </c>
      <c r="F2082" s="13">
        <v>6</v>
      </c>
      <c r="G2082" s="13" t="s">
        <v>23</v>
      </c>
      <c r="H2082" s="13"/>
      <c r="I2082" s="13">
        <f t="shared" si="64"/>
        <v>0</v>
      </c>
      <c r="J2082" s="13">
        <f t="shared" si="65"/>
        <v>0</v>
      </c>
      <c r="K2082" s="1"/>
    </row>
    <row r="2083" spans="1:11" ht="20.25">
      <c r="A2083" s="13" t="s">
        <v>251</v>
      </c>
      <c r="B2083" s="2">
        <v>72</v>
      </c>
      <c r="C2083" s="13" t="s">
        <v>21</v>
      </c>
      <c r="D2083" s="3" t="s">
        <v>39</v>
      </c>
      <c r="E2083" s="13">
        <v>1</v>
      </c>
      <c r="F2083" s="13">
        <v>5</v>
      </c>
      <c r="G2083" s="13" t="s">
        <v>23</v>
      </c>
      <c r="H2083" s="13"/>
      <c r="I2083" s="13">
        <f t="shared" si="64"/>
        <v>0</v>
      </c>
      <c r="J2083" s="13">
        <f t="shared" si="65"/>
        <v>0</v>
      </c>
      <c r="K2083" s="1"/>
    </row>
    <row r="2084" spans="1:11" ht="20.25">
      <c r="A2084" s="13" t="s">
        <v>251</v>
      </c>
      <c r="B2084" s="2">
        <v>73</v>
      </c>
      <c r="C2084" s="13" t="s">
        <v>29</v>
      </c>
      <c r="D2084" s="3" t="s">
        <v>42</v>
      </c>
      <c r="E2084" s="13">
        <v>1</v>
      </c>
      <c r="F2084" s="13">
        <v>2</v>
      </c>
      <c r="G2084" s="13"/>
      <c r="H2084" s="13"/>
      <c r="I2084" s="13">
        <f t="shared" si="64"/>
        <v>0</v>
      </c>
      <c r="J2084" s="13">
        <f t="shared" si="65"/>
        <v>0</v>
      </c>
      <c r="K2084" s="1"/>
    </row>
    <row r="2085" spans="1:11" ht="20.25">
      <c r="A2085" s="13" t="s">
        <v>251</v>
      </c>
      <c r="B2085" s="2">
        <v>74</v>
      </c>
      <c r="C2085" s="13" t="s">
        <v>138</v>
      </c>
      <c r="D2085" s="3" t="s">
        <v>35</v>
      </c>
      <c r="E2085" s="13">
        <v>1</v>
      </c>
      <c r="F2085" s="13">
        <v>2</v>
      </c>
      <c r="G2085" s="13"/>
      <c r="H2085" s="13"/>
      <c r="I2085" s="13" t="str">
        <f t="shared" si="64"/>
        <v>Энеробактерии</v>
      </c>
      <c r="J2085" s="13" t="str">
        <f t="shared" si="65"/>
        <v>Klebsiella</v>
      </c>
      <c r="K2085" s="1" t="s">
        <v>75</v>
      </c>
    </row>
    <row r="2086" spans="1:11" ht="20.25">
      <c r="A2086" s="13"/>
      <c r="B2086" s="2"/>
      <c r="C2086" s="13"/>
      <c r="D2086" s="3"/>
      <c r="E2086" s="13"/>
      <c r="F2086" s="13"/>
      <c r="G2086" s="13"/>
      <c r="H2086" s="13"/>
      <c r="I2086" s="13" t="str">
        <f t="shared" si="64"/>
        <v>Кокки</v>
      </c>
      <c r="J2086" s="13" t="str">
        <f t="shared" si="65"/>
        <v>Staphylococcus</v>
      </c>
      <c r="K2086" s="1" t="s">
        <v>49</v>
      </c>
    </row>
    <row r="2087" spans="1:11" ht="20.25">
      <c r="A2087" s="13" t="s">
        <v>251</v>
      </c>
      <c r="B2087" s="2">
        <v>75</v>
      </c>
      <c r="C2087" s="13" t="s">
        <v>14</v>
      </c>
      <c r="D2087" s="3" t="s">
        <v>36</v>
      </c>
      <c r="E2087" s="13">
        <v>0</v>
      </c>
      <c r="F2087" s="13">
        <v>3</v>
      </c>
      <c r="G2087" s="13"/>
      <c r="H2087" s="13"/>
      <c r="I2087" s="13" t="str">
        <f t="shared" si="64"/>
        <v>Кокки</v>
      </c>
      <c r="J2087" s="13" t="str">
        <f t="shared" si="65"/>
        <v>Staphylococcus</v>
      </c>
      <c r="K2087" s="1" t="s">
        <v>169</v>
      </c>
    </row>
    <row r="2088" spans="1:11" ht="20.25">
      <c r="A2088" s="13" t="s">
        <v>251</v>
      </c>
      <c r="B2088" s="2">
        <v>76</v>
      </c>
      <c r="C2088" s="13" t="s">
        <v>16</v>
      </c>
      <c r="D2088" s="3" t="s">
        <v>33</v>
      </c>
      <c r="E2088" s="13">
        <v>0</v>
      </c>
      <c r="F2088" s="13">
        <v>3</v>
      </c>
      <c r="G2088" s="13"/>
      <c r="H2088" s="13">
        <v>444</v>
      </c>
      <c r="I2088" s="13">
        <f t="shared" si="64"/>
        <v>0</v>
      </c>
      <c r="J2088" s="13">
        <f t="shared" si="65"/>
        <v>0</v>
      </c>
      <c r="K2088" s="1"/>
    </row>
    <row r="2089" spans="1:11" ht="20.25">
      <c r="A2089" s="13" t="s">
        <v>251</v>
      </c>
      <c r="B2089" s="2">
        <v>77</v>
      </c>
      <c r="C2089" s="13" t="s">
        <v>138</v>
      </c>
      <c r="D2089" s="3" t="s">
        <v>35</v>
      </c>
      <c r="E2089" s="13">
        <v>0</v>
      </c>
      <c r="F2089" s="13">
        <v>3</v>
      </c>
      <c r="G2089" s="13"/>
      <c r="H2089" s="13"/>
      <c r="I2089" s="13" t="str">
        <f t="shared" si="64"/>
        <v>Энеробактерии</v>
      </c>
      <c r="J2089" s="13" t="str">
        <f t="shared" si="65"/>
        <v>Klebsiella</v>
      </c>
      <c r="K2089" s="1" t="s">
        <v>75</v>
      </c>
    </row>
    <row r="2090" spans="1:11" ht="20.25">
      <c r="A2090" s="13" t="s">
        <v>251</v>
      </c>
      <c r="B2090" s="2">
        <v>78</v>
      </c>
      <c r="C2090" s="13" t="s">
        <v>19</v>
      </c>
      <c r="D2090" s="3" t="s">
        <v>20</v>
      </c>
      <c r="E2090" s="13">
        <v>0</v>
      </c>
      <c r="F2090" s="13">
        <v>3</v>
      </c>
      <c r="G2090" s="13"/>
      <c r="H2090" s="13"/>
      <c r="I2090" s="13">
        <f t="shared" si="64"/>
        <v>0</v>
      </c>
      <c r="J2090" s="13">
        <f t="shared" si="65"/>
        <v>0</v>
      </c>
      <c r="K2090" s="1"/>
    </row>
    <row r="2091" spans="1:11" ht="20.25">
      <c r="A2091" s="13" t="s">
        <v>251</v>
      </c>
      <c r="B2091" s="2">
        <v>79</v>
      </c>
      <c r="C2091" s="13" t="s">
        <v>14</v>
      </c>
      <c r="D2091" s="3" t="s">
        <v>36</v>
      </c>
      <c r="E2091" s="13">
        <v>0</v>
      </c>
      <c r="F2091" s="13">
        <v>3</v>
      </c>
      <c r="G2091" s="13" t="s">
        <v>23</v>
      </c>
      <c r="H2091" s="13"/>
      <c r="I2091" s="13" t="str">
        <f t="shared" si="64"/>
        <v>Кокки</v>
      </c>
      <c r="J2091" s="13" t="str">
        <f t="shared" si="65"/>
        <v>Staphylococcus</v>
      </c>
      <c r="K2091" s="1" t="s">
        <v>169</v>
      </c>
    </row>
    <row r="2092" spans="1:11" ht="20.25">
      <c r="A2092" s="13" t="s">
        <v>251</v>
      </c>
      <c r="B2092" s="2">
        <v>80</v>
      </c>
      <c r="C2092" s="13" t="s">
        <v>21</v>
      </c>
      <c r="D2092" s="3" t="s">
        <v>25</v>
      </c>
      <c r="E2092" s="13">
        <v>0</v>
      </c>
      <c r="F2092" s="13">
        <v>6</v>
      </c>
      <c r="G2092" s="13" t="s">
        <v>23</v>
      </c>
      <c r="H2092" s="13"/>
      <c r="I2092" s="13" t="str">
        <f t="shared" si="64"/>
        <v>Анаэробы</v>
      </c>
      <c r="J2092" s="13" t="str">
        <f t="shared" si="65"/>
        <v>анаэр</v>
      </c>
      <c r="K2092" s="1" t="s">
        <v>188</v>
      </c>
    </row>
    <row r="2093" spans="1:11" ht="20.25">
      <c r="A2093" s="13" t="s">
        <v>251</v>
      </c>
      <c r="B2093" s="2">
        <v>81</v>
      </c>
      <c r="C2093" s="13" t="s">
        <v>14</v>
      </c>
      <c r="D2093" s="3" t="s">
        <v>36</v>
      </c>
      <c r="E2093" s="13">
        <v>0</v>
      </c>
      <c r="F2093" s="13">
        <v>3</v>
      </c>
      <c r="G2093" s="13" t="s">
        <v>23</v>
      </c>
      <c r="H2093" s="13"/>
      <c r="I2093" s="13" t="str">
        <f t="shared" si="64"/>
        <v>Кокки</v>
      </c>
      <c r="J2093" s="13" t="str">
        <f t="shared" si="65"/>
        <v>Staphylococcus</v>
      </c>
      <c r="K2093" s="1" t="s">
        <v>169</v>
      </c>
    </row>
    <row r="2094" spans="1:11" ht="20.25">
      <c r="A2094" s="13" t="s">
        <v>251</v>
      </c>
      <c r="B2094" s="2">
        <v>82</v>
      </c>
      <c r="C2094" s="13" t="s">
        <v>12</v>
      </c>
      <c r="D2094" s="3" t="s">
        <v>57</v>
      </c>
      <c r="E2094" s="13">
        <v>1</v>
      </c>
      <c r="F2094" s="13">
        <v>4</v>
      </c>
      <c r="G2094" s="13"/>
      <c r="H2094" s="13"/>
      <c r="I2094" s="13" t="str">
        <f t="shared" si="64"/>
        <v>Кокки</v>
      </c>
      <c r="J2094" s="13" t="str">
        <f t="shared" si="65"/>
        <v>Staphylococcus</v>
      </c>
      <c r="K2094" s="1" t="s">
        <v>49</v>
      </c>
    </row>
    <row r="2095" spans="1:11" ht="20.25">
      <c r="A2095" s="13" t="s">
        <v>251</v>
      </c>
      <c r="B2095" s="2">
        <v>83</v>
      </c>
      <c r="C2095" s="13" t="s">
        <v>12</v>
      </c>
      <c r="D2095" s="3" t="s">
        <v>57</v>
      </c>
      <c r="E2095" s="13">
        <v>1</v>
      </c>
      <c r="F2095" s="13">
        <v>2</v>
      </c>
      <c r="G2095" s="13"/>
      <c r="H2095" s="13"/>
      <c r="I2095" s="13">
        <f t="shared" si="64"/>
        <v>0</v>
      </c>
      <c r="J2095" s="13">
        <f t="shared" si="65"/>
        <v>0</v>
      </c>
      <c r="K2095" s="1"/>
    </row>
    <row r="2096" spans="1:11" ht="20.25">
      <c r="A2096" s="13" t="s">
        <v>251</v>
      </c>
      <c r="B2096" s="2">
        <v>84</v>
      </c>
      <c r="C2096" s="13" t="s">
        <v>12</v>
      </c>
      <c r="D2096" s="3" t="s">
        <v>57</v>
      </c>
      <c r="E2096" s="13">
        <v>1</v>
      </c>
      <c r="F2096" s="13">
        <v>2</v>
      </c>
      <c r="G2096" s="13"/>
      <c r="H2096" s="13"/>
      <c r="I2096" s="13">
        <f t="shared" si="64"/>
        <v>0</v>
      </c>
      <c r="J2096" s="13">
        <f t="shared" si="65"/>
        <v>0</v>
      </c>
      <c r="K2096" s="1"/>
    </row>
    <row r="2097" spans="1:11" ht="20.25">
      <c r="A2097" s="13" t="s">
        <v>251</v>
      </c>
      <c r="B2097" s="2">
        <v>85</v>
      </c>
      <c r="C2097" s="13" t="s">
        <v>138</v>
      </c>
      <c r="D2097" s="3" t="s">
        <v>56</v>
      </c>
      <c r="E2097" s="13">
        <v>1</v>
      </c>
      <c r="F2097" s="13">
        <v>2</v>
      </c>
      <c r="G2097" s="13"/>
      <c r="H2097" s="13"/>
      <c r="I2097" s="13">
        <f t="shared" si="64"/>
        <v>0</v>
      </c>
      <c r="J2097" s="13">
        <f t="shared" si="65"/>
        <v>0</v>
      </c>
      <c r="K2097" s="1"/>
    </row>
    <row r="2098" spans="1:11" ht="20.25">
      <c r="A2098" s="13" t="s">
        <v>251</v>
      </c>
      <c r="B2098" s="2">
        <v>86</v>
      </c>
      <c r="C2098" s="13" t="s">
        <v>19</v>
      </c>
      <c r="D2098" s="3" t="s">
        <v>25</v>
      </c>
      <c r="E2098" s="13">
        <v>0</v>
      </c>
      <c r="F2098" s="13">
        <v>2</v>
      </c>
      <c r="G2098" s="13"/>
      <c r="H2098" s="13"/>
      <c r="I2098" s="13">
        <f t="shared" si="64"/>
        <v>0</v>
      </c>
      <c r="J2098" s="13">
        <f t="shared" si="65"/>
        <v>0</v>
      </c>
      <c r="K2098" s="1"/>
    </row>
    <row r="2099" spans="1:11" ht="20.25">
      <c r="A2099" s="13" t="s">
        <v>251</v>
      </c>
      <c r="B2099" s="2">
        <v>87</v>
      </c>
      <c r="C2099" s="13" t="s">
        <v>16</v>
      </c>
      <c r="D2099" s="3" t="s">
        <v>33</v>
      </c>
      <c r="E2099" s="13">
        <v>0</v>
      </c>
      <c r="F2099" s="13">
        <v>2</v>
      </c>
      <c r="G2099" s="13"/>
      <c r="H2099" s="13"/>
      <c r="I2099" s="13">
        <f t="shared" si="64"/>
        <v>0</v>
      </c>
      <c r="J2099" s="13">
        <f t="shared" si="65"/>
        <v>0</v>
      </c>
      <c r="K2099" s="1"/>
    </row>
    <row r="2100" spans="1:11" ht="20.25">
      <c r="A2100" s="13" t="s">
        <v>251</v>
      </c>
      <c r="B2100" s="2">
        <v>88</v>
      </c>
      <c r="C2100" s="13" t="s">
        <v>16</v>
      </c>
      <c r="D2100" s="3" t="s">
        <v>33</v>
      </c>
      <c r="E2100" s="13">
        <v>0</v>
      </c>
      <c r="F2100" s="13">
        <v>4</v>
      </c>
      <c r="G2100" s="13"/>
      <c r="H2100" s="13"/>
      <c r="I2100" s="13">
        <f t="shared" si="64"/>
        <v>0</v>
      </c>
      <c r="J2100" s="13">
        <f t="shared" si="65"/>
        <v>0</v>
      </c>
      <c r="K2100" s="1"/>
    </row>
    <row r="2101" spans="1:11" ht="20.25">
      <c r="A2101" s="13" t="s">
        <v>251</v>
      </c>
      <c r="B2101" s="2">
        <v>89</v>
      </c>
      <c r="C2101" s="13" t="s">
        <v>14</v>
      </c>
      <c r="D2101" s="3" t="s">
        <v>239</v>
      </c>
      <c r="E2101" s="13">
        <v>0</v>
      </c>
      <c r="F2101" s="13">
        <v>4</v>
      </c>
      <c r="G2101" s="13"/>
      <c r="H2101" s="13"/>
      <c r="I2101" s="13">
        <f t="shared" si="64"/>
        <v>0</v>
      </c>
      <c r="J2101" s="13">
        <f t="shared" si="65"/>
        <v>0</v>
      </c>
      <c r="K2101" s="1"/>
    </row>
    <row r="2102" spans="1:11" ht="20.25">
      <c r="A2102" s="13" t="s">
        <v>251</v>
      </c>
      <c r="B2102" s="2">
        <v>90</v>
      </c>
      <c r="C2102" s="13" t="s">
        <v>14</v>
      </c>
      <c r="D2102" s="3" t="s">
        <v>36</v>
      </c>
      <c r="E2102" s="13">
        <v>0</v>
      </c>
      <c r="F2102" s="13">
        <v>5</v>
      </c>
      <c r="G2102" s="13"/>
      <c r="H2102" s="13"/>
      <c r="I2102" s="13" t="str">
        <f t="shared" si="64"/>
        <v>Кокки</v>
      </c>
      <c r="J2102" s="13" t="str">
        <f t="shared" si="65"/>
        <v>Staphylococcus</v>
      </c>
      <c r="K2102" s="1" t="s">
        <v>169</v>
      </c>
    </row>
    <row r="2103" spans="1:11" ht="20.25">
      <c r="A2103" s="13" t="s">
        <v>251</v>
      </c>
      <c r="B2103" s="2">
        <v>91</v>
      </c>
      <c r="C2103" s="13" t="s">
        <v>21</v>
      </c>
      <c r="D2103" s="3" t="s">
        <v>195</v>
      </c>
      <c r="E2103" s="13">
        <v>0</v>
      </c>
      <c r="F2103" s="13">
        <v>6</v>
      </c>
      <c r="G2103" s="13" t="s">
        <v>23</v>
      </c>
      <c r="H2103" s="13"/>
      <c r="I2103" s="13">
        <f t="shared" si="64"/>
        <v>0</v>
      </c>
      <c r="J2103" s="13">
        <f t="shared" si="65"/>
        <v>0</v>
      </c>
      <c r="K2103" s="1"/>
    </row>
    <row r="2104" spans="1:11" ht="20.25">
      <c r="A2104" s="13" t="s">
        <v>251</v>
      </c>
      <c r="B2104" s="2">
        <v>92</v>
      </c>
      <c r="C2104" s="13" t="s">
        <v>21</v>
      </c>
      <c r="D2104" s="3" t="s">
        <v>28</v>
      </c>
      <c r="E2104" s="13">
        <v>0</v>
      </c>
      <c r="F2104" s="13">
        <v>6</v>
      </c>
      <c r="G2104" s="13" t="s">
        <v>23</v>
      </c>
      <c r="H2104" s="13"/>
      <c r="I2104" s="13">
        <f t="shared" si="64"/>
        <v>0</v>
      </c>
      <c r="J2104" s="13">
        <f t="shared" si="65"/>
        <v>0</v>
      </c>
      <c r="K2104" s="1"/>
    </row>
    <row r="2105" spans="1:11" ht="20.25">
      <c r="A2105" s="13" t="s">
        <v>251</v>
      </c>
      <c r="B2105" s="2">
        <v>93</v>
      </c>
      <c r="C2105" s="13" t="s">
        <v>21</v>
      </c>
      <c r="D2105" s="3" t="s">
        <v>25</v>
      </c>
      <c r="E2105" s="13">
        <v>0</v>
      </c>
      <c r="F2105" s="13">
        <v>6</v>
      </c>
      <c r="G2105" s="13" t="s">
        <v>23</v>
      </c>
      <c r="H2105" s="13"/>
      <c r="I2105" s="13">
        <f t="shared" si="64"/>
        <v>0</v>
      </c>
      <c r="J2105" s="13">
        <f t="shared" si="65"/>
        <v>0</v>
      </c>
      <c r="K2105" s="1"/>
    </row>
    <row r="2106" spans="1:11" ht="20.25">
      <c r="A2106" s="13" t="s">
        <v>251</v>
      </c>
      <c r="B2106" s="2">
        <v>94</v>
      </c>
      <c r="C2106" s="13" t="s">
        <v>21</v>
      </c>
      <c r="D2106" s="3" t="s">
        <v>25</v>
      </c>
      <c r="E2106" s="13">
        <v>0</v>
      </c>
      <c r="F2106" s="13">
        <v>6</v>
      </c>
      <c r="G2106" s="13" t="s">
        <v>23</v>
      </c>
      <c r="H2106" s="13"/>
      <c r="I2106" s="13">
        <f t="shared" si="64"/>
        <v>0</v>
      </c>
      <c r="J2106" s="13">
        <f t="shared" si="65"/>
        <v>0</v>
      </c>
      <c r="K2106" s="1"/>
    </row>
    <row r="2107" spans="1:11" ht="20.25">
      <c r="A2107" s="13" t="s">
        <v>251</v>
      </c>
      <c r="B2107" s="2">
        <v>95</v>
      </c>
      <c r="C2107" s="13" t="s">
        <v>21</v>
      </c>
      <c r="D2107" s="3" t="s">
        <v>84</v>
      </c>
      <c r="E2107" s="13">
        <v>0</v>
      </c>
      <c r="F2107" s="13">
        <v>6</v>
      </c>
      <c r="G2107" s="13" t="s">
        <v>23</v>
      </c>
      <c r="H2107" s="13"/>
      <c r="I2107" s="13">
        <f t="shared" si="64"/>
        <v>0</v>
      </c>
      <c r="J2107" s="13">
        <f t="shared" si="65"/>
        <v>0</v>
      </c>
      <c r="K2107" s="1"/>
    </row>
    <row r="2108" spans="1:11" ht="20.25">
      <c r="A2108" s="13" t="s">
        <v>251</v>
      </c>
      <c r="B2108" s="2">
        <v>96</v>
      </c>
      <c r="C2108" s="13" t="s">
        <v>14</v>
      </c>
      <c r="D2108" s="3" t="s">
        <v>36</v>
      </c>
      <c r="E2108" s="13">
        <v>1</v>
      </c>
      <c r="F2108" s="13">
        <v>4</v>
      </c>
      <c r="G2108" s="13"/>
      <c r="H2108" s="13"/>
      <c r="I2108" s="13">
        <f t="shared" si="64"/>
        <v>0</v>
      </c>
      <c r="J2108" s="13">
        <f t="shared" si="65"/>
        <v>0</v>
      </c>
      <c r="K2108" s="1"/>
    </row>
    <row r="2109" spans="1:11" ht="20.25">
      <c r="A2109" s="13" t="s">
        <v>251</v>
      </c>
      <c r="B2109" s="2">
        <v>97</v>
      </c>
      <c r="C2109" s="13" t="s">
        <v>14</v>
      </c>
      <c r="D2109" s="3" t="s">
        <v>36</v>
      </c>
      <c r="E2109" s="13">
        <v>0</v>
      </c>
      <c r="F2109" s="13">
        <v>4</v>
      </c>
      <c r="G2109" s="13"/>
      <c r="H2109" s="13"/>
      <c r="I2109" s="13">
        <f t="shared" si="64"/>
        <v>0</v>
      </c>
      <c r="J2109" s="13">
        <f t="shared" si="65"/>
        <v>0</v>
      </c>
      <c r="K2109" s="1"/>
    </row>
    <row r="2110" spans="1:11" ht="20.25">
      <c r="A2110" s="13" t="s">
        <v>251</v>
      </c>
      <c r="B2110" s="2">
        <v>98</v>
      </c>
      <c r="C2110" s="13" t="s">
        <v>46</v>
      </c>
      <c r="D2110" s="3" t="s">
        <v>41</v>
      </c>
      <c r="E2110" s="13">
        <v>0</v>
      </c>
      <c r="F2110" s="13">
        <v>5</v>
      </c>
      <c r="G2110" s="13"/>
      <c r="H2110" s="13"/>
      <c r="I2110" s="13" t="str">
        <f t="shared" si="64"/>
        <v>НГОБ</v>
      </c>
      <c r="J2110" s="13" t="str">
        <f t="shared" si="65"/>
        <v>НГОБ</v>
      </c>
      <c r="K2110" s="1" t="s">
        <v>252</v>
      </c>
    </row>
    <row r="2111" spans="1:11" ht="20.25">
      <c r="A2111" s="13" t="s">
        <v>251</v>
      </c>
      <c r="B2111" s="2">
        <v>99</v>
      </c>
      <c r="C2111" s="13" t="s">
        <v>84</v>
      </c>
      <c r="D2111" s="3" t="s">
        <v>84</v>
      </c>
      <c r="E2111" s="13">
        <v>0</v>
      </c>
      <c r="F2111" s="13">
        <v>4</v>
      </c>
      <c r="G2111" s="13"/>
      <c r="H2111" s="13"/>
      <c r="I2111" s="13">
        <f t="shared" si="64"/>
        <v>0</v>
      </c>
      <c r="J2111" s="13">
        <f t="shared" si="65"/>
        <v>0</v>
      </c>
      <c r="K2111" s="1"/>
    </row>
    <row r="2112" spans="1:11" ht="20.25">
      <c r="A2112" s="13" t="s">
        <v>251</v>
      </c>
      <c r="B2112" s="2">
        <v>100</v>
      </c>
      <c r="C2112" s="13" t="s">
        <v>21</v>
      </c>
      <c r="D2112" s="3" t="s">
        <v>170</v>
      </c>
      <c r="E2112" s="13">
        <v>0</v>
      </c>
      <c r="F2112" s="13">
        <v>5</v>
      </c>
      <c r="G2112" s="13" t="s">
        <v>23</v>
      </c>
      <c r="H2112" s="13"/>
      <c r="I2112" s="13">
        <f t="shared" si="64"/>
        <v>0</v>
      </c>
      <c r="J2112" s="13">
        <f t="shared" si="65"/>
        <v>0</v>
      </c>
      <c r="K2112" s="1"/>
    </row>
    <row r="2113" spans="1:11" ht="20.25">
      <c r="A2113" s="13" t="s">
        <v>251</v>
      </c>
      <c r="B2113" s="2">
        <v>101</v>
      </c>
      <c r="C2113" s="13" t="s">
        <v>21</v>
      </c>
      <c r="D2113" s="3" t="s">
        <v>84</v>
      </c>
      <c r="E2113" s="13">
        <v>0</v>
      </c>
      <c r="F2113" s="13">
        <v>5</v>
      </c>
      <c r="G2113" s="13" t="s">
        <v>23</v>
      </c>
      <c r="H2113" s="13"/>
      <c r="I2113" s="13">
        <f t="shared" si="64"/>
        <v>0</v>
      </c>
      <c r="J2113" s="13">
        <f t="shared" si="65"/>
        <v>0</v>
      </c>
      <c r="K2113" s="1"/>
    </row>
    <row r="2114" spans="1:11" ht="20.25">
      <c r="A2114" s="13" t="s">
        <v>251</v>
      </c>
      <c r="B2114" s="2">
        <v>102</v>
      </c>
      <c r="C2114" s="13" t="s">
        <v>14</v>
      </c>
      <c r="D2114" s="3" t="s">
        <v>36</v>
      </c>
      <c r="E2114" s="13">
        <v>0</v>
      </c>
      <c r="F2114" s="13">
        <v>4</v>
      </c>
      <c r="G2114" s="13"/>
      <c r="H2114" s="13"/>
      <c r="I2114" s="13">
        <f t="shared" ref="I2114:I2177" si="66">IF(OR(J2114=$J$2687,J2114=$J$2694,J2114=$J$2677),$I$2674,IF(OR(J2114=$J$2676,J2114=$J$2680,J2114=$J$2682,J2114=$J$2683,J2114=$J$2686,J2114=$J$2690,J2114=$J$2691,J2114=$J$2688),$I$2679,IF(OR(J2114=$J$2675,J2114=$J$2679),$I$2675,IF(OR(J2114=$J$2681,J2114=$J$2692,J2114=$J$2693),$I$2676,IF(OR(J2114=$J$2674,J2114=$J$2689,J2114=$J$2695),$I$2677,IF(OR(J2114=$J$2678,J2114=$J$2696,J2114=$J$2684,J2114=$J$2685),$I$2678,0))))))</f>
        <v>0</v>
      </c>
      <c r="J2114" s="13">
        <f t="shared" ref="J2114:J2177" si="67">IF(OR(K2114=$K$2674,K2114=$K$2675,K2114=$K$2676,K2114=$K$2677,K2114=$K$2678),$J$2674,IF(OR(K2114=$K$2683,K2114=$K$2684,K2114=$K$2685,K2114=$K$2686),$J$2675,IF(OR(K2114=$K$2687),$J$2676,IF(OR(K2114=$K$2688),$J$2677,IF(OR(K2114=$K$2689),$J$2678,IF(OR(K2114=$K$2690),$J$2679,IF(OR(K2114=$K$2696,K2114=$K$2706,K2114=$K$2697),$J$2680,IF(OR(K2114=$K$2692,K2114=$K$2693,K2114=$K$2694,K2114=$K$2695),$J$2681,IF(OR(K2114=$K$2691,K2114=$K$2735,K2114=$K$2737,K2114=$K$2739),$J$2682,IF(OR(K2114=$K$2698,K2114=$K$2700,K2114=$K$2699),$J$2683,IF(OR(K2114=$K$2701),$J$2684,IF(OR(K2114=$K$2702),$J$2685,IF(OR(K2114=$K$2703),$J$2686,IF(OR(K2114=$K$2707),$J$2687,IF(OR(K2114=$K$2708,K2114=$K$2709),$J$2688,IF(OR(K2114=$K$2710,K2114=$K$2711),$J$2689,IF(OR(K2114=$K$2712,K2114=$K$2713),$J$2690,IF(OR(K2114=$K$2714,K2114=$K$2715),$J$2691,IF(OR(K2114=$K$2717,K2114=$K$2718,K2114=$K$2719,K2114=$K$2720,K2114=$K$2721,K2114=$K$2722,K2114=$K$2723,K2114=$K$2724,K2114=$K$2725),$J$2692,IF(OR(K2114=$K$2729,K2114=$K$2730,K2114=$K$2731,K2114=$K$2732,K2114=$K$2728,K2114=$K$2727,K2114=$K$2736,K2114=$K$2738),$J$2693,IF(OR(K2114=$K$2733,K2114=$K$2734),$J$2694,IF(OR(K2114=$K$2679,K2114=$K$2680,K2114=$K$2681,K2114=$K$2704,K2114=$K$2705,K2114=$K$2716,K2114=$K$2682,K2114=$K$2726),$J$2695,IF(OR(K2114=$K$2740),$J$2696,0)))))))))))))))))))))))</f>
        <v>0</v>
      </c>
      <c r="K2114" s="1"/>
    </row>
    <row r="2115" spans="1:11" ht="20.25">
      <c r="A2115" s="13" t="s">
        <v>251</v>
      </c>
      <c r="B2115" s="2">
        <v>103</v>
      </c>
      <c r="C2115" s="13" t="s">
        <v>14</v>
      </c>
      <c r="D2115" s="3" t="s">
        <v>36</v>
      </c>
      <c r="E2115" s="13">
        <v>0</v>
      </c>
      <c r="F2115" s="13">
        <v>4</v>
      </c>
      <c r="G2115" s="13"/>
      <c r="H2115" s="13"/>
      <c r="I2115" s="13">
        <f t="shared" si="66"/>
        <v>0</v>
      </c>
      <c r="J2115" s="13">
        <f t="shared" si="67"/>
        <v>0</v>
      </c>
      <c r="K2115" s="1"/>
    </row>
    <row r="2116" spans="1:11" ht="20.25">
      <c r="A2116" s="13" t="s">
        <v>251</v>
      </c>
      <c r="B2116" s="2">
        <v>104</v>
      </c>
      <c r="C2116" s="13" t="s">
        <v>29</v>
      </c>
      <c r="D2116" s="3" t="s">
        <v>42</v>
      </c>
      <c r="E2116" s="13">
        <v>1</v>
      </c>
      <c r="F2116" s="13">
        <v>3</v>
      </c>
      <c r="G2116" s="13"/>
      <c r="H2116" s="13"/>
      <c r="I2116" s="13">
        <f t="shared" si="66"/>
        <v>0</v>
      </c>
      <c r="J2116" s="13">
        <f t="shared" si="67"/>
        <v>0</v>
      </c>
      <c r="K2116" s="1"/>
    </row>
    <row r="2117" spans="1:11" ht="20.25">
      <c r="A2117" s="13" t="s">
        <v>251</v>
      </c>
      <c r="B2117" s="2">
        <v>105</v>
      </c>
      <c r="C2117" s="13" t="s">
        <v>29</v>
      </c>
      <c r="D2117" s="3" t="s">
        <v>42</v>
      </c>
      <c r="E2117" s="13">
        <v>0</v>
      </c>
      <c r="F2117" s="13">
        <v>3</v>
      </c>
      <c r="G2117" s="13"/>
      <c r="H2117" s="13"/>
      <c r="I2117" s="13">
        <f t="shared" si="66"/>
        <v>0</v>
      </c>
      <c r="J2117" s="13">
        <f t="shared" si="67"/>
        <v>0</v>
      </c>
      <c r="K2117" s="1"/>
    </row>
    <row r="2118" spans="1:11" ht="20.25">
      <c r="A2118" s="13" t="s">
        <v>251</v>
      </c>
      <c r="B2118" s="2">
        <v>106</v>
      </c>
      <c r="C2118" s="13" t="s">
        <v>21</v>
      </c>
      <c r="D2118" s="3" t="s">
        <v>28</v>
      </c>
      <c r="E2118" s="13">
        <v>0</v>
      </c>
      <c r="F2118" s="13">
        <v>5</v>
      </c>
      <c r="G2118" s="13" t="s">
        <v>23</v>
      </c>
      <c r="H2118" s="13"/>
      <c r="I2118" s="13">
        <f t="shared" si="66"/>
        <v>0</v>
      </c>
      <c r="J2118" s="13">
        <f t="shared" si="67"/>
        <v>0</v>
      </c>
      <c r="K2118" s="1"/>
    </row>
    <row r="2119" spans="1:11" ht="20.25">
      <c r="A2119" s="13" t="s">
        <v>251</v>
      </c>
      <c r="B2119" s="2">
        <v>107</v>
      </c>
      <c r="C2119" s="13" t="s">
        <v>14</v>
      </c>
      <c r="D2119" s="3" t="s">
        <v>36</v>
      </c>
      <c r="E2119" s="13">
        <v>0</v>
      </c>
      <c r="F2119" s="13">
        <v>3</v>
      </c>
      <c r="G2119" s="13"/>
      <c r="H2119" s="13"/>
      <c r="I2119" s="13">
        <f t="shared" si="66"/>
        <v>0</v>
      </c>
      <c r="J2119" s="13">
        <f t="shared" si="67"/>
        <v>0</v>
      </c>
      <c r="K2119" s="1"/>
    </row>
    <row r="2120" spans="1:11" ht="20.25">
      <c r="A2120" s="13" t="s">
        <v>251</v>
      </c>
      <c r="B2120" s="2">
        <v>108</v>
      </c>
      <c r="C2120" s="13" t="s">
        <v>29</v>
      </c>
      <c r="D2120" s="3" t="s">
        <v>42</v>
      </c>
      <c r="E2120" s="13">
        <v>1</v>
      </c>
      <c r="F2120" s="13">
        <v>2</v>
      </c>
      <c r="G2120" s="13"/>
      <c r="H2120" s="13"/>
      <c r="I2120" s="13">
        <f t="shared" si="66"/>
        <v>0</v>
      </c>
      <c r="J2120" s="13">
        <f t="shared" si="67"/>
        <v>0</v>
      </c>
      <c r="K2120" s="1"/>
    </row>
    <row r="2121" spans="1:11" ht="20.25">
      <c r="A2121" s="13" t="s">
        <v>251</v>
      </c>
      <c r="B2121" s="2">
        <v>109</v>
      </c>
      <c r="C2121" s="13" t="s">
        <v>14</v>
      </c>
      <c r="D2121" s="3" t="s">
        <v>36</v>
      </c>
      <c r="E2121" s="13">
        <v>1</v>
      </c>
      <c r="F2121" s="13">
        <v>2</v>
      </c>
      <c r="G2121" s="13"/>
      <c r="H2121" s="13"/>
      <c r="I2121" s="13">
        <f t="shared" si="66"/>
        <v>0</v>
      </c>
      <c r="J2121" s="13">
        <f t="shared" si="67"/>
        <v>0</v>
      </c>
      <c r="K2121" s="1"/>
    </row>
    <row r="2122" spans="1:11" ht="20.25">
      <c r="A2122" s="13" t="s">
        <v>251</v>
      </c>
      <c r="B2122" s="2">
        <v>110</v>
      </c>
      <c r="C2122" s="13" t="s">
        <v>14</v>
      </c>
      <c r="D2122" s="3" t="s">
        <v>36</v>
      </c>
      <c r="E2122" s="13">
        <v>1</v>
      </c>
      <c r="F2122" s="13">
        <v>2</v>
      </c>
      <c r="G2122" s="13"/>
      <c r="H2122" s="13"/>
      <c r="I2122" s="13">
        <f t="shared" si="66"/>
        <v>0</v>
      </c>
      <c r="J2122" s="13">
        <f t="shared" si="67"/>
        <v>0</v>
      </c>
      <c r="K2122" s="1"/>
    </row>
    <row r="2123" spans="1:11" ht="20.25">
      <c r="A2123" s="13" t="s">
        <v>251</v>
      </c>
      <c r="B2123" s="2">
        <v>111</v>
      </c>
      <c r="C2123" s="13" t="s">
        <v>14</v>
      </c>
      <c r="D2123" s="3" t="s">
        <v>36</v>
      </c>
      <c r="E2123" s="13">
        <v>1</v>
      </c>
      <c r="F2123" s="13">
        <v>2</v>
      </c>
      <c r="G2123" s="13"/>
      <c r="H2123" s="13"/>
      <c r="I2123" s="13">
        <f t="shared" si="66"/>
        <v>0</v>
      </c>
      <c r="J2123" s="13">
        <f t="shared" si="67"/>
        <v>0</v>
      </c>
      <c r="K2123" s="1"/>
    </row>
    <row r="2124" spans="1:11" ht="20.25">
      <c r="A2124" s="13" t="s">
        <v>251</v>
      </c>
      <c r="B2124" s="2">
        <v>112</v>
      </c>
      <c r="C2124" s="13" t="s">
        <v>46</v>
      </c>
      <c r="D2124" s="3" t="s">
        <v>41</v>
      </c>
      <c r="E2124" s="13">
        <v>0</v>
      </c>
      <c r="F2124" s="13">
        <v>7</v>
      </c>
      <c r="G2124" s="13"/>
      <c r="H2124" s="13"/>
      <c r="I2124" s="13" t="str">
        <f t="shared" si="66"/>
        <v>НГОБ</v>
      </c>
      <c r="J2124" s="13" t="str">
        <f t="shared" si="67"/>
        <v>Acinetobacter</v>
      </c>
      <c r="K2124" s="1" t="s">
        <v>253</v>
      </c>
    </row>
    <row r="2125" spans="1:11" ht="20.25">
      <c r="A2125" s="13" t="s">
        <v>251</v>
      </c>
      <c r="B2125" s="2">
        <v>113</v>
      </c>
      <c r="C2125" s="13" t="s">
        <v>16</v>
      </c>
      <c r="D2125" s="3" t="s">
        <v>33</v>
      </c>
      <c r="E2125" s="13">
        <v>0</v>
      </c>
      <c r="F2125" s="13">
        <v>3</v>
      </c>
      <c r="G2125" s="13"/>
      <c r="H2125" s="13"/>
      <c r="I2125" s="13">
        <f t="shared" si="66"/>
        <v>0</v>
      </c>
      <c r="J2125" s="13">
        <f t="shared" si="67"/>
        <v>0</v>
      </c>
      <c r="K2125" s="1"/>
    </row>
    <row r="2126" spans="1:11" ht="20.25">
      <c r="A2126" s="13" t="s">
        <v>251</v>
      </c>
      <c r="B2126" s="2">
        <v>114</v>
      </c>
      <c r="C2126" s="13" t="s">
        <v>21</v>
      </c>
      <c r="D2126" s="3" t="s">
        <v>25</v>
      </c>
      <c r="E2126" s="13">
        <v>0</v>
      </c>
      <c r="F2126" s="13">
        <v>7</v>
      </c>
      <c r="G2126" s="13" t="s">
        <v>23</v>
      </c>
      <c r="H2126" s="13"/>
      <c r="I2126" s="13">
        <f t="shared" si="66"/>
        <v>0</v>
      </c>
      <c r="J2126" s="13">
        <f t="shared" si="67"/>
        <v>0</v>
      </c>
      <c r="K2126" s="1"/>
    </row>
    <row r="2127" spans="1:11" ht="20.25">
      <c r="A2127" s="13" t="s">
        <v>251</v>
      </c>
      <c r="B2127" s="2">
        <v>115</v>
      </c>
      <c r="C2127" s="13" t="s">
        <v>21</v>
      </c>
      <c r="D2127" s="3" t="s">
        <v>25</v>
      </c>
      <c r="E2127" s="13">
        <v>0</v>
      </c>
      <c r="F2127" s="13">
        <v>14</v>
      </c>
      <c r="G2127" s="13" t="s">
        <v>23</v>
      </c>
      <c r="H2127" s="13"/>
      <c r="I2127" s="13">
        <f t="shared" si="66"/>
        <v>0</v>
      </c>
      <c r="J2127" s="13">
        <f t="shared" si="67"/>
        <v>0</v>
      </c>
      <c r="K2127" s="1"/>
    </row>
    <row r="2128" spans="1:11" ht="20.25">
      <c r="A2128" s="13" t="s">
        <v>251</v>
      </c>
      <c r="B2128" s="2">
        <v>116</v>
      </c>
      <c r="C2128" s="13" t="s">
        <v>21</v>
      </c>
      <c r="D2128" s="3" t="s">
        <v>25</v>
      </c>
      <c r="E2128" s="13">
        <v>0</v>
      </c>
      <c r="F2128" s="13">
        <v>7</v>
      </c>
      <c r="G2128" s="13" t="s">
        <v>23</v>
      </c>
      <c r="H2128" s="13"/>
      <c r="I2128" s="13">
        <f t="shared" si="66"/>
        <v>0</v>
      </c>
      <c r="J2128" s="13">
        <f t="shared" si="67"/>
        <v>0</v>
      </c>
      <c r="K2128" s="1"/>
    </row>
    <row r="2129" spans="1:11" ht="20.25">
      <c r="A2129" s="13" t="s">
        <v>251</v>
      </c>
      <c r="B2129" s="2">
        <v>117</v>
      </c>
      <c r="C2129" s="13" t="s">
        <v>21</v>
      </c>
      <c r="D2129" s="3" t="s">
        <v>62</v>
      </c>
      <c r="E2129" s="13">
        <v>0</v>
      </c>
      <c r="F2129" s="13">
        <v>7</v>
      </c>
      <c r="G2129" s="13" t="s">
        <v>23</v>
      </c>
      <c r="H2129" s="13"/>
      <c r="I2129" s="13">
        <f t="shared" si="66"/>
        <v>0</v>
      </c>
      <c r="J2129" s="13">
        <f t="shared" si="67"/>
        <v>0</v>
      </c>
      <c r="K2129" s="1"/>
    </row>
    <row r="2130" spans="1:11" ht="20.25">
      <c r="A2130" s="13" t="s">
        <v>251</v>
      </c>
      <c r="B2130" s="2">
        <v>118</v>
      </c>
      <c r="C2130" s="13" t="s">
        <v>21</v>
      </c>
      <c r="D2130" s="3" t="s">
        <v>62</v>
      </c>
      <c r="E2130" s="13">
        <v>0</v>
      </c>
      <c r="F2130" s="13">
        <v>7</v>
      </c>
      <c r="G2130" s="13" t="s">
        <v>23</v>
      </c>
      <c r="H2130" s="13"/>
      <c r="I2130" s="13">
        <f t="shared" si="66"/>
        <v>0</v>
      </c>
      <c r="J2130" s="13">
        <f t="shared" si="67"/>
        <v>0</v>
      </c>
      <c r="K2130" s="1"/>
    </row>
    <row r="2131" spans="1:11" ht="20.25">
      <c r="A2131" s="13" t="s">
        <v>251</v>
      </c>
      <c r="B2131" s="2">
        <v>119</v>
      </c>
      <c r="C2131" s="13" t="s">
        <v>21</v>
      </c>
      <c r="D2131" s="3" t="s">
        <v>25</v>
      </c>
      <c r="E2131" s="13">
        <v>0</v>
      </c>
      <c r="F2131" s="13">
        <v>7</v>
      </c>
      <c r="G2131" s="13" t="s">
        <v>23</v>
      </c>
      <c r="H2131" s="13"/>
      <c r="I2131" s="13">
        <f t="shared" si="66"/>
        <v>0</v>
      </c>
      <c r="J2131" s="13">
        <f t="shared" si="67"/>
        <v>0</v>
      </c>
      <c r="K2131" s="1"/>
    </row>
    <row r="2132" spans="1:11" ht="20.25">
      <c r="A2132" s="13" t="s">
        <v>251</v>
      </c>
      <c r="B2132" s="2">
        <v>120</v>
      </c>
      <c r="C2132" s="13" t="s">
        <v>21</v>
      </c>
      <c r="D2132" s="3" t="s">
        <v>64</v>
      </c>
      <c r="E2132" s="13">
        <v>0</v>
      </c>
      <c r="F2132" s="13">
        <v>7</v>
      </c>
      <c r="G2132" s="13" t="s">
        <v>23</v>
      </c>
      <c r="H2132" s="13"/>
      <c r="I2132" s="13">
        <f t="shared" si="66"/>
        <v>0</v>
      </c>
      <c r="J2132" s="13">
        <f t="shared" si="67"/>
        <v>0</v>
      </c>
      <c r="K2132" s="1"/>
    </row>
    <row r="2133" spans="1:11" ht="20.25">
      <c r="A2133" s="13" t="s">
        <v>251</v>
      </c>
      <c r="B2133" s="2">
        <v>121</v>
      </c>
      <c r="C2133" s="13" t="s">
        <v>21</v>
      </c>
      <c r="D2133" s="3" t="s">
        <v>42</v>
      </c>
      <c r="E2133" s="13">
        <v>0</v>
      </c>
      <c r="F2133" s="13">
        <v>7</v>
      </c>
      <c r="G2133" s="13" t="s">
        <v>23</v>
      </c>
      <c r="H2133" s="13"/>
      <c r="I2133" s="13">
        <f t="shared" si="66"/>
        <v>0</v>
      </c>
      <c r="J2133" s="13">
        <f t="shared" si="67"/>
        <v>0</v>
      </c>
      <c r="K2133" s="1"/>
    </row>
    <row r="2134" spans="1:11" ht="20.25">
      <c r="A2134" s="13" t="s">
        <v>251</v>
      </c>
      <c r="B2134" s="2">
        <v>122</v>
      </c>
      <c r="C2134" s="13" t="s">
        <v>21</v>
      </c>
      <c r="D2134" s="3" t="s">
        <v>84</v>
      </c>
      <c r="E2134" s="13">
        <v>0</v>
      </c>
      <c r="F2134" s="13">
        <v>7</v>
      </c>
      <c r="G2134" s="13" t="s">
        <v>23</v>
      </c>
      <c r="H2134" s="13"/>
      <c r="I2134" s="13">
        <f t="shared" si="66"/>
        <v>0</v>
      </c>
      <c r="J2134" s="13">
        <f t="shared" si="67"/>
        <v>0</v>
      </c>
      <c r="K2134" s="1"/>
    </row>
    <row r="2135" spans="1:11" ht="20.25">
      <c r="A2135" s="13" t="s">
        <v>251</v>
      </c>
      <c r="B2135" s="2">
        <v>123</v>
      </c>
      <c r="C2135" s="13" t="s">
        <v>21</v>
      </c>
      <c r="D2135" s="3" t="s">
        <v>164</v>
      </c>
      <c r="E2135" s="13">
        <v>0</v>
      </c>
      <c r="F2135" s="13">
        <v>14</v>
      </c>
      <c r="G2135" s="13" t="s">
        <v>23</v>
      </c>
      <c r="H2135" s="13"/>
      <c r="I2135" s="13">
        <f t="shared" si="66"/>
        <v>0</v>
      </c>
      <c r="J2135" s="13">
        <f t="shared" si="67"/>
        <v>0</v>
      </c>
      <c r="K2135" s="1"/>
    </row>
    <row r="2136" spans="1:11" ht="20.25">
      <c r="A2136" s="13" t="s">
        <v>251</v>
      </c>
      <c r="B2136" s="2">
        <v>124</v>
      </c>
      <c r="C2136" s="13" t="s">
        <v>46</v>
      </c>
      <c r="D2136" s="3" t="s">
        <v>41</v>
      </c>
      <c r="E2136" s="13">
        <v>0</v>
      </c>
      <c r="F2136" s="13">
        <v>3</v>
      </c>
      <c r="G2136" s="13"/>
      <c r="H2136" s="13"/>
      <c r="I2136" s="13" t="str">
        <f t="shared" si="66"/>
        <v>Кокки</v>
      </c>
      <c r="J2136" s="13" t="str">
        <f t="shared" si="67"/>
        <v>Staphylococcus</v>
      </c>
      <c r="K2136" s="1" t="s">
        <v>49</v>
      </c>
    </row>
    <row r="2137" spans="1:11" ht="20.25">
      <c r="A2137" s="13" t="s">
        <v>251</v>
      </c>
      <c r="B2137" s="2">
        <v>125</v>
      </c>
      <c r="C2137" s="13" t="s">
        <v>46</v>
      </c>
      <c r="D2137" s="3" t="s">
        <v>41</v>
      </c>
      <c r="E2137" s="13">
        <v>0</v>
      </c>
      <c r="F2137" s="13">
        <v>2</v>
      </c>
      <c r="G2137" s="13"/>
      <c r="H2137" s="13">
        <v>444</v>
      </c>
      <c r="I2137" s="13">
        <f t="shared" si="66"/>
        <v>0</v>
      </c>
      <c r="J2137" s="13">
        <f t="shared" si="67"/>
        <v>0</v>
      </c>
      <c r="K2137" s="1"/>
    </row>
    <row r="2138" spans="1:11" ht="20.25">
      <c r="A2138" s="13" t="s">
        <v>251</v>
      </c>
      <c r="B2138" s="2">
        <v>126</v>
      </c>
      <c r="C2138" s="13" t="s">
        <v>71</v>
      </c>
      <c r="D2138" s="3" t="s">
        <v>51</v>
      </c>
      <c r="E2138" s="13">
        <v>0</v>
      </c>
      <c r="F2138" s="13">
        <v>3</v>
      </c>
      <c r="G2138" s="13"/>
      <c r="H2138" s="13"/>
      <c r="I2138" s="13">
        <f t="shared" si="66"/>
        <v>0</v>
      </c>
      <c r="J2138" s="13">
        <f t="shared" si="67"/>
        <v>0</v>
      </c>
      <c r="K2138" s="1"/>
    </row>
    <row r="2139" spans="1:11" ht="20.25">
      <c r="A2139" s="13" t="s">
        <v>251</v>
      </c>
      <c r="B2139" s="2">
        <v>127</v>
      </c>
      <c r="C2139" s="13" t="s">
        <v>21</v>
      </c>
      <c r="D2139" s="3" t="s">
        <v>28</v>
      </c>
      <c r="E2139" s="13">
        <v>0</v>
      </c>
      <c r="F2139" s="13">
        <v>6</v>
      </c>
      <c r="G2139" s="13"/>
      <c r="H2139" s="13"/>
      <c r="I2139" s="13" t="str">
        <f t="shared" si="66"/>
        <v>Кокки</v>
      </c>
      <c r="J2139" s="13" t="str">
        <f t="shared" si="67"/>
        <v>Staphylococcus</v>
      </c>
      <c r="K2139" s="1" t="s">
        <v>49</v>
      </c>
    </row>
    <row r="2140" spans="1:11" ht="20.25">
      <c r="A2140" s="13" t="s">
        <v>251</v>
      </c>
      <c r="B2140" s="2">
        <v>128</v>
      </c>
      <c r="C2140" s="13" t="s">
        <v>46</v>
      </c>
      <c r="D2140" s="3" t="s">
        <v>41</v>
      </c>
      <c r="E2140" s="13">
        <v>0</v>
      </c>
      <c r="F2140" s="13">
        <v>3</v>
      </c>
      <c r="G2140" s="13"/>
      <c r="H2140" s="13"/>
      <c r="I2140" s="13">
        <f t="shared" si="66"/>
        <v>0</v>
      </c>
      <c r="J2140" s="13">
        <f t="shared" si="67"/>
        <v>0</v>
      </c>
      <c r="K2140" s="1"/>
    </row>
    <row r="2141" spans="1:11" ht="20.25">
      <c r="A2141" s="13" t="s">
        <v>251</v>
      </c>
      <c r="B2141" s="2">
        <v>129</v>
      </c>
      <c r="C2141" s="13" t="s">
        <v>29</v>
      </c>
      <c r="D2141" s="3" t="s">
        <v>42</v>
      </c>
      <c r="E2141" s="13">
        <v>0</v>
      </c>
      <c r="F2141" s="13">
        <v>3</v>
      </c>
      <c r="G2141" s="13"/>
      <c r="H2141" s="13"/>
      <c r="I2141" s="13">
        <f t="shared" si="66"/>
        <v>0</v>
      </c>
      <c r="J2141" s="13">
        <f t="shared" si="67"/>
        <v>0</v>
      </c>
      <c r="K2141" s="1"/>
    </row>
    <row r="2142" spans="1:11" ht="20.25">
      <c r="A2142" s="13" t="s">
        <v>251</v>
      </c>
      <c r="B2142" s="2">
        <v>130</v>
      </c>
      <c r="C2142" s="13" t="s">
        <v>71</v>
      </c>
      <c r="D2142" s="3" t="s">
        <v>51</v>
      </c>
      <c r="E2142" s="13">
        <v>0</v>
      </c>
      <c r="F2142" s="13">
        <v>5</v>
      </c>
      <c r="G2142" s="13"/>
      <c r="H2142" s="13"/>
      <c r="I2142" s="13">
        <f t="shared" si="66"/>
        <v>0</v>
      </c>
      <c r="J2142" s="13">
        <f t="shared" si="67"/>
        <v>0</v>
      </c>
      <c r="K2142" s="1"/>
    </row>
    <row r="2143" spans="1:11" ht="20.25">
      <c r="A2143" s="13" t="s">
        <v>251</v>
      </c>
      <c r="B2143" s="2">
        <v>131</v>
      </c>
      <c r="C2143" s="13" t="s">
        <v>14</v>
      </c>
      <c r="D2143" s="3" t="s">
        <v>36</v>
      </c>
      <c r="E2143" s="13">
        <v>0</v>
      </c>
      <c r="F2143" s="13">
        <v>5</v>
      </c>
      <c r="G2143" s="13"/>
      <c r="H2143" s="13"/>
      <c r="I2143" s="13">
        <f t="shared" si="66"/>
        <v>0</v>
      </c>
      <c r="J2143" s="13">
        <f t="shared" si="67"/>
        <v>0</v>
      </c>
      <c r="K2143" s="1"/>
    </row>
    <row r="2144" spans="1:11" ht="20.25">
      <c r="A2144" s="13" t="s">
        <v>251</v>
      </c>
      <c r="B2144" s="2">
        <v>132</v>
      </c>
      <c r="C2144" s="13" t="s">
        <v>21</v>
      </c>
      <c r="D2144" s="3" t="s">
        <v>25</v>
      </c>
      <c r="E2144" s="13">
        <v>0</v>
      </c>
      <c r="F2144" s="13">
        <v>5</v>
      </c>
      <c r="G2144" s="13" t="s">
        <v>23</v>
      </c>
      <c r="H2144" s="13"/>
      <c r="I2144" s="13" t="str">
        <f t="shared" si="66"/>
        <v>Энеробактерии</v>
      </c>
      <c r="J2144" s="13" t="str">
        <f t="shared" si="67"/>
        <v>Escherichia</v>
      </c>
      <c r="K2144" s="1" t="s">
        <v>32</v>
      </c>
    </row>
    <row r="2145" spans="1:11" ht="20.25">
      <c r="A2145" s="13" t="s">
        <v>251</v>
      </c>
      <c r="B2145" s="2">
        <v>133</v>
      </c>
      <c r="C2145" s="13" t="s">
        <v>27</v>
      </c>
      <c r="D2145" s="3" t="s">
        <v>58</v>
      </c>
      <c r="E2145" s="13">
        <v>0</v>
      </c>
      <c r="F2145" s="13">
        <v>5</v>
      </c>
      <c r="G2145" s="13" t="s">
        <v>23</v>
      </c>
      <c r="H2145" s="13"/>
      <c r="I2145" s="13">
        <f t="shared" si="66"/>
        <v>0</v>
      </c>
      <c r="J2145" s="13">
        <f t="shared" si="67"/>
        <v>0</v>
      </c>
      <c r="K2145" s="1"/>
    </row>
    <row r="2146" spans="1:11" ht="20.25">
      <c r="A2146" s="13" t="s">
        <v>251</v>
      </c>
      <c r="B2146" s="2">
        <v>134</v>
      </c>
      <c r="C2146" s="13" t="s">
        <v>21</v>
      </c>
      <c r="D2146" s="3" t="s">
        <v>170</v>
      </c>
      <c r="E2146" s="13">
        <v>0</v>
      </c>
      <c r="F2146" s="13">
        <v>5</v>
      </c>
      <c r="G2146" s="13" t="s">
        <v>23</v>
      </c>
      <c r="H2146" s="13"/>
      <c r="I2146" s="13" t="str">
        <f t="shared" si="66"/>
        <v>Энеробактерии</v>
      </c>
      <c r="J2146" s="13" t="str">
        <f t="shared" si="67"/>
        <v>Klebsiella</v>
      </c>
      <c r="K2146" s="1" t="s">
        <v>121</v>
      </c>
    </row>
    <row r="2147" spans="1:11" ht="20.25">
      <c r="A2147" s="13" t="s">
        <v>251</v>
      </c>
      <c r="B2147" s="2">
        <v>135</v>
      </c>
      <c r="C2147" s="13" t="s">
        <v>29</v>
      </c>
      <c r="D2147" s="3" t="s">
        <v>42</v>
      </c>
      <c r="E2147" s="13">
        <v>0</v>
      </c>
      <c r="F2147" s="13">
        <v>5</v>
      </c>
      <c r="G2147" s="13"/>
      <c r="H2147" s="13"/>
      <c r="I2147" s="13">
        <f t="shared" si="66"/>
        <v>0</v>
      </c>
      <c r="J2147" s="13">
        <f t="shared" si="67"/>
        <v>0</v>
      </c>
      <c r="K2147" s="1"/>
    </row>
    <row r="2148" spans="1:11" ht="20.25">
      <c r="A2148" s="13" t="s">
        <v>251</v>
      </c>
      <c r="B2148" s="2">
        <v>136</v>
      </c>
      <c r="C2148" s="13" t="s">
        <v>16</v>
      </c>
      <c r="D2148" s="3" t="s">
        <v>33</v>
      </c>
      <c r="E2148" s="13">
        <v>1</v>
      </c>
      <c r="F2148" s="13">
        <v>4</v>
      </c>
      <c r="G2148" s="13"/>
      <c r="H2148" s="13">
        <v>444</v>
      </c>
      <c r="I2148" s="13">
        <f t="shared" si="66"/>
        <v>0</v>
      </c>
      <c r="J2148" s="13">
        <f t="shared" si="67"/>
        <v>0</v>
      </c>
      <c r="K2148" s="1"/>
    </row>
    <row r="2149" spans="1:11" ht="20.25">
      <c r="A2149" s="13" t="s">
        <v>251</v>
      </c>
      <c r="B2149" s="2">
        <v>137</v>
      </c>
      <c r="C2149" s="13" t="s">
        <v>14</v>
      </c>
      <c r="D2149" s="3" t="s">
        <v>36</v>
      </c>
      <c r="E2149" s="13">
        <v>0</v>
      </c>
      <c r="F2149" s="13">
        <v>4</v>
      </c>
      <c r="G2149" s="13"/>
      <c r="H2149" s="13"/>
      <c r="I2149" s="13">
        <f t="shared" si="66"/>
        <v>0</v>
      </c>
      <c r="J2149" s="13">
        <f t="shared" si="67"/>
        <v>0</v>
      </c>
      <c r="K2149" s="1"/>
    </row>
    <row r="2150" spans="1:11" ht="20.25">
      <c r="A2150" s="13" t="s">
        <v>251</v>
      </c>
      <c r="B2150" s="2">
        <v>138</v>
      </c>
      <c r="C2150" s="13" t="s">
        <v>46</v>
      </c>
      <c r="D2150" s="3" t="s">
        <v>31</v>
      </c>
      <c r="E2150" s="13">
        <v>0</v>
      </c>
      <c r="F2150" s="13">
        <v>4</v>
      </c>
      <c r="G2150" s="13"/>
      <c r="H2150" s="13"/>
      <c r="I2150" s="13">
        <f t="shared" si="66"/>
        <v>0</v>
      </c>
      <c r="J2150" s="13">
        <f t="shared" si="67"/>
        <v>0</v>
      </c>
      <c r="K2150" s="1"/>
    </row>
    <row r="2151" spans="1:11" ht="20.25">
      <c r="A2151" s="13" t="s">
        <v>251</v>
      </c>
      <c r="B2151" s="2">
        <v>139</v>
      </c>
      <c r="C2151" s="13" t="s">
        <v>21</v>
      </c>
      <c r="D2151" s="3" t="s">
        <v>24</v>
      </c>
      <c r="E2151" s="13">
        <v>0</v>
      </c>
      <c r="F2151" s="13">
        <v>5</v>
      </c>
      <c r="G2151" s="13" t="s">
        <v>23</v>
      </c>
      <c r="H2151" s="13"/>
      <c r="I2151" s="13">
        <f t="shared" si="66"/>
        <v>0</v>
      </c>
      <c r="J2151" s="13">
        <f t="shared" si="67"/>
        <v>0</v>
      </c>
      <c r="K2151" s="1"/>
    </row>
    <row r="2152" spans="1:11" ht="20.25">
      <c r="A2152" s="13" t="s">
        <v>251</v>
      </c>
      <c r="B2152" s="2">
        <v>140</v>
      </c>
      <c r="C2152" s="13" t="s">
        <v>21</v>
      </c>
      <c r="D2152" s="3" t="s">
        <v>61</v>
      </c>
      <c r="E2152" s="13">
        <v>0</v>
      </c>
      <c r="F2152" s="13">
        <v>5</v>
      </c>
      <c r="G2152" s="13" t="s">
        <v>23</v>
      </c>
      <c r="H2152" s="13"/>
      <c r="I2152" s="13">
        <f t="shared" si="66"/>
        <v>0</v>
      </c>
      <c r="J2152" s="13">
        <f t="shared" si="67"/>
        <v>0</v>
      </c>
      <c r="K2152" s="1"/>
    </row>
    <row r="2153" spans="1:11" ht="20.25">
      <c r="A2153" s="13" t="s">
        <v>251</v>
      </c>
      <c r="B2153" s="2">
        <v>141</v>
      </c>
      <c r="C2153" s="13" t="s">
        <v>21</v>
      </c>
      <c r="D2153" s="3" t="s">
        <v>215</v>
      </c>
      <c r="E2153" s="13">
        <v>0</v>
      </c>
      <c r="F2153" s="13">
        <v>5</v>
      </c>
      <c r="G2153" s="13" t="s">
        <v>23</v>
      </c>
      <c r="H2153" s="13"/>
      <c r="I2153" s="13">
        <f t="shared" si="66"/>
        <v>0</v>
      </c>
      <c r="J2153" s="13">
        <f t="shared" si="67"/>
        <v>0</v>
      </c>
      <c r="K2153" s="1"/>
    </row>
    <row r="2154" spans="1:11" ht="20.25">
      <c r="A2154" s="13" t="s">
        <v>251</v>
      </c>
      <c r="B2154" s="2">
        <v>142</v>
      </c>
      <c r="C2154" s="13" t="s">
        <v>71</v>
      </c>
      <c r="D2154" s="3" t="s">
        <v>51</v>
      </c>
      <c r="E2154" s="13">
        <v>0</v>
      </c>
      <c r="F2154" s="13">
        <v>5</v>
      </c>
      <c r="G2154" s="13" t="s">
        <v>23</v>
      </c>
      <c r="H2154" s="13"/>
      <c r="I2154" s="13">
        <f t="shared" si="66"/>
        <v>0</v>
      </c>
      <c r="J2154" s="13">
        <f t="shared" si="67"/>
        <v>0</v>
      </c>
      <c r="K2154" s="1"/>
    </row>
    <row r="2155" spans="1:11" ht="20.25">
      <c r="A2155" s="13" t="s">
        <v>251</v>
      </c>
      <c r="B2155" s="2">
        <v>143</v>
      </c>
      <c r="C2155" s="13" t="s">
        <v>21</v>
      </c>
      <c r="D2155" s="3" t="s">
        <v>28</v>
      </c>
      <c r="E2155" s="13">
        <v>0</v>
      </c>
      <c r="F2155" s="13">
        <v>5</v>
      </c>
      <c r="G2155" s="13" t="s">
        <v>23</v>
      </c>
      <c r="H2155" s="13"/>
      <c r="I2155" s="13">
        <f t="shared" si="66"/>
        <v>0</v>
      </c>
      <c r="J2155" s="13">
        <f t="shared" si="67"/>
        <v>0</v>
      </c>
      <c r="K2155" s="1"/>
    </row>
    <row r="2156" spans="1:11" ht="20.25">
      <c r="A2156" s="13" t="s">
        <v>251</v>
      </c>
      <c r="B2156" s="2">
        <v>144</v>
      </c>
      <c r="C2156" s="13" t="s">
        <v>12</v>
      </c>
      <c r="D2156" s="3" t="s">
        <v>57</v>
      </c>
      <c r="E2156" s="13">
        <v>0</v>
      </c>
      <c r="F2156" s="13">
        <v>14</v>
      </c>
      <c r="G2156" s="13" t="s">
        <v>23</v>
      </c>
      <c r="H2156" s="13"/>
      <c r="I2156" s="13">
        <f t="shared" si="66"/>
        <v>0</v>
      </c>
      <c r="J2156" s="13">
        <f t="shared" si="67"/>
        <v>0</v>
      </c>
      <c r="K2156" s="1"/>
    </row>
    <row r="2157" spans="1:11" ht="20.25">
      <c r="A2157" s="13" t="s">
        <v>251</v>
      </c>
      <c r="B2157" s="2">
        <v>145</v>
      </c>
      <c r="C2157" s="13" t="s">
        <v>21</v>
      </c>
      <c r="D2157" s="3" t="s">
        <v>64</v>
      </c>
      <c r="E2157" s="13">
        <v>0</v>
      </c>
      <c r="F2157" s="13">
        <v>5</v>
      </c>
      <c r="G2157" s="13"/>
      <c r="H2157" s="13"/>
      <c r="I2157" s="13" t="str">
        <f t="shared" si="66"/>
        <v>Энеробактерии</v>
      </c>
      <c r="J2157" s="13" t="str">
        <f t="shared" si="67"/>
        <v>Klebsiella</v>
      </c>
      <c r="K2157" s="1" t="s">
        <v>75</v>
      </c>
    </row>
    <row r="2158" spans="1:11" ht="20.25">
      <c r="A2158" s="13" t="s">
        <v>251</v>
      </c>
      <c r="B2158" s="2">
        <v>146</v>
      </c>
      <c r="C2158" s="13" t="s">
        <v>12</v>
      </c>
      <c r="D2158" s="3" t="s">
        <v>57</v>
      </c>
      <c r="E2158" s="13">
        <v>0</v>
      </c>
      <c r="F2158" s="13">
        <v>4</v>
      </c>
      <c r="G2158" s="13"/>
      <c r="H2158" s="13"/>
      <c r="I2158" s="13">
        <f t="shared" si="66"/>
        <v>0</v>
      </c>
      <c r="J2158" s="13">
        <f t="shared" si="67"/>
        <v>0</v>
      </c>
      <c r="K2158" s="1"/>
    </row>
    <row r="2159" spans="1:11" ht="20.25">
      <c r="A2159" s="13" t="s">
        <v>251</v>
      </c>
      <c r="B2159" s="2">
        <v>147</v>
      </c>
      <c r="C2159" s="13" t="s">
        <v>12</v>
      </c>
      <c r="D2159" s="3" t="s">
        <v>57</v>
      </c>
      <c r="E2159" s="13">
        <v>0</v>
      </c>
      <c r="F2159" s="13">
        <v>4</v>
      </c>
      <c r="G2159" s="13"/>
      <c r="H2159" s="13"/>
      <c r="I2159" s="13">
        <f t="shared" si="66"/>
        <v>0</v>
      </c>
      <c r="J2159" s="13">
        <f t="shared" si="67"/>
        <v>0</v>
      </c>
      <c r="K2159" s="1"/>
    </row>
    <row r="2160" spans="1:11" ht="20.25">
      <c r="A2160" s="13" t="s">
        <v>251</v>
      </c>
      <c r="B2160" s="2">
        <v>148</v>
      </c>
      <c r="C2160" s="13" t="s">
        <v>12</v>
      </c>
      <c r="D2160" s="3" t="s">
        <v>57</v>
      </c>
      <c r="E2160" s="13">
        <v>0</v>
      </c>
      <c r="F2160" s="13">
        <v>4</v>
      </c>
      <c r="G2160" s="13"/>
      <c r="H2160" s="13"/>
      <c r="I2160" s="13">
        <f t="shared" si="66"/>
        <v>0</v>
      </c>
      <c r="J2160" s="13">
        <f t="shared" si="67"/>
        <v>0</v>
      </c>
      <c r="K2160" s="1"/>
    </row>
    <row r="2161" spans="1:11" ht="20.25">
      <c r="A2161" s="13" t="s">
        <v>251</v>
      </c>
      <c r="B2161" s="2">
        <v>149</v>
      </c>
      <c r="C2161" s="13" t="s">
        <v>21</v>
      </c>
      <c r="D2161" s="3" t="s">
        <v>115</v>
      </c>
      <c r="E2161" s="13">
        <v>0</v>
      </c>
      <c r="F2161" s="13">
        <v>6</v>
      </c>
      <c r="G2161" s="13" t="s">
        <v>23</v>
      </c>
      <c r="H2161" s="13"/>
      <c r="I2161" s="13">
        <f t="shared" si="66"/>
        <v>0</v>
      </c>
      <c r="J2161" s="13">
        <f t="shared" si="67"/>
        <v>0</v>
      </c>
      <c r="K2161" s="1"/>
    </row>
    <row r="2162" spans="1:11" ht="20.25">
      <c r="A2162" s="13" t="s">
        <v>251</v>
      </c>
      <c r="B2162" s="2">
        <v>150</v>
      </c>
      <c r="C2162" s="13" t="s">
        <v>29</v>
      </c>
      <c r="D2162" s="3" t="s">
        <v>65</v>
      </c>
      <c r="E2162" s="13">
        <v>1</v>
      </c>
      <c r="F2162" s="13">
        <v>3</v>
      </c>
      <c r="G2162" s="13"/>
      <c r="H2162" s="13"/>
      <c r="I2162" s="13">
        <f t="shared" si="66"/>
        <v>0</v>
      </c>
      <c r="J2162" s="13">
        <f t="shared" si="67"/>
        <v>0</v>
      </c>
      <c r="K2162" s="1"/>
    </row>
    <row r="2163" spans="1:11" ht="20.25">
      <c r="A2163" s="13" t="s">
        <v>251</v>
      </c>
      <c r="B2163" s="2">
        <v>151</v>
      </c>
      <c r="C2163" s="13" t="s">
        <v>14</v>
      </c>
      <c r="D2163" s="3" t="s">
        <v>36</v>
      </c>
      <c r="E2163" s="13">
        <v>1</v>
      </c>
      <c r="F2163" s="13">
        <v>4</v>
      </c>
      <c r="G2163" s="13"/>
      <c r="H2163" s="13"/>
      <c r="I2163" s="13" t="str">
        <f t="shared" si="66"/>
        <v>Кокки</v>
      </c>
      <c r="J2163" s="13" t="str">
        <f t="shared" si="67"/>
        <v>Staphylococcus</v>
      </c>
      <c r="K2163" s="1" t="s">
        <v>169</v>
      </c>
    </row>
    <row r="2164" spans="1:11" ht="20.25">
      <c r="A2164" s="13" t="s">
        <v>251</v>
      </c>
      <c r="B2164" s="2">
        <v>152</v>
      </c>
      <c r="C2164" s="13" t="s">
        <v>14</v>
      </c>
      <c r="D2164" s="3" t="s">
        <v>36</v>
      </c>
      <c r="E2164" s="13">
        <v>0</v>
      </c>
      <c r="F2164" s="13">
        <v>4</v>
      </c>
      <c r="G2164" s="13"/>
      <c r="H2164" s="13"/>
      <c r="I2164" s="13" t="str">
        <f t="shared" si="66"/>
        <v>Кокки</v>
      </c>
      <c r="J2164" s="13" t="str">
        <f t="shared" si="67"/>
        <v>Staphylococcus</v>
      </c>
      <c r="K2164" s="1" t="s">
        <v>169</v>
      </c>
    </row>
    <row r="2165" spans="1:11" ht="20.25">
      <c r="A2165" s="13" t="s">
        <v>251</v>
      </c>
      <c r="B2165" s="2">
        <v>153</v>
      </c>
      <c r="C2165" s="13" t="s">
        <v>14</v>
      </c>
      <c r="D2165" s="3" t="s">
        <v>36</v>
      </c>
      <c r="E2165" s="13">
        <v>0</v>
      </c>
      <c r="F2165" s="13">
        <v>4</v>
      </c>
      <c r="G2165" s="13"/>
      <c r="H2165" s="13"/>
      <c r="I2165" s="13">
        <f t="shared" si="66"/>
        <v>0</v>
      </c>
      <c r="J2165" s="13">
        <f t="shared" si="67"/>
        <v>0</v>
      </c>
      <c r="K2165" s="1"/>
    </row>
    <row r="2166" spans="1:11" ht="20.25">
      <c r="A2166" s="13" t="s">
        <v>251</v>
      </c>
      <c r="B2166" s="2">
        <v>154</v>
      </c>
      <c r="C2166" s="13" t="s">
        <v>46</v>
      </c>
      <c r="D2166" s="3" t="s">
        <v>199</v>
      </c>
      <c r="E2166" s="13">
        <v>0</v>
      </c>
      <c r="F2166" s="13">
        <v>4</v>
      </c>
      <c r="G2166" s="13"/>
      <c r="H2166" s="13"/>
      <c r="I2166" s="13">
        <f t="shared" si="66"/>
        <v>0</v>
      </c>
      <c r="J2166" s="13">
        <f t="shared" si="67"/>
        <v>0</v>
      </c>
      <c r="K2166" s="1"/>
    </row>
    <row r="2167" spans="1:11" ht="20.25">
      <c r="A2167" s="13" t="s">
        <v>251</v>
      </c>
      <c r="B2167" s="2">
        <v>155</v>
      </c>
      <c r="C2167" s="13" t="s">
        <v>27</v>
      </c>
      <c r="D2167" s="3" t="s">
        <v>43</v>
      </c>
      <c r="E2167" s="13">
        <v>0</v>
      </c>
      <c r="F2167" s="13">
        <v>4</v>
      </c>
      <c r="G2167" s="13"/>
      <c r="H2167" s="13"/>
      <c r="I2167" s="13">
        <f t="shared" si="66"/>
        <v>0</v>
      </c>
      <c r="J2167" s="13">
        <f t="shared" si="67"/>
        <v>0</v>
      </c>
      <c r="K2167" s="1"/>
    </row>
    <row r="2168" spans="1:11" ht="20.25">
      <c r="A2168" s="13" t="s">
        <v>251</v>
      </c>
      <c r="B2168" s="2">
        <v>156</v>
      </c>
      <c r="C2168" s="13" t="s">
        <v>21</v>
      </c>
      <c r="D2168" s="3" t="s">
        <v>84</v>
      </c>
      <c r="E2168" s="13">
        <v>0</v>
      </c>
      <c r="F2168" s="13">
        <v>5</v>
      </c>
      <c r="G2168" s="13" t="s">
        <v>23</v>
      </c>
      <c r="H2168" s="13"/>
      <c r="I2168" s="13" t="str">
        <f t="shared" si="66"/>
        <v>Кокки</v>
      </c>
      <c r="J2168" s="13" t="str">
        <f t="shared" si="67"/>
        <v>Streptococcus</v>
      </c>
      <c r="K2168" s="1" t="s">
        <v>185</v>
      </c>
    </row>
    <row r="2169" spans="1:11" ht="20.25">
      <c r="A2169" s="13" t="s">
        <v>251</v>
      </c>
      <c r="B2169" s="2">
        <v>157</v>
      </c>
      <c r="C2169" s="13" t="s">
        <v>21</v>
      </c>
      <c r="D2169" s="3" t="s">
        <v>56</v>
      </c>
      <c r="E2169" s="13">
        <v>0</v>
      </c>
      <c r="F2169" s="13">
        <v>4</v>
      </c>
      <c r="G2169" s="13" t="s">
        <v>23</v>
      </c>
      <c r="H2169" s="13"/>
      <c r="I2169" s="13" t="str">
        <f t="shared" si="66"/>
        <v>Кокки</v>
      </c>
      <c r="J2169" s="13" t="str">
        <f t="shared" si="67"/>
        <v>Staphylococcus</v>
      </c>
      <c r="K2169" s="1" t="s">
        <v>169</v>
      </c>
    </row>
    <row r="2170" spans="1:11" ht="20.25">
      <c r="A2170" s="13" t="s">
        <v>251</v>
      </c>
      <c r="B2170" s="2">
        <v>158</v>
      </c>
      <c r="C2170" s="13" t="s">
        <v>46</v>
      </c>
      <c r="D2170" s="3" t="s">
        <v>47</v>
      </c>
      <c r="E2170" s="13">
        <v>0</v>
      </c>
      <c r="F2170" s="13">
        <v>3</v>
      </c>
      <c r="G2170" s="13"/>
      <c r="H2170" s="13"/>
      <c r="I2170" s="13">
        <f t="shared" si="66"/>
        <v>0</v>
      </c>
      <c r="J2170" s="13">
        <f t="shared" si="67"/>
        <v>0</v>
      </c>
      <c r="K2170" s="1"/>
    </row>
    <row r="2171" spans="1:11" ht="20.25">
      <c r="A2171" s="13" t="s">
        <v>251</v>
      </c>
      <c r="B2171" s="2">
        <v>159</v>
      </c>
      <c r="C2171" s="13" t="s">
        <v>21</v>
      </c>
      <c r="D2171" s="3" t="s">
        <v>25</v>
      </c>
      <c r="E2171" s="13">
        <v>0</v>
      </c>
      <c r="F2171" s="13">
        <v>5</v>
      </c>
      <c r="G2171" s="13" t="s">
        <v>23</v>
      </c>
      <c r="H2171" s="13"/>
      <c r="I2171" s="13">
        <f t="shared" si="66"/>
        <v>0</v>
      </c>
      <c r="J2171" s="13">
        <f t="shared" si="67"/>
        <v>0</v>
      </c>
      <c r="K2171" s="1"/>
    </row>
    <row r="2172" spans="1:11" ht="20.25">
      <c r="A2172" s="13" t="s">
        <v>251</v>
      </c>
      <c r="B2172" s="2">
        <v>160</v>
      </c>
      <c r="C2172" s="13" t="s">
        <v>14</v>
      </c>
      <c r="D2172" s="3" t="s">
        <v>36</v>
      </c>
      <c r="E2172" s="13">
        <v>1</v>
      </c>
      <c r="F2172" s="13">
        <v>5</v>
      </c>
      <c r="G2172" s="13" t="s">
        <v>23</v>
      </c>
      <c r="H2172" s="13"/>
      <c r="I2172" s="13">
        <f t="shared" si="66"/>
        <v>0</v>
      </c>
      <c r="J2172" s="13">
        <f t="shared" si="67"/>
        <v>0</v>
      </c>
      <c r="K2172" s="1"/>
    </row>
    <row r="2173" spans="1:11" ht="20.25">
      <c r="A2173" s="13" t="s">
        <v>251</v>
      </c>
      <c r="B2173" s="2">
        <v>161</v>
      </c>
      <c r="C2173" s="13" t="s">
        <v>44</v>
      </c>
      <c r="D2173" s="3" t="s">
        <v>68</v>
      </c>
      <c r="E2173" s="13">
        <v>1</v>
      </c>
      <c r="F2173" s="13">
        <v>4</v>
      </c>
      <c r="G2173" s="13"/>
      <c r="H2173" s="13">
        <v>444</v>
      </c>
      <c r="I2173" s="13">
        <f t="shared" si="66"/>
        <v>0</v>
      </c>
      <c r="J2173" s="13">
        <f t="shared" si="67"/>
        <v>0</v>
      </c>
      <c r="K2173" s="1"/>
    </row>
    <row r="2174" spans="1:11" ht="20.25">
      <c r="A2174" s="13" t="s">
        <v>251</v>
      </c>
      <c r="B2174" s="2">
        <v>162</v>
      </c>
      <c r="C2174" s="13" t="s">
        <v>29</v>
      </c>
      <c r="D2174" s="3" t="s">
        <v>68</v>
      </c>
      <c r="E2174" s="13">
        <v>1</v>
      </c>
      <c r="F2174" s="13">
        <v>3</v>
      </c>
      <c r="G2174" s="13"/>
      <c r="H2174" s="13"/>
      <c r="I2174" s="13">
        <f t="shared" si="66"/>
        <v>0</v>
      </c>
      <c r="J2174" s="13">
        <f t="shared" si="67"/>
        <v>0</v>
      </c>
      <c r="K2174" s="1"/>
    </row>
    <row r="2175" spans="1:11" ht="20.25">
      <c r="A2175" s="13" t="s">
        <v>251</v>
      </c>
      <c r="B2175" s="2">
        <v>163</v>
      </c>
      <c r="C2175" s="13" t="s">
        <v>44</v>
      </c>
      <c r="D2175" s="3" t="s">
        <v>45</v>
      </c>
      <c r="E2175" s="13">
        <v>0</v>
      </c>
      <c r="F2175" s="13">
        <v>4</v>
      </c>
      <c r="G2175" s="13"/>
      <c r="H2175" s="13"/>
      <c r="I2175" s="13">
        <f t="shared" si="66"/>
        <v>0</v>
      </c>
      <c r="J2175" s="13">
        <f t="shared" si="67"/>
        <v>0</v>
      </c>
      <c r="K2175" s="1"/>
    </row>
    <row r="2176" spans="1:11" ht="20.25">
      <c r="A2176" s="13" t="s">
        <v>251</v>
      </c>
      <c r="B2176" s="2">
        <v>164</v>
      </c>
      <c r="C2176" s="13" t="s">
        <v>44</v>
      </c>
      <c r="D2176" s="3" t="s">
        <v>45</v>
      </c>
      <c r="E2176" s="13">
        <v>0</v>
      </c>
      <c r="F2176" s="13">
        <v>3</v>
      </c>
      <c r="G2176" s="13"/>
      <c r="H2176" s="13"/>
      <c r="I2176" s="13">
        <f t="shared" si="66"/>
        <v>0</v>
      </c>
      <c r="J2176" s="13">
        <f t="shared" si="67"/>
        <v>0</v>
      </c>
      <c r="K2176" s="1"/>
    </row>
    <row r="2177" spans="1:11" ht="20.25">
      <c r="A2177" s="13" t="s">
        <v>251</v>
      </c>
      <c r="B2177" s="2">
        <v>165</v>
      </c>
      <c r="C2177" s="13" t="s">
        <v>14</v>
      </c>
      <c r="D2177" s="3" t="s">
        <v>36</v>
      </c>
      <c r="E2177" s="13">
        <v>0</v>
      </c>
      <c r="F2177" s="13">
        <v>3</v>
      </c>
      <c r="G2177" s="13"/>
      <c r="H2177" s="13"/>
      <c r="I2177" s="13">
        <f t="shared" si="66"/>
        <v>0</v>
      </c>
      <c r="J2177" s="13">
        <f t="shared" si="67"/>
        <v>0</v>
      </c>
      <c r="K2177" s="1"/>
    </row>
    <row r="2178" spans="1:11" ht="20.25">
      <c r="A2178" s="13" t="s">
        <v>251</v>
      </c>
      <c r="B2178" s="2">
        <v>166</v>
      </c>
      <c r="C2178" s="13" t="s">
        <v>21</v>
      </c>
      <c r="D2178" s="3" t="s">
        <v>58</v>
      </c>
      <c r="E2178" s="13">
        <v>0</v>
      </c>
      <c r="F2178" s="13">
        <v>4</v>
      </c>
      <c r="G2178" s="13"/>
      <c r="H2178" s="13"/>
      <c r="I2178" s="13">
        <f t="shared" ref="I2178:I2241" si="68">IF(OR(J2178=$J$2687,J2178=$J$2694,J2178=$J$2677),$I$2674,IF(OR(J2178=$J$2676,J2178=$J$2680,J2178=$J$2682,J2178=$J$2683,J2178=$J$2686,J2178=$J$2690,J2178=$J$2691,J2178=$J$2688),$I$2679,IF(OR(J2178=$J$2675,J2178=$J$2679),$I$2675,IF(OR(J2178=$J$2681,J2178=$J$2692,J2178=$J$2693),$I$2676,IF(OR(J2178=$J$2674,J2178=$J$2689,J2178=$J$2695),$I$2677,IF(OR(J2178=$J$2678,J2178=$J$2696,J2178=$J$2684,J2178=$J$2685),$I$2678,0))))))</f>
        <v>0</v>
      </c>
      <c r="J2178" s="13">
        <f t="shared" ref="J2178:J2241" si="69">IF(OR(K2178=$K$2674,K2178=$K$2675,K2178=$K$2676,K2178=$K$2677,K2178=$K$2678),$J$2674,IF(OR(K2178=$K$2683,K2178=$K$2684,K2178=$K$2685,K2178=$K$2686),$J$2675,IF(OR(K2178=$K$2687),$J$2676,IF(OR(K2178=$K$2688),$J$2677,IF(OR(K2178=$K$2689),$J$2678,IF(OR(K2178=$K$2690),$J$2679,IF(OR(K2178=$K$2696,K2178=$K$2706,K2178=$K$2697),$J$2680,IF(OR(K2178=$K$2692,K2178=$K$2693,K2178=$K$2694,K2178=$K$2695),$J$2681,IF(OR(K2178=$K$2691,K2178=$K$2735,K2178=$K$2737,K2178=$K$2739),$J$2682,IF(OR(K2178=$K$2698,K2178=$K$2700,K2178=$K$2699),$J$2683,IF(OR(K2178=$K$2701),$J$2684,IF(OR(K2178=$K$2702),$J$2685,IF(OR(K2178=$K$2703),$J$2686,IF(OR(K2178=$K$2707),$J$2687,IF(OR(K2178=$K$2708,K2178=$K$2709),$J$2688,IF(OR(K2178=$K$2710,K2178=$K$2711),$J$2689,IF(OR(K2178=$K$2712,K2178=$K$2713),$J$2690,IF(OR(K2178=$K$2714,K2178=$K$2715),$J$2691,IF(OR(K2178=$K$2717,K2178=$K$2718,K2178=$K$2719,K2178=$K$2720,K2178=$K$2721,K2178=$K$2722,K2178=$K$2723,K2178=$K$2724,K2178=$K$2725),$J$2692,IF(OR(K2178=$K$2729,K2178=$K$2730,K2178=$K$2731,K2178=$K$2732,K2178=$K$2728,K2178=$K$2727,K2178=$K$2736,K2178=$K$2738),$J$2693,IF(OR(K2178=$K$2733,K2178=$K$2734),$J$2694,IF(OR(K2178=$K$2679,K2178=$K$2680,K2178=$K$2681,K2178=$K$2704,K2178=$K$2705,K2178=$K$2716,K2178=$K$2682,K2178=$K$2726),$J$2695,IF(OR(K2178=$K$2740),$J$2696,0)))))))))))))))))))))))</f>
        <v>0</v>
      </c>
      <c r="K2178" s="1"/>
    </row>
    <row r="2179" spans="1:11" ht="20.25">
      <c r="A2179" s="13" t="s">
        <v>251</v>
      </c>
      <c r="B2179" s="2">
        <v>167</v>
      </c>
      <c r="C2179" s="13" t="s">
        <v>21</v>
      </c>
      <c r="D2179" s="3" t="s">
        <v>40</v>
      </c>
      <c r="E2179" s="13">
        <v>0</v>
      </c>
      <c r="F2179" s="13">
        <v>4</v>
      </c>
      <c r="G2179" s="13"/>
      <c r="H2179" s="13"/>
      <c r="I2179" s="13">
        <f t="shared" si="68"/>
        <v>0</v>
      </c>
      <c r="J2179" s="13">
        <f t="shared" si="69"/>
        <v>0</v>
      </c>
      <c r="K2179" s="1"/>
    </row>
    <row r="2180" spans="1:11" ht="20.25">
      <c r="A2180" s="13" t="s">
        <v>251</v>
      </c>
      <c r="B2180" s="2">
        <v>168</v>
      </c>
      <c r="C2180" s="13" t="s">
        <v>14</v>
      </c>
      <c r="D2180" s="3" t="s">
        <v>36</v>
      </c>
      <c r="E2180" s="13">
        <v>1</v>
      </c>
      <c r="F2180" s="13">
        <v>7</v>
      </c>
      <c r="G2180" s="13" t="s">
        <v>23</v>
      </c>
      <c r="H2180" s="13"/>
      <c r="I2180" s="13">
        <f t="shared" si="68"/>
        <v>0</v>
      </c>
      <c r="J2180" s="13">
        <f t="shared" si="69"/>
        <v>0</v>
      </c>
      <c r="K2180" s="1"/>
    </row>
    <row r="2181" spans="1:11" ht="20.25">
      <c r="A2181" s="13" t="s">
        <v>251</v>
      </c>
      <c r="B2181" s="2">
        <v>169</v>
      </c>
      <c r="C2181" s="13" t="s">
        <v>21</v>
      </c>
      <c r="D2181" s="3" t="s">
        <v>47</v>
      </c>
      <c r="E2181" s="13">
        <v>0</v>
      </c>
      <c r="F2181" s="13">
        <v>3</v>
      </c>
      <c r="G2181" s="13" t="s">
        <v>23</v>
      </c>
      <c r="H2181" s="13"/>
      <c r="I2181" s="13" t="str">
        <f t="shared" si="68"/>
        <v>Кокки</v>
      </c>
      <c r="J2181" s="13" t="str">
        <f t="shared" si="69"/>
        <v>Enterococcus</v>
      </c>
      <c r="K2181" s="1" t="s">
        <v>66</v>
      </c>
    </row>
    <row r="2182" spans="1:11" ht="20.25">
      <c r="A2182" s="13"/>
      <c r="B2182" s="2"/>
      <c r="C2182" s="13"/>
      <c r="D2182" s="3"/>
      <c r="E2182" s="13"/>
      <c r="F2182" s="13"/>
      <c r="G2182" s="13"/>
      <c r="H2182" s="13"/>
      <c r="I2182" s="13" t="str">
        <f t="shared" si="68"/>
        <v>Кокки</v>
      </c>
      <c r="J2182" s="13" t="str">
        <f t="shared" si="69"/>
        <v>Staphylococcus</v>
      </c>
      <c r="K2182" s="1" t="s">
        <v>69</v>
      </c>
    </row>
    <row r="2183" spans="1:11" ht="20.25">
      <c r="A2183" s="13"/>
      <c r="B2183" s="2"/>
      <c r="C2183" s="13"/>
      <c r="D2183" s="3"/>
      <c r="E2183" s="13"/>
      <c r="F2183" s="13"/>
      <c r="G2183" s="13"/>
      <c r="H2183" s="13"/>
      <c r="I2183" s="13" t="str">
        <f t="shared" si="68"/>
        <v>Кокки</v>
      </c>
      <c r="J2183" s="13" t="str">
        <f t="shared" si="69"/>
        <v>Staphylococcus</v>
      </c>
      <c r="K2183" s="1" t="s">
        <v>49</v>
      </c>
    </row>
    <row r="2184" spans="1:11" ht="20.25">
      <c r="A2184" s="13" t="s">
        <v>251</v>
      </c>
      <c r="B2184" s="2">
        <v>170</v>
      </c>
      <c r="C2184" s="13" t="s">
        <v>21</v>
      </c>
      <c r="D2184" s="3" t="s">
        <v>40</v>
      </c>
      <c r="E2184" s="13">
        <v>0</v>
      </c>
      <c r="F2184" s="13">
        <v>7</v>
      </c>
      <c r="G2184" s="13" t="s">
        <v>23</v>
      </c>
      <c r="H2184" s="13"/>
      <c r="I2184" s="13">
        <f t="shared" si="68"/>
        <v>0</v>
      </c>
      <c r="J2184" s="13">
        <f t="shared" si="69"/>
        <v>0</v>
      </c>
      <c r="K2184" s="1"/>
    </row>
    <row r="2185" spans="1:11" ht="20.25">
      <c r="A2185" s="13" t="s">
        <v>251</v>
      </c>
      <c r="B2185" s="2">
        <v>171</v>
      </c>
      <c r="C2185" s="13" t="s">
        <v>21</v>
      </c>
      <c r="D2185" s="3" t="s">
        <v>61</v>
      </c>
      <c r="E2185" s="13">
        <v>0</v>
      </c>
      <c r="F2185" s="13">
        <v>7</v>
      </c>
      <c r="G2185" s="13" t="s">
        <v>23</v>
      </c>
      <c r="H2185" s="13"/>
      <c r="I2185" s="13">
        <f t="shared" si="68"/>
        <v>0</v>
      </c>
      <c r="J2185" s="13">
        <f t="shared" si="69"/>
        <v>0</v>
      </c>
      <c r="K2185" s="1"/>
    </row>
    <row r="2186" spans="1:11" ht="20.25">
      <c r="A2186" s="13" t="s">
        <v>251</v>
      </c>
      <c r="B2186" s="2">
        <v>172</v>
      </c>
      <c r="C2186" s="13" t="s">
        <v>21</v>
      </c>
      <c r="D2186" s="3" t="s">
        <v>47</v>
      </c>
      <c r="E2186" s="13">
        <v>0</v>
      </c>
      <c r="F2186" s="13">
        <v>3</v>
      </c>
      <c r="G2186" s="13" t="s">
        <v>23</v>
      </c>
      <c r="H2186" s="13"/>
      <c r="I2186" s="13" t="str">
        <f t="shared" si="68"/>
        <v>Кокки</v>
      </c>
      <c r="J2186" s="13" t="str">
        <f t="shared" si="69"/>
        <v>Enterococcus</v>
      </c>
      <c r="K2186" s="1" t="s">
        <v>66</v>
      </c>
    </row>
    <row r="2187" spans="1:11" ht="20.25">
      <c r="A2187" s="13"/>
      <c r="B2187" s="2"/>
      <c r="C2187" s="13"/>
      <c r="D2187" s="3"/>
      <c r="E2187" s="13"/>
      <c r="F2187" s="13"/>
      <c r="G2187" s="13"/>
      <c r="H2187" s="13"/>
      <c r="I2187" s="13" t="str">
        <f t="shared" si="68"/>
        <v>Кокки</v>
      </c>
      <c r="J2187" s="13" t="str">
        <f t="shared" si="69"/>
        <v>Staphylococcus</v>
      </c>
      <c r="K2187" s="1" t="s">
        <v>172</v>
      </c>
    </row>
    <row r="2188" spans="1:11" ht="20.25">
      <c r="A2188" s="13" t="s">
        <v>251</v>
      </c>
      <c r="B2188" s="2">
        <v>173</v>
      </c>
      <c r="C2188" s="13" t="s">
        <v>21</v>
      </c>
      <c r="D2188" s="3" t="s">
        <v>40</v>
      </c>
      <c r="E2188" s="13">
        <v>0</v>
      </c>
      <c r="F2188" s="13">
        <v>7</v>
      </c>
      <c r="G2188" s="13" t="s">
        <v>23</v>
      </c>
      <c r="H2188" s="13"/>
      <c r="I2188" s="13">
        <f t="shared" si="68"/>
        <v>0</v>
      </c>
      <c r="J2188" s="13">
        <f t="shared" si="69"/>
        <v>0</v>
      </c>
      <c r="K2188" s="1"/>
    </row>
    <row r="2189" spans="1:11" ht="20.25">
      <c r="A2189" s="13" t="s">
        <v>251</v>
      </c>
      <c r="B2189" s="2">
        <v>174</v>
      </c>
      <c r="C2189" s="13" t="s">
        <v>21</v>
      </c>
      <c r="D2189" s="3" t="s">
        <v>25</v>
      </c>
      <c r="E2189" s="13">
        <v>0</v>
      </c>
      <c r="F2189" s="13">
        <v>7</v>
      </c>
      <c r="G2189" s="13" t="s">
        <v>23</v>
      </c>
      <c r="H2189" s="13" t="s">
        <v>63</v>
      </c>
      <c r="I2189" s="13">
        <f t="shared" si="68"/>
        <v>0</v>
      </c>
      <c r="J2189" s="13">
        <f t="shared" si="69"/>
        <v>0</v>
      </c>
      <c r="K2189" s="1"/>
    </row>
    <row r="2190" spans="1:11" ht="20.25">
      <c r="A2190" s="13" t="s">
        <v>251</v>
      </c>
      <c r="B2190" s="2">
        <v>175</v>
      </c>
      <c r="C2190" s="13" t="s">
        <v>21</v>
      </c>
      <c r="D2190" s="3" t="s">
        <v>25</v>
      </c>
      <c r="E2190" s="13">
        <v>0</v>
      </c>
      <c r="F2190" s="13">
        <v>7</v>
      </c>
      <c r="G2190" s="13" t="s">
        <v>23</v>
      </c>
      <c r="H2190" s="13"/>
      <c r="I2190" s="13">
        <f t="shared" si="68"/>
        <v>0</v>
      </c>
      <c r="J2190" s="13">
        <f t="shared" si="69"/>
        <v>0</v>
      </c>
      <c r="K2190" s="1"/>
    </row>
    <row r="2191" spans="1:11" ht="20.25">
      <c r="A2191" s="13" t="s">
        <v>251</v>
      </c>
      <c r="B2191" s="2">
        <v>176</v>
      </c>
      <c r="C2191" s="13" t="s">
        <v>21</v>
      </c>
      <c r="D2191" s="3" t="s">
        <v>45</v>
      </c>
      <c r="E2191" s="13">
        <v>0</v>
      </c>
      <c r="F2191" s="13">
        <v>2</v>
      </c>
      <c r="G2191" s="13" t="s">
        <v>23</v>
      </c>
      <c r="H2191" s="13"/>
      <c r="I2191" s="13" t="str">
        <f t="shared" si="68"/>
        <v>Энеробактерии</v>
      </c>
      <c r="J2191" s="13" t="str">
        <f t="shared" si="69"/>
        <v>Escherichia</v>
      </c>
      <c r="K2191" s="1" t="s">
        <v>32</v>
      </c>
    </row>
    <row r="2192" spans="1:11" ht="20.25">
      <c r="A2192" s="13" t="s">
        <v>251</v>
      </c>
      <c r="B2192" s="2">
        <v>177</v>
      </c>
      <c r="C2192" s="13" t="s">
        <v>16</v>
      </c>
      <c r="D2192" s="3" t="s">
        <v>33</v>
      </c>
      <c r="E2192" s="13">
        <v>0</v>
      </c>
      <c r="F2192" s="13">
        <v>3</v>
      </c>
      <c r="G2192" s="13"/>
      <c r="H2192" s="13"/>
      <c r="I2192" s="13">
        <f t="shared" si="68"/>
        <v>0</v>
      </c>
      <c r="J2192" s="13">
        <f t="shared" si="69"/>
        <v>0</v>
      </c>
      <c r="K2192" s="1"/>
    </row>
    <row r="2193" spans="1:11" ht="20.25">
      <c r="A2193" s="13" t="s">
        <v>251</v>
      </c>
      <c r="B2193" s="2">
        <v>178</v>
      </c>
      <c r="C2193" s="13" t="s">
        <v>44</v>
      </c>
      <c r="D2193" s="3" t="s">
        <v>36</v>
      </c>
      <c r="E2193" s="13">
        <v>1</v>
      </c>
      <c r="F2193" s="13">
        <v>2</v>
      </c>
      <c r="G2193" s="13"/>
      <c r="H2193" s="13"/>
      <c r="I2193" s="13">
        <f t="shared" si="68"/>
        <v>0</v>
      </c>
      <c r="J2193" s="13">
        <f t="shared" si="69"/>
        <v>0</v>
      </c>
      <c r="K2193" s="1"/>
    </row>
    <row r="2194" spans="1:11" ht="20.25">
      <c r="A2194" s="13" t="s">
        <v>251</v>
      </c>
      <c r="B2194" s="2">
        <v>179</v>
      </c>
      <c r="C2194" s="13" t="s">
        <v>14</v>
      </c>
      <c r="D2194" s="3" t="s">
        <v>36</v>
      </c>
      <c r="E2194" s="13">
        <v>0</v>
      </c>
      <c r="F2194" s="13">
        <v>3</v>
      </c>
      <c r="G2194" s="13"/>
      <c r="H2194" s="13"/>
      <c r="I2194" s="13">
        <f t="shared" si="68"/>
        <v>0</v>
      </c>
      <c r="J2194" s="13">
        <f t="shared" si="69"/>
        <v>0</v>
      </c>
      <c r="K2194" s="1"/>
    </row>
    <row r="2195" spans="1:11" ht="20.25">
      <c r="A2195" s="13" t="s">
        <v>251</v>
      </c>
      <c r="B2195" s="2">
        <v>180</v>
      </c>
      <c r="C2195" s="13" t="s">
        <v>29</v>
      </c>
      <c r="D2195" s="3" t="s">
        <v>36</v>
      </c>
      <c r="E2195" s="13">
        <v>0</v>
      </c>
      <c r="F2195" s="13">
        <v>3</v>
      </c>
      <c r="G2195" s="13"/>
      <c r="H2195" s="13"/>
      <c r="I2195" s="13">
        <f t="shared" si="68"/>
        <v>0</v>
      </c>
      <c r="J2195" s="13">
        <f t="shared" si="69"/>
        <v>0</v>
      </c>
      <c r="K2195" s="1"/>
    </row>
    <row r="2196" spans="1:11" ht="20.25">
      <c r="A2196" s="13" t="s">
        <v>251</v>
      </c>
      <c r="B2196" s="2">
        <v>181</v>
      </c>
      <c r="C2196" s="13" t="s">
        <v>16</v>
      </c>
      <c r="D2196" s="3" t="s">
        <v>33</v>
      </c>
      <c r="E2196" s="13">
        <v>1</v>
      </c>
      <c r="F2196" s="13">
        <v>2</v>
      </c>
      <c r="G2196" s="13"/>
      <c r="H2196" s="13"/>
      <c r="I2196" s="13">
        <f t="shared" si="68"/>
        <v>0</v>
      </c>
      <c r="J2196" s="13">
        <f t="shared" si="69"/>
        <v>0</v>
      </c>
      <c r="K2196" s="1"/>
    </row>
    <row r="2197" spans="1:11" ht="20.25">
      <c r="A2197" s="13" t="s">
        <v>251</v>
      </c>
      <c r="B2197" s="2">
        <v>182</v>
      </c>
      <c r="C2197" s="13" t="s">
        <v>44</v>
      </c>
      <c r="D2197" s="3" t="s">
        <v>45</v>
      </c>
      <c r="E2197" s="13">
        <v>1</v>
      </c>
      <c r="F2197" s="13">
        <v>2</v>
      </c>
      <c r="G2197" s="13"/>
      <c r="H2197" s="13"/>
      <c r="I2197" s="13">
        <f t="shared" si="68"/>
        <v>0</v>
      </c>
      <c r="J2197" s="13">
        <f t="shared" si="69"/>
        <v>0</v>
      </c>
      <c r="K2197" s="1"/>
    </row>
    <row r="2198" spans="1:11" ht="20.25">
      <c r="A2198" s="13" t="s">
        <v>251</v>
      </c>
      <c r="B2198" s="2">
        <v>183</v>
      </c>
      <c r="C2198" s="13" t="s">
        <v>79</v>
      </c>
      <c r="D2198" s="3" t="s">
        <v>200</v>
      </c>
      <c r="E2198" s="13">
        <v>0</v>
      </c>
      <c r="F2198" s="13">
        <v>5</v>
      </c>
      <c r="G2198" s="13"/>
      <c r="H2198" s="13"/>
      <c r="I2198" s="13">
        <f t="shared" si="68"/>
        <v>0</v>
      </c>
      <c r="J2198" s="13">
        <f t="shared" si="69"/>
        <v>0</v>
      </c>
      <c r="K2198" s="1"/>
    </row>
    <row r="2199" spans="1:11" ht="20.25">
      <c r="A2199" s="13" t="s">
        <v>251</v>
      </c>
      <c r="B2199" s="2">
        <v>184</v>
      </c>
      <c r="C2199" s="13" t="s">
        <v>79</v>
      </c>
      <c r="D2199" s="3" t="s">
        <v>89</v>
      </c>
      <c r="E2199" s="13">
        <v>0</v>
      </c>
      <c r="F2199" s="13">
        <v>5</v>
      </c>
      <c r="G2199" s="13"/>
      <c r="H2199" s="13"/>
      <c r="I2199" s="13">
        <f t="shared" si="68"/>
        <v>0</v>
      </c>
      <c r="J2199" s="13">
        <f t="shared" si="69"/>
        <v>0</v>
      </c>
      <c r="K2199" s="1"/>
    </row>
    <row r="2200" spans="1:11" ht="20.25">
      <c r="A2200" s="13" t="s">
        <v>251</v>
      </c>
      <c r="B2200" s="2">
        <v>185</v>
      </c>
      <c r="C2200" s="13" t="s">
        <v>29</v>
      </c>
      <c r="D2200" s="3" t="s">
        <v>42</v>
      </c>
      <c r="E2200" s="13">
        <v>0</v>
      </c>
      <c r="F2200" s="13">
        <v>6</v>
      </c>
      <c r="G2200" s="13"/>
      <c r="H2200" s="13">
        <v>444</v>
      </c>
      <c r="I2200" s="13">
        <f t="shared" si="68"/>
        <v>0</v>
      </c>
      <c r="J2200" s="13">
        <f t="shared" si="69"/>
        <v>0</v>
      </c>
      <c r="K2200" s="1"/>
    </row>
    <row r="2201" spans="1:11" ht="20.25">
      <c r="A2201" s="13" t="s">
        <v>251</v>
      </c>
      <c r="B2201" s="2">
        <v>186</v>
      </c>
      <c r="C2201" s="13" t="s">
        <v>44</v>
      </c>
      <c r="D2201" s="3" t="s">
        <v>45</v>
      </c>
      <c r="E2201" s="13">
        <v>1</v>
      </c>
      <c r="F2201" s="13">
        <v>4</v>
      </c>
      <c r="G2201" s="13"/>
      <c r="H2201" s="13"/>
      <c r="I2201" s="13">
        <f t="shared" si="68"/>
        <v>0</v>
      </c>
      <c r="J2201" s="13">
        <f t="shared" si="69"/>
        <v>0</v>
      </c>
      <c r="K2201" s="1"/>
    </row>
    <row r="2202" spans="1:11" ht="20.25">
      <c r="A2202" s="13" t="s">
        <v>251</v>
      </c>
      <c r="B2202" s="2">
        <v>187</v>
      </c>
      <c r="C2202" s="1" t="s">
        <v>16</v>
      </c>
      <c r="D2202" s="3" t="s">
        <v>33</v>
      </c>
      <c r="E2202" s="13">
        <v>1</v>
      </c>
      <c r="F2202" s="13">
        <v>4</v>
      </c>
      <c r="G2202" s="13"/>
      <c r="H2202" s="13"/>
      <c r="I2202" s="13">
        <f t="shared" si="68"/>
        <v>0</v>
      </c>
      <c r="J2202" s="13">
        <f t="shared" si="69"/>
        <v>0</v>
      </c>
      <c r="K2202" s="1"/>
    </row>
    <row r="2203" spans="1:11" ht="20.25">
      <c r="A2203" s="13" t="s">
        <v>251</v>
      </c>
      <c r="B2203" s="2">
        <v>188</v>
      </c>
      <c r="C2203" s="1" t="s">
        <v>29</v>
      </c>
      <c r="D2203" s="3" t="s">
        <v>42</v>
      </c>
      <c r="E2203" s="13">
        <v>1</v>
      </c>
      <c r="F2203" s="13">
        <v>4</v>
      </c>
      <c r="G2203" s="13"/>
      <c r="H2203" s="13"/>
      <c r="I2203" s="13" t="str">
        <f t="shared" si="68"/>
        <v>Кокки</v>
      </c>
      <c r="J2203" s="13" t="str">
        <f t="shared" si="69"/>
        <v>Streptococcus</v>
      </c>
      <c r="K2203" s="1" t="s">
        <v>186</v>
      </c>
    </row>
    <row r="2204" spans="1:11" ht="20.25">
      <c r="A2204" s="13" t="s">
        <v>251</v>
      </c>
      <c r="B2204" s="2">
        <v>189</v>
      </c>
      <c r="C2204" s="13" t="s">
        <v>46</v>
      </c>
      <c r="D2204" s="3" t="s">
        <v>199</v>
      </c>
      <c r="E2204" s="13">
        <v>0</v>
      </c>
      <c r="F2204" s="13">
        <v>4</v>
      </c>
      <c r="G2204" s="13"/>
      <c r="H2204" s="13"/>
      <c r="I2204" s="13">
        <f t="shared" si="68"/>
        <v>0</v>
      </c>
      <c r="J2204" s="13">
        <f t="shared" si="69"/>
        <v>0</v>
      </c>
      <c r="K2204" s="1"/>
    </row>
    <row r="2205" spans="1:11" ht="20.25">
      <c r="A2205" s="13" t="s">
        <v>251</v>
      </c>
      <c r="B2205" s="2">
        <v>190</v>
      </c>
      <c r="C2205" s="13" t="s">
        <v>21</v>
      </c>
      <c r="D2205" s="3" t="s">
        <v>239</v>
      </c>
      <c r="E2205" s="13">
        <v>0</v>
      </c>
      <c r="F2205" s="13">
        <v>5</v>
      </c>
      <c r="G2205" s="13" t="s">
        <v>23</v>
      </c>
      <c r="H2205" s="13"/>
      <c r="I2205" s="13" t="str">
        <f t="shared" si="68"/>
        <v>Энеробактерии</v>
      </c>
      <c r="J2205" s="13" t="str">
        <f t="shared" si="69"/>
        <v>Klebsiella</v>
      </c>
      <c r="K2205" s="1" t="s">
        <v>75</v>
      </c>
    </row>
    <row r="2206" spans="1:11" ht="20.25">
      <c r="A2206" s="13" t="s">
        <v>251</v>
      </c>
      <c r="B2206" s="2">
        <v>191</v>
      </c>
      <c r="C2206" s="13" t="s">
        <v>21</v>
      </c>
      <c r="D2206" s="3" t="s">
        <v>64</v>
      </c>
      <c r="E2206" s="13">
        <v>0</v>
      </c>
      <c r="F2206" s="13">
        <v>5</v>
      </c>
      <c r="G2206" s="13" t="s">
        <v>23</v>
      </c>
      <c r="H2206" s="13"/>
      <c r="I2206" s="13">
        <f t="shared" si="68"/>
        <v>0</v>
      </c>
      <c r="J2206" s="13">
        <f t="shared" si="69"/>
        <v>0</v>
      </c>
      <c r="K2206" s="1"/>
    </row>
    <row r="2207" spans="1:11" ht="20.25">
      <c r="A2207" s="13" t="s">
        <v>251</v>
      </c>
      <c r="B2207" s="2">
        <v>192</v>
      </c>
      <c r="C2207" s="13" t="s">
        <v>21</v>
      </c>
      <c r="D2207" s="3" t="s">
        <v>115</v>
      </c>
      <c r="E2207" s="13">
        <v>0</v>
      </c>
      <c r="F2207" s="13">
        <v>5</v>
      </c>
      <c r="G2207" s="13" t="s">
        <v>23</v>
      </c>
      <c r="H2207" s="13"/>
      <c r="I2207" s="13">
        <f t="shared" si="68"/>
        <v>0</v>
      </c>
      <c r="J2207" s="13">
        <f t="shared" si="69"/>
        <v>0</v>
      </c>
      <c r="K2207" s="1"/>
    </row>
    <row r="2208" spans="1:11" ht="20.25">
      <c r="A2208" s="13" t="s">
        <v>251</v>
      </c>
      <c r="B2208" s="2">
        <v>193</v>
      </c>
      <c r="C2208" s="13" t="s">
        <v>21</v>
      </c>
      <c r="D2208" s="3" t="s">
        <v>64</v>
      </c>
      <c r="E2208" s="13">
        <v>0</v>
      </c>
      <c r="F2208" s="13">
        <v>4</v>
      </c>
      <c r="G2208" s="13"/>
      <c r="H2208" s="13"/>
      <c r="I2208" s="13">
        <f t="shared" si="68"/>
        <v>0</v>
      </c>
      <c r="J2208" s="13">
        <f t="shared" si="69"/>
        <v>0</v>
      </c>
      <c r="K2208" s="1"/>
    </row>
    <row r="2209" spans="1:11" ht="20.25">
      <c r="A2209" s="13" t="s">
        <v>251</v>
      </c>
      <c r="B2209" s="2">
        <v>194</v>
      </c>
      <c r="C2209" s="13" t="s">
        <v>16</v>
      </c>
      <c r="D2209" s="3" t="s">
        <v>33</v>
      </c>
      <c r="E2209" s="13">
        <v>1</v>
      </c>
      <c r="F2209" s="13">
        <v>3</v>
      </c>
      <c r="G2209" s="13"/>
      <c r="H2209" s="13"/>
      <c r="I2209" s="13">
        <f t="shared" si="68"/>
        <v>0</v>
      </c>
      <c r="J2209" s="13">
        <f t="shared" si="69"/>
        <v>0</v>
      </c>
      <c r="K2209" s="1"/>
    </row>
    <row r="2210" spans="1:11" ht="20.25">
      <c r="A2210" s="13" t="s">
        <v>251</v>
      </c>
      <c r="B2210" s="2">
        <v>195</v>
      </c>
      <c r="C2210" s="13" t="s">
        <v>16</v>
      </c>
      <c r="D2210" s="3" t="s">
        <v>33</v>
      </c>
      <c r="E2210" s="13">
        <v>1</v>
      </c>
      <c r="F2210" s="13">
        <v>3</v>
      </c>
      <c r="G2210" s="13"/>
      <c r="H2210" s="13"/>
      <c r="I2210" s="13">
        <f t="shared" si="68"/>
        <v>0</v>
      </c>
      <c r="J2210" s="13">
        <f t="shared" si="69"/>
        <v>0</v>
      </c>
      <c r="K2210" s="1"/>
    </row>
    <row r="2211" spans="1:11" ht="20.25">
      <c r="A2211" s="13" t="s">
        <v>251</v>
      </c>
      <c r="B2211" s="2">
        <v>196</v>
      </c>
      <c r="C2211" s="13" t="s">
        <v>46</v>
      </c>
      <c r="D2211" s="3" t="s">
        <v>199</v>
      </c>
      <c r="E2211" s="13">
        <v>0</v>
      </c>
      <c r="F2211" s="13">
        <v>4</v>
      </c>
      <c r="G2211" s="13"/>
      <c r="H2211" s="13"/>
      <c r="I2211" s="13">
        <f t="shared" si="68"/>
        <v>0</v>
      </c>
      <c r="J2211" s="13">
        <f t="shared" si="69"/>
        <v>0</v>
      </c>
      <c r="K2211" s="1"/>
    </row>
    <row r="2212" spans="1:11" ht="20.25">
      <c r="A2212" s="13" t="s">
        <v>251</v>
      </c>
      <c r="B2212" s="2">
        <v>197</v>
      </c>
      <c r="C2212" s="13" t="s">
        <v>16</v>
      </c>
      <c r="D2212" s="3" t="s">
        <v>33</v>
      </c>
      <c r="E2212" s="13">
        <v>0</v>
      </c>
      <c r="F2212" s="13">
        <v>4</v>
      </c>
      <c r="G2212" s="13"/>
      <c r="H2212" s="13"/>
      <c r="I2212" s="13">
        <f t="shared" si="68"/>
        <v>0</v>
      </c>
      <c r="J2212" s="13">
        <f t="shared" si="69"/>
        <v>0</v>
      </c>
      <c r="K2212" s="1"/>
    </row>
    <row r="2213" spans="1:11" ht="20.25">
      <c r="A2213" s="13" t="s">
        <v>251</v>
      </c>
      <c r="B2213" s="2">
        <v>198</v>
      </c>
      <c r="C2213" s="13" t="s">
        <v>21</v>
      </c>
      <c r="D2213" s="3" t="s">
        <v>62</v>
      </c>
      <c r="E2213" s="13">
        <v>0</v>
      </c>
      <c r="F2213" s="13">
        <v>4</v>
      </c>
      <c r="G2213" s="13"/>
      <c r="H2213" s="13"/>
      <c r="I2213" s="13">
        <f t="shared" si="68"/>
        <v>0</v>
      </c>
      <c r="J2213" s="13">
        <f t="shared" si="69"/>
        <v>0</v>
      </c>
      <c r="K2213" s="1"/>
    </row>
    <row r="2214" spans="1:11" ht="20.25">
      <c r="A2214" s="13" t="s">
        <v>251</v>
      </c>
      <c r="B2214" s="2">
        <v>199</v>
      </c>
      <c r="C2214" s="13" t="s">
        <v>21</v>
      </c>
      <c r="D2214" s="3" t="s">
        <v>61</v>
      </c>
      <c r="E2214" s="13">
        <v>0</v>
      </c>
      <c r="F2214" s="13">
        <v>5</v>
      </c>
      <c r="G2214" s="13" t="s">
        <v>23</v>
      </c>
      <c r="H2214" s="13"/>
      <c r="I2214" s="13">
        <f t="shared" si="68"/>
        <v>0</v>
      </c>
      <c r="J2214" s="13">
        <f t="shared" si="69"/>
        <v>0</v>
      </c>
      <c r="K2214" s="1"/>
    </row>
    <row r="2215" spans="1:11" ht="20.25">
      <c r="A2215" s="13" t="s">
        <v>251</v>
      </c>
      <c r="B2215" s="2">
        <v>200</v>
      </c>
      <c r="C2215" s="13" t="s">
        <v>29</v>
      </c>
      <c r="D2215" s="3" t="s">
        <v>42</v>
      </c>
      <c r="E2215" s="13">
        <v>0</v>
      </c>
      <c r="F2215" s="13">
        <v>4</v>
      </c>
      <c r="G2215" s="13"/>
      <c r="H2215" s="13"/>
      <c r="I2215" s="13">
        <f t="shared" si="68"/>
        <v>0</v>
      </c>
      <c r="J2215" s="13">
        <f t="shared" si="69"/>
        <v>0</v>
      </c>
      <c r="K2215" s="1"/>
    </row>
    <row r="2216" spans="1:11" ht="20.25">
      <c r="A2216" s="13" t="s">
        <v>251</v>
      </c>
      <c r="B2216" s="2">
        <v>201</v>
      </c>
      <c r="C2216" s="13" t="s">
        <v>14</v>
      </c>
      <c r="D2216" s="3" t="s">
        <v>36</v>
      </c>
      <c r="E2216" s="13">
        <v>0</v>
      </c>
      <c r="F2216" s="13">
        <v>4</v>
      </c>
      <c r="G2216" s="13"/>
      <c r="H2216" s="13"/>
      <c r="I2216" s="13">
        <f t="shared" si="68"/>
        <v>0</v>
      </c>
      <c r="J2216" s="13">
        <f t="shared" si="69"/>
        <v>0</v>
      </c>
      <c r="K2216" s="1"/>
    </row>
    <row r="2217" spans="1:11" ht="20.25">
      <c r="A2217" s="13" t="s">
        <v>251</v>
      </c>
      <c r="B2217" s="2">
        <v>202</v>
      </c>
      <c r="C2217" s="13" t="s">
        <v>44</v>
      </c>
      <c r="D2217" s="3" t="s">
        <v>45</v>
      </c>
      <c r="E2217" s="13">
        <v>1</v>
      </c>
      <c r="F2217" s="13">
        <v>3</v>
      </c>
      <c r="G2217" s="13"/>
      <c r="H2217" s="13"/>
      <c r="I2217" s="13">
        <f t="shared" si="68"/>
        <v>0</v>
      </c>
      <c r="J2217" s="13">
        <f t="shared" si="69"/>
        <v>0</v>
      </c>
      <c r="K2217" s="1"/>
    </row>
    <row r="2218" spans="1:11" ht="20.25">
      <c r="A2218" s="13" t="s">
        <v>251</v>
      </c>
      <c r="B2218" s="2">
        <v>203</v>
      </c>
      <c r="C2218" s="13" t="s">
        <v>14</v>
      </c>
      <c r="D2218" s="3" t="s">
        <v>36</v>
      </c>
      <c r="E2218" s="13">
        <v>1</v>
      </c>
      <c r="F2218" s="13">
        <v>3</v>
      </c>
      <c r="G2218" s="13"/>
      <c r="H2218" s="13"/>
      <c r="I2218" s="13">
        <f t="shared" si="68"/>
        <v>0</v>
      </c>
      <c r="J2218" s="13">
        <f t="shared" si="69"/>
        <v>0</v>
      </c>
      <c r="K2218" s="1"/>
    </row>
    <row r="2219" spans="1:11" ht="20.25">
      <c r="A2219" s="13" t="s">
        <v>251</v>
      </c>
      <c r="B2219" s="2">
        <v>204</v>
      </c>
      <c r="C2219" s="13" t="s">
        <v>14</v>
      </c>
      <c r="D2219" s="3" t="s">
        <v>36</v>
      </c>
      <c r="E2219" s="13">
        <v>1</v>
      </c>
      <c r="F2219" s="13">
        <v>3</v>
      </c>
      <c r="G2219" s="13"/>
      <c r="H2219" s="13">
        <v>444</v>
      </c>
      <c r="I2219" s="13">
        <f t="shared" si="68"/>
        <v>0</v>
      </c>
      <c r="J2219" s="13">
        <f t="shared" si="69"/>
        <v>0</v>
      </c>
      <c r="K2219" s="1"/>
    </row>
    <row r="2220" spans="1:11" ht="20.25">
      <c r="A2220" s="13" t="s">
        <v>251</v>
      </c>
      <c r="B2220" s="2">
        <v>205</v>
      </c>
      <c r="C2220" s="13" t="s">
        <v>46</v>
      </c>
      <c r="D2220" s="3" t="s">
        <v>31</v>
      </c>
      <c r="E2220" s="13">
        <v>0</v>
      </c>
      <c r="F2220" s="13">
        <v>4</v>
      </c>
      <c r="G2220" s="13"/>
      <c r="H2220" s="13"/>
      <c r="I2220" s="13">
        <f t="shared" si="68"/>
        <v>0</v>
      </c>
      <c r="J2220" s="13">
        <f t="shared" si="69"/>
        <v>0</v>
      </c>
      <c r="K2220" s="1"/>
    </row>
    <row r="2221" spans="1:11" ht="20.25">
      <c r="A2221" s="13" t="s">
        <v>251</v>
      </c>
      <c r="B2221" s="2">
        <v>206</v>
      </c>
      <c r="C2221" s="13" t="s">
        <v>46</v>
      </c>
      <c r="D2221" s="3" t="s">
        <v>31</v>
      </c>
      <c r="E2221" s="13">
        <v>0</v>
      </c>
      <c r="F2221" s="13">
        <v>4</v>
      </c>
      <c r="G2221" s="13"/>
      <c r="H2221" s="13"/>
      <c r="I2221" s="13">
        <f t="shared" si="68"/>
        <v>0</v>
      </c>
      <c r="J2221" s="13">
        <f t="shared" si="69"/>
        <v>0</v>
      </c>
      <c r="K2221" s="1"/>
    </row>
    <row r="2222" spans="1:11" ht="20.25">
      <c r="A2222" s="13" t="s">
        <v>251</v>
      </c>
      <c r="B2222" s="2">
        <v>207</v>
      </c>
      <c r="C2222" s="13" t="s">
        <v>16</v>
      </c>
      <c r="D2222" s="3" t="s">
        <v>33</v>
      </c>
      <c r="E2222" s="13">
        <v>0</v>
      </c>
      <c r="F2222" s="13">
        <v>4</v>
      </c>
      <c r="G2222" s="13"/>
      <c r="H2222" s="13"/>
      <c r="I2222" s="13">
        <f t="shared" si="68"/>
        <v>0</v>
      </c>
      <c r="J2222" s="13">
        <f t="shared" si="69"/>
        <v>0</v>
      </c>
      <c r="K2222" s="1"/>
    </row>
    <row r="2223" spans="1:11" ht="20.25">
      <c r="A2223" s="13" t="s">
        <v>251</v>
      </c>
      <c r="B2223" s="2">
        <v>208</v>
      </c>
      <c r="C2223" s="13" t="s">
        <v>44</v>
      </c>
      <c r="D2223" s="3" t="s">
        <v>52</v>
      </c>
      <c r="E2223" s="13">
        <v>2</v>
      </c>
      <c r="F2223" s="13">
        <v>2</v>
      </c>
      <c r="G2223" s="13"/>
      <c r="H2223" s="13">
        <v>444</v>
      </c>
      <c r="I2223" s="13">
        <f t="shared" si="68"/>
        <v>0</v>
      </c>
      <c r="J2223" s="13">
        <f t="shared" si="69"/>
        <v>0</v>
      </c>
      <c r="K2223" s="1"/>
    </row>
    <row r="2224" spans="1:11" ht="20.25">
      <c r="A2224" s="13" t="s">
        <v>251</v>
      </c>
      <c r="B2224" s="2">
        <v>209</v>
      </c>
      <c r="C2224" s="13" t="s">
        <v>44</v>
      </c>
      <c r="D2224" s="3" t="s">
        <v>45</v>
      </c>
      <c r="E2224" s="13">
        <v>1</v>
      </c>
      <c r="F2224" s="13">
        <v>4</v>
      </c>
      <c r="G2224" s="13"/>
      <c r="H2224" s="13"/>
      <c r="I2224" s="13" t="str">
        <f t="shared" si="68"/>
        <v>Кокки</v>
      </c>
      <c r="J2224" s="13" t="str">
        <f t="shared" si="69"/>
        <v>Streptococcus</v>
      </c>
      <c r="K2224" s="1" t="s">
        <v>193</v>
      </c>
    </row>
    <row r="2225" spans="1:11" ht="20.25">
      <c r="A2225" s="13"/>
      <c r="B2225" s="2"/>
      <c r="C2225" s="13"/>
      <c r="D2225" s="3"/>
      <c r="E2225" s="13"/>
      <c r="F2225" s="13"/>
      <c r="G2225" s="13"/>
      <c r="H2225" s="13"/>
      <c r="I2225" s="13" t="str">
        <f t="shared" si="68"/>
        <v>Кокки</v>
      </c>
      <c r="J2225" s="13" t="str">
        <f t="shared" si="69"/>
        <v>Staphylococcus</v>
      </c>
      <c r="K2225" s="1" t="s">
        <v>49</v>
      </c>
    </row>
    <row r="2226" spans="1:11" ht="20.25">
      <c r="A2226" s="13" t="s">
        <v>251</v>
      </c>
      <c r="B2226" s="2">
        <v>210</v>
      </c>
      <c r="C2226" s="13" t="s">
        <v>29</v>
      </c>
      <c r="D2226" s="3" t="s">
        <v>42</v>
      </c>
      <c r="E2226" s="13">
        <v>2</v>
      </c>
      <c r="F2226" s="13">
        <v>3</v>
      </c>
      <c r="G2226" s="13"/>
      <c r="H2226" s="13">
        <v>444</v>
      </c>
      <c r="I2226" s="13">
        <f t="shared" si="68"/>
        <v>0</v>
      </c>
      <c r="J2226" s="13">
        <f t="shared" si="69"/>
        <v>0</v>
      </c>
      <c r="K2226" s="1"/>
    </row>
    <row r="2227" spans="1:11" ht="20.25">
      <c r="A2227" s="13" t="s">
        <v>251</v>
      </c>
      <c r="B2227" s="2">
        <v>211</v>
      </c>
      <c r="C2227" s="13" t="s">
        <v>46</v>
      </c>
      <c r="D2227" s="3" t="s">
        <v>199</v>
      </c>
      <c r="E2227" s="13">
        <v>1</v>
      </c>
      <c r="F2227" s="13">
        <v>3</v>
      </c>
      <c r="G2227" s="13"/>
      <c r="H2227" s="13"/>
      <c r="I2227" s="13" t="str">
        <f t="shared" si="68"/>
        <v>Энеробактерии</v>
      </c>
      <c r="J2227" s="13" t="str">
        <f t="shared" si="69"/>
        <v>Klebsiella</v>
      </c>
      <c r="K2227" s="1" t="s">
        <v>75</v>
      </c>
    </row>
    <row r="2228" spans="1:11" ht="20.25">
      <c r="A2228" s="13" t="s">
        <v>251</v>
      </c>
      <c r="B2228" s="2">
        <v>212</v>
      </c>
      <c r="C2228" s="13" t="s">
        <v>46</v>
      </c>
      <c r="D2228" s="3" t="s">
        <v>199</v>
      </c>
      <c r="E2228" s="13">
        <v>1</v>
      </c>
      <c r="F2228" s="13">
        <v>3</v>
      </c>
      <c r="G2228" s="13"/>
      <c r="H2228" s="13"/>
      <c r="I2228" s="13">
        <f t="shared" si="68"/>
        <v>0</v>
      </c>
      <c r="J2228" s="13">
        <f t="shared" si="69"/>
        <v>0</v>
      </c>
      <c r="K2228" s="1"/>
    </row>
    <row r="2229" spans="1:11" ht="20.25">
      <c r="A2229" s="13" t="s">
        <v>251</v>
      </c>
      <c r="B2229" s="2">
        <v>213</v>
      </c>
      <c r="C2229" s="13" t="s">
        <v>29</v>
      </c>
      <c r="D2229" s="3" t="s">
        <v>204</v>
      </c>
      <c r="E2229" s="13">
        <v>1</v>
      </c>
      <c r="F2229" s="13">
        <v>7</v>
      </c>
      <c r="G2229" s="13" t="s">
        <v>23</v>
      </c>
      <c r="H2229" s="13"/>
      <c r="I2229" s="13">
        <f t="shared" si="68"/>
        <v>0</v>
      </c>
      <c r="J2229" s="13">
        <f t="shared" si="69"/>
        <v>0</v>
      </c>
      <c r="K2229" s="1"/>
    </row>
    <row r="2230" spans="1:11" ht="20.25">
      <c r="A2230" s="13" t="s">
        <v>251</v>
      </c>
      <c r="B2230" s="2">
        <v>214</v>
      </c>
      <c r="C2230" s="13" t="s">
        <v>21</v>
      </c>
      <c r="D2230" s="3" t="s">
        <v>64</v>
      </c>
      <c r="E2230" s="13">
        <v>1</v>
      </c>
      <c r="F2230" s="13">
        <v>7</v>
      </c>
      <c r="G2230" s="13" t="s">
        <v>23</v>
      </c>
      <c r="H2230" s="13"/>
      <c r="I2230" s="13">
        <f t="shared" si="68"/>
        <v>0</v>
      </c>
      <c r="J2230" s="13">
        <f t="shared" si="69"/>
        <v>0</v>
      </c>
      <c r="K2230" s="1"/>
    </row>
    <row r="2231" spans="1:11" ht="20.25">
      <c r="A2231" s="13" t="s">
        <v>251</v>
      </c>
      <c r="B2231" s="2">
        <v>215</v>
      </c>
      <c r="C2231" s="13" t="s">
        <v>21</v>
      </c>
      <c r="D2231" s="3" t="s">
        <v>25</v>
      </c>
      <c r="E2231" s="13">
        <v>1</v>
      </c>
      <c r="F2231" s="13">
        <v>7</v>
      </c>
      <c r="G2231" s="13" t="s">
        <v>23</v>
      </c>
      <c r="H2231" s="13"/>
      <c r="I2231" s="13">
        <f t="shared" si="68"/>
        <v>0</v>
      </c>
      <c r="J2231" s="13">
        <f t="shared" si="69"/>
        <v>0</v>
      </c>
      <c r="K2231" s="1"/>
    </row>
    <row r="2232" spans="1:11" ht="20.25">
      <c r="A2232" s="13" t="s">
        <v>251</v>
      </c>
      <c r="B2232" s="2">
        <v>216</v>
      </c>
      <c r="C2232" s="13" t="s">
        <v>21</v>
      </c>
      <c r="D2232" s="3" t="s">
        <v>25</v>
      </c>
      <c r="E2232" s="13">
        <v>0</v>
      </c>
      <c r="F2232" s="13">
        <v>7</v>
      </c>
      <c r="G2232" s="13" t="s">
        <v>23</v>
      </c>
      <c r="H2232" s="13"/>
      <c r="I2232" s="13">
        <f t="shared" si="68"/>
        <v>0</v>
      </c>
      <c r="J2232" s="13">
        <f t="shared" si="69"/>
        <v>0</v>
      </c>
      <c r="K2232" s="1"/>
    </row>
    <row r="2233" spans="1:11" ht="20.25">
      <c r="A2233" s="13" t="s">
        <v>251</v>
      </c>
      <c r="B2233" s="2">
        <v>217</v>
      </c>
      <c r="C2233" s="13" t="s">
        <v>21</v>
      </c>
      <c r="D2233" s="3" t="s">
        <v>45</v>
      </c>
      <c r="E2233" s="13">
        <v>0</v>
      </c>
      <c r="F2233" s="13">
        <v>7</v>
      </c>
      <c r="G2233" s="13" t="s">
        <v>23</v>
      </c>
      <c r="H2233" s="13"/>
      <c r="I2233" s="13">
        <f t="shared" si="68"/>
        <v>0</v>
      </c>
      <c r="J2233" s="13">
        <f t="shared" si="69"/>
        <v>0</v>
      </c>
      <c r="K2233" s="1"/>
    </row>
    <row r="2234" spans="1:11" ht="20.25">
      <c r="A2234" s="13" t="s">
        <v>251</v>
      </c>
      <c r="B2234" s="2">
        <v>218</v>
      </c>
      <c r="C2234" s="13" t="s">
        <v>21</v>
      </c>
      <c r="D2234" s="3" t="s">
        <v>42</v>
      </c>
      <c r="E2234" s="13">
        <v>0</v>
      </c>
      <c r="F2234" s="13">
        <v>7</v>
      </c>
      <c r="G2234" s="13" t="s">
        <v>23</v>
      </c>
      <c r="H2234" s="13"/>
      <c r="I2234" s="13">
        <f t="shared" si="68"/>
        <v>0</v>
      </c>
      <c r="J2234" s="13">
        <f t="shared" si="69"/>
        <v>0</v>
      </c>
      <c r="K2234" s="1"/>
    </row>
    <row r="2235" spans="1:11" ht="20.25">
      <c r="A2235" s="13" t="s">
        <v>251</v>
      </c>
      <c r="B2235" s="2">
        <v>219</v>
      </c>
      <c r="C2235" s="13" t="s">
        <v>21</v>
      </c>
      <c r="D2235" s="3" t="s">
        <v>42</v>
      </c>
      <c r="E2235" s="13">
        <v>0</v>
      </c>
      <c r="F2235" s="13">
        <v>3</v>
      </c>
      <c r="G2235" s="13"/>
      <c r="H2235" s="13"/>
      <c r="I2235" s="13">
        <f t="shared" si="68"/>
        <v>0</v>
      </c>
      <c r="J2235" s="13">
        <f t="shared" si="69"/>
        <v>0</v>
      </c>
      <c r="K2235" s="1"/>
    </row>
    <row r="2236" spans="1:11" ht="20.25">
      <c r="A2236" s="13" t="s">
        <v>251</v>
      </c>
      <c r="B2236" s="2">
        <v>220</v>
      </c>
      <c r="C2236" s="13" t="s">
        <v>27</v>
      </c>
      <c r="D2236" s="3" t="s">
        <v>43</v>
      </c>
      <c r="E2236" s="13">
        <v>1</v>
      </c>
      <c r="F2236" s="13">
        <v>2</v>
      </c>
      <c r="G2236" s="13"/>
      <c r="H2236" s="13"/>
      <c r="I2236" s="13">
        <f t="shared" si="68"/>
        <v>0</v>
      </c>
      <c r="J2236" s="13">
        <f t="shared" si="69"/>
        <v>0</v>
      </c>
      <c r="K2236" s="1"/>
    </row>
    <row r="2237" spans="1:11" ht="20.25">
      <c r="A2237" s="13" t="s">
        <v>251</v>
      </c>
      <c r="B2237" s="2">
        <v>221</v>
      </c>
      <c r="C2237" s="13" t="s">
        <v>16</v>
      </c>
      <c r="D2237" s="3" t="s">
        <v>33</v>
      </c>
      <c r="E2237" s="13">
        <v>1</v>
      </c>
      <c r="F2237" s="13">
        <v>2</v>
      </c>
      <c r="G2237" s="13"/>
      <c r="H2237" s="13"/>
      <c r="I2237" s="13">
        <f t="shared" si="68"/>
        <v>0</v>
      </c>
      <c r="J2237" s="13">
        <f t="shared" si="69"/>
        <v>0</v>
      </c>
      <c r="K2237" s="1"/>
    </row>
    <row r="2238" spans="1:11" ht="20.25">
      <c r="A2238" s="13" t="s">
        <v>251</v>
      </c>
      <c r="B2238" s="2">
        <v>222</v>
      </c>
      <c r="C2238" s="13" t="s">
        <v>14</v>
      </c>
      <c r="D2238" s="3" t="s">
        <v>36</v>
      </c>
      <c r="E2238" s="13">
        <v>1</v>
      </c>
      <c r="F2238" s="13">
        <v>2</v>
      </c>
      <c r="G2238" s="13"/>
      <c r="H2238" s="13"/>
      <c r="I2238" s="13">
        <f t="shared" si="68"/>
        <v>0</v>
      </c>
      <c r="J2238" s="13">
        <f t="shared" si="69"/>
        <v>0</v>
      </c>
      <c r="K2238" s="1"/>
    </row>
    <row r="2239" spans="1:11" ht="20.25">
      <c r="A2239" s="13" t="s">
        <v>251</v>
      </c>
      <c r="B2239" s="2">
        <v>223</v>
      </c>
      <c r="C2239" s="13" t="s">
        <v>14</v>
      </c>
      <c r="D2239" s="3" t="s">
        <v>36</v>
      </c>
      <c r="E2239" s="13">
        <v>0</v>
      </c>
      <c r="F2239" s="13">
        <v>3</v>
      </c>
      <c r="G2239" s="13"/>
      <c r="H2239" s="13"/>
      <c r="I2239" s="13">
        <f t="shared" si="68"/>
        <v>0</v>
      </c>
      <c r="J2239" s="13">
        <f t="shared" si="69"/>
        <v>0</v>
      </c>
      <c r="K2239" s="1"/>
    </row>
    <row r="2240" spans="1:11" ht="20.25">
      <c r="A2240" s="13" t="s">
        <v>251</v>
      </c>
      <c r="B2240" s="2">
        <v>224</v>
      </c>
      <c r="C2240" s="13" t="s">
        <v>14</v>
      </c>
      <c r="D2240" s="3" t="s">
        <v>216</v>
      </c>
      <c r="E2240" s="13">
        <v>0</v>
      </c>
      <c r="F2240" s="13">
        <v>3</v>
      </c>
      <c r="G2240" s="13"/>
      <c r="H2240" s="13"/>
      <c r="I2240" s="13">
        <f t="shared" si="68"/>
        <v>0</v>
      </c>
      <c r="J2240" s="13">
        <f t="shared" si="69"/>
        <v>0</v>
      </c>
      <c r="K2240" s="1"/>
    </row>
    <row r="2241" spans="1:11" ht="20.25">
      <c r="A2241" s="13" t="s">
        <v>251</v>
      </c>
      <c r="B2241" s="2">
        <v>225</v>
      </c>
      <c r="C2241" s="13" t="s">
        <v>71</v>
      </c>
      <c r="D2241" s="3" t="s">
        <v>51</v>
      </c>
      <c r="E2241" s="13">
        <v>0</v>
      </c>
      <c r="F2241" s="13">
        <v>3</v>
      </c>
      <c r="G2241" s="13"/>
      <c r="H2241" s="13">
        <v>444</v>
      </c>
      <c r="I2241" s="13">
        <f t="shared" si="68"/>
        <v>0</v>
      </c>
      <c r="J2241" s="13">
        <f t="shared" si="69"/>
        <v>0</v>
      </c>
      <c r="K2241" s="1"/>
    </row>
    <row r="2242" spans="1:11" ht="20.25">
      <c r="A2242" s="13" t="s">
        <v>251</v>
      </c>
      <c r="B2242" s="2">
        <v>226</v>
      </c>
      <c r="C2242" s="13" t="s">
        <v>16</v>
      </c>
      <c r="D2242" s="3" t="s">
        <v>33</v>
      </c>
      <c r="E2242" s="13">
        <v>0</v>
      </c>
      <c r="F2242" s="13">
        <v>3</v>
      </c>
      <c r="G2242" s="13"/>
      <c r="H2242" s="13"/>
      <c r="I2242" s="13">
        <f t="shared" ref="I2242:I2305" si="70">IF(OR(J2242=$J$2687,J2242=$J$2694,J2242=$J$2677),$I$2674,IF(OR(J2242=$J$2676,J2242=$J$2680,J2242=$J$2682,J2242=$J$2683,J2242=$J$2686,J2242=$J$2690,J2242=$J$2691,J2242=$J$2688),$I$2679,IF(OR(J2242=$J$2675,J2242=$J$2679),$I$2675,IF(OR(J2242=$J$2681,J2242=$J$2692,J2242=$J$2693),$I$2676,IF(OR(J2242=$J$2674,J2242=$J$2689,J2242=$J$2695),$I$2677,IF(OR(J2242=$J$2678,J2242=$J$2696,J2242=$J$2684,J2242=$J$2685),$I$2678,0))))))</f>
        <v>0</v>
      </c>
      <c r="J2242" s="13">
        <f t="shared" ref="J2242:J2305" si="71">IF(OR(K2242=$K$2674,K2242=$K$2675,K2242=$K$2676,K2242=$K$2677,K2242=$K$2678),$J$2674,IF(OR(K2242=$K$2683,K2242=$K$2684,K2242=$K$2685,K2242=$K$2686),$J$2675,IF(OR(K2242=$K$2687),$J$2676,IF(OR(K2242=$K$2688),$J$2677,IF(OR(K2242=$K$2689),$J$2678,IF(OR(K2242=$K$2690),$J$2679,IF(OR(K2242=$K$2696,K2242=$K$2706,K2242=$K$2697),$J$2680,IF(OR(K2242=$K$2692,K2242=$K$2693,K2242=$K$2694,K2242=$K$2695),$J$2681,IF(OR(K2242=$K$2691,K2242=$K$2735,K2242=$K$2737,K2242=$K$2739),$J$2682,IF(OR(K2242=$K$2698,K2242=$K$2700,K2242=$K$2699),$J$2683,IF(OR(K2242=$K$2701),$J$2684,IF(OR(K2242=$K$2702),$J$2685,IF(OR(K2242=$K$2703),$J$2686,IF(OR(K2242=$K$2707),$J$2687,IF(OR(K2242=$K$2708,K2242=$K$2709),$J$2688,IF(OR(K2242=$K$2710,K2242=$K$2711),$J$2689,IF(OR(K2242=$K$2712,K2242=$K$2713),$J$2690,IF(OR(K2242=$K$2714,K2242=$K$2715),$J$2691,IF(OR(K2242=$K$2717,K2242=$K$2718,K2242=$K$2719,K2242=$K$2720,K2242=$K$2721,K2242=$K$2722,K2242=$K$2723,K2242=$K$2724,K2242=$K$2725),$J$2692,IF(OR(K2242=$K$2729,K2242=$K$2730,K2242=$K$2731,K2242=$K$2732,K2242=$K$2728,K2242=$K$2727,K2242=$K$2736,K2242=$K$2738),$J$2693,IF(OR(K2242=$K$2733,K2242=$K$2734),$J$2694,IF(OR(K2242=$K$2679,K2242=$K$2680,K2242=$K$2681,K2242=$K$2704,K2242=$K$2705,K2242=$K$2716,K2242=$K$2682,K2242=$K$2726),$J$2695,IF(OR(K2242=$K$2740),$J$2696,0)))))))))))))))))))))))</f>
        <v>0</v>
      </c>
      <c r="K2242" s="1"/>
    </row>
    <row r="2243" spans="1:11" ht="20.25">
      <c r="A2243" s="13" t="s">
        <v>251</v>
      </c>
      <c r="B2243" s="2">
        <v>227</v>
      </c>
      <c r="C2243" s="13" t="s">
        <v>14</v>
      </c>
      <c r="D2243" s="3" t="s">
        <v>36</v>
      </c>
      <c r="E2243" s="13">
        <v>0</v>
      </c>
      <c r="F2243" s="13">
        <v>3</v>
      </c>
      <c r="G2243" s="13"/>
      <c r="H2243" s="13"/>
      <c r="I2243" s="13">
        <f t="shared" si="70"/>
        <v>0</v>
      </c>
      <c r="J2243" s="13">
        <f t="shared" si="71"/>
        <v>0</v>
      </c>
      <c r="K2243" s="1"/>
    </row>
    <row r="2244" spans="1:11" ht="20.25">
      <c r="A2244" s="13" t="s">
        <v>251</v>
      </c>
      <c r="B2244" s="2">
        <v>228</v>
      </c>
      <c r="C2244" s="13" t="s">
        <v>19</v>
      </c>
      <c r="D2244" s="3" t="s">
        <v>20</v>
      </c>
      <c r="E2244" s="13">
        <v>1</v>
      </c>
      <c r="F2244" s="13">
        <v>5</v>
      </c>
      <c r="G2244" s="13" t="s">
        <v>23</v>
      </c>
      <c r="H2244" s="13"/>
      <c r="I2244" s="13">
        <f t="shared" si="70"/>
        <v>0</v>
      </c>
      <c r="J2244" s="13">
        <f t="shared" si="71"/>
        <v>0</v>
      </c>
      <c r="K2244" s="1"/>
    </row>
    <row r="2245" spans="1:11" ht="20.25">
      <c r="A2245" s="13" t="s">
        <v>251</v>
      </c>
      <c r="B2245" s="2">
        <v>229</v>
      </c>
      <c r="C2245" s="13" t="s">
        <v>27</v>
      </c>
      <c r="D2245" s="3" t="s">
        <v>43</v>
      </c>
      <c r="E2245" s="13">
        <v>1</v>
      </c>
      <c r="F2245" s="13">
        <v>5</v>
      </c>
      <c r="G2245" s="13"/>
      <c r="H2245" s="13">
        <v>444</v>
      </c>
      <c r="I2245" s="13">
        <f t="shared" si="70"/>
        <v>0</v>
      </c>
      <c r="J2245" s="13">
        <f t="shared" si="71"/>
        <v>0</v>
      </c>
      <c r="K2245" s="1"/>
    </row>
    <row r="2246" spans="1:11" ht="20.25">
      <c r="A2246" s="13" t="s">
        <v>251</v>
      </c>
      <c r="B2246" s="2">
        <v>230</v>
      </c>
      <c r="C2246" s="13" t="s">
        <v>16</v>
      </c>
      <c r="D2246" s="3" t="s">
        <v>33</v>
      </c>
      <c r="E2246" s="13">
        <v>1</v>
      </c>
      <c r="F2246" s="13">
        <v>2</v>
      </c>
      <c r="G2246" s="13"/>
      <c r="H2246" s="13"/>
      <c r="I2246" s="13">
        <f t="shared" si="70"/>
        <v>0</v>
      </c>
      <c r="J2246" s="13">
        <f t="shared" si="71"/>
        <v>0</v>
      </c>
      <c r="K2246" s="1"/>
    </row>
    <row r="2247" spans="1:11" ht="20.25">
      <c r="A2247" s="13" t="s">
        <v>251</v>
      </c>
      <c r="B2247" s="2">
        <v>231</v>
      </c>
      <c r="C2247" s="13" t="s">
        <v>19</v>
      </c>
      <c r="D2247" s="3" t="s">
        <v>36</v>
      </c>
      <c r="E2247" s="13">
        <v>0</v>
      </c>
      <c r="F2247" s="13">
        <v>5</v>
      </c>
      <c r="G2247" s="13"/>
      <c r="H2247" s="13"/>
      <c r="I2247" s="13">
        <f t="shared" si="70"/>
        <v>0</v>
      </c>
      <c r="J2247" s="13">
        <f t="shared" si="71"/>
        <v>0</v>
      </c>
      <c r="K2247" s="1"/>
    </row>
    <row r="2248" spans="1:11" ht="20.25">
      <c r="A2248" s="13" t="s">
        <v>251</v>
      </c>
      <c r="B2248" s="2">
        <v>232</v>
      </c>
      <c r="C2248" s="13" t="s">
        <v>71</v>
      </c>
      <c r="D2248" s="3" t="s">
        <v>82</v>
      </c>
      <c r="E2248" s="13">
        <v>0</v>
      </c>
      <c r="F2248" s="13">
        <v>5</v>
      </c>
      <c r="G2248" s="13"/>
      <c r="H2248" s="13"/>
      <c r="I2248" s="13">
        <f t="shared" si="70"/>
        <v>0</v>
      </c>
      <c r="J2248" s="13">
        <f t="shared" si="71"/>
        <v>0</v>
      </c>
      <c r="K2248" s="1"/>
    </row>
    <row r="2249" spans="1:11" ht="20.25">
      <c r="A2249" s="13" t="s">
        <v>251</v>
      </c>
      <c r="B2249" s="2">
        <v>233</v>
      </c>
      <c r="C2249" s="13" t="s">
        <v>14</v>
      </c>
      <c r="D2249" s="3" t="s">
        <v>36</v>
      </c>
      <c r="E2249" s="13">
        <v>0</v>
      </c>
      <c r="F2249" s="13">
        <v>5</v>
      </c>
      <c r="G2249" s="13"/>
      <c r="H2249" s="13"/>
      <c r="I2249" s="13">
        <f t="shared" si="70"/>
        <v>0</v>
      </c>
      <c r="J2249" s="13">
        <f t="shared" si="71"/>
        <v>0</v>
      </c>
      <c r="K2249" s="1"/>
    </row>
    <row r="2250" spans="1:11" ht="20.25">
      <c r="A2250" s="13" t="s">
        <v>251</v>
      </c>
      <c r="B2250" s="2">
        <v>234</v>
      </c>
      <c r="C2250" s="13" t="s">
        <v>84</v>
      </c>
      <c r="D2250" s="3" t="s">
        <v>84</v>
      </c>
      <c r="E2250" s="13">
        <v>0</v>
      </c>
      <c r="F2250" s="13">
        <v>6</v>
      </c>
      <c r="G2250" s="13"/>
      <c r="H2250" s="13">
        <v>444</v>
      </c>
      <c r="I2250" s="13">
        <f t="shared" si="70"/>
        <v>0</v>
      </c>
      <c r="J2250" s="13">
        <f t="shared" si="71"/>
        <v>0</v>
      </c>
      <c r="K2250" s="1"/>
    </row>
    <row r="2251" spans="1:11" ht="20.25">
      <c r="A2251" s="13" t="s">
        <v>251</v>
      </c>
      <c r="B2251" s="2">
        <v>235</v>
      </c>
      <c r="C2251" s="13" t="s">
        <v>21</v>
      </c>
      <c r="D2251" s="3" t="s">
        <v>131</v>
      </c>
      <c r="E2251" s="13">
        <v>0</v>
      </c>
      <c r="F2251" s="13">
        <v>5</v>
      </c>
      <c r="G2251" s="13"/>
      <c r="H2251" s="13"/>
      <c r="I2251" s="13">
        <f t="shared" si="70"/>
        <v>0</v>
      </c>
      <c r="J2251" s="13">
        <f t="shared" si="71"/>
        <v>0</v>
      </c>
      <c r="K2251" s="1"/>
    </row>
    <row r="2252" spans="1:11" ht="20.25">
      <c r="A2252" s="13" t="s">
        <v>251</v>
      </c>
      <c r="B2252" s="2">
        <v>236</v>
      </c>
      <c r="C2252" s="13" t="s">
        <v>21</v>
      </c>
      <c r="D2252" s="3" t="s">
        <v>131</v>
      </c>
      <c r="E2252" s="13">
        <v>0</v>
      </c>
      <c r="F2252" s="13">
        <v>13</v>
      </c>
      <c r="G2252" s="13"/>
      <c r="H2252" s="13"/>
      <c r="I2252" s="13">
        <f t="shared" si="70"/>
        <v>0</v>
      </c>
      <c r="J2252" s="13">
        <f t="shared" si="71"/>
        <v>0</v>
      </c>
      <c r="K2252" s="1"/>
    </row>
    <row r="2253" spans="1:11" ht="20.25">
      <c r="A2253" s="13" t="s">
        <v>254</v>
      </c>
      <c r="B2253" s="2">
        <v>1</v>
      </c>
      <c r="C2253" s="13" t="s">
        <v>14</v>
      </c>
      <c r="D2253" s="3" t="s">
        <v>61</v>
      </c>
      <c r="E2253" s="13">
        <v>0</v>
      </c>
      <c r="F2253" s="13">
        <v>4</v>
      </c>
      <c r="G2253" s="13"/>
      <c r="H2253" s="13"/>
      <c r="I2253" s="13">
        <f t="shared" si="70"/>
        <v>0</v>
      </c>
      <c r="J2253" s="13">
        <f t="shared" si="71"/>
        <v>0</v>
      </c>
      <c r="K2253" s="13"/>
    </row>
    <row r="2254" spans="1:11" ht="20.25">
      <c r="A2254" s="13" t="s">
        <v>254</v>
      </c>
      <c r="B2254" s="2">
        <v>2</v>
      </c>
      <c r="C2254" s="13" t="s">
        <v>16</v>
      </c>
      <c r="D2254" s="3" t="s">
        <v>33</v>
      </c>
      <c r="E2254" s="13">
        <v>0</v>
      </c>
      <c r="F2254" s="13">
        <v>4</v>
      </c>
      <c r="G2254" s="13"/>
      <c r="H2254" s="13"/>
      <c r="I2254" s="13">
        <f t="shared" si="70"/>
        <v>0</v>
      </c>
      <c r="J2254" s="13">
        <f t="shared" si="71"/>
        <v>0</v>
      </c>
      <c r="K2254" s="13"/>
    </row>
    <row r="2255" spans="1:11" ht="20.25">
      <c r="A2255" s="13" t="s">
        <v>254</v>
      </c>
      <c r="B2255" s="2">
        <v>3</v>
      </c>
      <c r="C2255" s="13" t="s">
        <v>16</v>
      </c>
      <c r="D2255" s="3" t="s">
        <v>33</v>
      </c>
      <c r="E2255" s="13">
        <v>0</v>
      </c>
      <c r="F2255" s="13">
        <v>4</v>
      </c>
      <c r="G2255" s="13"/>
      <c r="H2255" s="13"/>
      <c r="I2255" s="13">
        <f t="shared" si="70"/>
        <v>0</v>
      </c>
      <c r="J2255" s="13">
        <f t="shared" si="71"/>
        <v>0</v>
      </c>
      <c r="K2255" s="13"/>
    </row>
    <row r="2256" spans="1:11" ht="20.25">
      <c r="A2256" s="13" t="s">
        <v>254</v>
      </c>
      <c r="B2256" s="2">
        <v>4</v>
      </c>
      <c r="C2256" s="13" t="s">
        <v>21</v>
      </c>
      <c r="D2256" s="3" t="s">
        <v>170</v>
      </c>
      <c r="E2256" s="13">
        <v>0</v>
      </c>
      <c r="F2256" s="13">
        <v>5</v>
      </c>
      <c r="G2256" s="13" t="s">
        <v>23</v>
      </c>
      <c r="H2256" s="13"/>
      <c r="I2256" s="13">
        <f t="shared" si="70"/>
        <v>0</v>
      </c>
      <c r="J2256" s="13">
        <f t="shared" si="71"/>
        <v>0</v>
      </c>
      <c r="K2256" s="13"/>
    </row>
    <row r="2257" spans="1:11" ht="20.25">
      <c r="A2257" s="13" t="s">
        <v>254</v>
      </c>
      <c r="B2257" s="2">
        <v>5</v>
      </c>
      <c r="C2257" s="13" t="s">
        <v>21</v>
      </c>
      <c r="D2257" s="3" t="s">
        <v>36</v>
      </c>
      <c r="E2257" s="13">
        <v>0</v>
      </c>
      <c r="F2257" s="13">
        <v>5</v>
      </c>
      <c r="G2257" s="13" t="s">
        <v>23</v>
      </c>
      <c r="H2257" s="13"/>
      <c r="I2257" s="13">
        <f t="shared" si="70"/>
        <v>0</v>
      </c>
      <c r="J2257" s="13">
        <f t="shared" si="71"/>
        <v>0</v>
      </c>
      <c r="K2257" s="13"/>
    </row>
    <row r="2258" spans="1:11" ht="20.25">
      <c r="A2258" s="13" t="s">
        <v>254</v>
      </c>
      <c r="B2258" s="2">
        <v>6</v>
      </c>
      <c r="C2258" s="13" t="s">
        <v>21</v>
      </c>
      <c r="D2258" s="3" t="s">
        <v>39</v>
      </c>
      <c r="E2258" s="13">
        <v>0</v>
      </c>
      <c r="F2258" s="13">
        <v>5</v>
      </c>
      <c r="G2258" s="13" t="s">
        <v>23</v>
      </c>
      <c r="H2258" s="13"/>
      <c r="I2258" s="13">
        <f t="shared" si="70"/>
        <v>0</v>
      </c>
      <c r="J2258" s="13">
        <f t="shared" si="71"/>
        <v>0</v>
      </c>
      <c r="K2258" s="13"/>
    </row>
    <row r="2259" spans="1:11" ht="20.25">
      <c r="A2259" s="13" t="s">
        <v>254</v>
      </c>
      <c r="B2259" s="2">
        <v>7</v>
      </c>
      <c r="C2259" s="13" t="s">
        <v>14</v>
      </c>
      <c r="D2259" s="3" t="s">
        <v>36</v>
      </c>
      <c r="E2259" s="13">
        <v>1</v>
      </c>
      <c r="F2259" s="13">
        <v>3</v>
      </c>
      <c r="G2259" s="13"/>
      <c r="H2259" s="13"/>
      <c r="I2259" s="13">
        <f t="shared" si="70"/>
        <v>0</v>
      </c>
      <c r="J2259" s="13">
        <f t="shared" si="71"/>
        <v>0</v>
      </c>
      <c r="K2259" s="13"/>
    </row>
    <row r="2260" spans="1:11" ht="20.25">
      <c r="A2260" s="13" t="s">
        <v>254</v>
      </c>
      <c r="B2260" s="2">
        <v>8</v>
      </c>
      <c r="C2260" s="13" t="s">
        <v>14</v>
      </c>
      <c r="D2260" s="3" t="s">
        <v>36</v>
      </c>
      <c r="E2260" s="13">
        <v>0</v>
      </c>
      <c r="F2260" s="13">
        <v>4</v>
      </c>
      <c r="G2260" s="13"/>
      <c r="H2260" s="13"/>
      <c r="I2260" s="13">
        <f t="shared" si="70"/>
        <v>0</v>
      </c>
      <c r="J2260" s="13">
        <f t="shared" si="71"/>
        <v>0</v>
      </c>
      <c r="K2260" s="13"/>
    </row>
    <row r="2261" spans="1:11" ht="20.25">
      <c r="A2261" s="13" t="s">
        <v>254</v>
      </c>
      <c r="B2261" s="2">
        <v>9</v>
      </c>
      <c r="C2261" s="13" t="s">
        <v>19</v>
      </c>
      <c r="D2261" s="3" t="s">
        <v>25</v>
      </c>
      <c r="E2261" s="13">
        <v>0</v>
      </c>
      <c r="F2261" s="13">
        <v>4</v>
      </c>
      <c r="G2261" s="13"/>
      <c r="H2261" s="13"/>
      <c r="I2261" s="13">
        <f t="shared" si="70"/>
        <v>0</v>
      </c>
      <c r="J2261" s="13">
        <f t="shared" si="71"/>
        <v>0</v>
      </c>
      <c r="K2261" s="13"/>
    </row>
    <row r="2262" spans="1:11" ht="20.25">
      <c r="A2262" s="13" t="s">
        <v>254</v>
      </c>
      <c r="B2262" s="2">
        <v>10</v>
      </c>
      <c r="C2262" s="13" t="s">
        <v>21</v>
      </c>
      <c r="D2262" s="3" t="s">
        <v>28</v>
      </c>
      <c r="E2262" s="13">
        <v>0</v>
      </c>
      <c r="F2262" s="13">
        <v>5</v>
      </c>
      <c r="G2262" s="13" t="s">
        <v>23</v>
      </c>
      <c r="H2262" s="13"/>
      <c r="I2262" s="13">
        <f t="shared" si="70"/>
        <v>0</v>
      </c>
      <c r="J2262" s="13">
        <f t="shared" si="71"/>
        <v>0</v>
      </c>
      <c r="K2262" s="13"/>
    </row>
    <row r="2263" spans="1:11" ht="20.25">
      <c r="A2263" s="13" t="s">
        <v>254</v>
      </c>
      <c r="B2263" s="2">
        <v>11</v>
      </c>
      <c r="C2263" s="13" t="s">
        <v>21</v>
      </c>
      <c r="D2263" s="3" t="s">
        <v>28</v>
      </c>
      <c r="E2263" s="13">
        <v>2</v>
      </c>
      <c r="F2263" s="13">
        <v>5</v>
      </c>
      <c r="G2263" s="13" t="s">
        <v>23</v>
      </c>
      <c r="H2263" s="13"/>
      <c r="I2263" s="13">
        <f t="shared" si="70"/>
        <v>0</v>
      </c>
      <c r="J2263" s="13">
        <f t="shared" si="71"/>
        <v>0</v>
      </c>
      <c r="K2263" s="13"/>
    </row>
    <row r="2264" spans="1:11" ht="20.25">
      <c r="A2264" s="13" t="s">
        <v>254</v>
      </c>
      <c r="B2264" s="2">
        <v>12</v>
      </c>
      <c r="C2264" s="13" t="s">
        <v>27</v>
      </c>
      <c r="D2264" s="3" t="s">
        <v>43</v>
      </c>
      <c r="E2264" s="13">
        <v>0</v>
      </c>
      <c r="F2264" s="13">
        <v>4</v>
      </c>
      <c r="G2264" s="13"/>
      <c r="H2264" s="13"/>
      <c r="I2264" s="13">
        <f t="shared" si="70"/>
        <v>0</v>
      </c>
      <c r="J2264" s="13">
        <f t="shared" si="71"/>
        <v>0</v>
      </c>
      <c r="K2264" s="13"/>
    </row>
    <row r="2265" spans="1:11" ht="20.25">
      <c r="A2265" s="13" t="s">
        <v>254</v>
      </c>
      <c r="B2265" s="2">
        <v>13</v>
      </c>
      <c r="C2265" s="13" t="s">
        <v>16</v>
      </c>
      <c r="D2265" s="3" t="s">
        <v>33</v>
      </c>
      <c r="E2265" s="13">
        <v>1</v>
      </c>
      <c r="F2265" s="13">
        <v>3</v>
      </c>
      <c r="G2265" s="13"/>
      <c r="H2265" s="13"/>
      <c r="I2265" s="13">
        <f t="shared" si="70"/>
        <v>0</v>
      </c>
      <c r="J2265" s="13">
        <f t="shared" si="71"/>
        <v>0</v>
      </c>
      <c r="K2265" s="13"/>
    </row>
    <row r="2266" spans="1:11" ht="20.25">
      <c r="A2266" s="13" t="s">
        <v>254</v>
      </c>
      <c r="B2266" s="2">
        <v>14</v>
      </c>
      <c r="C2266" s="13" t="s">
        <v>21</v>
      </c>
      <c r="D2266" s="3" t="s">
        <v>64</v>
      </c>
      <c r="E2266" s="13">
        <v>1</v>
      </c>
      <c r="F2266" s="13">
        <v>5</v>
      </c>
      <c r="G2266" s="13" t="s">
        <v>23</v>
      </c>
      <c r="H2266" s="13"/>
      <c r="I2266" s="13">
        <f t="shared" si="70"/>
        <v>0</v>
      </c>
      <c r="J2266" s="13">
        <f t="shared" si="71"/>
        <v>0</v>
      </c>
      <c r="K2266" s="13"/>
    </row>
    <row r="2267" spans="1:11" ht="20.25">
      <c r="A2267" s="13" t="s">
        <v>254</v>
      </c>
      <c r="B2267" s="2">
        <v>15</v>
      </c>
      <c r="C2267" s="13" t="s">
        <v>21</v>
      </c>
      <c r="D2267" s="3" t="s">
        <v>84</v>
      </c>
      <c r="E2267" s="13">
        <v>1</v>
      </c>
      <c r="F2267" s="13">
        <v>5</v>
      </c>
      <c r="G2267" s="13" t="s">
        <v>23</v>
      </c>
      <c r="H2267" s="13"/>
      <c r="I2267" s="13">
        <f t="shared" si="70"/>
        <v>0</v>
      </c>
      <c r="J2267" s="13">
        <f t="shared" si="71"/>
        <v>0</v>
      </c>
      <c r="K2267" s="13"/>
    </row>
    <row r="2268" spans="1:11" ht="20.25">
      <c r="A2268" s="13" t="s">
        <v>254</v>
      </c>
      <c r="B2268" s="2">
        <v>16</v>
      </c>
      <c r="C2268" s="13" t="s">
        <v>16</v>
      </c>
      <c r="D2268" s="3" t="s">
        <v>33</v>
      </c>
      <c r="E2268" s="13">
        <v>1</v>
      </c>
      <c r="F2268" s="13">
        <v>2</v>
      </c>
      <c r="G2268" s="13"/>
      <c r="H2268" s="13"/>
      <c r="I2268" s="13">
        <f t="shared" si="70"/>
        <v>0</v>
      </c>
      <c r="J2268" s="13">
        <f t="shared" si="71"/>
        <v>0</v>
      </c>
      <c r="K2268" s="1"/>
    </row>
    <row r="2269" spans="1:11" ht="20.25">
      <c r="A2269" s="13" t="s">
        <v>254</v>
      </c>
      <c r="B2269" s="2">
        <v>17</v>
      </c>
      <c r="C2269" s="13" t="s">
        <v>16</v>
      </c>
      <c r="D2269" s="3" t="s">
        <v>33</v>
      </c>
      <c r="E2269" s="13">
        <v>1</v>
      </c>
      <c r="F2269" s="13">
        <v>2</v>
      </c>
      <c r="G2269" s="13"/>
      <c r="H2269" s="13"/>
      <c r="I2269" s="13">
        <f t="shared" si="70"/>
        <v>0</v>
      </c>
      <c r="J2269" s="13">
        <f t="shared" si="71"/>
        <v>0</v>
      </c>
      <c r="K2269" s="1"/>
    </row>
    <row r="2270" spans="1:11" ht="20.25">
      <c r="A2270" s="13" t="s">
        <v>254</v>
      </c>
      <c r="B2270" s="2">
        <v>18</v>
      </c>
      <c r="C2270" s="13" t="s">
        <v>21</v>
      </c>
      <c r="D2270" s="3" t="s">
        <v>36</v>
      </c>
      <c r="E2270" s="13">
        <v>1</v>
      </c>
      <c r="F2270" s="13">
        <v>2</v>
      </c>
      <c r="G2270" s="13"/>
      <c r="H2270" s="13"/>
      <c r="I2270" s="13">
        <f t="shared" si="70"/>
        <v>0</v>
      </c>
      <c r="J2270" s="13">
        <f t="shared" si="71"/>
        <v>0</v>
      </c>
      <c r="K2270" s="1"/>
    </row>
    <row r="2271" spans="1:11" ht="20.25">
      <c r="A2271" s="13" t="s">
        <v>254</v>
      </c>
      <c r="B2271" s="2">
        <v>19</v>
      </c>
      <c r="C2271" s="13" t="s">
        <v>19</v>
      </c>
      <c r="D2271" s="3" t="s">
        <v>20</v>
      </c>
      <c r="E2271" s="13">
        <v>0</v>
      </c>
      <c r="F2271" s="13">
        <v>3</v>
      </c>
      <c r="G2271" s="13"/>
      <c r="H2271" s="13"/>
      <c r="I2271" s="13">
        <f t="shared" si="70"/>
        <v>0</v>
      </c>
      <c r="J2271" s="13">
        <f t="shared" si="71"/>
        <v>0</v>
      </c>
      <c r="K2271" s="1"/>
    </row>
    <row r="2272" spans="1:11" ht="20.25">
      <c r="A2272" s="13" t="s">
        <v>254</v>
      </c>
      <c r="B2272" s="2">
        <v>20</v>
      </c>
      <c r="C2272" s="13" t="s">
        <v>14</v>
      </c>
      <c r="D2272" s="3" t="s">
        <v>36</v>
      </c>
      <c r="E2272" s="13">
        <v>0</v>
      </c>
      <c r="F2272" s="13">
        <v>3</v>
      </c>
      <c r="G2272" s="13"/>
      <c r="H2272" s="13"/>
      <c r="I2272" s="13">
        <f t="shared" si="70"/>
        <v>0</v>
      </c>
      <c r="J2272" s="13">
        <f t="shared" si="71"/>
        <v>0</v>
      </c>
      <c r="K2272" s="1"/>
    </row>
    <row r="2273" spans="1:11" ht="20.25">
      <c r="A2273" s="13" t="s">
        <v>254</v>
      </c>
      <c r="B2273" s="2">
        <v>21</v>
      </c>
      <c r="C2273" s="13" t="s">
        <v>21</v>
      </c>
      <c r="D2273" s="3" t="s">
        <v>64</v>
      </c>
      <c r="E2273" s="13">
        <v>0</v>
      </c>
      <c r="F2273" s="13">
        <v>3</v>
      </c>
      <c r="G2273" s="13"/>
      <c r="H2273" s="13"/>
      <c r="I2273" s="13">
        <f t="shared" si="70"/>
        <v>0</v>
      </c>
      <c r="J2273" s="13">
        <f t="shared" si="71"/>
        <v>0</v>
      </c>
      <c r="K2273" s="1"/>
    </row>
    <row r="2274" spans="1:11" ht="20.25">
      <c r="A2274" s="13" t="s">
        <v>254</v>
      </c>
      <c r="B2274" s="2">
        <v>22</v>
      </c>
      <c r="C2274" s="13" t="s">
        <v>21</v>
      </c>
      <c r="D2274" s="3" t="s">
        <v>84</v>
      </c>
      <c r="E2274" s="13">
        <v>0</v>
      </c>
      <c r="F2274" s="13">
        <v>14</v>
      </c>
      <c r="G2274" s="13" t="s">
        <v>23</v>
      </c>
      <c r="H2274" s="13"/>
      <c r="I2274" s="13">
        <f t="shared" si="70"/>
        <v>0</v>
      </c>
      <c r="J2274" s="13">
        <f t="shared" si="71"/>
        <v>0</v>
      </c>
      <c r="K2274" s="1"/>
    </row>
    <row r="2275" spans="1:11" ht="20.25">
      <c r="A2275" s="13" t="s">
        <v>254</v>
      </c>
      <c r="B2275" s="2">
        <v>23</v>
      </c>
      <c r="C2275" s="13" t="s">
        <v>21</v>
      </c>
      <c r="D2275" s="3" t="s">
        <v>84</v>
      </c>
      <c r="E2275" s="13">
        <v>0</v>
      </c>
      <c r="F2275" s="13">
        <v>5</v>
      </c>
      <c r="G2275" s="13" t="s">
        <v>23</v>
      </c>
      <c r="H2275" s="13"/>
      <c r="I2275" s="13">
        <f t="shared" si="70"/>
        <v>0</v>
      </c>
      <c r="J2275" s="13">
        <f t="shared" si="71"/>
        <v>0</v>
      </c>
      <c r="K2275" s="1"/>
    </row>
    <row r="2276" spans="1:11" ht="20.25">
      <c r="A2276" s="13" t="s">
        <v>254</v>
      </c>
      <c r="B2276" s="2">
        <v>24</v>
      </c>
      <c r="C2276" s="13" t="s">
        <v>21</v>
      </c>
      <c r="D2276" s="3" t="s">
        <v>45</v>
      </c>
      <c r="E2276" s="13">
        <v>0</v>
      </c>
      <c r="F2276" s="13">
        <v>5</v>
      </c>
      <c r="G2276" s="13" t="s">
        <v>23</v>
      </c>
      <c r="H2276" s="13"/>
      <c r="I2276" s="13">
        <f t="shared" si="70"/>
        <v>0</v>
      </c>
      <c r="J2276" s="13">
        <f t="shared" si="71"/>
        <v>0</v>
      </c>
      <c r="K2276" s="1"/>
    </row>
    <row r="2277" spans="1:11" ht="20.25">
      <c r="A2277" s="13" t="s">
        <v>254</v>
      </c>
      <c r="B2277" s="2">
        <v>25</v>
      </c>
      <c r="C2277" s="13" t="s">
        <v>21</v>
      </c>
      <c r="D2277" s="3" t="s">
        <v>62</v>
      </c>
      <c r="E2277" s="13">
        <v>0</v>
      </c>
      <c r="F2277" s="13">
        <v>5</v>
      </c>
      <c r="G2277" s="13" t="s">
        <v>23</v>
      </c>
      <c r="H2277" s="13"/>
      <c r="I2277" s="13">
        <f t="shared" si="70"/>
        <v>0</v>
      </c>
      <c r="J2277" s="13">
        <f t="shared" si="71"/>
        <v>0</v>
      </c>
      <c r="K2277" s="1"/>
    </row>
    <row r="2278" spans="1:11" ht="20.25">
      <c r="A2278" s="13" t="s">
        <v>254</v>
      </c>
      <c r="B2278" s="2">
        <v>26</v>
      </c>
      <c r="C2278" s="13" t="s">
        <v>21</v>
      </c>
      <c r="D2278" s="3" t="s">
        <v>224</v>
      </c>
      <c r="E2278" s="13">
        <v>0</v>
      </c>
      <c r="F2278" s="13">
        <v>5</v>
      </c>
      <c r="G2278" s="13" t="s">
        <v>23</v>
      </c>
      <c r="H2278" s="13"/>
      <c r="I2278" s="13">
        <f t="shared" si="70"/>
        <v>0</v>
      </c>
      <c r="J2278" s="13">
        <f t="shared" si="71"/>
        <v>0</v>
      </c>
      <c r="K2278" s="1"/>
    </row>
    <row r="2279" spans="1:11" ht="20.25">
      <c r="A2279" s="13" t="s">
        <v>254</v>
      </c>
      <c r="B2279" s="2">
        <v>27</v>
      </c>
      <c r="C2279" s="13" t="s">
        <v>21</v>
      </c>
      <c r="D2279" s="3" t="s">
        <v>28</v>
      </c>
      <c r="E2279" s="13">
        <v>0</v>
      </c>
      <c r="F2279" s="13">
        <v>5</v>
      </c>
      <c r="G2279" s="13" t="s">
        <v>23</v>
      </c>
      <c r="H2279" s="13"/>
      <c r="I2279" s="13">
        <f t="shared" si="70"/>
        <v>0</v>
      </c>
      <c r="J2279" s="13">
        <f t="shared" si="71"/>
        <v>0</v>
      </c>
      <c r="K2279" s="1"/>
    </row>
    <row r="2280" spans="1:11" ht="20.25">
      <c r="A2280" s="13" t="s">
        <v>254</v>
      </c>
      <c r="B2280" s="2">
        <v>28</v>
      </c>
      <c r="C2280" s="13" t="s">
        <v>21</v>
      </c>
      <c r="D2280" s="3" t="s">
        <v>170</v>
      </c>
      <c r="E2280" s="13">
        <v>0</v>
      </c>
      <c r="F2280" s="13">
        <v>5</v>
      </c>
      <c r="G2280" s="13" t="s">
        <v>23</v>
      </c>
      <c r="H2280" s="13"/>
      <c r="I2280" s="13">
        <f t="shared" si="70"/>
        <v>0</v>
      </c>
      <c r="J2280" s="13">
        <f t="shared" si="71"/>
        <v>0</v>
      </c>
      <c r="K2280" s="1"/>
    </row>
    <row r="2281" spans="1:11" ht="20.25">
      <c r="A2281" s="13" t="s">
        <v>254</v>
      </c>
      <c r="B2281" s="2">
        <v>29</v>
      </c>
      <c r="C2281" s="13" t="s">
        <v>29</v>
      </c>
      <c r="D2281" s="3" t="s">
        <v>42</v>
      </c>
      <c r="E2281" s="13">
        <v>0</v>
      </c>
      <c r="F2281" s="13">
        <v>3</v>
      </c>
      <c r="G2281" s="13"/>
      <c r="H2281" s="13"/>
      <c r="I2281" s="13">
        <f t="shared" si="70"/>
        <v>0</v>
      </c>
      <c r="J2281" s="13">
        <f t="shared" si="71"/>
        <v>0</v>
      </c>
      <c r="K2281" s="1"/>
    </row>
    <row r="2282" spans="1:11" ht="20.25">
      <c r="A2282" s="13" t="s">
        <v>254</v>
      </c>
      <c r="B2282" s="2">
        <v>30</v>
      </c>
      <c r="C2282" s="13" t="s">
        <v>21</v>
      </c>
      <c r="D2282" s="3" t="s">
        <v>41</v>
      </c>
      <c r="E2282" s="13">
        <v>1</v>
      </c>
      <c r="F2282" s="13">
        <v>2</v>
      </c>
      <c r="G2282" s="13"/>
      <c r="H2282" s="13"/>
      <c r="I2282" s="13" t="str">
        <f t="shared" si="70"/>
        <v>Кокки</v>
      </c>
      <c r="J2282" s="13" t="str">
        <f t="shared" si="71"/>
        <v>Staphylococcus</v>
      </c>
      <c r="K2282" s="1" t="s">
        <v>49</v>
      </c>
    </row>
    <row r="2283" spans="1:11" ht="20.25">
      <c r="A2283" s="13" t="s">
        <v>254</v>
      </c>
      <c r="B2283" s="2">
        <v>31</v>
      </c>
      <c r="C2283" s="13" t="s">
        <v>16</v>
      </c>
      <c r="D2283" s="3" t="s">
        <v>33</v>
      </c>
      <c r="E2283" s="13">
        <v>1</v>
      </c>
      <c r="F2283" s="13">
        <v>2</v>
      </c>
      <c r="G2283" s="13"/>
      <c r="H2283" s="13"/>
      <c r="I2283" s="13" t="str">
        <f t="shared" si="70"/>
        <v>Кокки</v>
      </c>
      <c r="J2283" s="13" t="str">
        <f t="shared" si="71"/>
        <v>Staphylococcus</v>
      </c>
      <c r="K2283" s="1" t="s">
        <v>49</v>
      </c>
    </row>
    <row r="2284" spans="1:11" ht="20.25">
      <c r="A2284" s="13" t="s">
        <v>254</v>
      </c>
      <c r="B2284" s="2">
        <v>32</v>
      </c>
      <c r="C2284" s="13" t="s">
        <v>44</v>
      </c>
      <c r="D2284" s="3" t="s">
        <v>45</v>
      </c>
      <c r="E2284" s="13">
        <v>1</v>
      </c>
      <c r="F2284" s="13">
        <v>2</v>
      </c>
      <c r="G2284" s="13"/>
      <c r="H2284" s="13"/>
      <c r="I2284" s="13">
        <f t="shared" si="70"/>
        <v>0</v>
      </c>
      <c r="J2284" s="13">
        <f t="shared" si="71"/>
        <v>0</v>
      </c>
      <c r="K2284" s="1"/>
    </row>
    <row r="2285" spans="1:11" ht="20.25">
      <c r="A2285" s="13" t="s">
        <v>254</v>
      </c>
      <c r="B2285" s="2">
        <v>33</v>
      </c>
      <c r="C2285" s="13" t="s">
        <v>19</v>
      </c>
      <c r="D2285" s="3" t="s">
        <v>20</v>
      </c>
      <c r="E2285" s="13">
        <v>0</v>
      </c>
      <c r="F2285" s="13">
        <v>3</v>
      </c>
      <c r="G2285" s="13"/>
      <c r="H2285" s="13"/>
      <c r="I2285" s="13">
        <f t="shared" si="70"/>
        <v>0</v>
      </c>
      <c r="J2285" s="13">
        <f t="shared" si="71"/>
        <v>0</v>
      </c>
      <c r="K2285" s="1"/>
    </row>
    <row r="2286" spans="1:11" ht="20.25">
      <c r="A2286" s="13" t="s">
        <v>254</v>
      </c>
      <c r="B2286" s="2">
        <v>34</v>
      </c>
      <c r="C2286" s="13" t="s">
        <v>14</v>
      </c>
      <c r="D2286" s="3" t="s">
        <v>216</v>
      </c>
      <c r="E2286" s="13">
        <v>0</v>
      </c>
      <c r="F2286" s="13">
        <v>3</v>
      </c>
      <c r="G2286" s="13"/>
      <c r="H2286" s="13"/>
      <c r="I2286" s="13">
        <f t="shared" si="70"/>
        <v>0</v>
      </c>
      <c r="J2286" s="13">
        <f t="shared" si="71"/>
        <v>0</v>
      </c>
      <c r="K2286" s="1"/>
    </row>
    <row r="2287" spans="1:11" ht="20.25">
      <c r="A2287" s="13" t="s">
        <v>254</v>
      </c>
      <c r="B2287" s="2">
        <v>35</v>
      </c>
      <c r="C2287" s="13" t="s">
        <v>79</v>
      </c>
      <c r="D2287" s="3" t="s">
        <v>200</v>
      </c>
      <c r="E2287" s="13">
        <v>0</v>
      </c>
      <c r="F2287" s="13">
        <v>3</v>
      </c>
      <c r="G2287" s="13"/>
      <c r="H2287" s="13"/>
      <c r="I2287" s="13">
        <f t="shared" si="70"/>
        <v>0</v>
      </c>
      <c r="J2287" s="13">
        <f t="shared" si="71"/>
        <v>0</v>
      </c>
      <c r="K2287" s="1"/>
    </row>
    <row r="2288" spans="1:11" ht="20.25">
      <c r="A2288" s="13" t="s">
        <v>254</v>
      </c>
      <c r="B2288" s="2">
        <v>36</v>
      </c>
      <c r="C2288" s="13" t="s">
        <v>21</v>
      </c>
      <c r="D2288" s="3" t="s">
        <v>35</v>
      </c>
      <c r="E2288" s="13">
        <v>0</v>
      </c>
      <c r="F2288" s="13">
        <v>3</v>
      </c>
      <c r="G2288" s="13" t="s">
        <v>23</v>
      </c>
      <c r="H2288" s="13"/>
      <c r="I2288" s="13">
        <f t="shared" si="70"/>
        <v>0</v>
      </c>
      <c r="J2288" s="13">
        <f t="shared" si="71"/>
        <v>0</v>
      </c>
      <c r="K2288" s="1"/>
    </row>
    <row r="2289" spans="1:11" ht="20.25">
      <c r="A2289" s="13" t="s">
        <v>254</v>
      </c>
      <c r="B2289" s="2">
        <v>37</v>
      </c>
      <c r="C2289" s="13" t="s">
        <v>21</v>
      </c>
      <c r="D2289" s="3" t="s">
        <v>224</v>
      </c>
      <c r="E2289" s="13">
        <v>0</v>
      </c>
      <c r="F2289" s="13">
        <v>3</v>
      </c>
      <c r="G2289" s="13" t="s">
        <v>23</v>
      </c>
      <c r="H2289" s="13"/>
      <c r="I2289" s="13">
        <f t="shared" si="70"/>
        <v>0</v>
      </c>
      <c r="J2289" s="13">
        <f t="shared" si="71"/>
        <v>0</v>
      </c>
      <c r="K2289" s="1"/>
    </row>
    <row r="2290" spans="1:11" ht="20.25">
      <c r="A2290" s="13" t="s">
        <v>254</v>
      </c>
      <c r="B2290" s="2">
        <v>38</v>
      </c>
      <c r="C2290" s="1" t="s">
        <v>90</v>
      </c>
      <c r="D2290" s="1" t="s">
        <v>28</v>
      </c>
      <c r="E2290" s="13">
        <v>0</v>
      </c>
      <c r="F2290" s="13">
        <v>3</v>
      </c>
      <c r="G2290" s="13"/>
      <c r="H2290" s="13"/>
      <c r="I2290" s="13">
        <f t="shared" si="70"/>
        <v>0</v>
      </c>
      <c r="J2290" s="13">
        <f t="shared" si="71"/>
        <v>0</v>
      </c>
      <c r="K2290" s="1"/>
    </row>
    <row r="2291" spans="1:11" ht="20.25">
      <c r="A2291" s="13" t="s">
        <v>254</v>
      </c>
      <c r="B2291" s="2">
        <v>39</v>
      </c>
      <c r="C2291" s="1" t="s">
        <v>90</v>
      </c>
      <c r="D2291" s="1" t="s">
        <v>28</v>
      </c>
      <c r="E2291" s="13">
        <v>0</v>
      </c>
      <c r="F2291" s="13">
        <v>3</v>
      </c>
      <c r="G2291" s="13"/>
      <c r="H2291" s="13"/>
      <c r="I2291" s="13" t="str">
        <f t="shared" si="70"/>
        <v>Кокки</v>
      </c>
      <c r="J2291" s="13" t="str">
        <f t="shared" si="71"/>
        <v>Staphylococcus</v>
      </c>
      <c r="K2291" s="1" t="s">
        <v>172</v>
      </c>
    </row>
    <row r="2292" spans="1:11" ht="20.25">
      <c r="A2292" s="13" t="s">
        <v>254</v>
      </c>
      <c r="B2292" s="2">
        <v>40</v>
      </c>
      <c r="C2292" s="13" t="s">
        <v>12</v>
      </c>
      <c r="D2292" s="3" t="s">
        <v>57</v>
      </c>
      <c r="E2292" s="13">
        <v>0</v>
      </c>
      <c r="F2292" s="13">
        <v>3</v>
      </c>
      <c r="G2292" s="13"/>
      <c r="H2292" s="13"/>
      <c r="I2292" s="13">
        <f t="shared" si="70"/>
        <v>0</v>
      </c>
      <c r="J2292" s="13">
        <f t="shared" si="71"/>
        <v>0</v>
      </c>
      <c r="K2292" s="1"/>
    </row>
    <row r="2293" spans="1:11" ht="20.25">
      <c r="A2293" s="13" t="s">
        <v>254</v>
      </c>
      <c r="B2293" s="2">
        <v>41</v>
      </c>
      <c r="C2293" s="13" t="s">
        <v>12</v>
      </c>
      <c r="D2293" s="3" t="s">
        <v>57</v>
      </c>
      <c r="E2293" s="13">
        <v>0</v>
      </c>
      <c r="F2293" s="13">
        <v>3</v>
      </c>
      <c r="G2293" s="13"/>
      <c r="H2293" s="13"/>
      <c r="I2293" s="13">
        <f t="shared" si="70"/>
        <v>0</v>
      </c>
      <c r="J2293" s="13">
        <f t="shared" si="71"/>
        <v>0</v>
      </c>
      <c r="K2293" s="1"/>
    </row>
    <row r="2294" spans="1:11" ht="20.25">
      <c r="A2294" s="13" t="s">
        <v>254</v>
      </c>
      <c r="B2294" s="2">
        <v>42</v>
      </c>
      <c r="C2294" s="13" t="s">
        <v>12</v>
      </c>
      <c r="D2294" s="3" t="s">
        <v>57</v>
      </c>
      <c r="E2294" s="13">
        <v>0</v>
      </c>
      <c r="F2294" s="13">
        <v>3</v>
      </c>
      <c r="G2294" s="13"/>
      <c r="H2294" s="13"/>
      <c r="I2294" s="13">
        <f t="shared" si="70"/>
        <v>0</v>
      </c>
      <c r="J2294" s="13">
        <f t="shared" si="71"/>
        <v>0</v>
      </c>
      <c r="K2294" s="1"/>
    </row>
    <row r="2295" spans="1:11" ht="20.25">
      <c r="A2295" s="13" t="s">
        <v>254</v>
      </c>
      <c r="B2295" s="2">
        <v>43</v>
      </c>
      <c r="C2295" s="13" t="s">
        <v>14</v>
      </c>
      <c r="D2295" s="3" t="s">
        <v>36</v>
      </c>
      <c r="E2295" s="13">
        <v>1</v>
      </c>
      <c r="F2295" s="13">
        <v>2</v>
      </c>
      <c r="G2295" s="13"/>
      <c r="H2295" s="13"/>
      <c r="I2295" s="13">
        <f t="shared" si="70"/>
        <v>0</v>
      </c>
      <c r="J2295" s="13">
        <f t="shared" si="71"/>
        <v>0</v>
      </c>
      <c r="K2295" s="1"/>
    </row>
    <row r="2296" spans="1:11" ht="20.25">
      <c r="A2296" s="13" t="s">
        <v>254</v>
      </c>
      <c r="B2296" s="2">
        <v>44</v>
      </c>
      <c r="C2296" s="13" t="s">
        <v>21</v>
      </c>
      <c r="D2296" s="3" t="s">
        <v>242</v>
      </c>
      <c r="E2296" s="13">
        <v>1</v>
      </c>
      <c r="F2296" s="13">
        <v>2</v>
      </c>
      <c r="G2296" s="13"/>
      <c r="H2296" s="13"/>
      <c r="I2296" s="13">
        <f t="shared" si="70"/>
        <v>0</v>
      </c>
      <c r="J2296" s="13">
        <f t="shared" si="71"/>
        <v>0</v>
      </c>
      <c r="K2296" s="1"/>
    </row>
    <row r="2297" spans="1:11" ht="20.25">
      <c r="A2297" s="13" t="s">
        <v>254</v>
      </c>
      <c r="B2297" s="2">
        <v>45</v>
      </c>
      <c r="C2297" s="13" t="s">
        <v>44</v>
      </c>
      <c r="D2297" s="3" t="s">
        <v>45</v>
      </c>
      <c r="E2297" s="13">
        <v>1</v>
      </c>
      <c r="F2297" s="13">
        <v>2</v>
      </c>
      <c r="G2297" s="13"/>
      <c r="H2297" s="13"/>
      <c r="I2297" s="13">
        <f t="shared" si="70"/>
        <v>0</v>
      </c>
      <c r="J2297" s="13">
        <f t="shared" si="71"/>
        <v>0</v>
      </c>
      <c r="K2297" s="1"/>
    </row>
    <row r="2298" spans="1:11" ht="20.25">
      <c r="A2298" s="13" t="s">
        <v>254</v>
      </c>
      <c r="B2298" s="2">
        <v>46</v>
      </c>
      <c r="C2298" s="13" t="s">
        <v>14</v>
      </c>
      <c r="D2298" s="3" t="s">
        <v>36</v>
      </c>
      <c r="E2298" s="13">
        <v>1</v>
      </c>
      <c r="F2298" s="13">
        <v>2</v>
      </c>
      <c r="G2298" s="13"/>
      <c r="H2298" s="13"/>
      <c r="I2298" s="13">
        <f t="shared" si="70"/>
        <v>0</v>
      </c>
      <c r="J2298" s="13">
        <f t="shared" si="71"/>
        <v>0</v>
      </c>
      <c r="K2298" s="1"/>
    </row>
    <row r="2299" spans="1:11" ht="20.25">
      <c r="A2299" s="13" t="s">
        <v>254</v>
      </c>
      <c r="B2299" s="2">
        <v>47</v>
      </c>
      <c r="C2299" s="13" t="s">
        <v>14</v>
      </c>
      <c r="D2299" s="3" t="s">
        <v>36</v>
      </c>
      <c r="E2299" s="13">
        <v>0</v>
      </c>
      <c r="F2299" s="13">
        <v>3</v>
      </c>
      <c r="G2299" s="13"/>
      <c r="H2299" s="13"/>
      <c r="I2299" s="13">
        <f t="shared" si="70"/>
        <v>0</v>
      </c>
      <c r="J2299" s="13">
        <f t="shared" si="71"/>
        <v>0</v>
      </c>
      <c r="K2299" s="1"/>
    </row>
    <row r="2300" spans="1:11" ht="20.25">
      <c r="A2300" s="13" t="s">
        <v>254</v>
      </c>
      <c r="B2300" s="2">
        <v>48</v>
      </c>
      <c r="C2300" s="13" t="s">
        <v>16</v>
      </c>
      <c r="D2300" s="3" t="s">
        <v>33</v>
      </c>
      <c r="E2300" s="13">
        <v>0</v>
      </c>
      <c r="F2300" s="13">
        <v>3</v>
      </c>
      <c r="G2300" s="13"/>
      <c r="H2300" s="13"/>
      <c r="I2300" s="13">
        <f t="shared" si="70"/>
        <v>0</v>
      </c>
      <c r="J2300" s="13">
        <f t="shared" si="71"/>
        <v>0</v>
      </c>
      <c r="K2300" s="1"/>
    </row>
    <row r="2301" spans="1:11" ht="20.25">
      <c r="A2301" s="13" t="s">
        <v>254</v>
      </c>
      <c r="B2301" s="2">
        <v>49</v>
      </c>
      <c r="C2301" s="13" t="s">
        <v>14</v>
      </c>
      <c r="D2301" s="3" t="s">
        <v>36</v>
      </c>
      <c r="E2301" s="13">
        <v>0</v>
      </c>
      <c r="F2301" s="13">
        <v>3</v>
      </c>
      <c r="G2301" s="13"/>
      <c r="H2301" s="13"/>
      <c r="I2301" s="13">
        <f t="shared" si="70"/>
        <v>0</v>
      </c>
      <c r="J2301" s="13">
        <f t="shared" si="71"/>
        <v>0</v>
      </c>
      <c r="K2301" s="1"/>
    </row>
    <row r="2302" spans="1:11" ht="20.25">
      <c r="A2302" s="13" t="s">
        <v>254</v>
      </c>
      <c r="B2302" s="2">
        <v>50</v>
      </c>
      <c r="C2302" s="13" t="s">
        <v>90</v>
      </c>
      <c r="D2302" s="3" t="s">
        <v>28</v>
      </c>
      <c r="E2302" s="13">
        <v>0</v>
      </c>
      <c r="F2302" s="13">
        <v>3</v>
      </c>
      <c r="G2302" s="13"/>
      <c r="H2302" s="13"/>
      <c r="I2302" s="13">
        <f t="shared" si="70"/>
        <v>0</v>
      </c>
      <c r="J2302" s="13">
        <f t="shared" si="71"/>
        <v>0</v>
      </c>
      <c r="K2302" s="1"/>
    </row>
    <row r="2303" spans="1:11" ht="20.25">
      <c r="A2303" s="13" t="s">
        <v>254</v>
      </c>
      <c r="B2303" s="2">
        <v>51</v>
      </c>
      <c r="C2303" s="13" t="s">
        <v>90</v>
      </c>
      <c r="D2303" s="3" t="s">
        <v>28</v>
      </c>
      <c r="E2303" s="13">
        <v>0</v>
      </c>
      <c r="F2303" s="13">
        <v>3</v>
      </c>
      <c r="G2303" s="13"/>
      <c r="H2303" s="13"/>
      <c r="I2303" s="13">
        <f t="shared" si="70"/>
        <v>0</v>
      </c>
      <c r="J2303" s="13">
        <f t="shared" si="71"/>
        <v>0</v>
      </c>
      <c r="K2303" s="1"/>
    </row>
    <row r="2304" spans="1:11" ht="20.25">
      <c r="A2304" s="13" t="s">
        <v>254</v>
      </c>
      <c r="B2304" s="2">
        <v>52</v>
      </c>
      <c r="C2304" s="13" t="s">
        <v>29</v>
      </c>
      <c r="D2304" s="3" t="s">
        <v>42</v>
      </c>
      <c r="E2304" s="13">
        <v>1</v>
      </c>
      <c r="F2304" s="13">
        <v>2</v>
      </c>
      <c r="G2304" s="13"/>
      <c r="H2304" s="13"/>
      <c r="I2304" s="13">
        <f t="shared" si="70"/>
        <v>0</v>
      </c>
      <c r="J2304" s="13">
        <f t="shared" si="71"/>
        <v>0</v>
      </c>
      <c r="K2304" s="1"/>
    </row>
    <row r="2305" spans="1:11" ht="20.25">
      <c r="A2305" s="13" t="s">
        <v>254</v>
      </c>
      <c r="B2305" s="2">
        <v>53</v>
      </c>
      <c r="C2305" s="13" t="s">
        <v>27</v>
      </c>
      <c r="D2305" s="3" t="s">
        <v>48</v>
      </c>
      <c r="E2305" s="13">
        <v>1</v>
      </c>
      <c r="F2305" s="13">
        <v>2</v>
      </c>
      <c r="G2305" s="13"/>
      <c r="H2305" s="13"/>
      <c r="I2305" s="13">
        <f t="shared" si="70"/>
        <v>0</v>
      </c>
      <c r="J2305" s="13">
        <f t="shared" si="71"/>
        <v>0</v>
      </c>
      <c r="K2305" s="1"/>
    </row>
    <row r="2306" spans="1:11" ht="20.25">
      <c r="A2306" s="13" t="s">
        <v>254</v>
      </c>
      <c r="B2306" s="2">
        <v>54</v>
      </c>
      <c r="C2306" s="13" t="s">
        <v>44</v>
      </c>
      <c r="D2306" s="3" t="s">
        <v>45</v>
      </c>
      <c r="E2306" s="13">
        <v>1</v>
      </c>
      <c r="F2306" s="13">
        <v>2</v>
      </c>
      <c r="G2306" s="13"/>
      <c r="H2306" s="13"/>
      <c r="I2306" s="13">
        <f t="shared" ref="I2306:I2369" si="72">IF(OR(J2306=$J$2687,J2306=$J$2694,J2306=$J$2677),$I$2674,IF(OR(J2306=$J$2676,J2306=$J$2680,J2306=$J$2682,J2306=$J$2683,J2306=$J$2686,J2306=$J$2690,J2306=$J$2691,J2306=$J$2688),$I$2679,IF(OR(J2306=$J$2675,J2306=$J$2679),$I$2675,IF(OR(J2306=$J$2681,J2306=$J$2692,J2306=$J$2693),$I$2676,IF(OR(J2306=$J$2674,J2306=$J$2689,J2306=$J$2695),$I$2677,IF(OR(J2306=$J$2678,J2306=$J$2696,J2306=$J$2684,J2306=$J$2685),$I$2678,0))))))</f>
        <v>0</v>
      </c>
      <c r="J2306" s="13">
        <f t="shared" ref="J2306:J2369" si="73">IF(OR(K2306=$K$2674,K2306=$K$2675,K2306=$K$2676,K2306=$K$2677,K2306=$K$2678),$J$2674,IF(OR(K2306=$K$2683,K2306=$K$2684,K2306=$K$2685,K2306=$K$2686),$J$2675,IF(OR(K2306=$K$2687),$J$2676,IF(OR(K2306=$K$2688),$J$2677,IF(OR(K2306=$K$2689),$J$2678,IF(OR(K2306=$K$2690),$J$2679,IF(OR(K2306=$K$2696,K2306=$K$2706,K2306=$K$2697),$J$2680,IF(OR(K2306=$K$2692,K2306=$K$2693,K2306=$K$2694,K2306=$K$2695),$J$2681,IF(OR(K2306=$K$2691,K2306=$K$2735,K2306=$K$2737,K2306=$K$2739),$J$2682,IF(OR(K2306=$K$2698,K2306=$K$2700,K2306=$K$2699),$J$2683,IF(OR(K2306=$K$2701),$J$2684,IF(OR(K2306=$K$2702),$J$2685,IF(OR(K2306=$K$2703),$J$2686,IF(OR(K2306=$K$2707),$J$2687,IF(OR(K2306=$K$2708,K2306=$K$2709),$J$2688,IF(OR(K2306=$K$2710,K2306=$K$2711),$J$2689,IF(OR(K2306=$K$2712,K2306=$K$2713),$J$2690,IF(OR(K2306=$K$2714,K2306=$K$2715),$J$2691,IF(OR(K2306=$K$2717,K2306=$K$2718,K2306=$K$2719,K2306=$K$2720,K2306=$K$2721,K2306=$K$2722,K2306=$K$2723,K2306=$K$2724,K2306=$K$2725),$J$2692,IF(OR(K2306=$K$2729,K2306=$K$2730,K2306=$K$2731,K2306=$K$2732,K2306=$K$2728,K2306=$K$2727,K2306=$K$2736,K2306=$K$2738),$J$2693,IF(OR(K2306=$K$2733,K2306=$K$2734),$J$2694,IF(OR(K2306=$K$2679,K2306=$K$2680,K2306=$K$2681,K2306=$K$2704,K2306=$K$2705,K2306=$K$2716,K2306=$K$2682,K2306=$K$2726),$J$2695,IF(OR(K2306=$K$2740),$J$2696,0)))))))))))))))))))))))</f>
        <v>0</v>
      </c>
      <c r="K2306" s="1"/>
    </row>
    <row r="2307" spans="1:11" ht="20.25">
      <c r="A2307" s="13" t="s">
        <v>254</v>
      </c>
      <c r="B2307" s="2">
        <v>55</v>
      </c>
      <c r="C2307" s="13" t="s">
        <v>14</v>
      </c>
      <c r="D2307" s="3" t="s">
        <v>36</v>
      </c>
      <c r="E2307" s="13">
        <v>0</v>
      </c>
      <c r="F2307" s="13">
        <v>5</v>
      </c>
      <c r="G2307" s="13"/>
      <c r="H2307" s="13"/>
      <c r="I2307" s="13">
        <f t="shared" si="72"/>
        <v>0</v>
      </c>
      <c r="J2307" s="13">
        <f t="shared" si="73"/>
        <v>0</v>
      </c>
      <c r="K2307" s="1"/>
    </row>
    <row r="2308" spans="1:11" ht="20.25">
      <c r="A2308" s="13" t="s">
        <v>254</v>
      </c>
      <c r="B2308" s="2">
        <v>56</v>
      </c>
      <c r="C2308" s="13" t="s">
        <v>14</v>
      </c>
      <c r="D2308" s="3" t="s">
        <v>36</v>
      </c>
      <c r="E2308" s="13">
        <v>0</v>
      </c>
      <c r="F2308" s="13">
        <v>5</v>
      </c>
      <c r="G2308" s="13"/>
      <c r="H2308" s="13"/>
      <c r="I2308" s="13">
        <f t="shared" si="72"/>
        <v>0</v>
      </c>
      <c r="J2308" s="13">
        <f t="shared" si="73"/>
        <v>0</v>
      </c>
      <c r="K2308" s="1"/>
    </row>
    <row r="2309" spans="1:11" ht="20.25">
      <c r="A2309" s="13" t="s">
        <v>254</v>
      </c>
      <c r="B2309" s="2">
        <v>57</v>
      </c>
      <c r="C2309" s="13" t="s">
        <v>14</v>
      </c>
      <c r="D2309" s="3" t="s">
        <v>36</v>
      </c>
      <c r="E2309" s="13">
        <v>0</v>
      </c>
      <c r="F2309" s="13">
        <v>5</v>
      </c>
      <c r="G2309" s="13"/>
      <c r="H2309" s="13"/>
      <c r="I2309" s="13">
        <f t="shared" si="72"/>
        <v>0</v>
      </c>
      <c r="J2309" s="13">
        <f t="shared" si="73"/>
        <v>0</v>
      </c>
      <c r="K2309" s="1"/>
    </row>
    <row r="2310" spans="1:11" ht="20.25">
      <c r="A2310" s="13" t="s">
        <v>254</v>
      </c>
      <c r="B2310" s="2">
        <v>58</v>
      </c>
      <c r="C2310" s="13" t="s">
        <v>21</v>
      </c>
      <c r="D2310" s="3" t="s">
        <v>64</v>
      </c>
      <c r="E2310" s="13">
        <v>0</v>
      </c>
      <c r="F2310" s="13">
        <v>5</v>
      </c>
      <c r="G2310" s="13" t="s">
        <v>23</v>
      </c>
      <c r="H2310" s="13" t="s">
        <v>63</v>
      </c>
      <c r="I2310" s="13">
        <f t="shared" si="72"/>
        <v>0</v>
      </c>
      <c r="J2310" s="13">
        <f t="shared" si="73"/>
        <v>0</v>
      </c>
      <c r="K2310" s="1"/>
    </row>
    <row r="2311" spans="1:11" ht="20.25">
      <c r="A2311" s="13" t="s">
        <v>254</v>
      </c>
      <c r="B2311" s="2">
        <v>59</v>
      </c>
      <c r="C2311" s="13" t="s">
        <v>21</v>
      </c>
      <c r="D2311" s="3" t="s">
        <v>78</v>
      </c>
      <c r="E2311" s="13">
        <v>0</v>
      </c>
      <c r="F2311" s="13">
        <v>5</v>
      </c>
      <c r="G2311" s="13" t="s">
        <v>23</v>
      </c>
      <c r="H2311" s="13"/>
      <c r="I2311" s="13" t="str">
        <f t="shared" si="72"/>
        <v>Кокки</v>
      </c>
      <c r="J2311" s="13" t="str">
        <f t="shared" si="73"/>
        <v>Staphylococcus</v>
      </c>
      <c r="K2311" s="1" t="s">
        <v>49</v>
      </c>
    </row>
    <row r="2312" spans="1:11" ht="20.25">
      <c r="A2312" s="13" t="s">
        <v>254</v>
      </c>
      <c r="B2312" s="2">
        <v>60</v>
      </c>
      <c r="C2312" s="13" t="s">
        <v>21</v>
      </c>
      <c r="D2312" s="3" t="s">
        <v>84</v>
      </c>
      <c r="E2312" s="13">
        <v>0</v>
      </c>
      <c r="F2312" s="13">
        <v>5</v>
      </c>
      <c r="G2312" s="13"/>
      <c r="H2312" s="13"/>
      <c r="I2312" s="13">
        <f t="shared" si="72"/>
        <v>0</v>
      </c>
      <c r="J2312" s="13">
        <f t="shared" si="73"/>
        <v>0</v>
      </c>
      <c r="K2312" s="1"/>
    </row>
    <row r="2313" spans="1:11" ht="20.25">
      <c r="A2313" s="13" t="s">
        <v>254</v>
      </c>
      <c r="B2313" s="2">
        <v>61</v>
      </c>
      <c r="C2313" s="13" t="s">
        <v>90</v>
      </c>
      <c r="D2313" s="3" t="s">
        <v>28</v>
      </c>
      <c r="E2313" s="13">
        <v>0</v>
      </c>
      <c r="F2313" s="13">
        <v>5</v>
      </c>
      <c r="G2313" s="13"/>
      <c r="H2313" s="13"/>
      <c r="I2313" s="13">
        <f t="shared" si="72"/>
        <v>0</v>
      </c>
      <c r="J2313" s="13">
        <f t="shared" si="73"/>
        <v>0</v>
      </c>
      <c r="K2313" s="1"/>
    </row>
    <row r="2314" spans="1:11" ht="20.25">
      <c r="A2314" s="13" t="s">
        <v>254</v>
      </c>
      <c r="B2314" s="2">
        <v>62</v>
      </c>
      <c r="C2314" s="13" t="s">
        <v>90</v>
      </c>
      <c r="D2314" s="3" t="s">
        <v>28</v>
      </c>
      <c r="E2314" s="13">
        <v>0</v>
      </c>
      <c r="F2314" s="13">
        <v>5</v>
      </c>
      <c r="G2314" s="13"/>
      <c r="H2314" s="13"/>
      <c r="I2314" s="13">
        <f t="shared" si="72"/>
        <v>0</v>
      </c>
      <c r="J2314" s="13">
        <f t="shared" si="73"/>
        <v>0</v>
      </c>
      <c r="K2314" s="1"/>
    </row>
    <row r="2315" spans="1:11" ht="20.25">
      <c r="A2315" s="13" t="s">
        <v>254</v>
      </c>
      <c r="B2315" s="2">
        <v>63</v>
      </c>
      <c r="C2315" s="13" t="s">
        <v>21</v>
      </c>
      <c r="D2315" s="3" t="s">
        <v>164</v>
      </c>
      <c r="E2315" s="13">
        <v>0</v>
      </c>
      <c r="F2315" s="13">
        <v>5</v>
      </c>
      <c r="G2315" s="13"/>
      <c r="H2315" s="13"/>
      <c r="I2315" s="13">
        <f t="shared" si="72"/>
        <v>0</v>
      </c>
      <c r="J2315" s="13">
        <f t="shared" si="73"/>
        <v>0</v>
      </c>
      <c r="K2315" s="1"/>
    </row>
    <row r="2316" spans="1:11" ht="20.25">
      <c r="A2316" s="13" t="s">
        <v>254</v>
      </c>
      <c r="B2316" s="2">
        <v>64</v>
      </c>
      <c r="C2316" s="13" t="s">
        <v>27</v>
      </c>
      <c r="D2316" s="3" t="s">
        <v>115</v>
      </c>
      <c r="E2316" s="13">
        <v>1</v>
      </c>
      <c r="F2316" s="13">
        <v>4</v>
      </c>
      <c r="G2316" s="13"/>
      <c r="H2316" s="13"/>
      <c r="I2316" s="13">
        <f t="shared" si="72"/>
        <v>0</v>
      </c>
      <c r="J2316" s="13">
        <f t="shared" si="73"/>
        <v>0</v>
      </c>
      <c r="K2316" s="1"/>
    </row>
    <row r="2317" spans="1:11" ht="20.25">
      <c r="A2317" s="13" t="s">
        <v>254</v>
      </c>
      <c r="B2317" s="2">
        <v>65</v>
      </c>
      <c r="C2317" s="13" t="s">
        <v>14</v>
      </c>
      <c r="D2317" s="3" t="s">
        <v>227</v>
      </c>
      <c r="E2317" s="13">
        <v>0</v>
      </c>
      <c r="F2317" s="13">
        <v>5</v>
      </c>
      <c r="G2317" s="13"/>
      <c r="H2317" s="13"/>
      <c r="I2317" s="13">
        <f t="shared" si="72"/>
        <v>0</v>
      </c>
      <c r="J2317" s="13">
        <f t="shared" si="73"/>
        <v>0</v>
      </c>
      <c r="K2317" s="1"/>
    </row>
    <row r="2318" spans="1:11" ht="20.25">
      <c r="A2318" s="13" t="s">
        <v>254</v>
      </c>
      <c r="B2318" s="2">
        <v>66</v>
      </c>
      <c r="C2318" s="13" t="s">
        <v>79</v>
      </c>
      <c r="D2318" s="3" t="s">
        <v>200</v>
      </c>
      <c r="E2318" s="13">
        <v>0</v>
      </c>
      <c r="F2318" s="13">
        <v>5</v>
      </c>
      <c r="G2318" s="13"/>
      <c r="H2318" s="13"/>
      <c r="I2318" s="13">
        <f t="shared" si="72"/>
        <v>0</v>
      </c>
      <c r="J2318" s="13">
        <f t="shared" si="73"/>
        <v>0</v>
      </c>
      <c r="K2318" s="1"/>
    </row>
    <row r="2319" spans="1:11" ht="20.25">
      <c r="A2319" s="13" t="s">
        <v>254</v>
      </c>
      <c r="B2319" s="2">
        <v>67</v>
      </c>
      <c r="C2319" s="13" t="s">
        <v>21</v>
      </c>
      <c r="D2319" s="3" t="s">
        <v>20</v>
      </c>
      <c r="E2319" s="13">
        <v>0</v>
      </c>
      <c r="F2319" s="13">
        <v>5</v>
      </c>
      <c r="G2319" s="13" t="s">
        <v>23</v>
      </c>
      <c r="H2319" s="13"/>
      <c r="I2319" s="13">
        <f t="shared" si="72"/>
        <v>0</v>
      </c>
      <c r="J2319" s="13">
        <f t="shared" si="73"/>
        <v>0</v>
      </c>
      <c r="K2319" s="1"/>
    </row>
    <row r="2320" spans="1:11" ht="20.25">
      <c r="A2320" s="13" t="s">
        <v>254</v>
      </c>
      <c r="B2320" s="2">
        <v>68</v>
      </c>
      <c r="C2320" s="13" t="s">
        <v>21</v>
      </c>
      <c r="D2320" s="3" t="s">
        <v>40</v>
      </c>
      <c r="E2320" s="13">
        <v>0</v>
      </c>
      <c r="F2320" s="13">
        <v>6</v>
      </c>
      <c r="G2320" s="13" t="s">
        <v>23</v>
      </c>
      <c r="H2320" s="13"/>
      <c r="I2320" s="13">
        <f t="shared" si="72"/>
        <v>0</v>
      </c>
      <c r="J2320" s="13">
        <f t="shared" si="73"/>
        <v>0</v>
      </c>
      <c r="K2320" s="1"/>
    </row>
    <row r="2321" spans="1:11" ht="20.25">
      <c r="A2321" s="13" t="s">
        <v>254</v>
      </c>
      <c r="B2321" s="2">
        <v>69</v>
      </c>
      <c r="C2321" s="13" t="s">
        <v>29</v>
      </c>
      <c r="D2321" s="3" t="s">
        <v>42</v>
      </c>
      <c r="E2321" s="13">
        <v>0</v>
      </c>
      <c r="F2321" s="13">
        <v>6</v>
      </c>
      <c r="G2321" s="13" t="s">
        <v>23</v>
      </c>
      <c r="H2321" s="13"/>
      <c r="I2321" s="13" t="str">
        <f t="shared" si="72"/>
        <v>Кокки</v>
      </c>
      <c r="J2321" s="13" t="str">
        <f t="shared" si="73"/>
        <v>Staphylococcus</v>
      </c>
      <c r="K2321" s="1" t="s">
        <v>49</v>
      </c>
    </row>
    <row r="2322" spans="1:11" ht="20.25">
      <c r="A2322" s="13" t="s">
        <v>254</v>
      </c>
      <c r="B2322" s="2">
        <v>70</v>
      </c>
      <c r="C2322" s="13" t="s">
        <v>44</v>
      </c>
      <c r="D2322" s="3" t="s">
        <v>45</v>
      </c>
      <c r="E2322" s="13">
        <v>0</v>
      </c>
      <c r="F2322" s="13">
        <v>5</v>
      </c>
      <c r="G2322" s="13"/>
      <c r="H2322" s="13"/>
      <c r="I2322" s="13">
        <f t="shared" si="72"/>
        <v>0</v>
      </c>
      <c r="J2322" s="13">
        <f t="shared" si="73"/>
        <v>0</v>
      </c>
      <c r="K2322" s="1"/>
    </row>
    <row r="2323" spans="1:11" ht="20.25">
      <c r="A2323" s="13" t="s">
        <v>254</v>
      </c>
      <c r="B2323" s="2">
        <v>71</v>
      </c>
      <c r="C2323" s="13" t="s">
        <v>29</v>
      </c>
      <c r="D2323" s="3" t="s">
        <v>42</v>
      </c>
      <c r="E2323" s="13">
        <v>0</v>
      </c>
      <c r="F2323" s="13">
        <v>5</v>
      </c>
      <c r="G2323" s="13" t="s">
        <v>23</v>
      </c>
      <c r="H2323" s="13"/>
      <c r="I2323" s="13">
        <f t="shared" si="72"/>
        <v>0</v>
      </c>
      <c r="J2323" s="13">
        <f t="shared" si="73"/>
        <v>0</v>
      </c>
      <c r="K2323" s="1"/>
    </row>
    <row r="2324" spans="1:11" ht="20.25">
      <c r="A2324" s="13" t="s">
        <v>254</v>
      </c>
      <c r="B2324" s="2">
        <v>72</v>
      </c>
      <c r="C2324" s="13" t="s">
        <v>21</v>
      </c>
      <c r="D2324" s="3" t="s">
        <v>62</v>
      </c>
      <c r="E2324" s="13">
        <v>0</v>
      </c>
      <c r="F2324" s="13">
        <v>5</v>
      </c>
      <c r="G2324" s="13" t="s">
        <v>23</v>
      </c>
      <c r="H2324" s="13"/>
      <c r="I2324" s="13">
        <f t="shared" si="72"/>
        <v>0</v>
      </c>
      <c r="J2324" s="13">
        <f t="shared" si="73"/>
        <v>0</v>
      </c>
      <c r="K2324" s="1"/>
    </row>
    <row r="2325" spans="1:11" ht="20.25">
      <c r="A2325" s="13" t="s">
        <v>254</v>
      </c>
      <c r="B2325" s="2">
        <v>73</v>
      </c>
      <c r="C2325" s="13" t="s">
        <v>16</v>
      </c>
      <c r="D2325" s="3" t="s">
        <v>33</v>
      </c>
      <c r="E2325" s="13">
        <v>0</v>
      </c>
      <c r="F2325" s="13">
        <v>5</v>
      </c>
      <c r="G2325" s="13" t="s">
        <v>23</v>
      </c>
      <c r="H2325" s="13" t="s">
        <v>63</v>
      </c>
      <c r="I2325" s="13">
        <f t="shared" si="72"/>
        <v>0</v>
      </c>
      <c r="J2325" s="13">
        <f t="shared" si="73"/>
        <v>0</v>
      </c>
      <c r="K2325" s="1"/>
    </row>
    <row r="2326" spans="1:11" ht="20.25">
      <c r="A2326" s="13" t="s">
        <v>254</v>
      </c>
      <c r="B2326" s="2">
        <v>74</v>
      </c>
      <c r="C2326" s="13" t="s">
        <v>16</v>
      </c>
      <c r="D2326" s="3" t="s">
        <v>33</v>
      </c>
      <c r="E2326" s="13">
        <v>0</v>
      </c>
      <c r="F2326" s="13">
        <v>5</v>
      </c>
      <c r="G2326" s="13"/>
      <c r="H2326" s="13"/>
      <c r="I2326" s="13">
        <f t="shared" si="72"/>
        <v>0</v>
      </c>
      <c r="J2326" s="13">
        <f t="shared" si="73"/>
        <v>0</v>
      </c>
      <c r="K2326" s="1"/>
    </row>
    <row r="2327" spans="1:11" ht="20.25">
      <c r="A2327" s="13" t="s">
        <v>254</v>
      </c>
      <c r="B2327" s="2">
        <v>75</v>
      </c>
      <c r="C2327" s="13" t="s">
        <v>16</v>
      </c>
      <c r="D2327" s="3" t="s">
        <v>33</v>
      </c>
      <c r="E2327" s="13">
        <v>1</v>
      </c>
      <c r="F2327" s="13">
        <v>2</v>
      </c>
      <c r="G2327" s="13"/>
      <c r="H2327" s="13"/>
      <c r="I2327" s="13">
        <f t="shared" si="72"/>
        <v>0</v>
      </c>
      <c r="J2327" s="13">
        <f t="shared" si="73"/>
        <v>0</v>
      </c>
      <c r="K2327" s="1"/>
    </row>
    <row r="2328" spans="1:11" ht="20.25">
      <c r="A2328" s="13" t="s">
        <v>254</v>
      </c>
      <c r="B2328" s="2">
        <v>76</v>
      </c>
      <c r="C2328" s="13" t="s">
        <v>16</v>
      </c>
      <c r="D2328" s="3" t="s">
        <v>33</v>
      </c>
      <c r="E2328" s="13">
        <v>3</v>
      </c>
      <c r="F2328" s="13">
        <v>2</v>
      </c>
      <c r="G2328" s="13"/>
      <c r="H2328" s="13"/>
      <c r="I2328" s="13">
        <f t="shared" si="72"/>
        <v>0</v>
      </c>
      <c r="J2328" s="13">
        <f t="shared" si="73"/>
        <v>0</v>
      </c>
      <c r="K2328" s="1"/>
    </row>
    <row r="2329" spans="1:11" ht="20.25">
      <c r="A2329" s="13" t="s">
        <v>254</v>
      </c>
      <c r="B2329" s="2">
        <v>77</v>
      </c>
      <c r="C2329" s="13" t="s">
        <v>44</v>
      </c>
      <c r="D2329" s="3" t="s">
        <v>45</v>
      </c>
      <c r="E2329" s="13">
        <v>3</v>
      </c>
      <c r="F2329" s="13">
        <v>2</v>
      </c>
      <c r="G2329" s="13"/>
      <c r="H2329" s="13"/>
      <c r="I2329" s="13">
        <f t="shared" si="72"/>
        <v>0</v>
      </c>
      <c r="J2329" s="13">
        <f t="shared" si="73"/>
        <v>0</v>
      </c>
      <c r="K2329" s="1"/>
    </row>
    <row r="2330" spans="1:11" ht="20.25">
      <c r="A2330" s="13" t="s">
        <v>254</v>
      </c>
      <c r="B2330" s="2">
        <v>78</v>
      </c>
      <c r="C2330" s="13" t="s">
        <v>44</v>
      </c>
      <c r="D2330" s="3" t="s">
        <v>45</v>
      </c>
      <c r="E2330" s="13">
        <v>2</v>
      </c>
      <c r="F2330" s="13">
        <v>2</v>
      </c>
      <c r="G2330" s="13"/>
      <c r="H2330" s="13"/>
      <c r="I2330" s="13" t="str">
        <f t="shared" si="72"/>
        <v>Кокки</v>
      </c>
      <c r="J2330" s="13" t="str">
        <f t="shared" si="73"/>
        <v>Staphylococcus</v>
      </c>
      <c r="K2330" s="1" t="s">
        <v>49</v>
      </c>
    </row>
    <row r="2331" spans="1:11" ht="20.25">
      <c r="A2331" s="13" t="s">
        <v>254</v>
      </c>
      <c r="B2331" s="2">
        <v>79</v>
      </c>
      <c r="C2331" s="13" t="s">
        <v>14</v>
      </c>
      <c r="D2331" s="3" t="s">
        <v>36</v>
      </c>
      <c r="E2331" s="13">
        <v>0</v>
      </c>
      <c r="F2331" s="13">
        <v>3</v>
      </c>
      <c r="G2331" s="13"/>
      <c r="H2331" s="13"/>
      <c r="I2331" s="13">
        <f t="shared" si="72"/>
        <v>0</v>
      </c>
      <c r="J2331" s="13">
        <f t="shared" si="73"/>
        <v>0</v>
      </c>
      <c r="K2331" s="1"/>
    </row>
    <row r="2332" spans="1:11" ht="20.25">
      <c r="A2332" s="13" t="s">
        <v>254</v>
      </c>
      <c r="B2332" s="2">
        <v>80</v>
      </c>
      <c r="C2332" s="13" t="s">
        <v>19</v>
      </c>
      <c r="D2332" s="3" t="s">
        <v>20</v>
      </c>
      <c r="E2332" s="13">
        <v>0</v>
      </c>
      <c r="F2332" s="13">
        <v>3</v>
      </c>
      <c r="G2332" s="13"/>
      <c r="H2332" s="13"/>
      <c r="I2332" s="13">
        <f t="shared" si="72"/>
        <v>0</v>
      </c>
      <c r="J2332" s="13">
        <f t="shared" si="73"/>
        <v>0</v>
      </c>
      <c r="K2332" s="1"/>
    </row>
    <row r="2333" spans="1:11" ht="20.25">
      <c r="A2333" s="13" t="s">
        <v>254</v>
      </c>
      <c r="B2333" s="2">
        <v>81</v>
      </c>
      <c r="C2333" s="13" t="s">
        <v>21</v>
      </c>
      <c r="D2333" s="3" t="s">
        <v>88</v>
      </c>
      <c r="E2333" s="13">
        <v>0</v>
      </c>
      <c r="F2333" s="13">
        <v>6</v>
      </c>
      <c r="G2333" s="13" t="s">
        <v>23</v>
      </c>
      <c r="H2333" s="13"/>
      <c r="I2333" s="13">
        <f t="shared" si="72"/>
        <v>0</v>
      </c>
      <c r="J2333" s="13">
        <f t="shared" si="73"/>
        <v>0</v>
      </c>
      <c r="K2333" s="1"/>
    </row>
    <row r="2334" spans="1:11" ht="20.25">
      <c r="A2334" s="13" t="s">
        <v>254</v>
      </c>
      <c r="B2334" s="2">
        <v>82</v>
      </c>
      <c r="C2334" s="13" t="s">
        <v>21</v>
      </c>
      <c r="D2334" s="3" t="s">
        <v>20</v>
      </c>
      <c r="E2334" s="13">
        <v>0</v>
      </c>
      <c r="F2334" s="13">
        <v>6</v>
      </c>
      <c r="G2334" s="13" t="s">
        <v>23</v>
      </c>
      <c r="H2334" s="13"/>
      <c r="I2334" s="13">
        <f t="shared" si="72"/>
        <v>0</v>
      </c>
      <c r="J2334" s="13">
        <f t="shared" si="73"/>
        <v>0</v>
      </c>
      <c r="K2334" s="1"/>
    </row>
    <row r="2335" spans="1:11" ht="20.25">
      <c r="A2335" s="13" t="s">
        <v>254</v>
      </c>
      <c r="B2335" s="2">
        <v>83</v>
      </c>
      <c r="C2335" s="13" t="s">
        <v>21</v>
      </c>
      <c r="D2335" s="3" t="s">
        <v>25</v>
      </c>
      <c r="E2335" s="13">
        <v>0</v>
      </c>
      <c r="F2335" s="13">
        <v>6</v>
      </c>
      <c r="G2335" s="13" t="s">
        <v>23</v>
      </c>
      <c r="H2335" s="13"/>
      <c r="I2335" s="13">
        <f t="shared" si="72"/>
        <v>0</v>
      </c>
      <c r="J2335" s="13">
        <f t="shared" si="73"/>
        <v>0</v>
      </c>
      <c r="K2335" s="1"/>
    </row>
    <row r="2336" spans="1:11" ht="20.25">
      <c r="A2336" s="13" t="s">
        <v>254</v>
      </c>
      <c r="B2336" s="2">
        <v>84</v>
      </c>
      <c r="C2336" s="13" t="s">
        <v>21</v>
      </c>
      <c r="D2336" s="3" t="s">
        <v>28</v>
      </c>
      <c r="E2336" s="13">
        <v>0</v>
      </c>
      <c r="F2336" s="13">
        <v>6</v>
      </c>
      <c r="G2336" s="13" t="s">
        <v>23</v>
      </c>
      <c r="H2336" s="13"/>
      <c r="I2336" s="13">
        <f t="shared" si="72"/>
        <v>0</v>
      </c>
      <c r="J2336" s="13">
        <f t="shared" si="73"/>
        <v>0</v>
      </c>
      <c r="K2336" s="1"/>
    </row>
    <row r="2337" spans="1:11" ht="20.25">
      <c r="A2337" s="13" t="s">
        <v>254</v>
      </c>
      <c r="B2337" s="2">
        <v>85</v>
      </c>
      <c r="C2337" s="13" t="s">
        <v>21</v>
      </c>
      <c r="D2337" s="3" t="s">
        <v>62</v>
      </c>
      <c r="E2337" s="13">
        <v>0</v>
      </c>
      <c r="F2337" s="13">
        <v>6</v>
      </c>
      <c r="G2337" s="13" t="s">
        <v>23</v>
      </c>
      <c r="H2337" s="13"/>
      <c r="I2337" s="13">
        <f t="shared" si="72"/>
        <v>0</v>
      </c>
      <c r="J2337" s="13">
        <f t="shared" si="73"/>
        <v>0</v>
      </c>
      <c r="K2337" s="1"/>
    </row>
    <row r="2338" spans="1:11" ht="20.25">
      <c r="A2338" s="13" t="s">
        <v>254</v>
      </c>
      <c r="B2338" s="2">
        <v>86</v>
      </c>
      <c r="C2338" s="13" t="s">
        <v>21</v>
      </c>
      <c r="D2338" s="3" t="s">
        <v>40</v>
      </c>
      <c r="E2338" s="13">
        <v>0</v>
      </c>
      <c r="F2338" s="13">
        <v>6</v>
      </c>
      <c r="G2338" s="13" t="s">
        <v>23</v>
      </c>
      <c r="H2338" s="13"/>
      <c r="I2338" s="13">
        <f t="shared" si="72"/>
        <v>0</v>
      </c>
      <c r="J2338" s="13">
        <f t="shared" si="73"/>
        <v>0</v>
      </c>
      <c r="K2338" s="1"/>
    </row>
    <row r="2339" spans="1:11" ht="20.25">
      <c r="A2339" s="13" t="s">
        <v>254</v>
      </c>
      <c r="B2339" s="2">
        <v>87</v>
      </c>
      <c r="C2339" s="13" t="s">
        <v>21</v>
      </c>
      <c r="D2339" s="3" t="s">
        <v>28</v>
      </c>
      <c r="E2339" s="13">
        <v>0</v>
      </c>
      <c r="F2339" s="13">
        <v>3</v>
      </c>
      <c r="G2339" s="13" t="s">
        <v>23</v>
      </c>
      <c r="H2339" s="13"/>
      <c r="I2339" s="13" t="str">
        <f t="shared" si="72"/>
        <v>НГОБ</v>
      </c>
      <c r="J2339" s="13" t="str">
        <f t="shared" si="73"/>
        <v>Pseudomonas</v>
      </c>
      <c r="K2339" s="1" t="s">
        <v>162</v>
      </c>
    </row>
    <row r="2340" spans="1:11" ht="20.25">
      <c r="A2340" s="13" t="s">
        <v>254</v>
      </c>
      <c r="B2340" s="2">
        <v>88</v>
      </c>
      <c r="C2340" s="13" t="s">
        <v>16</v>
      </c>
      <c r="D2340" s="3" t="s">
        <v>33</v>
      </c>
      <c r="E2340" s="13">
        <v>1</v>
      </c>
      <c r="F2340" s="13">
        <v>2</v>
      </c>
      <c r="G2340" s="13"/>
      <c r="H2340" s="13"/>
      <c r="I2340" s="13">
        <f t="shared" si="72"/>
        <v>0</v>
      </c>
      <c r="J2340" s="13">
        <f t="shared" si="73"/>
        <v>0</v>
      </c>
      <c r="K2340" s="1"/>
    </row>
    <row r="2341" spans="1:11" ht="20.25">
      <c r="A2341" s="13" t="s">
        <v>254</v>
      </c>
      <c r="B2341" s="2">
        <v>89</v>
      </c>
      <c r="C2341" s="13" t="s">
        <v>19</v>
      </c>
      <c r="D2341" s="3" t="s">
        <v>20</v>
      </c>
      <c r="E2341" s="13">
        <v>0</v>
      </c>
      <c r="F2341" s="13">
        <v>5</v>
      </c>
      <c r="G2341" s="13"/>
      <c r="H2341" s="13"/>
      <c r="I2341" s="13">
        <f t="shared" si="72"/>
        <v>0</v>
      </c>
      <c r="J2341" s="13">
        <f t="shared" si="73"/>
        <v>0</v>
      </c>
      <c r="K2341" s="1"/>
    </row>
    <row r="2342" spans="1:11" ht="20.25">
      <c r="A2342" s="13" t="s">
        <v>254</v>
      </c>
      <c r="B2342" s="2">
        <v>90</v>
      </c>
      <c r="C2342" s="13" t="s">
        <v>19</v>
      </c>
      <c r="D2342" s="3" t="s">
        <v>20</v>
      </c>
      <c r="E2342" s="13">
        <v>0</v>
      </c>
      <c r="F2342" s="13">
        <v>5</v>
      </c>
      <c r="G2342" s="13"/>
      <c r="H2342" s="13"/>
      <c r="I2342" s="13">
        <f t="shared" si="72"/>
        <v>0</v>
      </c>
      <c r="J2342" s="13">
        <f t="shared" si="73"/>
        <v>0</v>
      </c>
      <c r="K2342" s="1"/>
    </row>
    <row r="2343" spans="1:11" ht="20.25">
      <c r="A2343" s="13" t="s">
        <v>254</v>
      </c>
      <c r="B2343" s="2">
        <v>91</v>
      </c>
      <c r="C2343" s="13" t="s">
        <v>71</v>
      </c>
      <c r="D2343" s="3" t="s">
        <v>28</v>
      </c>
      <c r="E2343" s="13">
        <v>0</v>
      </c>
      <c r="F2343" s="13">
        <v>5</v>
      </c>
      <c r="G2343" s="13"/>
      <c r="H2343" s="13"/>
      <c r="I2343" s="13">
        <f t="shared" si="72"/>
        <v>0</v>
      </c>
      <c r="J2343" s="13">
        <f t="shared" si="73"/>
        <v>0</v>
      </c>
      <c r="K2343" s="1"/>
    </row>
    <row r="2344" spans="1:11" ht="20.25">
      <c r="A2344" s="13" t="s">
        <v>254</v>
      </c>
      <c r="B2344" s="2">
        <v>92</v>
      </c>
      <c r="C2344" s="13" t="s">
        <v>79</v>
      </c>
      <c r="D2344" s="3" t="s">
        <v>48</v>
      </c>
      <c r="E2344" s="13">
        <v>0</v>
      </c>
      <c r="F2344" s="13">
        <v>5</v>
      </c>
      <c r="G2344" s="13"/>
      <c r="H2344" s="13"/>
      <c r="I2344" s="13">
        <f t="shared" si="72"/>
        <v>0</v>
      </c>
      <c r="J2344" s="13">
        <f t="shared" si="73"/>
        <v>0</v>
      </c>
      <c r="K2344" s="1"/>
    </row>
    <row r="2345" spans="1:11" ht="20.25">
      <c r="A2345" s="13" t="s">
        <v>254</v>
      </c>
      <c r="B2345" s="2">
        <v>93</v>
      </c>
      <c r="C2345" s="13" t="s">
        <v>21</v>
      </c>
      <c r="D2345" s="3" t="s">
        <v>43</v>
      </c>
      <c r="E2345" s="13">
        <v>0</v>
      </c>
      <c r="F2345" s="13">
        <v>5</v>
      </c>
      <c r="G2345" s="13"/>
      <c r="H2345" s="13"/>
      <c r="I2345" s="13" t="str">
        <f t="shared" si="72"/>
        <v>Кокки</v>
      </c>
      <c r="J2345" s="13" t="str">
        <f t="shared" si="73"/>
        <v>Enterococcus</v>
      </c>
      <c r="K2345" s="1" t="s">
        <v>66</v>
      </c>
    </row>
    <row r="2346" spans="1:11" ht="20.25">
      <c r="A2346" s="13" t="s">
        <v>254</v>
      </c>
      <c r="B2346" s="2">
        <v>94</v>
      </c>
      <c r="C2346" s="13" t="s">
        <v>21</v>
      </c>
      <c r="D2346" s="3" t="s">
        <v>202</v>
      </c>
      <c r="E2346" s="13">
        <v>0</v>
      </c>
      <c r="F2346" s="13">
        <v>6</v>
      </c>
      <c r="G2346" s="13" t="s">
        <v>23</v>
      </c>
      <c r="H2346" s="13"/>
      <c r="I2346" s="13">
        <f t="shared" si="72"/>
        <v>0</v>
      </c>
      <c r="J2346" s="13">
        <f t="shared" si="73"/>
        <v>0</v>
      </c>
      <c r="K2346" s="1"/>
    </row>
    <row r="2347" spans="1:11" ht="20.25">
      <c r="A2347" s="13" t="s">
        <v>254</v>
      </c>
      <c r="B2347" s="2">
        <v>95</v>
      </c>
      <c r="C2347" s="13" t="s">
        <v>128</v>
      </c>
      <c r="D2347" s="3" t="s">
        <v>183</v>
      </c>
      <c r="E2347" s="13">
        <v>0</v>
      </c>
      <c r="F2347" s="13">
        <v>5</v>
      </c>
      <c r="G2347" s="13"/>
      <c r="H2347" s="13"/>
      <c r="I2347" s="13">
        <f t="shared" si="72"/>
        <v>0</v>
      </c>
      <c r="J2347" s="13">
        <f t="shared" si="73"/>
        <v>0</v>
      </c>
      <c r="K2347" s="1"/>
    </row>
    <row r="2348" spans="1:11" ht="20.25">
      <c r="A2348" s="13" t="s">
        <v>254</v>
      </c>
      <c r="B2348" s="2">
        <v>96</v>
      </c>
      <c r="C2348" s="13" t="s">
        <v>19</v>
      </c>
      <c r="D2348" s="3" t="s">
        <v>41</v>
      </c>
      <c r="E2348" s="13">
        <v>0</v>
      </c>
      <c r="F2348" s="13">
        <v>5</v>
      </c>
      <c r="G2348" s="13"/>
      <c r="H2348" s="13"/>
      <c r="I2348" s="13">
        <f t="shared" si="72"/>
        <v>0</v>
      </c>
      <c r="J2348" s="13">
        <f t="shared" si="73"/>
        <v>0</v>
      </c>
      <c r="K2348" s="1"/>
    </row>
    <row r="2349" spans="1:11" ht="20.25">
      <c r="A2349" s="13" t="s">
        <v>254</v>
      </c>
      <c r="B2349" s="2">
        <v>97</v>
      </c>
      <c r="C2349" s="13" t="s">
        <v>19</v>
      </c>
      <c r="D2349" s="3" t="s">
        <v>41</v>
      </c>
      <c r="E2349" s="13">
        <v>0</v>
      </c>
      <c r="F2349" s="13">
        <v>5</v>
      </c>
      <c r="G2349" s="13"/>
      <c r="H2349" s="13"/>
      <c r="I2349" s="13">
        <f t="shared" si="72"/>
        <v>0</v>
      </c>
      <c r="J2349" s="13">
        <f t="shared" si="73"/>
        <v>0</v>
      </c>
      <c r="K2349" s="1"/>
    </row>
    <row r="2350" spans="1:11" ht="20.25">
      <c r="A2350" s="13" t="s">
        <v>254</v>
      </c>
      <c r="B2350" s="2">
        <v>98</v>
      </c>
      <c r="C2350" s="13" t="s">
        <v>16</v>
      </c>
      <c r="D2350" s="3" t="s">
        <v>33</v>
      </c>
      <c r="E2350" s="13">
        <v>0</v>
      </c>
      <c r="F2350" s="13">
        <v>4</v>
      </c>
      <c r="G2350" s="13"/>
      <c r="H2350" s="13"/>
      <c r="I2350" s="13">
        <f t="shared" si="72"/>
        <v>0</v>
      </c>
      <c r="J2350" s="13">
        <f t="shared" si="73"/>
        <v>0</v>
      </c>
      <c r="K2350" s="1"/>
    </row>
    <row r="2351" spans="1:11" ht="20.25">
      <c r="A2351" s="13" t="s">
        <v>254</v>
      </c>
      <c r="B2351" s="2">
        <v>99</v>
      </c>
      <c r="C2351" s="13" t="s">
        <v>19</v>
      </c>
      <c r="D2351" s="3" t="s">
        <v>36</v>
      </c>
      <c r="E2351" s="13">
        <v>0</v>
      </c>
      <c r="F2351" s="13">
        <v>4</v>
      </c>
      <c r="G2351" s="13"/>
      <c r="H2351" s="13"/>
      <c r="I2351" s="13">
        <f t="shared" si="72"/>
        <v>0</v>
      </c>
      <c r="J2351" s="13">
        <f t="shared" si="73"/>
        <v>0</v>
      </c>
      <c r="K2351" s="1"/>
    </row>
    <row r="2352" spans="1:11" ht="20.25">
      <c r="A2352" s="13" t="s">
        <v>254</v>
      </c>
      <c r="B2352" s="2">
        <v>100</v>
      </c>
      <c r="C2352" s="13" t="s">
        <v>79</v>
      </c>
      <c r="D2352" s="3" t="s">
        <v>89</v>
      </c>
      <c r="E2352" s="13">
        <v>0</v>
      </c>
      <c r="F2352" s="13">
        <v>4</v>
      </c>
      <c r="G2352" s="13"/>
      <c r="H2352" s="13"/>
      <c r="I2352" s="13">
        <f t="shared" si="72"/>
        <v>0</v>
      </c>
      <c r="J2352" s="13">
        <f t="shared" si="73"/>
        <v>0</v>
      </c>
      <c r="K2352" s="1"/>
    </row>
    <row r="2353" spans="1:11" ht="20.25">
      <c r="A2353" s="13" t="s">
        <v>254</v>
      </c>
      <c r="B2353" s="2">
        <v>101</v>
      </c>
      <c r="C2353" s="13" t="s">
        <v>128</v>
      </c>
      <c r="D2353" s="3" t="s">
        <v>35</v>
      </c>
      <c r="E2353" s="13">
        <v>0</v>
      </c>
      <c r="F2353" s="13">
        <v>4</v>
      </c>
      <c r="G2353" s="13"/>
      <c r="H2353" s="13"/>
      <c r="I2353" s="13">
        <f t="shared" si="72"/>
        <v>0</v>
      </c>
      <c r="J2353" s="13">
        <f t="shared" si="73"/>
        <v>0</v>
      </c>
      <c r="K2353" s="1"/>
    </row>
    <row r="2354" spans="1:11" ht="20.25">
      <c r="A2354" s="13" t="s">
        <v>254</v>
      </c>
      <c r="B2354" s="2">
        <v>102</v>
      </c>
      <c r="C2354" s="13" t="s">
        <v>16</v>
      </c>
      <c r="D2354" s="3" t="s">
        <v>33</v>
      </c>
      <c r="E2354" s="13">
        <v>0</v>
      </c>
      <c r="F2354" s="13">
        <v>4</v>
      </c>
      <c r="G2354" s="13"/>
      <c r="H2354" s="13"/>
      <c r="I2354" s="13">
        <f t="shared" si="72"/>
        <v>0</v>
      </c>
      <c r="J2354" s="13">
        <f t="shared" si="73"/>
        <v>0</v>
      </c>
      <c r="K2354" s="1"/>
    </row>
    <row r="2355" spans="1:11" ht="20.25">
      <c r="A2355" s="13" t="s">
        <v>254</v>
      </c>
      <c r="B2355" s="2">
        <v>103</v>
      </c>
      <c r="C2355" s="13" t="s">
        <v>21</v>
      </c>
      <c r="D2355" s="3" t="s">
        <v>163</v>
      </c>
      <c r="E2355" s="13">
        <v>0</v>
      </c>
      <c r="F2355" s="13">
        <v>4</v>
      </c>
      <c r="G2355" s="13"/>
      <c r="H2355" s="13"/>
      <c r="I2355" s="13">
        <f t="shared" si="72"/>
        <v>0</v>
      </c>
      <c r="J2355" s="13">
        <f t="shared" si="73"/>
        <v>0</v>
      </c>
      <c r="K2355" s="1"/>
    </row>
    <row r="2356" spans="1:11" ht="20.25">
      <c r="A2356" s="13" t="s">
        <v>254</v>
      </c>
      <c r="B2356" s="2">
        <v>104</v>
      </c>
      <c r="C2356" s="13" t="s">
        <v>21</v>
      </c>
      <c r="D2356" s="3" t="s">
        <v>33</v>
      </c>
      <c r="E2356" s="13">
        <v>0</v>
      </c>
      <c r="F2356" s="13">
        <v>4</v>
      </c>
      <c r="G2356" s="13"/>
      <c r="H2356" s="13"/>
      <c r="I2356" s="13">
        <f t="shared" si="72"/>
        <v>0</v>
      </c>
      <c r="J2356" s="13">
        <f t="shared" si="73"/>
        <v>0</v>
      </c>
      <c r="K2356" s="1"/>
    </row>
    <row r="2357" spans="1:11" ht="20.25">
      <c r="A2357" s="13" t="s">
        <v>254</v>
      </c>
      <c r="B2357" s="2">
        <v>105</v>
      </c>
      <c r="C2357" s="13" t="s">
        <v>21</v>
      </c>
      <c r="D2357" s="3" t="s">
        <v>33</v>
      </c>
      <c r="E2357" s="13">
        <v>0</v>
      </c>
      <c r="F2357" s="13">
        <v>14</v>
      </c>
      <c r="G2357" s="13"/>
      <c r="H2357" s="13"/>
      <c r="I2357" s="13">
        <f t="shared" si="72"/>
        <v>0</v>
      </c>
      <c r="J2357" s="13">
        <f t="shared" si="73"/>
        <v>0</v>
      </c>
      <c r="K2357" s="1"/>
    </row>
    <row r="2358" spans="1:11" ht="20.25">
      <c r="A2358" s="13" t="s">
        <v>254</v>
      </c>
      <c r="B2358" s="2">
        <v>106</v>
      </c>
      <c r="C2358" s="13" t="s">
        <v>19</v>
      </c>
      <c r="D2358" s="3" t="s">
        <v>20</v>
      </c>
      <c r="E2358" s="13">
        <v>0</v>
      </c>
      <c r="F2358" s="13">
        <v>4</v>
      </c>
      <c r="G2358" s="13"/>
      <c r="H2358" s="13"/>
      <c r="I2358" s="13">
        <f t="shared" si="72"/>
        <v>0</v>
      </c>
      <c r="J2358" s="13">
        <f t="shared" si="73"/>
        <v>0</v>
      </c>
      <c r="K2358" s="1"/>
    </row>
    <row r="2359" spans="1:11" ht="20.25">
      <c r="A2359" s="13" t="s">
        <v>254</v>
      </c>
      <c r="B2359" s="2">
        <v>107</v>
      </c>
      <c r="C2359" s="13" t="s">
        <v>44</v>
      </c>
      <c r="D2359" s="3" t="s">
        <v>45</v>
      </c>
      <c r="E2359" s="13">
        <v>1</v>
      </c>
      <c r="F2359" s="13">
        <v>4</v>
      </c>
      <c r="G2359" s="13"/>
      <c r="H2359" s="13"/>
      <c r="I2359" s="13">
        <f t="shared" si="72"/>
        <v>0</v>
      </c>
      <c r="J2359" s="13">
        <f t="shared" si="73"/>
        <v>0</v>
      </c>
      <c r="K2359" s="1"/>
    </row>
    <row r="2360" spans="1:11" ht="20.25">
      <c r="A2360" s="13" t="s">
        <v>254</v>
      </c>
      <c r="B2360" s="2">
        <v>108</v>
      </c>
      <c r="C2360" s="13" t="s">
        <v>79</v>
      </c>
      <c r="D2360" s="3" t="s">
        <v>200</v>
      </c>
      <c r="E2360" s="13">
        <v>0</v>
      </c>
      <c r="F2360" s="13">
        <v>4</v>
      </c>
      <c r="G2360" s="13"/>
      <c r="H2360" s="13"/>
      <c r="I2360" s="13">
        <f t="shared" si="72"/>
        <v>0</v>
      </c>
      <c r="J2360" s="13">
        <f t="shared" si="73"/>
        <v>0</v>
      </c>
      <c r="K2360" s="1"/>
    </row>
    <row r="2361" spans="1:11" ht="20.25">
      <c r="A2361" s="13" t="s">
        <v>254</v>
      </c>
      <c r="B2361" s="2">
        <v>109</v>
      </c>
      <c r="C2361" s="13" t="s">
        <v>128</v>
      </c>
      <c r="D2361" s="3" t="s">
        <v>35</v>
      </c>
      <c r="E2361" s="13">
        <v>0</v>
      </c>
      <c r="F2361" s="13">
        <v>4</v>
      </c>
      <c r="G2361" s="13"/>
      <c r="H2361" s="13"/>
      <c r="I2361" s="13">
        <f t="shared" si="72"/>
        <v>0</v>
      </c>
      <c r="J2361" s="13">
        <f t="shared" si="73"/>
        <v>0</v>
      </c>
      <c r="K2361" s="1"/>
    </row>
    <row r="2362" spans="1:11" ht="20.25">
      <c r="A2362" s="13" t="s">
        <v>254</v>
      </c>
      <c r="B2362" s="2">
        <v>110</v>
      </c>
      <c r="C2362" s="13" t="s">
        <v>21</v>
      </c>
      <c r="D2362" s="3" t="s">
        <v>33</v>
      </c>
      <c r="E2362" s="13">
        <v>0</v>
      </c>
      <c r="F2362" s="13">
        <v>4</v>
      </c>
      <c r="G2362" s="13"/>
      <c r="H2362" s="13"/>
      <c r="I2362" s="13">
        <f t="shared" si="72"/>
        <v>0</v>
      </c>
      <c r="J2362" s="13">
        <f t="shared" si="73"/>
        <v>0</v>
      </c>
      <c r="K2362" s="1"/>
    </row>
    <row r="2363" spans="1:11" ht="20.25">
      <c r="A2363" s="13" t="s">
        <v>254</v>
      </c>
      <c r="B2363" s="2">
        <v>111</v>
      </c>
      <c r="C2363" s="13" t="s">
        <v>46</v>
      </c>
      <c r="D2363" s="3" t="s">
        <v>41</v>
      </c>
      <c r="E2363" s="13">
        <v>0</v>
      </c>
      <c r="F2363" s="13">
        <v>5</v>
      </c>
      <c r="G2363" s="13"/>
      <c r="H2363" s="13"/>
      <c r="I2363" s="13" t="str">
        <f t="shared" si="72"/>
        <v>Кокки</v>
      </c>
      <c r="J2363" s="13" t="str">
        <f t="shared" si="73"/>
        <v>Staphylococcus</v>
      </c>
      <c r="K2363" s="1" t="s">
        <v>49</v>
      </c>
    </row>
    <row r="2364" spans="1:11" ht="20.25">
      <c r="A2364" s="13" t="s">
        <v>254</v>
      </c>
      <c r="B2364" s="2">
        <v>112</v>
      </c>
      <c r="C2364" s="13" t="s">
        <v>21</v>
      </c>
      <c r="D2364" s="3" t="s">
        <v>88</v>
      </c>
      <c r="E2364" s="13">
        <v>0</v>
      </c>
      <c r="F2364" s="13">
        <v>6</v>
      </c>
      <c r="G2364" s="13" t="s">
        <v>23</v>
      </c>
      <c r="H2364" s="13"/>
      <c r="I2364" s="13">
        <f t="shared" si="72"/>
        <v>0</v>
      </c>
      <c r="J2364" s="13">
        <f t="shared" si="73"/>
        <v>0</v>
      </c>
      <c r="K2364" s="1"/>
    </row>
    <row r="2365" spans="1:11" ht="20.25">
      <c r="A2365" s="13" t="s">
        <v>254</v>
      </c>
      <c r="B2365" s="2">
        <v>113</v>
      </c>
      <c r="C2365" s="13" t="s">
        <v>21</v>
      </c>
      <c r="D2365" s="3" t="s">
        <v>28</v>
      </c>
      <c r="E2365" s="13">
        <v>0</v>
      </c>
      <c r="F2365" s="13">
        <v>6</v>
      </c>
      <c r="G2365" s="13" t="s">
        <v>23</v>
      </c>
      <c r="H2365" s="13"/>
      <c r="I2365" s="13">
        <f t="shared" si="72"/>
        <v>0</v>
      </c>
      <c r="J2365" s="13">
        <f t="shared" si="73"/>
        <v>0</v>
      </c>
      <c r="K2365" s="1"/>
    </row>
    <row r="2366" spans="1:11" ht="20.25">
      <c r="A2366" s="13" t="s">
        <v>254</v>
      </c>
      <c r="B2366" s="2">
        <v>114</v>
      </c>
      <c r="C2366" s="13" t="s">
        <v>21</v>
      </c>
      <c r="D2366" s="3" t="s">
        <v>33</v>
      </c>
      <c r="E2366" s="13">
        <v>0</v>
      </c>
      <c r="F2366" s="13">
        <v>4</v>
      </c>
      <c r="G2366" s="13"/>
      <c r="H2366" s="13"/>
      <c r="I2366" s="13">
        <f t="shared" si="72"/>
        <v>0</v>
      </c>
      <c r="J2366" s="13">
        <f t="shared" si="73"/>
        <v>0</v>
      </c>
      <c r="K2366" s="1"/>
    </row>
    <row r="2367" spans="1:11" ht="20.25">
      <c r="A2367" s="13" t="s">
        <v>254</v>
      </c>
      <c r="B2367" s="2">
        <v>115</v>
      </c>
      <c r="C2367" s="13" t="s">
        <v>44</v>
      </c>
      <c r="D2367" s="3" t="s">
        <v>50</v>
      </c>
      <c r="E2367" s="13">
        <v>0</v>
      </c>
      <c r="F2367" s="13">
        <v>4</v>
      </c>
      <c r="G2367" s="13"/>
      <c r="H2367" s="13"/>
      <c r="I2367" s="13">
        <f t="shared" si="72"/>
        <v>0</v>
      </c>
      <c r="J2367" s="13">
        <f t="shared" si="73"/>
        <v>0</v>
      </c>
      <c r="K2367" s="1"/>
    </row>
    <row r="2368" spans="1:11" ht="20.25">
      <c r="A2368" s="13" t="s">
        <v>254</v>
      </c>
      <c r="B2368" s="2">
        <v>116</v>
      </c>
      <c r="C2368" s="13" t="s">
        <v>44</v>
      </c>
      <c r="D2368" s="3" t="s">
        <v>45</v>
      </c>
      <c r="E2368" s="13">
        <v>0</v>
      </c>
      <c r="F2368" s="13">
        <v>4</v>
      </c>
      <c r="G2368" s="13"/>
      <c r="H2368" s="13"/>
      <c r="I2368" s="13">
        <f t="shared" si="72"/>
        <v>0</v>
      </c>
      <c r="J2368" s="13">
        <f t="shared" si="73"/>
        <v>0</v>
      </c>
      <c r="K2368" s="1"/>
    </row>
    <row r="2369" spans="1:11" ht="20.25">
      <c r="A2369" s="13" t="s">
        <v>254</v>
      </c>
      <c r="B2369" s="2">
        <v>117</v>
      </c>
      <c r="C2369" s="13" t="s">
        <v>21</v>
      </c>
      <c r="D2369" s="3" t="s">
        <v>41</v>
      </c>
      <c r="E2369" s="13">
        <v>0</v>
      </c>
      <c r="F2369" s="13">
        <v>4</v>
      </c>
      <c r="G2369" s="13" t="s">
        <v>23</v>
      </c>
      <c r="H2369" s="13"/>
      <c r="I2369" s="13" t="str">
        <f t="shared" si="72"/>
        <v>Кокки</v>
      </c>
      <c r="J2369" s="13" t="str">
        <f t="shared" si="73"/>
        <v>Staphylococcus</v>
      </c>
      <c r="K2369" s="1" t="s">
        <v>177</v>
      </c>
    </row>
    <row r="2370" spans="1:11" ht="20.25">
      <c r="A2370" s="13" t="s">
        <v>254</v>
      </c>
      <c r="B2370" s="2">
        <v>118</v>
      </c>
      <c r="C2370" s="13" t="s">
        <v>21</v>
      </c>
      <c r="D2370" s="3" t="s">
        <v>20</v>
      </c>
      <c r="E2370" s="13">
        <v>0</v>
      </c>
      <c r="F2370" s="13">
        <v>5</v>
      </c>
      <c r="G2370" s="13" t="s">
        <v>23</v>
      </c>
      <c r="H2370" s="13"/>
      <c r="I2370" s="13">
        <f t="shared" ref="I2370:I2433" si="74">IF(OR(J2370=$J$2687,J2370=$J$2694,J2370=$J$2677),$I$2674,IF(OR(J2370=$J$2676,J2370=$J$2680,J2370=$J$2682,J2370=$J$2683,J2370=$J$2686,J2370=$J$2690,J2370=$J$2691,J2370=$J$2688),$I$2679,IF(OR(J2370=$J$2675,J2370=$J$2679),$I$2675,IF(OR(J2370=$J$2681,J2370=$J$2692,J2370=$J$2693),$I$2676,IF(OR(J2370=$J$2674,J2370=$J$2689,J2370=$J$2695),$I$2677,IF(OR(J2370=$J$2678,J2370=$J$2696,J2370=$J$2684,J2370=$J$2685),$I$2678,0))))))</f>
        <v>0</v>
      </c>
      <c r="J2370" s="13">
        <f t="shared" ref="J2370:J2433" si="75">IF(OR(K2370=$K$2674,K2370=$K$2675,K2370=$K$2676,K2370=$K$2677,K2370=$K$2678),$J$2674,IF(OR(K2370=$K$2683,K2370=$K$2684,K2370=$K$2685,K2370=$K$2686),$J$2675,IF(OR(K2370=$K$2687),$J$2676,IF(OR(K2370=$K$2688),$J$2677,IF(OR(K2370=$K$2689),$J$2678,IF(OR(K2370=$K$2690),$J$2679,IF(OR(K2370=$K$2696,K2370=$K$2706,K2370=$K$2697),$J$2680,IF(OR(K2370=$K$2692,K2370=$K$2693,K2370=$K$2694,K2370=$K$2695),$J$2681,IF(OR(K2370=$K$2691,K2370=$K$2735,K2370=$K$2737,K2370=$K$2739),$J$2682,IF(OR(K2370=$K$2698,K2370=$K$2700,K2370=$K$2699),$J$2683,IF(OR(K2370=$K$2701),$J$2684,IF(OR(K2370=$K$2702),$J$2685,IF(OR(K2370=$K$2703),$J$2686,IF(OR(K2370=$K$2707),$J$2687,IF(OR(K2370=$K$2708,K2370=$K$2709),$J$2688,IF(OR(K2370=$K$2710,K2370=$K$2711),$J$2689,IF(OR(K2370=$K$2712,K2370=$K$2713),$J$2690,IF(OR(K2370=$K$2714,K2370=$K$2715),$J$2691,IF(OR(K2370=$K$2717,K2370=$K$2718,K2370=$K$2719,K2370=$K$2720,K2370=$K$2721,K2370=$K$2722,K2370=$K$2723,K2370=$K$2724,K2370=$K$2725),$J$2692,IF(OR(K2370=$K$2729,K2370=$K$2730,K2370=$K$2731,K2370=$K$2732,K2370=$K$2728,K2370=$K$2727,K2370=$K$2736,K2370=$K$2738),$J$2693,IF(OR(K2370=$K$2733,K2370=$K$2734),$J$2694,IF(OR(K2370=$K$2679,K2370=$K$2680,K2370=$K$2681,K2370=$K$2704,K2370=$K$2705,K2370=$K$2716,K2370=$K$2682,K2370=$K$2726),$J$2695,IF(OR(K2370=$K$2740),$J$2696,0)))))))))))))))))))))))</f>
        <v>0</v>
      </c>
      <c r="K2370" s="1"/>
    </row>
    <row r="2371" spans="1:11" ht="20.25">
      <c r="A2371" s="13" t="s">
        <v>254</v>
      </c>
      <c r="B2371" s="2">
        <v>119</v>
      </c>
      <c r="C2371" s="13" t="s">
        <v>46</v>
      </c>
      <c r="D2371" s="3" t="s">
        <v>31</v>
      </c>
      <c r="E2371" s="13">
        <v>0</v>
      </c>
      <c r="F2371" s="13">
        <v>4</v>
      </c>
      <c r="G2371" s="13"/>
      <c r="H2371" s="13"/>
      <c r="I2371" s="13">
        <f t="shared" si="74"/>
        <v>0</v>
      </c>
      <c r="J2371" s="13">
        <f t="shared" si="75"/>
        <v>0</v>
      </c>
      <c r="K2371" s="1"/>
    </row>
    <row r="2372" spans="1:11" ht="20.25">
      <c r="A2372" s="13" t="s">
        <v>254</v>
      </c>
      <c r="B2372" s="2">
        <v>120</v>
      </c>
      <c r="C2372" s="13" t="s">
        <v>21</v>
      </c>
      <c r="D2372" s="3" t="s">
        <v>41</v>
      </c>
      <c r="E2372" s="13">
        <v>0</v>
      </c>
      <c r="F2372" s="13">
        <v>4</v>
      </c>
      <c r="G2372" s="13"/>
      <c r="H2372" s="13"/>
      <c r="I2372" s="13" t="str">
        <f t="shared" si="74"/>
        <v>Энеробактерии</v>
      </c>
      <c r="J2372" s="13" t="str">
        <f t="shared" si="75"/>
        <v>Escherichia</v>
      </c>
      <c r="K2372" s="1" t="s">
        <v>32</v>
      </c>
    </row>
    <row r="2373" spans="1:11" ht="20.25">
      <c r="A2373" s="13" t="s">
        <v>254</v>
      </c>
      <c r="B2373" s="2">
        <v>121</v>
      </c>
      <c r="C2373" s="13" t="s">
        <v>44</v>
      </c>
      <c r="D2373" s="3" t="s">
        <v>50</v>
      </c>
      <c r="E2373" s="13">
        <v>0</v>
      </c>
      <c r="F2373" s="13">
        <v>2</v>
      </c>
      <c r="G2373" s="13"/>
      <c r="H2373" s="13"/>
      <c r="I2373" s="13">
        <f t="shared" si="74"/>
        <v>0</v>
      </c>
      <c r="J2373" s="13">
        <f t="shared" si="75"/>
        <v>0</v>
      </c>
      <c r="K2373" s="1"/>
    </row>
    <row r="2374" spans="1:11" ht="20.25">
      <c r="A2374" s="13" t="s">
        <v>254</v>
      </c>
      <c r="B2374" s="2">
        <v>122</v>
      </c>
      <c r="C2374" s="13" t="s">
        <v>44</v>
      </c>
      <c r="D2374" s="3" t="s">
        <v>45</v>
      </c>
      <c r="E2374" s="13">
        <v>0</v>
      </c>
      <c r="F2374" s="13">
        <v>2</v>
      </c>
      <c r="G2374" s="13"/>
      <c r="H2374" s="13"/>
      <c r="I2374" s="13">
        <f t="shared" si="74"/>
        <v>0</v>
      </c>
      <c r="J2374" s="13">
        <f t="shared" si="75"/>
        <v>0</v>
      </c>
      <c r="K2374" s="1"/>
    </row>
    <row r="2375" spans="1:11" ht="20.25">
      <c r="A2375" s="13" t="s">
        <v>254</v>
      </c>
      <c r="B2375" s="2">
        <v>123</v>
      </c>
      <c r="C2375" s="13" t="s">
        <v>16</v>
      </c>
      <c r="D2375" s="3" t="s">
        <v>33</v>
      </c>
      <c r="E2375" s="13">
        <v>0</v>
      </c>
      <c r="F2375" s="13">
        <v>2</v>
      </c>
      <c r="G2375" s="13"/>
      <c r="H2375" s="13"/>
      <c r="I2375" s="13">
        <f t="shared" si="74"/>
        <v>0</v>
      </c>
      <c r="J2375" s="13">
        <f t="shared" si="75"/>
        <v>0</v>
      </c>
      <c r="K2375" s="1"/>
    </row>
    <row r="2376" spans="1:11" ht="20.25">
      <c r="A2376" s="13" t="s">
        <v>254</v>
      </c>
      <c r="B2376" s="2">
        <v>124</v>
      </c>
      <c r="C2376" s="13" t="s">
        <v>27</v>
      </c>
      <c r="D2376" s="3" t="s">
        <v>72</v>
      </c>
      <c r="E2376" s="13">
        <v>0</v>
      </c>
      <c r="F2376" s="13">
        <v>2</v>
      </c>
      <c r="G2376" s="13"/>
      <c r="H2376" s="13"/>
      <c r="I2376" s="13">
        <f t="shared" si="74"/>
        <v>0</v>
      </c>
      <c r="J2376" s="13">
        <f t="shared" si="75"/>
        <v>0</v>
      </c>
      <c r="K2376" s="1"/>
    </row>
    <row r="2377" spans="1:11" ht="20.25">
      <c r="A2377" s="13" t="s">
        <v>254</v>
      </c>
      <c r="B2377" s="2">
        <v>125</v>
      </c>
      <c r="C2377" s="13" t="s">
        <v>21</v>
      </c>
      <c r="D2377" s="3" t="s">
        <v>41</v>
      </c>
      <c r="E2377" s="13">
        <v>0</v>
      </c>
      <c r="F2377" s="13">
        <v>3</v>
      </c>
      <c r="G2377" s="13"/>
      <c r="H2377" s="13"/>
      <c r="I2377" s="13">
        <f t="shared" si="74"/>
        <v>0</v>
      </c>
      <c r="J2377" s="13">
        <f t="shared" si="75"/>
        <v>0</v>
      </c>
      <c r="K2377" s="1"/>
    </row>
    <row r="2378" spans="1:11" ht="20.25">
      <c r="A2378" s="13" t="s">
        <v>254</v>
      </c>
      <c r="B2378" s="2">
        <v>126</v>
      </c>
      <c r="C2378" s="13" t="s">
        <v>46</v>
      </c>
      <c r="D2378" s="3" t="s">
        <v>31</v>
      </c>
      <c r="E2378" s="13">
        <v>0</v>
      </c>
      <c r="F2378" s="13">
        <v>3</v>
      </c>
      <c r="G2378" s="13"/>
      <c r="H2378" s="13"/>
      <c r="I2378" s="13">
        <f t="shared" si="74"/>
        <v>0</v>
      </c>
      <c r="J2378" s="13">
        <f t="shared" si="75"/>
        <v>0</v>
      </c>
      <c r="K2378" s="1"/>
    </row>
    <row r="2379" spans="1:11" ht="20.25">
      <c r="A2379" s="13" t="s">
        <v>254</v>
      </c>
      <c r="B2379" s="2">
        <v>127</v>
      </c>
      <c r="C2379" s="13" t="s">
        <v>16</v>
      </c>
      <c r="D2379" s="3" t="s">
        <v>33</v>
      </c>
      <c r="E2379" s="13">
        <v>0</v>
      </c>
      <c r="F2379" s="13">
        <v>3</v>
      </c>
      <c r="G2379" s="13"/>
      <c r="H2379" s="13"/>
      <c r="I2379" s="13">
        <f t="shared" si="74"/>
        <v>0</v>
      </c>
      <c r="J2379" s="13">
        <f t="shared" si="75"/>
        <v>0</v>
      </c>
      <c r="K2379" s="1"/>
    </row>
    <row r="2380" spans="1:11" ht="20.25">
      <c r="A2380" s="13" t="s">
        <v>254</v>
      </c>
      <c r="B2380" s="2">
        <v>128</v>
      </c>
      <c r="C2380" s="13" t="s">
        <v>44</v>
      </c>
      <c r="D2380" s="3" t="s">
        <v>45</v>
      </c>
      <c r="E2380" s="13">
        <v>0</v>
      </c>
      <c r="F2380" s="13">
        <v>3</v>
      </c>
      <c r="G2380" s="13"/>
      <c r="H2380" s="13"/>
      <c r="I2380" s="13">
        <f t="shared" si="74"/>
        <v>0</v>
      </c>
      <c r="J2380" s="13">
        <f t="shared" si="75"/>
        <v>0</v>
      </c>
      <c r="K2380" s="1"/>
    </row>
    <row r="2381" spans="1:11" ht="20.25">
      <c r="A2381" s="13" t="s">
        <v>254</v>
      </c>
      <c r="B2381" s="2">
        <v>129</v>
      </c>
      <c r="C2381" s="13" t="s">
        <v>79</v>
      </c>
      <c r="D2381" s="3" t="s">
        <v>200</v>
      </c>
      <c r="E2381" s="13">
        <v>0</v>
      </c>
      <c r="F2381" s="13">
        <v>3</v>
      </c>
      <c r="G2381" s="13"/>
      <c r="H2381" s="13"/>
      <c r="I2381" s="13">
        <f t="shared" si="74"/>
        <v>0</v>
      </c>
      <c r="J2381" s="13">
        <f t="shared" si="75"/>
        <v>0</v>
      </c>
      <c r="K2381" s="1"/>
    </row>
    <row r="2382" spans="1:11" ht="20.25">
      <c r="A2382" s="13" t="s">
        <v>254</v>
      </c>
      <c r="B2382" s="2">
        <v>130</v>
      </c>
      <c r="C2382" s="13" t="s">
        <v>21</v>
      </c>
      <c r="D2382" s="3" t="s">
        <v>64</v>
      </c>
      <c r="E2382" s="13">
        <v>0</v>
      </c>
      <c r="F2382" s="13">
        <v>3</v>
      </c>
      <c r="G2382" s="13" t="s">
        <v>23</v>
      </c>
      <c r="H2382" s="13"/>
      <c r="I2382" s="13" t="str">
        <f t="shared" si="74"/>
        <v>НГОБ</v>
      </c>
      <c r="J2382" s="13" t="str">
        <f t="shared" si="75"/>
        <v>Pseudomonas</v>
      </c>
      <c r="K2382" s="1" t="s">
        <v>162</v>
      </c>
    </row>
    <row r="2383" spans="1:11" ht="20.25">
      <c r="A2383" s="13" t="s">
        <v>254</v>
      </c>
      <c r="B2383" s="2">
        <v>131</v>
      </c>
      <c r="C2383" s="13" t="s">
        <v>21</v>
      </c>
      <c r="D2383" s="3" t="s">
        <v>43</v>
      </c>
      <c r="E2383" s="13">
        <v>0</v>
      </c>
      <c r="F2383" s="13">
        <v>3</v>
      </c>
      <c r="G2383" s="13" t="s">
        <v>23</v>
      </c>
      <c r="H2383" s="13"/>
      <c r="I2383" s="13" t="str">
        <f t="shared" si="74"/>
        <v>НГОБ</v>
      </c>
      <c r="J2383" s="13" t="str">
        <f t="shared" si="75"/>
        <v>Acinetobacter</v>
      </c>
      <c r="K2383" s="1" t="s">
        <v>95</v>
      </c>
    </row>
    <row r="2384" spans="1:11" ht="20.25">
      <c r="A2384" s="13" t="s">
        <v>254</v>
      </c>
      <c r="B2384" s="2">
        <v>132</v>
      </c>
      <c r="C2384" s="13" t="s">
        <v>21</v>
      </c>
      <c r="D2384" s="3" t="s">
        <v>41</v>
      </c>
      <c r="E2384" s="13">
        <v>0</v>
      </c>
      <c r="F2384" s="13">
        <v>7</v>
      </c>
      <c r="G2384" s="13" t="s">
        <v>23</v>
      </c>
      <c r="H2384" s="13"/>
      <c r="I2384" s="13">
        <f t="shared" si="74"/>
        <v>0</v>
      </c>
      <c r="J2384" s="13">
        <f t="shared" si="75"/>
        <v>0</v>
      </c>
      <c r="K2384" s="1"/>
    </row>
    <row r="2385" spans="1:11" ht="20.25">
      <c r="A2385" s="13" t="s">
        <v>254</v>
      </c>
      <c r="B2385" s="2">
        <v>133</v>
      </c>
      <c r="C2385" s="13" t="s">
        <v>21</v>
      </c>
      <c r="D2385" s="3" t="s">
        <v>13</v>
      </c>
      <c r="E2385" s="13">
        <v>2</v>
      </c>
      <c r="F2385" s="13">
        <v>3</v>
      </c>
      <c r="G2385" s="13" t="s">
        <v>23</v>
      </c>
      <c r="H2385" s="13"/>
      <c r="I2385" s="13" t="str">
        <f t="shared" si="74"/>
        <v>Кокки</v>
      </c>
      <c r="J2385" s="13" t="str">
        <f t="shared" si="75"/>
        <v>Staphylococcus</v>
      </c>
      <c r="K2385" s="1" t="s">
        <v>49</v>
      </c>
    </row>
    <row r="2386" spans="1:11" ht="20.25">
      <c r="A2386" s="13" t="s">
        <v>254</v>
      </c>
      <c r="B2386" s="2">
        <v>134</v>
      </c>
      <c r="C2386" s="13" t="s">
        <v>16</v>
      </c>
      <c r="D2386" s="3" t="s">
        <v>33</v>
      </c>
      <c r="E2386" s="13">
        <v>0</v>
      </c>
      <c r="F2386" s="13">
        <v>2</v>
      </c>
      <c r="G2386" s="13"/>
      <c r="H2386" s="13"/>
      <c r="I2386" s="13">
        <f t="shared" si="74"/>
        <v>0</v>
      </c>
      <c r="J2386" s="13">
        <f t="shared" si="75"/>
        <v>0</v>
      </c>
      <c r="K2386" s="1"/>
    </row>
    <row r="2387" spans="1:11" ht="20.25">
      <c r="A2387" s="13" t="s">
        <v>254</v>
      </c>
      <c r="B2387" s="2">
        <v>135</v>
      </c>
      <c r="C2387" s="13" t="s">
        <v>27</v>
      </c>
      <c r="D2387" s="3" t="s">
        <v>36</v>
      </c>
      <c r="E2387" s="13">
        <v>0</v>
      </c>
      <c r="F2387" s="13">
        <v>2</v>
      </c>
      <c r="G2387" s="13"/>
      <c r="H2387" s="13"/>
      <c r="I2387" s="13">
        <f t="shared" si="74"/>
        <v>0</v>
      </c>
      <c r="J2387" s="13">
        <f t="shared" si="75"/>
        <v>0</v>
      </c>
      <c r="K2387" s="1"/>
    </row>
    <row r="2388" spans="1:11" ht="20.25">
      <c r="A2388" s="13" t="s">
        <v>254</v>
      </c>
      <c r="B2388" s="2">
        <v>136</v>
      </c>
      <c r="C2388" s="13" t="s">
        <v>46</v>
      </c>
      <c r="D2388" s="3" t="s">
        <v>31</v>
      </c>
      <c r="E2388" s="13">
        <v>0</v>
      </c>
      <c r="F2388" s="13">
        <v>3</v>
      </c>
      <c r="G2388" s="13"/>
      <c r="H2388" s="13"/>
      <c r="I2388" s="13">
        <f t="shared" si="74"/>
        <v>0</v>
      </c>
      <c r="J2388" s="13">
        <f t="shared" si="75"/>
        <v>0</v>
      </c>
      <c r="K2388" s="1"/>
    </row>
    <row r="2389" spans="1:11" ht="20.25">
      <c r="A2389" s="13" t="s">
        <v>254</v>
      </c>
      <c r="B2389" s="2">
        <v>137</v>
      </c>
      <c r="C2389" s="13" t="s">
        <v>16</v>
      </c>
      <c r="D2389" s="3" t="s">
        <v>33</v>
      </c>
      <c r="E2389" s="13">
        <v>0</v>
      </c>
      <c r="F2389" s="13">
        <v>6</v>
      </c>
      <c r="G2389" s="13"/>
      <c r="H2389" s="13"/>
      <c r="I2389" s="13">
        <f t="shared" si="74"/>
        <v>0</v>
      </c>
      <c r="J2389" s="13">
        <f t="shared" si="75"/>
        <v>0</v>
      </c>
      <c r="K2389" s="1"/>
    </row>
    <row r="2390" spans="1:11" ht="20.25">
      <c r="A2390" s="13" t="s">
        <v>254</v>
      </c>
      <c r="B2390" s="2">
        <v>138</v>
      </c>
      <c r="C2390" s="13" t="s">
        <v>21</v>
      </c>
      <c r="D2390" s="3" t="s">
        <v>31</v>
      </c>
      <c r="E2390" s="13">
        <v>0</v>
      </c>
      <c r="F2390" s="13">
        <v>6</v>
      </c>
      <c r="G2390" s="13" t="s">
        <v>23</v>
      </c>
      <c r="H2390" s="13"/>
      <c r="I2390" s="13">
        <f t="shared" si="74"/>
        <v>0</v>
      </c>
      <c r="J2390" s="13">
        <f t="shared" si="75"/>
        <v>0</v>
      </c>
      <c r="K2390" s="1"/>
    </row>
    <row r="2391" spans="1:11" ht="20.25">
      <c r="A2391" s="13" t="s">
        <v>254</v>
      </c>
      <c r="B2391" s="2">
        <v>139</v>
      </c>
      <c r="C2391" s="13" t="s">
        <v>21</v>
      </c>
      <c r="D2391" s="3" t="s">
        <v>170</v>
      </c>
      <c r="E2391" s="13">
        <v>0</v>
      </c>
      <c r="F2391" s="13">
        <v>6</v>
      </c>
      <c r="G2391" s="13" t="s">
        <v>23</v>
      </c>
      <c r="H2391" s="13"/>
      <c r="I2391" s="13">
        <f t="shared" si="74"/>
        <v>0</v>
      </c>
      <c r="J2391" s="13">
        <f t="shared" si="75"/>
        <v>0</v>
      </c>
      <c r="K2391" s="1"/>
    </row>
    <row r="2392" spans="1:11" ht="20.25">
      <c r="A2392" s="13" t="s">
        <v>254</v>
      </c>
      <c r="B2392" s="2">
        <v>140</v>
      </c>
      <c r="C2392" s="13" t="s">
        <v>21</v>
      </c>
      <c r="D2392" s="3" t="s">
        <v>34</v>
      </c>
      <c r="E2392" s="13">
        <v>0</v>
      </c>
      <c r="F2392" s="13">
        <v>6</v>
      </c>
      <c r="G2392" s="13" t="s">
        <v>23</v>
      </c>
      <c r="H2392" s="13"/>
      <c r="I2392" s="13">
        <f t="shared" si="74"/>
        <v>0</v>
      </c>
      <c r="J2392" s="13">
        <f t="shared" si="75"/>
        <v>0</v>
      </c>
      <c r="K2392" s="1"/>
    </row>
    <row r="2393" spans="1:11" ht="20.25">
      <c r="A2393" s="13" t="s">
        <v>254</v>
      </c>
      <c r="B2393" s="2">
        <v>141</v>
      </c>
      <c r="C2393" s="13" t="s">
        <v>46</v>
      </c>
      <c r="D2393" s="3" t="s">
        <v>41</v>
      </c>
      <c r="E2393" s="13">
        <v>0</v>
      </c>
      <c r="F2393" s="13">
        <v>6</v>
      </c>
      <c r="G2393" s="13"/>
      <c r="H2393" s="13"/>
      <c r="I2393" s="13">
        <f t="shared" si="74"/>
        <v>0</v>
      </c>
      <c r="J2393" s="13">
        <f t="shared" si="75"/>
        <v>0</v>
      </c>
      <c r="K2393" s="1"/>
    </row>
    <row r="2394" spans="1:11" ht="20.25">
      <c r="A2394" s="13" t="s">
        <v>254</v>
      </c>
      <c r="B2394" s="2">
        <v>142</v>
      </c>
      <c r="C2394" s="13" t="s">
        <v>29</v>
      </c>
      <c r="D2394" s="3" t="s">
        <v>42</v>
      </c>
      <c r="E2394" s="13">
        <v>0</v>
      </c>
      <c r="F2394" s="13">
        <v>6</v>
      </c>
      <c r="G2394" s="13" t="s">
        <v>23</v>
      </c>
      <c r="H2394" s="13"/>
      <c r="I2394" s="13">
        <f t="shared" si="74"/>
        <v>0</v>
      </c>
      <c r="J2394" s="13">
        <f t="shared" si="75"/>
        <v>0</v>
      </c>
      <c r="K2394" s="1"/>
    </row>
    <row r="2395" spans="1:11" ht="20.25">
      <c r="A2395" s="13" t="s">
        <v>254</v>
      </c>
      <c r="B2395" s="2">
        <v>143</v>
      </c>
      <c r="C2395" s="13" t="s">
        <v>21</v>
      </c>
      <c r="D2395" s="3" t="s">
        <v>202</v>
      </c>
      <c r="E2395" s="13">
        <v>0</v>
      </c>
      <c r="F2395" s="13">
        <v>6</v>
      </c>
      <c r="G2395" s="13" t="s">
        <v>23</v>
      </c>
      <c r="H2395" s="13"/>
      <c r="I2395" s="13">
        <f t="shared" si="74"/>
        <v>0</v>
      </c>
      <c r="J2395" s="13">
        <f t="shared" si="75"/>
        <v>0</v>
      </c>
      <c r="K2395" s="1" t="s">
        <v>255</v>
      </c>
    </row>
    <row r="2396" spans="1:11" ht="20.25">
      <c r="A2396" s="13" t="s">
        <v>254</v>
      </c>
      <c r="B2396" s="2">
        <v>144</v>
      </c>
      <c r="C2396" s="13" t="s">
        <v>44</v>
      </c>
      <c r="D2396" s="3" t="s">
        <v>45</v>
      </c>
      <c r="E2396" s="13">
        <v>1</v>
      </c>
      <c r="F2396" s="13">
        <v>5</v>
      </c>
      <c r="G2396" s="13"/>
      <c r="H2396" s="13"/>
      <c r="I2396" s="13">
        <f t="shared" si="74"/>
        <v>0</v>
      </c>
      <c r="J2396" s="13">
        <f t="shared" si="75"/>
        <v>0</v>
      </c>
      <c r="K2396" s="1"/>
    </row>
    <row r="2397" spans="1:11" ht="20.25">
      <c r="A2397" s="13" t="s">
        <v>254</v>
      </c>
      <c r="B2397" s="2">
        <v>145</v>
      </c>
      <c r="C2397" s="13" t="s">
        <v>44</v>
      </c>
      <c r="D2397" s="3" t="s">
        <v>45</v>
      </c>
      <c r="E2397" s="13">
        <v>1</v>
      </c>
      <c r="F2397" s="13">
        <v>5</v>
      </c>
      <c r="G2397" s="13"/>
      <c r="H2397" s="13"/>
      <c r="I2397" s="13">
        <f t="shared" si="74"/>
        <v>0</v>
      </c>
      <c r="J2397" s="13">
        <f t="shared" si="75"/>
        <v>0</v>
      </c>
      <c r="K2397" s="1"/>
    </row>
    <row r="2398" spans="1:11" ht="20.25">
      <c r="A2398" s="13" t="s">
        <v>254</v>
      </c>
      <c r="B2398" s="2">
        <v>146</v>
      </c>
      <c r="C2398" s="13" t="s">
        <v>21</v>
      </c>
      <c r="D2398" s="3" t="s">
        <v>78</v>
      </c>
      <c r="E2398" s="13">
        <v>0</v>
      </c>
      <c r="F2398" s="13">
        <v>6</v>
      </c>
      <c r="G2398" s="13" t="s">
        <v>23</v>
      </c>
      <c r="H2398" s="13"/>
      <c r="I2398" s="13">
        <f t="shared" si="74"/>
        <v>0</v>
      </c>
      <c r="J2398" s="13">
        <f t="shared" si="75"/>
        <v>0</v>
      </c>
      <c r="K2398" s="1"/>
    </row>
    <row r="2399" spans="1:11" ht="20.25">
      <c r="A2399" s="13" t="s">
        <v>254</v>
      </c>
      <c r="B2399" s="2">
        <v>147</v>
      </c>
      <c r="C2399" s="13" t="s">
        <v>29</v>
      </c>
      <c r="D2399" s="3" t="s">
        <v>42</v>
      </c>
      <c r="E2399" s="13">
        <v>0</v>
      </c>
      <c r="F2399" s="13">
        <v>6</v>
      </c>
      <c r="G2399" s="13" t="s">
        <v>23</v>
      </c>
      <c r="H2399" s="13"/>
      <c r="I2399" s="13">
        <f t="shared" si="74"/>
        <v>0</v>
      </c>
      <c r="J2399" s="13">
        <f t="shared" si="75"/>
        <v>0</v>
      </c>
      <c r="K2399" s="1"/>
    </row>
    <row r="2400" spans="1:11" ht="20.25">
      <c r="A2400" s="13" t="s">
        <v>254</v>
      </c>
      <c r="B2400" s="2">
        <v>148</v>
      </c>
      <c r="C2400" s="13" t="s">
        <v>21</v>
      </c>
      <c r="D2400" s="3" t="s">
        <v>64</v>
      </c>
      <c r="E2400" s="13">
        <v>0</v>
      </c>
      <c r="F2400" s="13">
        <v>6</v>
      </c>
      <c r="G2400" s="13" t="s">
        <v>23</v>
      </c>
      <c r="H2400" s="13"/>
      <c r="I2400" s="13">
        <f t="shared" si="74"/>
        <v>0</v>
      </c>
      <c r="J2400" s="13">
        <f t="shared" si="75"/>
        <v>0</v>
      </c>
      <c r="K2400" s="1"/>
    </row>
    <row r="2401" spans="1:11" ht="20.25">
      <c r="A2401" s="13" t="s">
        <v>254</v>
      </c>
      <c r="B2401" s="2">
        <v>149</v>
      </c>
      <c r="C2401" s="13" t="s">
        <v>44</v>
      </c>
      <c r="D2401" s="3" t="s">
        <v>45</v>
      </c>
      <c r="E2401" s="13">
        <v>1</v>
      </c>
      <c r="F2401" s="13">
        <v>4</v>
      </c>
      <c r="G2401" s="13"/>
      <c r="H2401" s="13"/>
      <c r="I2401" s="13">
        <f t="shared" si="74"/>
        <v>0</v>
      </c>
      <c r="J2401" s="13">
        <f t="shared" si="75"/>
        <v>0</v>
      </c>
      <c r="K2401" s="1"/>
    </row>
    <row r="2402" spans="1:11" ht="20.25">
      <c r="A2402" s="13" t="s">
        <v>254</v>
      </c>
      <c r="B2402" s="2">
        <v>150</v>
      </c>
      <c r="C2402" s="13" t="s">
        <v>44</v>
      </c>
      <c r="D2402" s="3" t="s">
        <v>45</v>
      </c>
      <c r="E2402" s="13">
        <v>1</v>
      </c>
      <c r="F2402" s="13">
        <v>4</v>
      </c>
      <c r="G2402" s="13"/>
      <c r="H2402" s="13"/>
      <c r="I2402" s="13">
        <f t="shared" si="74"/>
        <v>0</v>
      </c>
      <c r="J2402" s="13">
        <f t="shared" si="75"/>
        <v>0</v>
      </c>
      <c r="K2402" s="1"/>
    </row>
    <row r="2403" spans="1:11" ht="20.25">
      <c r="A2403" s="13" t="s">
        <v>254</v>
      </c>
      <c r="B2403" s="2">
        <v>151</v>
      </c>
      <c r="C2403" s="13" t="s">
        <v>16</v>
      </c>
      <c r="D2403" s="3" t="s">
        <v>33</v>
      </c>
      <c r="E2403" s="13">
        <v>1</v>
      </c>
      <c r="F2403" s="13">
        <v>4</v>
      </c>
      <c r="G2403" s="13"/>
      <c r="H2403" s="13"/>
      <c r="I2403" s="13">
        <f t="shared" si="74"/>
        <v>0</v>
      </c>
      <c r="J2403" s="13">
        <f t="shared" si="75"/>
        <v>0</v>
      </c>
      <c r="K2403" s="1"/>
    </row>
    <row r="2404" spans="1:11" ht="20.25">
      <c r="A2404" s="13" t="s">
        <v>254</v>
      </c>
      <c r="B2404" s="2">
        <v>152</v>
      </c>
      <c r="C2404" s="13" t="s">
        <v>19</v>
      </c>
      <c r="D2404" s="3" t="s">
        <v>20</v>
      </c>
      <c r="E2404" s="13">
        <v>0</v>
      </c>
      <c r="F2404" s="13">
        <v>5</v>
      </c>
      <c r="G2404" s="13"/>
      <c r="H2404" s="13"/>
      <c r="I2404" s="13">
        <f t="shared" si="74"/>
        <v>0</v>
      </c>
      <c r="J2404" s="13">
        <f t="shared" si="75"/>
        <v>0</v>
      </c>
      <c r="K2404" s="1"/>
    </row>
    <row r="2405" spans="1:11" ht="20.25">
      <c r="A2405" s="13" t="s">
        <v>254</v>
      </c>
      <c r="B2405" s="2">
        <v>153</v>
      </c>
      <c r="C2405" s="13" t="s">
        <v>14</v>
      </c>
      <c r="D2405" s="3" t="s">
        <v>36</v>
      </c>
      <c r="E2405" s="13">
        <v>0</v>
      </c>
      <c r="F2405" s="13">
        <v>5</v>
      </c>
      <c r="G2405" s="13"/>
      <c r="H2405" s="13" t="s">
        <v>99</v>
      </c>
      <c r="I2405" s="13">
        <f t="shared" si="74"/>
        <v>0</v>
      </c>
      <c r="J2405" s="13">
        <f t="shared" si="75"/>
        <v>0</v>
      </c>
      <c r="K2405" s="1"/>
    </row>
    <row r="2406" spans="1:11" ht="20.25">
      <c r="A2406" s="13" t="s">
        <v>254</v>
      </c>
      <c r="B2406" s="2">
        <v>154</v>
      </c>
      <c r="C2406" s="13" t="s">
        <v>67</v>
      </c>
      <c r="D2406" s="3" t="s">
        <v>68</v>
      </c>
      <c r="E2406" s="13">
        <v>0</v>
      </c>
      <c r="F2406" s="13">
        <v>5</v>
      </c>
      <c r="G2406" s="13"/>
      <c r="H2406" s="13"/>
      <c r="I2406" s="13">
        <f t="shared" si="74"/>
        <v>0</v>
      </c>
      <c r="J2406" s="13">
        <f t="shared" si="75"/>
        <v>0</v>
      </c>
      <c r="K2406" s="1"/>
    </row>
    <row r="2407" spans="1:11" ht="20.25">
      <c r="A2407" s="13" t="s">
        <v>254</v>
      </c>
      <c r="B2407" s="2">
        <v>155</v>
      </c>
      <c r="C2407" s="13" t="s">
        <v>21</v>
      </c>
      <c r="D2407" s="3" t="s">
        <v>28</v>
      </c>
      <c r="E2407" s="13">
        <v>0</v>
      </c>
      <c r="F2407" s="13">
        <v>4</v>
      </c>
      <c r="G2407" s="13" t="s">
        <v>23</v>
      </c>
      <c r="H2407" s="13"/>
      <c r="I2407" s="13" t="str">
        <f t="shared" si="74"/>
        <v>Энеробактерии</v>
      </c>
      <c r="J2407" s="13" t="str">
        <f t="shared" si="75"/>
        <v>Proteus</v>
      </c>
      <c r="K2407" s="1" t="s">
        <v>159</v>
      </c>
    </row>
    <row r="2408" spans="1:11" ht="20.25">
      <c r="A2408" s="13" t="s">
        <v>254</v>
      </c>
      <c r="B2408" s="2">
        <v>156</v>
      </c>
      <c r="C2408" s="13" t="s">
        <v>21</v>
      </c>
      <c r="D2408" s="3" t="s">
        <v>62</v>
      </c>
      <c r="E2408" s="13">
        <v>0</v>
      </c>
      <c r="F2408" s="13">
        <v>5</v>
      </c>
      <c r="G2408" s="13" t="s">
        <v>23</v>
      </c>
      <c r="H2408" s="13"/>
      <c r="I2408" s="13">
        <f t="shared" si="74"/>
        <v>0</v>
      </c>
      <c r="J2408" s="13">
        <f t="shared" si="75"/>
        <v>0</v>
      </c>
      <c r="K2408" s="1"/>
    </row>
    <row r="2409" spans="1:11" ht="20.25">
      <c r="A2409" s="13" t="s">
        <v>254</v>
      </c>
      <c r="B2409" s="2">
        <v>157</v>
      </c>
      <c r="C2409" s="13" t="s">
        <v>21</v>
      </c>
      <c r="D2409" s="3" t="s">
        <v>62</v>
      </c>
      <c r="E2409" s="13">
        <v>0</v>
      </c>
      <c r="F2409" s="13">
        <v>5</v>
      </c>
      <c r="G2409" s="13" t="s">
        <v>23</v>
      </c>
      <c r="H2409" s="13"/>
      <c r="I2409" s="13">
        <f t="shared" si="74"/>
        <v>0</v>
      </c>
      <c r="J2409" s="13">
        <f t="shared" si="75"/>
        <v>0</v>
      </c>
      <c r="K2409" s="1"/>
    </row>
    <row r="2410" spans="1:11" ht="20.25">
      <c r="A2410" s="13" t="s">
        <v>254</v>
      </c>
      <c r="B2410" s="2">
        <v>158</v>
      </c>
      <c r="C2410" s="13" t="s">
        <v>21</v>
      </c>
      <c r="D2410" s="3" t="s">
        <v>43</v>
      </c>
      <c r="E2410" s="13">
        <v>0</v>
      </c>
      <c r="F2410" s="13">
        <v>5</v>
      </c>
      <c r="G2410" s="13" t="s">
        <v>23</v>
      </c>
      <c r="H2410" s="13"/>
      <c r="I2410" s="13">
        <f t="shared" si="74"/>
        <v>0</v>
      </c>
      <c r="J2410" s="13">
        <f t="shared" si="75"/>
        <v>0</v>
      </c>
      <c r="K2410" s="1"/>
    </row>
    <row r="2411" spans="1:11" ht="20.25">
      <c r="A2411" s="13" t="s">
        <v>254</v>
      </c>
      <c r="B2411" s="2">
        <v>159</v>
      </c>
      <c r="C2411" s="13" t="s">
        <v>21</v>
      </c>
      <c r="D2411" s="3" t="s">
        <v>43</v>
      </c>
      <c r="E2411" s="13">
        <v>0</v>
      </c>
      <c r="F2411" s="13">
        <v>7</v>
      </c>
      <c r="G2411" s="13" t="s">
        <v>23</v>
      </c>
      <c r="H2411" s="13"/>
      <c r="I2411" s="13" t="str">
        <f t="shared" si="74"/>
        <v>НГОБ</v>
      </c>
      <c r="J2411" s="13" t="str">
        <f t="shared" si="75"/>
        <v>Acinetobacter</v>
      </c>
      <c r="K2411" s="1" t="s">
        <v>95</v>
      </c>
    </row>
    <row r="2412" spans="1:11" ht="20.25">
      <c r="A2412" s="13"/>
      <c r="B2412" s="2"/>
      <c r="C2412" s="13"/>
      <c r="D2412" s="3"/>
      <c r="E2412" s="13"/>
      <c r="F2412" s="13"/>
      <c r="G2412" s="13"/>
      <c r="H2412" s="13"/>
      <c r="I2412" s="13" t="str">
        <f t="shared" si="74"/>
        <v>Энеробактерии</v>
      </c>
      <c r="J2412" s="13" t="str">
        <f t="shared" si="75"/>
        <v>Klebsiella</v>
      </c>
      <c r="K2412" s="1" t="s">
        <v>121</v>
      </c>
    </row>
    <row r="2413" spans="1:11" ht="20.25">
      <c r="A2413" s="13" t="s">
        <v>254</v>
      </c>
      <c r="B2413" s="2">
        <v>160</v>
      </c>
      <c r="C2413" s="13" t="s">
        <v>16</v>
      </c>
      <c r="D2413" s="3" t="s">
        <v>33</v>
      </c>
      <c r="E2413" s="13">
        <v>0</v>
      </c>
      <c r="F2413" s="13">
        <v>5</v>
      </c>
      <c r="G2413" s="13"/>
      <c r="H2413" s="13"/>
      <c r="I2413" s="13">
        <f t="shared" si="74"/>
        <v>0</v>
      </c>
      <c r="J2413" s="13">
        <f t="shared" si="75"/>
        <v>0</v>
      </c>
      <c r="K2413" s="1"/>
    </row>
    <row r="2414" spans="1:11" ht="20.25">
      <c r="A2414" s="13" t="s">
        <v>254</v>
      </c>
      <c r="B2414" s="2">
        <v>161</v>
      </c>
      <c r="C2414" s="13" t="s">
        <v>21</v>
      </c>
      <c r="D2414" s="3" t="s">
        <v>41</v>
      </c>
      <c r="E2414" s="13">
        <v>0</v>
      </c>
      <c r="F2414" s="13">
        <v>5</v>
      </c>
      <c r="G2414" s="13"/>
      <c r="H2414" s="13"/>
      <c r="I2414" s="13">
        <f t="shared" si="74"/>
        <v>0</v>
      </c>
      <c r="J2414" s="13">
        <f t="shared" si="75"/>
        <v>0</v>
      </c>
      <c r="K2414" s="1"/>
    </row>
    <row r="2415" spans="1:11" ht="20.25">
      <c r="A2415" s="13" t="s">
        <v>254</v>
      </c>
      <c r="B2415" s="2">
        <v>162</v>
      </c>
      <c r="C2415" s="13" t="s">
        <v>14</v>
      </c>
      <c r="D2415" s="3" t="s">
        <v>36</v>
      </c>
      <c r="E2415" s="13">
        <v>0</v>
      </c>
      <c r="F2415" s="13">
        <v>5</v>
      </c>
      <c r="G2415" s="13"/>
      <c r="H2415" s="13"/>
      <c r="I2415" s="13">
        <f t="shared" si="74"/>
        <v>0</v>
      </c>
      <c r="J2415" s="13">
        <f t="shared" si="75"/>
        <v>0</v>
      </c>
      <c r="K2415" s="1"/>
    </row>
    <row r="2416" spans="1:11" ht="20.25">
      <c r="A2416" s="13" t="s">
        <v>254</v>
      </c>
      <c r="B2416" s="2">
        <v>163</v>
      </c>
      <c r="C2416" s="13" t="s">
        <v>21</v>
      </c>
      <c r="D2416" s="3" t="s">
        <v>212</v>
      </c>
      <c r="E2416" s="13">
        <v>0</v>
      </c>
      <c r="F2416" s="13">
        <v>5</v>
      </c>
      <c r="G2416" s="13"/>
      <c r="H2416" s="13"/>
      <c r="I2416" s="13">
        <f t="shared" si="74"/>
        <v>0</v>
      </c>
      <c r="J2416" s="13">
        <f t="shared" si="75"/>
        <v>0</v>
      </c>
      <c r="K2416" s="1"/>
    </row>
    <row r="2417" spans="1:11" ht="20.25">
      <c r="A2417" s="13" t="s">
        <v>254</v>
      </c>
      <c r="B2417" s="2">
        <v>164</v>
      </c>
      <c r="C2417" s="13" t="s">
        <v>44</v>
      </c>
      <c r="D2417" s="3" t="s">
        <v>45</v>
      </c>
      <c r="E2417" s="13">
        <v>1</v>
      </c>
      <c r="F2417" s="13">
        <v>5</v>
      </c>
      <c r="G2417" s="13"/>
      <c r="H2417" s="13" t="s">
        <v>99</v>
      </c>
      <c r="I2417" s="13">
        <f t="shared" si="74"/>
        <v>0</v>
      </c>
      <c r="J2417" s="13">
        <f t="shared" si="75"/>
        <v>0</v>
      </c>
      <c r="K2417" s="1"/>
    </row>
    <row r="2418" spans="1:11" ht="20.25">
      <c r="A2418" s="13" t="s">
        <v>254</v>
      </c>
      <c r="B2418" s="2">
        <v>165</v>
      </c>
      <c r="C2418" s="13" t="s">
        <v>21</v>
      </c>
      <c r="D2418" s="3" t="s">
        <v>48</v>
      </c>
      <c r="E2418" s="13">
        <v>0</v>
      </c>
      <c r="F2418" s="13">
        <v>5</v>
      </c>
      <c r="G2418" s="13"/>
      <c r="H2418" s="13" t="s">
        <v>63</v>
      </c>
      <c r="I2418" s="13">
        <f t="shared" si="74"/>
        <v>0</v>
      </c>
      <c r="J2418" s="13">
        <f t="shared" si="75"/>
        <v>0</v>
      </c>
      <c r="K2418" s="1"/>
    </row>
    <row r="2419" spans="1:11" ht="20.25">
      <c r="A2419" s="13" t="s">
        <v>254</v>
      </c>
      <c r="B2419" s="2">
        <v>166</v>
      </c>
      <c r="C2419" s="13" t="s">
        <v>14</v>
      </c>
      <c r="D2419" s="3" t="s">
        <v>36</v>
      </c>
      <c r="E2419" s="13">
        <v>0</v>
      </c>
      <c r="F2419" s="13">
        <v>4</v>
      </c>
      <c r="G2419" s="13"/>
      <c r="H2419" s="13"/>
      <c r="I2419" s="13">
        <f t="shared" si="74"/>
        <v>0</v>
      </c>
      <c r="J2419" s="13">
        <f t="shared" si="75"/>
        <v>0</v>
      </c>
      <c r="K2419" s="1"/>
    </row>
    <row r="2420" spans="1:11" ht="20.25">
      <c r="A2420" s="13" t="s">
        <v>254</v>
      </c>
      <c r="B2420" s="2">
        <v>167</v>
      </c>
      <c r="C2420" s="13" t="s">
        <v>14</v>
      </c>
      <c r="D2420" s="3" t="s">
        <v>36</v>
      </c>
      <c r="E2420" s="13">
        <v>0</v>
      </c>
      <c r="F2420" s="13">
        <v>4</v>
      </c>
      <c r="G2420" s="13"/>
      <c r="H2420" s="13"/>
      <c r="I2420" s="13">
        <f t="shared" si="74"/>
        <v>0</v>
      </c>
      <c r="J2420" s="13">
        <f t="shared" si="75"/>
        <v>0</v>
      </c>
      <c r="K2420" s="1"/>
    </row>
    <row r="2421" spans="1:11" ht="20.25">
      <c r="A2421" s="13" t="s">
        <v>254</v>
      </c>
      <c r="B2421" s="2">
        <v>168</v>
      </c>
      <c r="C2421" s="13" t="s">
        <v>16</v>
      </c>
      <c r="D2421" s="3" t="s">
        <v>33</v>
      </c>
      <c r="E2421" s="13">
        <v>0</v>
      </c>
      <c r="F2421" s="13">
        <v>5</v>
      </c>
      <c r="G2421" s="13"/>
      <c r="H2421" s="13">
        <v>444</v>
      </c>
      <c r="I2421" s="13">
        <f t="shared" si="74"/>
        <v>0</v>
      </c>
      <c r="J2421" s="13">
        <f t="shared" si="75"/>
        <v>0</v>
      </c>
      <c r="K2421" s="1"/>
    </row>
    <row r="2422" spans="1:11" ht="20.25">
      <c r="A2422" s="13" t="s">
        <v>254</v>
      </c>
      <c r="B2422" s="2">
        <v>169</v>
      </c>
      <c r="C2422" s="13" t="s">
        <v>67</v>
      </c>
      <c r="D2422" s="3" t="s">
        <v>68</v>
      </c>
      <c r="E2422" s="13">
        <v>0</v>
      </c>
      <c r="F2422" s="13">
        <v>5</v>
      </c>
      <c r="G2422" s="13"/>
      <c r="H2422" s="13"/>
      <c r="I2422" s="13">
        <f t="shared" si="74"/>
        <v>0</v>
      </c>
      <c r="J2422" s="13">
        <f t="shared" si="75"/>
        <v>0</v>
      </c>
      <c r="K2422" s="1"/>
    </row>
    <row r="2423" spans="1:11" ht="20.25">
      <c r="A2423" s="13" t="s">
        <v>254</v>
      </c>
      <c r="B2423" s="2">
        <v>170</v>
      </c>
      <c r="C2423" s="13" t="s">
        <v>21</v>
      </c>
      <c r="D2423" s="3" t="s">
        <v>70</v>
      </c>
      <c r="E2423" s="13">
        <v>0</v>
      </c>
      <c r="F2423" s="13">
        <v>5</v>
      </c>
      <c r="G2423" s="13" t="s">
        <v>23</v>
      </c>
      <c r="H2423" s="13"/>
      <c r="I2423" s="13" t="str">
        <f t="shared" si="74"/>
        <v>Энеробактерии</v>
      </c>
      <c r="J2423" s="13" t="str">
        <f t="shared" si="75"/>
        <v>Klebsiella</v>
      </c>
      <c r="K2423" s="1" t="s">
        <v>75</v>
      </c>
    </row>
    <row r="2424" spans="1:11" ht="20.25">
      <c r="A2424" s="13" t="s">
        <v>254</v>
      </c>
      <c r="B2424" s="2">
        <v>171</v>
      </c>
      <c r="C2424" s="13" t="s">
        <v>21</v>
      </c>
      <c r="D2424" s="3" t="s">
        <v>64</v>
      </c>
      <c r="E2424" s="13">
        <v>0</v>
      </c>
      <c r="F2424" s="13">
        <v>5</v>
      </c>
      <c r="G2424" s="13" t="s">
        <v>23</v>
      </c>
      <c r="H2424" s="13"/>
      <c r="I2424" s="13">
        <f t="shared" si="74"/>
        <v>0</v>
      </c>
      <c r="J2424" s="13">
        <f t="shared" si="75"/>
        <v>0</v>
      </c>
      <c r="K2424" s="1"/>
    </row>
    <row r="2425" spans="1:11" ht="20.25">
      <c r="A2425" s="13" t="s">
        <v>254</v>
      </c>
      <c r="B2425" s="2">
        <v>172</v>
      </c>
      <c r="C2425" s="13" t="s">
        <v>16</v>
      </c>
      <c r="D2425" s="3" t="s">
        <v>18</v>
      </c>
      <c r="E2425" s="13">
        <v>0</v>
      </c>
      <c r="F2425" s="13">
        <v>4</v>
      </c>
      <c r="G2425" s="13"/>
      <c r="H2425" s="13"/>
      <c r="I2425" s="13">
        <f t="shared" si="74"/>
        <v>0</v>
      </c>
      <c r="J2425" s="13">
        <f t="shared" si="75"/>
        <v>0</v>
      </c>
      <c r="K2425" s="1"/>
    </row>
    <row r="2426" spans="1:11" ht="20.25">
      <c r="A2426" s="13" t="s">
        <v>254</v>
      </c>
      <c r="B2426" s="2">
        <v>173</v>
      </c>
      <c r="C2426" s="13" t="s">
        <v>16</v>
      </c>
      <c r="D2426" s="3" t="s">
        <v>33</v>
      </c>
      <c r="E2426" s="13">
        <v>0</v>
      </c>
      <c r="F2426" s="13">
        <v>4</v>
      </c>
      <c r="G2426" s="13"/>
      <c r="H2426" s="13"/>
      <c r="I2426" s="13">
        <f t="shared" si="74"/>
        <v>0</v>
      </c>
      <c r="J2426" s="13">
        <f t="shared" si="75"/>
        <v>0</v>
      </c>
      <c r="K2426" s="1"/>
    </row>
    <row r="2427" spans="1:11" ht="20.25">
      <c r="A2427" s="13" t="s">
        <v>254</v>
      </c>
      <c r="B2427" s="2">
        <v>174</v>
      </c>
      <c r="C2427" s="13" t="s">
        <v>19</v>
      </c>
      <c r="D2427" s="3" t="s">
        <v>20</v>
      </c>
      <c r="E2427" s="13">
        <v>0</v>
      </c>
      <c r="F2427" s="13">
        <v>4</v>
      </c>
      <c r="G2427" s="13"/>
      <c r="H2427" s="13"/>
      <c r="I2427" s="13" t="str">
        <f t="shared" si="74"/>
        <v>Кокки</v>
      </c>
      <c r="J2427" s="13" t="str">
        <f t="shared" si="75"/>
        <v>Staphylococcus</v>
      </c>
      <c r="K2427" s="1" t="s">
        <v>169</v>
      </c>
    </row>
    <row r="2428" spans="1:11" ht="20.25">
      <c r="A2428" s="13" t="s">
        <v>254</v>
      </c>
      <c r="B2428" s="2">
        <v>175</v>
      </c>
      <c r="C2428" s="13" t="s">
        <v>21</v>
      </c>
      <c r="D2428" s="3" t="s">
        <v>20</v>
      </c>
      <c r="E2428" s="13">
        <v>0</v>
      </c>
      <c r="F2428" s="13">
        <v>4</v>
      </c>
      <c r="G2428" s="13" t="s">
        <v>23</v>
      </c>
      <c r="H2428" s="13"/>
      <c r="I2428" s="13" t="str">
        <f t="shared" si="74"/>
        <v>Кокки</v>
      </c>
      <c r="J2428" s="13" t="str">
        <f t="shared" si="75"/>
        <v>Staphylococcus</v>
      </c>
      <c r="K2428" s="1" t="s">
        <v>169</v>
      </c>
    </row>
    <row r="2429" spans="1:11" ht="20.25">
      <c r="A2429" s="13" t="s">
        <v>254</v>
      </c>
      <c r="B2429" s="2">
        <v>176</v>
      </c>
      <c r="C2429" s="13" t="s">
        <v>21</v>
      </c>
      <c r="D2429" s="3" t="s">
        <v>33</v>
      </c>
      <c r="E2429" s="13">
        <v>0</v>
      </c>
      <c r="F2429" s="13">
        <v>4</v>
      </c>
      <c r="G2429" s="13"/>
      <c r="H2429" s="13"/>
      <c r="I2429" s="13" t="str">
        <f t="shared" si="74"/>
        <v>Кокки</v>
      </c>
      <c r="J2429" s="13" t="str">
        <f t="shared" si="75"/>
        <v>Staphylococcus</v>
      </c>
      <c r="K2429" s="1" t="s">
        <v>169</v>
      </c>
    </row>
    <row r="2430" spans="1:11" ht="20.25">
      <c r="A2430" s="13" t="s">
        <v>254</v>
      </c>
      <c r="B2430" s="2">
        <v>177</v>
      </c>
      <c r="C2430" s="13" t="s">
        <v>44</v>
      </c>
      <c r="D2430" s="3" t="s">
        <v>45</v>
      </c>
      <c r="E2430" s="13">
        <v>1</v>
      </c>
      <c r="F2430" s="13">
        <v>3</v>
      </c>
      <c r="G2430" s="13"/>
      <c r="H2430" s="13"/>
      <c r="I2430" s="13">
        <f t="shared" si="74"/>
        <v>0</v>
      </c>
      <c r="J2430" s="13">
        <f t="shared" si="75"/>
        <v>0</v>
      </c>
      <c r="K2430" s="1"/>
    </row>
    <row r="2431" spans="1:11" ht="20.25">
      <c r="A2431" s="13" t="s">
        <v>254</v>
      </c>
      <c r="B2431" s="2">
        <v>178</v>
      </c>
      <c r="C2431" s="13" t="s">
        <v>21</v>
      </c>
      <c r="D2431" s="3" t="s">
        <v>33</v>
      </c>
      <c r="E2431" s="13">
        <v>0</v>
      </c>
      <c r="F2431" s="13">
        <v>4</v>
      </c>
      <c r="G2431" s="13"/>
      <c r="H2431" s="13"/>
      <c r="I2431" s="13" t="str">
        <f t="shared" si="74"/>
        <v>Кокки</v>
      </c>
      <c r="J2431" s="13" t="str">
        <f t="shared" si="75"/>
        <v>Staphylococcus</v>
      </c>
      <c r="K2431" s="1" t="s">
        <v>169</v>
      </c>
    </row>
    <row r="2432" spans="1:11" ht="20.25">
      <c r="A2432" s="13" t="s">
        <v>254</v>
      </c>
      <c r="B2432" s="2">
        <v>179</v>
      </c>
      <c r="C2432" s="13" t="s">
        <v>29</v>
      </c>
      <c r="D2432" s="3" t="s">
        <v>42</v>
      </c>
      <c r="E2432" s="13">
        <v>0</v>
      </c>
      <c r="F2432" s="13">
        <v>5</v>
      </c>
      <c r="G2432" s="13" t="s">
        <v>23</v>
      </c>
      <c r="H2432" s="13"/>
      <c r="I2432" s="13">
        <f t="shared" si="74"/>
        <v>0</v>
      </c>
      <c r="J2432" s="13">
        <f t="shared" si="75"/>
        <v>0</v>
      </c>
      <c r="K2432" s="1"/>
    </row>
    <row r="2433" spans="1:11" ht="20.25">
      <c r="A2433" s="13" t="s">
        <v>254</v>
      </c>
      <c r="B2433" s="2">
        <v>180</v>
      </c>
      <c r="C2433" s="13" t="s">
        <v>12</v>
      </c>
      <c r="D2433" s="3" t="s">
        <v>57</v>
      </c>
      <c r="E2433" s="13">
        <v>0</v>
      </c>
      <c r="F2433" s="13">
        <v>4</v>
      </c>
      <c r="G2433" s="13" t="s">
        <v>23</v>
      </c>
      <c r="H2433" s="13"/>
      <c r="I2433" s="13" t="str">
        <f t="shared" si="74"/>
        <v>НГОБ</v>
      </c>
      <c r="J2433" s="13" t="str">
        <f t="shared" si="75"/>
        <v>Pseudomonas</v>
      </c>
      <c r="K2433" s="1" t="s">
        <v>162</v>
      </c>
    </row>
    <row r="2434" spans="1:11" ht="20.25">
      <c r="A2434" s="13" t="s">
        <v>254</v>
      </c>
      <c r="B2434" s="2">
        <v>181</v>
      </c>
      <c r="C2434" s="13" t="s">
        <v>12</v>
      </c>
      <c r="D2434" s="3" t="s">
        <v>57</v>
      </c>
      <c r="E2434" s="13">
        <v>0</v>
      </c>
      <c r="F2434" s="13">
        <v>4</v>
      </c>
      <c r="G2434" s="13" t="s">
        <v>23</v>
      </c>
      <c r="H2434" s="13"/>
      <c r="I2434" s="13" t="str">
        <f t="shared" ref="I2434:I2497" si="76">IF(OR(J2434=$J$2687,J2434=$J$2694,J2434=$J$2677),$I$2674,IF(OR(J2434=$J$2676,J2434=$J$2680,J2434=$J$2682,J2434=$J$2683,J2434=$J$2686,J2434=$J$2690,J2434=$J$2691,J2434=$J$2688),$I$2679,IF(OR(J2434=$J$2675,J2434=$J$2679),$I$2675,IF(OR(J2434=$J$2681,J2434=$J$2692,J2434=$J$2693),$I$2676,IF(OR(J2434=$J$2674,J2434=$J$2689,J2434=$J$2695),$I$2677,IF(OR(J2434=$J$2678,J2434=$J$2696,J2434=$J$2684,J2434=$J$2685),$I$2678,0))))))</f>
        <v>НГОБ</v>
      </c>
      <c r="J2434" s="13" t="str">
        <f t="shared" ref="J2434:J2497" si="77">IF(OR(K2434=$K$2674,K2434=$K$2675,K2434=$K$2676,K2434=$K$2677,K2434=$K$2678),$J$2674,IF(OR(K2434=$K$2683,K2434=$K$2684,K2434=$K$2685,K2434=$K$2686),$J$2675,IF(OR(K2434=$K$2687),$J$2676,IF(OR(K2434=$K$2688),$J$2677,IF(OR(K2434=$K$2689),$J$2678,IF(OR(K2434=$K$2690),$J$2679,IF(OR(K2434=$K$2696,K2434=$K$2706,K2434=$K$2697),$J$2680,IF(OR(K2434=$K$2692,K2434=$K$2693,K2434=$K$2694,K2434=$K$2695),$J$2681,IF(OR(K2434=$K$2691,K2434=$K$2735,K2434=$K$2737,K2434=$K$2739),$J$2682,IF(OR(K2434=$K$2698,K2434=$K$2700,K2434=$K$2699),$J$2683,IF(OR(K2434=$K$2701),$J$2684,IF(OR(K2434=$K$2702),$J$2685,IF(OR(K2434=$K$2703),$J$2686,IF(OR(K2434=$K$2707),$J$2687,IF(OR(K2434=$K$2708,K2434=$K$2709),$J$2688,IF(OR(K2434=$K$2710,K2434=$K$2711),$J$2689,IF(OR(K2434=$K$2712,K2434=$K$2713),$J$2690,IF(OR(K2434=$K$2714,K2434=$K$2715),$J$2691,IF(OR(K2434=$K$2717,K2434=$K$2718,K2434=$K$2719,K2434=$K$2720,K2434=$K$2721,K2434=$K$2722,K2434=$K$2723,K2434=$K$2724,K2434=$K$2725),$J$2692,IF(OR(K2434=$K$2729,K2434=$K$2730,K2434=$K$2731,K2434=$K$2732,K2434=$K$2728,K2434=$K$2727,K2434=$K$2736,K2434=$K$2738),$J$2693,IF(OR(K2434=$K$2733,K2434=$K$2734),$J$2694,IF(OR(K2434=$K$2679,K2434=$K$2680,K2434=$K$2681,K2434=$K$2704,K2434=$K$2705,K2434=$K$2716,K2434=$K$2682,K2434=$K$2726),$J$2695,IF(OR(K2434=$K$2740),$J$2696,0)))))))))))))))))))))))</f>
        <v>Pseudomonas</v>
      </c>
      <c r="K2434" s="1" t="s">
        <v>162</v>
      </c>
    </row>
    <row r="2435" spans="1:11" ht="20.25">
      <c r="A2435" s="13" t="s">
        <v>254</v>
      </c>
      <c r="B2435" s="2">
        <v>182</v>
      </c>
      <c r="C2435" s="13" t="s">
        <v>12</v>
      </c>
      <c r="D2435" s="3" t="s">
        <v>57</v>
      </c>
      <c r="E2435" s="13">
        <v>0</v>
      </c>
      <c r="F2435" s="13">
        <v>4</v>
      </c>
      <c r="G2435" s="13" t="s">
        <v>23</v>
      </c>
      <c r="H2435" s="13"/>
      <c r="I2435" s="13" t="str">
        <f t="shared" si="76"/>
        <v>НГОБ</v>
      </c>
      <c r="J2435" s="13" t="str">
        <f t="shared" si="77"/>
        <v>Pseudomonas</v>
      </c>
      <c r="K2435" s="1" t="s">
        <v>162</v>
      </c>
    </row>
    <row r="2436" spans="1:11" ht="20.25">
      <c r="A2436" s="13" t="s">
        <v>254</v>
      </c>
      <c r="B2436" s="2">
        <v>183</v>
      </c>
      <c r="C2436" s="13" t="s">
        <v>46</v>
      </c>
      <c r="D2436" s="3" t="s">
        <v>41</v>
      </c>
      <c r="E2436" s="13">
        <v>0</v>
      </c>
      <c r="F2436" s="13">
        <v>6</v>
      </c>
      <c r="G2436" s="13"/>
      <c r="H2436" s="13"/>
      <c r="I2436" s="13" t="str">
        <f t="shared" si="76"/>
        <v>Кокки</v>
      </c>
      <c r="J2436" s="13" t="str">
        <f t="shared" si="77"/>
        <v>Staphylococcus</v>
      </c>
      <c r="K2436" s="1" t="s">
        <v>49</v>
      </c>
    </row>
    <row r="2437" spans="1:11" ht="20.25">
      <c r="A2437" s="13" t="s">
        <v>254</v>
      </c>
      <c r="B2437" s="2">
        <v>184</v>
      </c>
      <c r="C2437" s="13" t="s">
        <v>29</v>
      </c>
      <c r="D2437" s="3" t="s">
        <v>42</v>
      </c>
      <c r="E2437" s="13">
        <v>0</v>
      </c>
      <c r="F2437" s="13">
        <v>5</v>
      </c>
      <c r="G2437" s="13" t="s">
        <v>23</v>
      </c>
      <c r="H2437" s="13"/>
      <c r="I2437" s="13">
        <f t="shared" si="76"/>
        <v>0</v>
      </c>
      <c r="J2437" s="13">
        <f t="shared" si="77"/>
        <v>0</v>
      </c>
      <c r="K2437" s="1"/>
    </row>
    <row r="2438" spans="1:11" ht="20.25">
      <c r="A2438" s="13" t="s">
        <v>254</v>
      </c>
      <c r="B2438" s="2">
        <v>185</v>
      </c>
      <c r="C2438" s="13" t="s">
        <v>16</v>
      </c>
      <c r="D2438" s="3" t="s">
        <v>209</v>
      </c>
      <c r="E2438" s="13">
        <v>2</v>
      </c>
      <c r="F2438" s="13">
        <v>2</v>
      </c>
      <c r="G2438" s="13"/>
      <c r="H2438" s="13"/>
      <c r="I2438" s="13">
        <f t="shared" si="76"/>
        <v>0</v>
      </c>
      <c r="J2438" s="13">
        <f t="shared" si="77"/>
        <v>0</v>
      </c>
      <c r="K2438" s="1"/>
    </row>
    <row r="2439" spans="1:11" ht="20.25">
      <c r="A2439" s="13" t="s">
        <v>254</v>
      </c>
      <c r="B2439" s="2">
        <v>186</v>
      </c>
      <c r="C2439" s="13" t="s">
        <v>14</v>
      </c>
      <c r="D2439" s="3" t="s">
        <v>227</v>
      </c>
      <c r="E2439" s="13">
        <v>0</v>
      </c>
      <c r="F2439" s="13">
        <v>5</v>
      </c>
      <c r="G2439" s="13"/>
      <c r="H2439" s="13"/>
      <c r="I2439" s="13" t="str">
        <f t="shared" si="76"/>
        <v>НГОБ</v>
      </c>
      <c r="J2439" s="13" t="str">
        <f t="shared" si="77"/>
        <v>Acinetobacter</v>
      </c>
      <c r="K2439" s="1" t="s">
        <v>102</v>
      </c>
    </row>
    <row r="2440" spans="1:11" ht="20.25">
      <c r="A2440" s="13" t="s">
        <v>254</v>
      </c>
      <c r="B2440" s="2">
        <v>187</v>
      </c>
      <c r="C2440" s="1" t="s">
        <v>84</v>
      </c>
      <c r="D2440" s="3" t="s">
        <v>84</v>
      </c>
      <c r="E2440" s="13">
        <v>0</v>
      </c>
      <c r="F2440" s="13">
        <v>3</v>
      </c>
      <c r="G2440" s="13"/>
      <c r="H2440" s="13"/>
      <c r="I2440" s="13">
        <f t="shared" si="76"/>
        <v>0</v>
      </c>
      <c r="J2440" s="13">
        <f t="shared" si="77"/>
        <v>0</v>
      </c>
      <c r="K2440" s="1"/>
    </row>
    <row r="2441" spans="1:11" ht="20.25">
      <c r="A2441" s="13" t="s">
        <v>254</v>
      </c>
      <c r="B2441" s="2">
        <v>188</v>
      </c>
      <c r="C2441" s="1" t="s">
        <v>46</v>
      </c>
      <c r="D2441" s="3" t="s">
        <v>36</v>
      </c>
      <c r="E2441" s="13">
        <v>0</v>
      </c>
      <c r="F2441" s="13">
        <v>3</v>
      </c>
      <c r="G2441" s="13"/>
      <c r="H2441" s="13"/>
      <c r="I2441" s="13">
        <f t="shared" si="76"/>
        <v>0</v>
      </c>
      <c r="J2441" s="13">
        <f t="shared" si="77"/>
        <v>0</v>
      </c>
      <c r="K2441" s="1"/>
    </row>
    <row r="2442" spans="1:11" ht="20.25">
      <c r="A2442" s="13" t="s">
        <v>254</v>
      </c>
      <c r="B2442" s="2">
        <v>189</v>
      </c>
      <c r="C2442" s="13" t="s">
        <v>21</v>
      </c>
      <c r="D2442" s="3" t="s">
        <v>33</v>
      </c>
      <c r="E2442" s="13">
        <v>0</v>
      </c>
      <c r="F2442" s="13">
        <v>3</v>
      </c>
      <c r="G2442" s="13"/>
      <c r="H2442" s="13"/>
      <c r="I2442" s="13">
        <f t="shared" si="76"/>
        <v>0</v>
      </c>
      <c r="J2442" s="13">
        <f t="shared" si="77"/>
        <v>0</v>
      </c>
      <c r="K2442" s="1"/>
    </row>
    <row r="2443" spans="1:11" ht="20.25">
      <c r="A2443" s="13" t="s">
        <v>254</v>
      </c>
      <c r="B2443" s="2">
        <v>190</v>
      </c>
      <c r="C2443" s="13" t="s">
        <v>21</v>
      </c>
      <c r="D2443" s="3" t="s">
        <v>28</v>
      </c>
      <c r="E2443" s="13">
        <v>0</v>
      </c>
      <c r="F2443" s="13">
        <v>4</v>
      </c>
      <c r="G2443" s="13" t="s">
        <v>23</v>
      </c>
      <c r="H2443" s="13"/>
      <c r="I2443" s="13" t="str">
        <f t="shared" si="76"/>
        <v>Энеробактерии</v>
      </c>
      <c r="J2443" s="13" t="str">
        <f t="shared" si="77"/>
        <v>Proteus</v>
      </c>
      <c r="K2443" s="1" t="s">
        <v>159</v>
      </c>
    </row>
    <row r="2444" spans="1:11" ht="20.25">
      <c r="A2444" s="13" t="s">
        <v>254</v>
      </c>
      <c r="B2444" s="2">
        <v>191</v>
      </c>
      <c r="C2444" s="13" t="s">
        <v>21</v>
      </c>
      <c r="D2444" s="3" t="s">
        <v>43</v>
      </c>
      <c r="E2444" s="13">
        <v>0</v>
      </c>
      <c r="F2444" s="13">
        <v>3</v>
      </c>
      <c r="G2444" s="13" t="s">
        <v>23</v>
      </c>
      <c r="H2444" s="13"/>
      <c r="I2444" s="13" t="str">
        <f t="shared" si="76"/>
        <v>Кокки</v>
      </c>
      <c r="J2444" s="13" t="str">
        <f t="shared" si="77"/>
        <v>Streptococcus</v>
      </c>
      <c r="K2444" s="1" t="s">
        <v>193</v>
      </c>
    </row>
    <row r="2445" spans="1:11" ht="20.25">
      <c r="A2445" s="13" t="s">
        <v>254</v>
      </c>
      <c r="B2445" s="2">
        <v>192</v>
      </c>
      <c r="C2445" s="13" t="s">
        <v>21</v>
      </c>
      <c r="D2445" s="3" t="s">
        <v>43</v>
      </c>
      <c r="E2445" s="13">
        <v>0</v>
      </c>
      <c r="F2445" s="13">
        <v>5</v>
      </c>
      <c r="G2445" s="13" t="s">
        <v>23</v>
      </c>
      <c r="H2445" s="13"/>
      <c r="I2445" s="13">
        <f t="shared" si="76"/>
        <v>0</v>
      </c>
      <c r="J2445" s="13">
        <f t="shared" si="77"/>
        <v>0</v>
      </c>
      <c r="K2445" s="1"/>
    </row>
    <row r="2446" spans="1:11" ht="20.25">
      <c r="A2446" s="13" t="s">
        <v>254</v>
      </c>
      <c r="B2446" s="2">
        <v>193</v>
      </c>
      <c r="C2446" s="13" t="s">
        <v>21</v>
      </c>
      <c r="D2446" s="3" t="s">
        <v>41</v>
      </c>
      <c r="E2446" s="13">
        <v>0</v>
      </c>
      <c r="F2446" s="13">
        <v>7</v>
      </c>
      <c r="G2446" s="13" t="s">
        <v>23</v>
      </c>
      <c r="H2446" s="13"/>
      <c r="I2446" s="13">
        <f t="shared" si="76"/>
        <v>0</v>
      </c>
      <c r="J2446" s="13">
        <f t="shared" si="77"/>
        <v>0</v>
      </c>
      <c r="K2446" s="1"/>
    </row>
    <row r="2447" spans="1:11" ht="20.25">
      <c r="A2447" s="13" t="s">
        <v>254</v>
      </c>
      <c r="B2447" s="2">
        <v>194</v>
      </c>
      <c r="C2447" s="13" t="s">
        <v>21</v>
      </c>
      <c r="D2447" s="3" t="s">
        <v>28</v>
      </c>
      <c r="E2447" s="13">
        <v>0</v>
      </c>
      <c r="F2447" s="13">
        <v>7</v>
      </c>
      <c r="G2447" s="13" t="s">
        <v>23</v>
      </c>
      <c r="H2447" s="13"/>
      <c r="I2447" s="13">
        <f t="shared" si="76"/>
        <v>0</v>
      </c>
      <c r="J2447" s="13">
        <f t="shared" si="77"/>
        <v>0</v>
      </c>
      <c r="K2447" s="1"/>
    </row>
    <row r="2448" spans="1:11" ht="20.25">
      <c r="A2448" s="13" t="s">
        <v>254</v>
      </c>
      <c r="B2448" s="2">
        <v>195</v>
      </c>
      <c r="C2448" s="13" t="s">
        <v>12</v>
      </c>
      <c r="D2448" s="3" t="s">
        <v>57</v>
      </c>
      <c r="E2448" s="13">
        <v>0</v>
      </c>
      <c r="F2448" s="13">
        <v>3</v>
      </c>
      <c r="G2448" s="13"/>
      <c r="H2448" s="13">
        <v>444</v>
      </c>
      <c r="I2448" s="13">
        <f t="shared" si="76"/>
        <v>0</v>
      </c>
      <c r="J2448" s="13">
        <f t="shared" si="77"/>
        <v>0</v>
      </c>
      <c r="K2448" s="1"/>
    </row>
    <row r="2449" spans="1:11" ht="20.25">
      <c r="A2449" s="13" t="s">
        <v>254</v>
      </c>
      <c r="B2449" s="2">
        <v>196</v>
      </c>
      <c r="C2449" s="13" t="s">
        <v>12</v>
      </c>
      <c r="D2449" s="3" t="s">
        <v>57</v>
      </c>
      <c r="E2449" s="13">
        <v>0</v>
      </c>
      <c r="F2449" s="13">
        <v>3</v>
      </c>
      <c r="G2449" s="13"/>
      <c r="H2449" s="13"/>
      <c r="I2449" s="13">
        <f t="shared" si="76"/>
        <v>0</v>
      </c>
      <c r="J2449" s="13">
        <f t="shared" si="77"/>
        <v>0</v>
      </c>
      <c r="K2449" s="1"/>
    </row>
    <row r="2450" spans="1:11" ht="20.25">
      <c r="A2450" s="13" t="s">
        <v>254</v>
      </c>
      <c r="B2450" s="2">
        <v>197</v>
      </c>
      <c r="C2450" s="13" t="s">
        <v>12</v>
      </c>
      <c r="D2450" s="3" t="s">
        <v>57</v>
      </c>
      <c r="E2450" s="13">
        <v>0</v>
      </c>
      <c r="F2450" s="13">
        <v>3</v>
      </c>
      <c r="G2450" s="13"/>
      <c r="H2450" s="13"/>
      <c r="I2450" s="13">
        <f t="shared" si="76"/>
        <v>0</v>
      </c>
      <c r="J2450" s="13">
        <f t="shared" si="77"/>
        <v>0</v>
      </c>
      <c r="K2450" s="1"/>
    </row>
    <row r="2451" spans="1:11" ht="20.25">
      <c r="A2451" s="13" t="s">
        <v>254</v>
      </c>
      <c r="B2451" s="2">
        <v>198</v>
      </c>
      <c r="C2451" s="13" t="s">
        <v>16</v>
      </c>
      <c r="D2451" s="3" t="s">
        <v>33</v>
      </c>
      <c r="E2451" s="13">
        <v>0</v>
      </c>
      <c r="F2451" s="13">
        <v>3</v>
      </c>
      <c r="G2451" s="13"/>
      <c r="H2451" s="13"/>
      <c r="I2451" s="13">
        <f t="shared" si="76"/>
        <v>0</v>
      </c>
      <c r="J2451" s="13">
        <f t="shared" si="77"/>
        <v>0</v>
      </c>
      <c r="K2451" s="1"/>
    </row>
    <row r="2452" spans="1:11" ht="20.25">
      <c r="A2452" s="13" t="s">
        <v>254</v>
      </c>
      <c r="B2452" s="2">
        <v>199</v>
      </c>
      <c r="C2452" s="13" t="s">
        <v>14</v>
      </c>
      <c r="D2452" s="3" t="s">
        <v>36</v>
      </c>
      <c r="E2452" s="13">
        <v>0</v>
      </c>
      <c r="F2452" s="13">
        <v>3</v>
      </c>
      <c r="G2452" s="13"/>
      <c r="H2452" s="13"/>
      <c r="I2452" s="13">
        <f t="shared" si="76"/>
        <v>0</v>
      </c>
      <c r="J2452" s="13">
        <f t="shared" si="77"/>
        <v>0</v>
      </c>
      <c r="K2452" s="1"/>
    </row>
    <row r="2453" spans="1:11" ht="20.25">
      <c r="A2453" s="13" t="s">
        <v>254</v>
      </c>
      <c r="B2453" s="2">
        <v>200</v>
      </c>
      <c r="C2453" s="13" t="s">
        <v>14</v>
      </c>
      <c r="D2453" s="3" t="s">
        <v>227</v>
      </c>
      <c r="E2453" s="13">
        <v>0</v>
      </c>
      <c r="F2453" s="13">
        <v>5</v>
      </c>
      <c r="G2453" s="13"/>
      <c r="H2453" s="13"/>
      <c r="I2453" s="13" t="str">
        <f t="shared" si="76"/>
        <v>Кокки</v>
      </c>
      <c r="J2453" s="13" t="str">
        <f t="shared" si="77"/>
        <v>Staphylococcus</v>
      </c>
      <c r="K2453" s="1" t="s">
        <v>49</v>
      </c>
    </row>
    <row r="2454" spans="1:11" ht="20.25">
      <c r="A2454" s="13" t="s">
        <v>254</v>
      </c>
      <c r="B2454" s="2">
        <v>201</v>
      </c>
      <c r="C2454" s="13" t="s">
        <v>19</v>
      </c>
      <c r="D2454" s="3" t="s">
        <v>36</v>
      </c>
      <c r="E2454" s="13">
        <v>0</v>
      </c>
      <c r="F2454" s="13">
        <v>4</v>
      </c>
      <c r="G2454" s="13"/>
      <c r="H2454" s="13"/>
      <c r="I2454" s="13">
        <f t="shared" si="76"/>
        <v>0</v>
      </c>
      <c r="J2454" s="13">
        <f t="shared" si="77"/>
        <v>0</v>
      </c>
      <c r="K2454" s="1"/>
    </row>
    <row r="2455" spans="1:11" ht="20.25">
      <c r="A2455" s="13" t="s">
        <v>254</v>
      </c>
      <c r="B2455" s="2">
        <v>202</v>
      </c>
      <c r="C2455" s="13" t="s">
        <v>19</v>
      </c>
      <c r="D2455" s="3" t="s">
        <v>36</v>
      </c>
      <c r="E2455" s="13">
        <v>0</v>
      </c>
      <c r="F2455" s="13">
        <v>4</v>
      </c>
      <c r="G2455" s="13"/>
      <c r="H2455" s="13"/>
      <c r="I2455" s="13">
        <f t="shared" si="76"/>
        <v>0</v>
      </c>
      <c r="J2455" s="13">
        <f t="shared" si="77"/>
        <v>0</v>
      </c>
      <c r="K2455" s="1"/>
    </row>
    <row r="2456" spans="1:11" ht="20.25">
      <c r="A2456" s="13" t="s">
        <v>254</v>
      </c>
      <c r="B2456" s="2">
        <v>203</v>
      </c>
      <c r="C2456" s="13" t="s">
        <v>21</v>
      </c>
      <c r="D2456" s="3" t="s">
        <v>41</v>
      </c>
      <c r="E2456" s="13">
        <v>0</v>
      </c>
      <c r="F2456" s="13">
        <v>6</v>
      </c>
      <c r="G2456" s="13" t="s">
        <v>23</v>
      </c>
      <c r="H2456" s="13"/>
      <c r="I2456" s="13">
        <f t="shared" si="76"/>
        <v>0</v>
      </c>
      <c r="J2456" s="13">
        <f t="shared" si="77"/>
        <v>0</v>
      </c>
      <c r="K2456" s="1"/>
    </row>
    <row r="2457" spans="1:11" ht="20.25">
      <c r="A2457" s="13" t="s">
        <v>254</v>
      </c>
      <c r="B2457" s="2">
        <v>204</v>
      </c>
      <c r="C2457" s="13" t="s">
        <v>16</v>
      </c>
      <c r="D2457" s="3" t="s">
        <v>33</v>
      </c>
      <c r="E2457" s="13">
        <v>0</v>
      </c>
      <c r="F2457" s="13">
        <v>4</v>
      </c>
      <c r="G2457" s="13"/>
      <c r="H2457" s="13"/>
      <c r="I2457" s="13">
        <f t="shared" si="76"/>
        <v>0</v>
      </c>
      <c r="J2457" s="13">
        <f t="shared" si="77"/>
        <v>0</v>
      </c>
      <c r="K2457" s="1"/>
    </row>
    <row r="2458" spans="1:11" ht="20.25">
      <c r="A2458" s="13" t="s">
        <v>254</v>
      </c>
      <c r="B2458" s="2">
        <v>205</v>
      </c>
      <c r="C2458" s="13" t="s">
        <v>21</v>
      </c>
      <c r="D2458" s="3" t="s">
        <v>200</v>
      </c>
      <c r="E2458" s="13">
        <v>0</v>
      </c>
      <c r="F2458" s="13">
        <v>7</v>
      </c>
      <c r="G2458" s="13" t="s">
        <v>23</v>
      </c>
      <c r="H2458" s="13"/>
      <c r="I2458" s="13" t="str">
        <f t="shared" si="76"/>
        <v>Энеробактерии</v>
      </c>
      <c r="J2458" s="13" t="str">
        <f t="shared" si="77"/>
        <v>Klebsiella</v>
      </c>
      <c r="K2458" s="1" t="s">
        <v>75</v>
      </c>
    </row>
    <row r="2459" spans="1:11" ht="20.25">
      <c r="A2459" s="13" t="s">
        <v>254</v>
      </c>
      <c r="B2459" s="2">
        <v>206</v>
      </c>
      <c r="C2459" s="13" t="s">
        <v>21</v>
      </c>
      <c r="D2459" s="3" t="s">
        <v>200</v>
      </c>
      <c r="E2459" s="13">
        <v>0</v>
      </c>
      <c r="F2459" s="13">
        <v>7</v>
      </c>
      <c r="G2459" s="13" t="s">
        <v>23</v>
      </c>
      <c r="H2459" s="13"/>
      <c r="I2459" s="13">
        <f t="shared" si="76"/>
        <v>0</v>
      </c>
      <c r="J2459" s="13">
        <f t="shared" si="77"/>
        <v>0</v>
      </c>
      <c r="K2459" s="1" t="s">
        <v>255</v>
      </c>
    </row>
    <row r="2460" spans="1:11" ht="20.25">
      <c r="A2460" s="13"/>
      <c r="B2460" s="2"/>
      <c r="C2460" s="13"/>
      <c r="D2460" s="3"/>
      <c r="E2460" s="13"/>
      <c r="F2460" s="13"/>
      <c r="G2460" s="13"/>
      <c r="H2460" s="13"/>
      <c r="I2460" s="13" t="str">
        <f t="shared" si="76"/>
        <v>Энеробактерии</v>
      </c>
      <c r="J2460" s="13" t="str">
        <f t="shared" si="77"/>
        <v>Klebsiella</v>
      </c>
      <c r="K2460" s="1" t="s">
        <v>75</v>
      </c>
    </row>
    <row r="2461" spans="1:11" ht="20.25">
      <c r="A2461" s="13" t="s">
        <v>254</v>
      </c>
      <c r="B2461" s="2">
        <v>207</v>
      </c>
      <c r="C2461" s="13" t="s">
        <v>21</v>
      </c>
      <c r="D2461" s="3" t="s">
        <v>200</v>
      </c>
      <c r="E2461" s="13">
        <v>0</v>
      </c>
      <c r="F2461" s="13">
        <v>7</v>
      </c>
      <c r="G2461" s="13" t="s">
        <v>23</v>
      </c>
      <c r="H2461" s="13"/>
      <c r="I2461" s="13">
        <f t="shared" si="76"/>
        <v>0</v>
      </c>
      <c r="J2461" s="13">
        <f t="shared" si="77"/>
        <v>0</v>
      </c>
      <c r="K2461" s="1" t="s">
        <v>255</v>
      </c>
    </row>
    <row r="2462" spans="1:11" ht="20.25">
      <c r="A2462" s="13" t="s">
        <v>254</v>
      </c>
      <c r="B2462" s="2">
        <v>208</v>
      </c>
      <c r="C2462" s="13" t="s">
        <v>14</v>
      </c>
      <c r="D2462" s="3" t="s">
        <v>216</v>
      </c>
      <c r="E2462" s="13">
        <v>1</v>
      </c>
      <c r="F2462" s="13">
        <v>3</v>
      </c>
      <c r="G2462" s="13"/>
      <c r="H2462" s="13"/>
      <c r="I2462" s="13" t="str">
        <f t="shared" si="76"/>
        <v>Кокки</v>
      </c>
      <c r="J2462" s="13" t="str">
        <f t="shared" si="77"/>
        <v>Staphylococcus</v>
      </c>
      <c r="K2462" s="1" t="s">
        <v>49</v>
      </c>
    </row>
    <row r="2463" spans="1:11" ht="20.25">
      <c r="A2463" s="13" t="s">
        <v>254</v>
      </c>
      <c r="B2463" s="2">
        <v>209</v>
      </c>
      <c r="C2463" s="13" t="s">
        <v>14</v>
      </c>
      <c r="D2463" s="3" t="s">
        <v>227</v>
      </c>
      <c r="E2463" s="13">
        <v>0</v>
      </c>
      <c r="F2463" s="13">
        <v>3</v>
      </c>
      <c r="G2463" s="13"/>
      <c r="H2463" s="13"/>
      <c r="I2463" s="13">
        <f t="shared" si="76"/>
        <v>0</v>
      </c>
      <c r="J2463" s="13">
        <f t="shared" si="77"/>
        <v>0</v>
      </c>
      <c r="K2463" s="1"/>
    </row>
    <row r="2464" spans="1:11" ht="20.25">
      <c r="A2464" s="13" t="s">
        <v>254</v>
      </c>
      <c r="B2464" s="2">
        <v>210</v>
      </c>
      <c r="C2464" s="13" t="s">
        <v>16</v>
      </c>
      <c r="D2464" s="3" t="s">
        <v>115</v>
      </c>
      <c r="E2464" s="13">
        <v>0</v>
      </c>
      <c r="F2464" s="13">
        <v>3</v>
      </c>
      <c r="G2464" s="13"/>
      <c r="H2464" s="13"/>
      <c r="I2464" s="13">
        <f t="shared" si="76"/>
        <v>0</v>
      </c>
      <c r="J2464" s="13">
        <f t="shared" si="77"/>
        <v>0</v>
      </c>
      <c r="K2464" s="1"/>
    </row>
    <row r="2465" spans="1:11" ht="20.25">
      <c r="A2465" s="13" t="s">
        <v>254</v>
      </c>
      <c r="B2465" s="2">
        <v>211</v>
      </c>
      <c r="C2465" s="13" t="s">
        <v>19</v>
      </c>
      <c r="D2465" s="3" t="s">
        <v>167</v>
      </c>
      <c r="E2465" s="13">
        <v>0</v>
      </c>
      <c r="F2465" s="13">
        <v>3</v>
      </c>
      <c r="G2465" s="13"/>
      <c r="H2465" s="13"/>
      <c r="I2465" s="13">
        <f t="shared" si="76"/>
        <v>0</v>
      </c>
      <c r="J2465" s="13">
        <f t="shared" si="77"/>
        <v>0</v>
      </c>
      <c r="K2465" s="1"/>
    </row>
    <row r="2466" spans="1:11" ht="20.25">
      <c r="A2466" s="13" t="s">
        <v>254</v>
      </c>
      <c r="B2466" s="2">
        <v>212</v>
      </c>
      <c r="C2466" s="13" t="s">
        <v>29</v>
      </c>
      <c r="D2466" s="3" t="s">
        <v>42</v>
      </c>
      <c r="E2466" s="13">
        <v>0</v>
      </c>
      <c r="F2466" s="13">
        <v>6</v>
      </c>
      <c r="G2466" s="13" t="s">
        <v>23</v>
      </c>
      <c r="H2466" s="13"/>
      <c r="I2466" s="13">
        <f t="shared" si="76"/>
        <v>0</v>
      </c>
      <c r="J2466" s="13">
        <f t="shared" si="77"/>
        <v>0</v>
      </c>
      <c r="K2466" s="1"/>
    </row>
    <row r="2467" spans="1:11" ht="20.25">
      <c r="A2467" s="13" t="s">
        <v>254</v>
      </c>
      <c r="B2467" s="2">
        <v>213</v>
      </c>
      <c r="C2467" s="13" t="s">
        <v>16</v>
      </c>
      <c r="D2467" s="3" t="s">
        <v>33</v>
      </c>
      <c r="E2467" s="13">
        <v>0</v>
      </c>
      <c r="F2467" s="13">
        <v>5</v>
      </c>
      <c r="G2467" s="13"/>
      <c r="H2467" s="13">
        <v>444</v>
      </c>
      <c r="I2467" s="13">
        <f t="shared" si="76"/>
        <v>0</v>
      </c>
      <c r="J2467" s="13">
        <f t="shared" si="77"/>
        <v>0</v>
      </c>
      <c r="K2467" s="1"/>
    </row>
    <row r="2468" spans="1:11" ht="20.25">
      <c r="A2468" s="13" t="s">
        <v>254</v>
      </c>
      <c r="B2468" s="2">
        <v>214</v>
      </c>
      <c r="C2468" s="13" t="s">
        <v>27</v>
      </c>
      <c r="D2468" s="3" t="s">
        <v>48</v>
      </c>
      <c r="E2468" s="13">
        <v>0</v>
      </c>
      <c r="F2468" s="13">
        <v>6</v>
      </c>
      <c r="G2468" s="13" t="s">
        <v>23</v>
      </c>
      <c r="H2468" s="13"/>
      <c r="I2468" s="13">
        <f t="shared" si="76"/>
        <v>0</v>
      </c>
      <c r="J2468" s="13">
        <f t="shared" si="77"/>
        <v>0</v>
      </c>
      <c r="K2468" s="1"/>
    </row>
    <row r="2469" spans="1:11" ht="20.25">
      <c r="A2469" s="13" t="s">
        <v>254</v>
      </c>
      <c r="B2469" s="2">
        <v>215</v>
      </c>
      <c r="C2469" s="13" t="s">
        <v>16</v>
      </c>
      <c r="D2469" s="3" t="s">
        <v>33</v>
      </c>
      <c r="E2469" s="13">
        <v>0</v>
      </c>
      <c r="F2469" s="13">
        <v>4</v>
      </c>
      <c r="G2469" s="13"/>
      <c r="H2469" s="13"/>
      <c r="I2469" s="13">
        <f t="shared" si="76"/>
        <v>0</v>
      </c>
      <c r="J2469" s="13">
        <f t="shared" si="77"/>
        <v>0</v>
      </c>
      <c r="K2469" s="1"/>
    </row>
    <row r="2470" spans="1:11" ht="20.25">
      <c r="A2470" s="13" t="s">
        <v>254</v>
      </c>
      <c r="B2470" s="2">
        <v>216</v>
      </c>
      <c r="C2470" s="13" t="s">
        <v>19</v>
      </c>
      <c r="D2470" s="3" t="s">
        <v>20</v>
      </c>
      <c r="E2470" s="13">
        <v>0</v>
      </c>
      <c r="F2470" s="13">
        <v>4</v>
      </c>
      <c r="G2470" s="13"/>
      <c r="H2470" s="13"/>
      <c r="I2470" s="13">
        <f t="shared" si="76"/>
        <v>0</v>
      </c>
      <c r="J2470" s="13">
        <f t="shared" si="77"/>
        <v>0</v>
      </c>
      <c r="K2470" s="1"/>
    </row>
    <row r="2471" spans="1:11" ht="20.25">
      <c r="A2471" s="13" t="s">
        <v>254</v>
      </c>
      <c r="B2471" s="2">
        <v>217</v>
      </c>
      <c r="C2471" s="13" t="s">
        <v>46</v>
      </c>
      <c r="D2471" s="3" t="s">
        <v>41</v>
      </c>
      <c r="E2471" s="13">
        <v>0</v>
      </c>
      <c r="F2471" s="13">
        <v>4</v>
      </c>
      <c r="G2471" s="13"/>
      <c r="H2471" s="13"/>
      <c r="I2471" s="13">
        <f t="shared" si="76"/>
        <v>0</v>
      </c>
      <c r="J2471" s="13">
        <f t="shared" si="77"/>
        <v>0</v>
      </c>
      <c r="K2471" s="1"/>
    </row>
    <row r="2472" spans="1:11" ht="20.25">
      <c r="A2472" s="13" t="s">
        <v>254</v>
      </c>
      <c r="B2472" s="2">
        <v>218</v>
      </c>
      <c r="C2472" s="13" t="s">
        <v>46</v>
      </c>
      <c r="D2472" s="3" t="s">
        <v>41</v>
      </c>
      <c r="E2472" s="13">
        <v>0</v>
      </c>
      <c r="F2472" s="13">
        <v>4</v>
      </c>
      <c r="G2472" s="13"/>
      <c r="H2472" s="13"/>
      <c r="I2472" s="13">
        <f t="shared" si="76"/>
        <v>0</v>
      </c>
      <c r="J2472" s="13">
        <f t="shared" si="77"/>
        <v>0</v>
      </c>
      <c r="K2472" s="1"/>
    </row>
    <row r="2473" spans="1:11" ht="20.25">
      <c r="A2473" s="13" t="s">
        <v>254</v>
      </c>
      <c r="B2473" s="2">
        <v>219</v>
      </c>
      <c r="C2473" s="13" t="s">
        <v>21</v>
      </c>
      <c r="D2473" s="3" t="s">
        <v>20</v>
      </c>
      <c r="E2473" s="13">
        <v>0</v>
      </c>
      <c r="F2473" s="13">
        <v>5</v>
      </c>
      <c r="G2473" s="13" t="s">
        <v>23</v>
      </c>
      <c r="H2473" s="13"/>
      <c r="I2473" s="13" t="str">
        <f t="shared" si="76"/>
        <v>Кокки</v>
      </c>
      <c r="J2473" s="13" t="str">
        <f t="shared" si="77"/>
        <v>Streptococcus</v>
      </c>
      <c r="K2473" s="1" t="s">
        <v>193</v>
      </c>
    </row>
    <row r="2474" spans="1:11" ht="20.25">
      <c r="A2474" s="13" t="s">
        <v>254</v>
      </c>
      <c r="B2474" s="2">
        <v>220</v>
      </c>
      <c r="C2474" s="13" t="s">
        <v>21</v>
      </c>
      <c r="D2474" s="3" t="s">
        <v>70</v>
      </c>
      <c r="E2474" s="13">
        <v>0</v>
      </c>
      <c r="F2474" s="13">
        <v>5</v>
      </c>
      <c r="G2474" s="13" t="s">
        <v>23</v>
      </c>
      <c r="H2474" s="13"/>
      <c r="I2474" s="13">
        <f t="shared" si="76"/>
        <v>0</v>
      </c>
      <c r="J2474" s="13">
        <f t="shared" si="77"/>
        <v>0</v>
      </c>
      <c r="K2474" s="1"/>
    </row>
    <row r="2475" spans="1:11" ht="20.25">
      <c r="A2475" s="13" t="s">
        <v>254</v>
      </c>
      <c r="B2475" s="2">
        <v>221</v>
      </c>
      <c r="C2475" s="13" t="s">
        <v>21</v>
      </c>
      <c r="D2475" s="3" t="s">
        <v>84</v>
      </c>
      <c r="E2475" s="13">
        <v>0</v>
      </c>
      <c r="F2475" s="13">
        <v>4</v>
      </c>
      <c r="G2475" s="13"/>
      <c r="H2475" s="13"/>
      <c r="I2475" s="13">
        <f t="shared" si="76"/>
        <v>0</v>
      </c>
      <c r="J2475" s="13">
        <f t="shared" si="77"/>
        <v>0</v>
      </c>
      <c r="K2475" s="1"/>
    </row>
    <row r="2476" spans="1:11" ht="20.25">
      <c r="A2476" s="13" t="s">
        <v>254</v>
      </c>
      <c r="B2476" s="2">
        <v>222</v>
      </c>
      <c r="C2476" s="13" t="s">
        <v>16</v>
      </c>
      <c r="D2476" s="3" t="s">
        <v>33</v>
      </c>
      <c r="E2476" s="13">
        <v>0</v>
      </c>
      <c r="F2476" s="13">
        <v>4</v>
      </c>
      <c r="G2476" s="13"/>
      <c r="H2476" s="13"/>
      <c r="I2476" s="13">
        <f t="shared" si="76"/>
        <v>0</v>
      </c>
      <c r="J2476" s="13">
        <f t="shared" si="77"/>
        <v>0</v>
      </c>
      <c r="K2476" s="1"/>
    </row>
    <row r="2477" spans="1:11" ht="20.25">
      <c r="A2477" s="13" t="s">
        <v>254</v>
      </c>
      <c r="B2477" s="2">
        <v>223</v>
      </c>
      <c r="C2477" s="13" t="s">
        <v>16</v>
      </c>
      <c r="D2477" s="3" t="s">
        <v>33</v>
      </c>
      <c r="E2477" s="13">
        <v>0</v>
      </c>
      <c r="F2477" s="13">
        <v>4</v>
      </c>
      <c r="G2477" s="13"/>
      <c r="H2477" s="13">
        <v>444</v>
      </c>
      <c r="I2477" s="13">
        <f t="shared" si="76"/>
        <v>0</v>
      </c>
      <c r="J2477" s="13">
        <f t="shared" si="77"/>
        <v>0</v>
      </c>
      <c r="K2477" s="1"/>
    </row>
    <row r="2478" spans="1:11" ht="20.25">
      <c r="A2478" s="13" t="s">
        <v>254</v>
      </c>
      <c r="B2478" s="2">
        <v>224</v>
      </c>
      <c r="C2478" s="13" t="s">
        <v>16</v>
      </c>
      <c r="D2478" s="3" t="s">
        <v>33</v>
      </c>
      <c r="E2478" s="13">
        <v>0</v>
      </c>
      <c r="F2478" s="13">
        <v>4</v>
      </c>
      <c r="G2478" s="13"/>
      <c r="H2478" s="13"/>
      <c r="I2478" s="13">
        <f t="shared" si="76"/>
        <v>0</v>
      </c>
      <c r="J2478" s="13">
        <f t="shared" si="77"/>
        <v>0</v>
      </c>
      <c r="K2478" s="1"/>
    </row>
    <row r="2479" spans="1:11" ht="20.25">
      <c r="A2479" s="13" t="s">
        <v>254</v>
      </c>
      <c r="B2479" s="2">
        <v>225</v>
      </c>
      <c r="C2479" s="13" t="s">
        <v>16</v>
      </c>
      <c r="D2479" s="3" t="s">
        <v>115</v>
      </c>
      <c r="E2479" s="13">
        <v>0</v>
      </c>
      <c r="F2479" s="13">
        <v>4</v>
      </c>
      <c r="G2479" s="13"/>
      <c r="H2479" s="13"/>
      <c r="I2479" s="13">
        <f t="shared" si="76"/>
        <v>0</v>
      </c>
      <c r="J2479" s="13">
        <f t="shared" si="77"/>
        <v>0</v>
      </c>
      <c r="K2479" s="1"/>
    </row>
    <row r="2480" spans="1:11" ht="20.25">
      <c r="A2480" s="13" t="s">
        <v>254</v>
      </c>
      <c r="B2480" s="2">
        <v>226</v>
      </c>
      <c r="C2480" s="13" t="s">
        <v>46</v>
      </c>
      <c r="D2480" s="3" t="s">
        <v>41</v>
      </c>
      <c r="E2480" s="13">
        <v>0</v>
      </c>
      <c r="F2480" s="13">
        <v>4</v>
      </c>
      <c r="G2480" s="13"/>
      <c r="H2480" s="13"/>
      <c r="I2480" s="13">
        <f t="shared" si="76"/>
        <v>0</v>
      </c>
      <c r="J2480" s="13">
        <f t="shared" si="77"/>
        <v>0</v>
      </c>
      <c r="K2480" s="1"/>
    </row>
    <row r="2481" spans="1:11" ht="20.25">
      <c r="A2481" s="13" t="s">
        <v>254</v>
      </c>
      <c r="B2481" s="2">
        <v>227</v>
      </c>
      <c r="C2481" s="13" t="s">
        <v>71</v>
      </c>
      <c r="D2481" s="3" t="s">
        <v>51</v>
      </c>
      <c r="E2481" s="13">
        <v>0</v>
      </c>
      <c r="F2481" s="13">
        <v>5</v>
      </c>
      <c r="G2481" s="13" t="s">
        <v>23</v>
      </c>
      <c r="H2481" s="13"/>
      <c r="I2481" s="13">
        <f t="shared" si="76"/>
        <v>0</v>
      </c>
      <c r="J2481" s="13">
        <f t="shared" si="77"/>
        <v>0</v>
      </c>
      <c r="K2481" s="1"/>
    </row>
    <row r="2482" spans="1:11" ht="20.25">
      <c r="A2482" s="13" t="s">
        <v>254</v>
      </c>
      <c r="B2482" s="2">
        <v>228</v>
      </c>
      <c r="C2482" s="13" t="s">
        <v>21</v>
      </c>
      <c r="D2482" s="3" t="s">
        <v>18</v>
      </c>
      <c r="E2482" s="13">
        <v>0</v>
      </c>
      <c r="F2482" s="13">
        <v>6</v>
      </c>
      <c r="G2482" s="13" t="s">
        <v>23</v>
      </c>
      <c r="H2482" s="13"/>
      <c r="I2482" s="13">
        <f t="shared" si="76"/>
        <v>0</v>
      </c>
      <c r="J2482" s="13">
        <f t="shared" si="77"/>
        <v>0</v>
      </c>
      <c r="K2482" s="1"/>
    </row>
    <row r="2483" spans="1:11" ht="20.25">
      <c r="A2483" s="13" t="s">
        <v>254</v>
      </c>
      <c r="B2483" s="2">
        <v>229</v>
      </c>
      <c r="C2483" s="13" t="s">
        <v>29</v>
      </c>
      <c r="D2483" s="3" t="s">
        <v>42</v>
      </c>
      <c r="E2483" s="13">
        <v>0</v>
      </c>
      <c r="F2483" s="13">
        <v>6</v>
      </c>
      <c r="G2483" s="13" t="s">
        <v>23</v>
      </c>
      <c r="H2483" s="13"/>
      <c r="I2483" s="13">
        <f t="shared" si="76"/>
        <v>0</v>
      </c>
      <c r="J2483" s="13">
        <f t="shared" si="77"/>
        <v>0</v>
      </c>
      <c r="K2483" s="1"/>
    </row>
    <row r="2484" spans="1:11" ht="20.25">
      <c r="A2484" s="13" t="s">
        <v>254</v>
      </c>
      <c r="B2484" s="2">
        <v>230</v>
      </c>
      <c r="C2484" s="13" t="s">
        <v>29</v>
      </c>
      <c r="D2484" s="3" t="s">
        <v>42</v>
      </c>
      <c r="E2484" s="13">
        <v>0</v>
      </c>
      <c r="F2484" s="13">
        <v>5</v>
      </c>
      <c r="G2484" s="13" t="s">
        <v>23</v>
      </c>
      <c r="H2484" s="13"/>
      <c r="I2484" s="13">
        <f t="shared" si="76"/>
        <v>0</v>
      </c>
      <c r="J2484" s="13">
        <f t="shared" si="77"/>
        <v>0</v>
      </c>
      <c r="K2484" s="1"/>
    </row>
    <row r="2485" spans="1:11" ht="20.25">
      <c r="A2485" s="13" t="s">
        <v>254</v>
      </c>
      <c r="B2485" s="2">
        <v>231</v>
      </c>
      <c r="C2485" s="13" t="s">
        <v>14</v>
      </c>
      <c r="D2485" s="3" t="s">
        <v>36</v>
      </c>
      <c r="E2485" s="13">
        <v>0</v>
      </c>
      <c r="F2485" s="13">
        <v>4</v>
      </c>
      <c r="G2485" s="13"/>
      <c r="H2485" s="13"/>
      <c r="I2485" s="13">
        <f t="shared" si="76"/>
        <v>0</v>
      </c>
      <c r="J2485" s="13">
        <f t="shared" si="77"/>
        <v>0</v>
      </c>
      <c r="K2485" s="1"/>
    </row>
    <row r="2486" spans="1:11" ht="20.25">
      <c r="A2486" s="13" t="s">
        <v>254</v>
      </c>
      <c r="B2486" s="2">
        <v>232</v>
      </c>
      <c r="C2486" s="13" t="s">
        <v>29</v>
      </c>
      <c r="D2486" s="3" t="s">
        <v>42</v>
      </c>
      <c r="E2486" s="13">
        <v>0</v>
      </c>
      <c r="F2486" s="13">
        <v>5</v>
      </c>
      <c r="G2486" s="13" t="s">
        <v>23</v>
      </c>
      <c r="H2486" s="13" t="s">
        <v>63</v>
      </c>
      <c r="I2486" s="13">
        <f t="shared" si="76"/>
        <v>0</v>
      </c>
      <c r="J2486" s="13">
        <f t="shared" si="77"/>
        <v>0</v>
      </c>
      <c r="K2486" s="1"/>
    </row>
    <row r="2487" spans="1:11" ht="20.25">
      <c r="A2487" s="13" t="s">
        <v>256</v>
      </c>
      <c r="B2487" s="2">
        <v>1</v>
      </c>
      <c r="C2487" s="13" t="s">
        <v>14</v>
      </c>
      <c r="D2487" s="3" t="s">
        <v>36</v>
      </c>
      <c r="E2487" s="13">
        <v>1</v>
      </c>
      <c r="F2487" s="13">
        <v>3</v>
      </c>
      <c r="G2487" s="13"/>
      <c r="H2487" s="13"/>
      <c r="I2487" s="13">
        <f t="shared" si="76"/>
        <v>0</v>
      </c>
      <c r="J2487" s="13">
        <f t="shared" si="77"/>
        <v>0</v>
      </c>
      <c r="K2487" s="13"/>
    </row>
    <row r="2488" spans="1:11" ht="20.25">
      <c r="A2488" s="13" t="s">
        <v>256</v>
      </c>
      <c r="B2488" s="2">
        <v>2</v>
      </c>
      <c r="C2488" s="13" t="s">
        <v>14</v>
      </c>
      <c r="D2488" s="3" t="s">
        <v>36</v>
      </c>
      <c r="E2488" s="13">
        <v>0</v>
      </c>
      <c r="F2488" s="13">
        <v>3</v>
      </c>
      <c r="G2488" s="13"/>
      <c r="H2488" s="13"/>
      <c r="I2488" s="13">
        <f t="shared" si="76"/>
        <v>0</v>
      </c>
      <c r="J2488" s="13">
        <f t="shared" si="77"/>
        <v>0</v>
      </c>
      <c r="K2488" s="13"/>
    </row>
    <row r="2489" spans="1:11" ht="20.25">
      <c r="A2489" s="13" t="s">
        <v>256</v>
      </c>
      <c r="B2489" s="2">
        <v>3</v>
      </c>
      <c r="C2489" s="13" t="s">
        <v>14</v>
      </c>
      <c r="D2489" s="3" t="s">
        <v>36</v>
      </c>
      <c r="E2489" s="13">
        <v>0</v>
      </c>
      <c r="F2489" s="13">
        <v>3</v>
      </c>
      <c r="G2489" s="13"/>
      <c r="H2489" s="13"/>
      <c r="I2489" s="13">
        <f t="shared" si="76"/>
        <v>0</v>
      </c>
      <c r="J2489" s="13">
        <f t="shared" si="77"/>
        <v>0</v>
      </c>
      <c r="K2489" s="13"/>
    </row>
    <row r="2490" spans="1:11" ht="20.25">
      <c r="A2490" s="13" t="s">
        <v>256</v>
      </c>
      <c r="B2490" s="2">
        <v>4</v>
      </c>
      <c r="C2490" s="13" t="s">
        <v>16</v>
      </c>
      <c r="D2490" s="3" t="s">
        <v>115</v>
      </c>
      <c r="E2490" s="13">
        <v>0</v>
      </c>
      <c r="F2490" s="13">
        <v>3</v>
      </c>
      <c r="G2490" s="13"/>
      <c r="H2490" s="13"/>
      <c r="I2490" s="13">
        <f t="shared" si="76"/>
        <v>0</v>
      </c>
      <c r="J2490" s="13">
        <f t="shared" si="77"/>
        <v>0</v>
      </c>
      <c r="K2490" s="13"/>
    </row>
    <row r="2491" spans="1:11" ht="20.25">
      <c r="A2491" s="13" t="s">
        <v>256</v>
      </c>
      <c r="B2491" s="2">
        <v>5</v>
      </c>
      <c r="C2491" s="13" t="s">
        <v>71</v>
      </c>
      <c r="D2491" s="3" t="s">
        <v>51</v>
      </c>
      <c r="E2491" s="13">
        <v>0</v>
      </c>
      <c r="F2491" s="13">
        <v>3</v>
      </c>
      <c r="G2491" s="13"/>
      <c r="H2491" s="13"/>
      <c r="I2491" s="13">
        <f t="shared" si="76"/>
        <v>0</v>
      </c>
      <c r="J2491" s="13">
        <f t="shared" si="77"/>
        <v>0</v>
      </c>
      <c r="K2491" s="13"/>
    </row>
    <row r="2492" spans="1:11" ht="20.25">
      <c r="A2492" s="13" t="s">
        <v>256</v>
      </c>
      <c r="B2492" s="2">
        <v>6</v>
      </c>
      <c r="C2492" s="13" t="s">
        <v>29</v>
      </c>
      <c r="D2492" s="3" t="s">
        <v>42</v>
      </c>
      <c r="E2492" s="13">
        <v>0</v>
      </c>
      <c r="F2492" s="13">
        <v>7</v>
      </c>
      <c r="G2492" s="13" t="s">
        <v>23</v>
      </c>
      <c r="H2492" s="13"/>
      <c r="I2492" s="13">
        <f t="shared" si="76"/>
        <v>0</v>
      </c>
      <c r="J2492" s="13">
        <f t="shared" si="77"/>
        <v>0</v>
      </c>
      <c r="K2492" s="13"/>
    </row>
    <row r="2493" spans="1:11" ht="20.25">
      <c r="A2493" s="13" t="s">
        <v>256</v>
      </c>
      <c r="B2493" s="2">
        <v>7</v>
      </c>
      <c r="C2493" s="13" t="s">
        <v>21</v>
      </c>
      <c r="D2493" s="3" t="s">
        <v>43</v>
      </c>
      <c r="E2493" s="13">
        <v>0</v>
      </c>
      <c r="F2493" s="13">
        <v>8</v>
      </c>
      <c r="G2493" s="13" t="s">
        <v>23</v>
      </c>
      <c r="H2493" s="13"/>
      <c r="I2493" s="13">
        <f t="shared" si="76"/>
        <v>0</v>
      </c>
      <c r="J2493" s="13">
        <f t="shared" si="77"/>
        <v>0</v>
      </c>
      <c r="K2493" s="13"/>
    </row>
    <row r="2494" spans="1:11" ht="20.25">
      <c r="A2494" s="13" t="s">
        <v>256</v>
      </c>
      <c r="B2494" s="2">
        <v>8</v>
      </c>
      <c r="C2494" s="13" t="s">
        <v>21</v>
      </c>
      <c r="D2494" s="3" t="s">
        <v>20</v>
      </c>
      <c r="E2494" s="13">
        <v>0</v>
      </c>
      <c r="F2494" s="13">
        <v>3</v>
      </c>
      <c r="G2494" s="13" t="s">
        <v>23</v>
      </c>
      <c r="H2494" s="13"/>
      <c r="I2494" s="13" t="str">
        <f t="shared" si="76"/>
        <v>Кокки</v>
      </c>
      <c r="J2494" s="13" t="str">
        <f t="shared" si="77"/>
        <v>Streptococcus</v>
      </c>
      <c r="K2494" s="13" t="s">
        <v>193</v>
      </c>
    </row>
    <row r="2495" spans="1:11" ht="20.25">
      <c r="A2495" s="13" t="s">
        <v>256</v>
      </c>
      <c r="B2495" s="2">
        <v>9</v>
      </c>
      <c r="C2495" s="13" t="s">
        <v>21</v>
      </c>
      <c r="D2495" s="3" t="s">
        <v>70</v>
      </c>
      <c r="E2495" s="13">
        <v>0</v>
      </c>
      <c r="F2495" s="13">
        <v>8</v>
      </c>
      <c r="G2495" s="13" t="s">
        <v>23</v>
      </c>
      <c r="H2495" s="13"/>
      <c r="I2495" s="13">
        <f t="shared" si="76"/>
        <v>0</v>
      </c>
      <c r="J2495" s="13">
        <f t="shared" si="77"/>
        <v>0</v>
      </c>
      <c r="K2495" s="13"/>
    </row>
    <row r="2496" spans="1:11" ht="20.25">
      <c r="A2496" s="13" t="s">
        <v>256</v>
      </c>
      <c r="B2496" s="2">
        <v>10</v>
      </c>
      <c r="C2496" s="13" t="s">
        <v>21</v>
      </c>
      <c r="D2496" s="3" t="s">
        <v>70</v>
      </c>
      <c r="E2496" s="13">
        <v>0</v>
      </c>
      <c r="F2496" s="13">
        <v>8</v>
      </c>
      <c r="G2496" s="13" t="s">
        <v>23</v>
      </c>
      <c r="H2496" s="13"/>
      <c r="I2496" s="13">
        <f t="shared" si="76"/>
        <v>0</v>
      </c>
      <c r="J2496" s="13">
        <f t="shared" si="77"/>
        <v>0</v>
      </c>
      <c r="K2496" s="13"/>
    </row>
    <row r="2497" spans="1:11" ht="20.25">
      <c r="A2497" s="13" t="s">
        <v>256</v>
      </c>
      <c r="B2497" s="2">
        <v>11</v>
      </c>
      <c r="C2497" s="13" t="s">
        <v>21</v>
      </c>
      <c r="D2497" s="3" t="s">
        <v>18</v>
      </c>
      <c r="E2497" s="13">
        <v>0</v>
      </c>
      <c r="F2497" s="13">
        <v>8</v>
      </c>
      <c r="G2497" s="13" t="s">
        <v>23</v>
      </c>
      <c r="H2497" s="13"/>
      <c r="I2497" s="13">
        <f t="shared" si="76"/>
        <v>0</v>
      </c>
      <c r="J2497" s="13">
        <f t="shared" si="77"/>
        <v>0</v>
      </c>
      <c r="K2497" s="13"/>
    </row>
    <row r="2498" spans="1:11" ht="20.25">
      <c r="A2498" s="13" t="s">
        <v>256</v>
      </c>
      <c r="B2498" s="2">
        <v>12</v>
      </c>
      <c r="C2498" s="13" t="s">
        <v>16</v>
      </c>
      <c r="D2498" s="3" t="s">
        <v>33</v>
      </c>
      <c r="E2498" s="13">
        <v>0</v>
      </c>
      <c r="F2498" s="13">
        <v>3</v>
      </c>
      <c r="G2498" s="13"/>
      <c r="H2498" s="13"/>
      <c r="I2498" s="13">
        <f t="shared" ref="I2498:I2561" si="78">IF(OR(J2498=$J$2687,J2498=$J$2694,J2498=$J$2677),$I$2674,IF(OR(J2498=$J$2676,J2498=$J$2680,J2498=$J$2682,J2498=$J$2683,J2498=$J$2686,J2498=$J$2690,J2498=$J$2691,J2498=$J$2688),$I$2679,IF(OR(J2498=$J$2675,J2498=$J$2679),$I$2675,IF(OR(J2498=$J$2681,J2498=$J$2692,J2498=$J$2693),$I$2676,IF(OR(J2498=$J$2674,J2498=$J$2689,J2498=$J$2695),$I$2677,IF(OR(J2498=$J$2678,J2498=$J$2696,J2498=$J$2684,J2498=$J$2685),$I$2678,0))))))</f>
        <v>0</v>
      </c>
      <c r="J2498" s="13">
        <f t="shared" ref="J2498:J2561" si="79">IF(OR(K2498=$K$2674,K2498=$K$2675,K2498=$K$2676,K2498=$K$2677,K2498=$K$2678),$J$2674,IF(OR(K2498=$K$2683,K2498=$K$2684,K2498=$K$2685,K2498=$K$2686),$J$2675,IF(OR(K2498=$K$2687),$J$2676,IF(OR(K2498=$K$2688),$J$2677,IF(OR(K2498=$K$2689),$J$2678,IF(OR(K2498=$K$2690),$J$2679,IF(OR(K2498=$K$2696,K2498=$K$2706,K2498=$K$2697),$J$2680,IF(OR(K2498=$K$2692,K2498=$K$2693,K2498=$K$2694,K2498=$K$2695),$J$2681,IF(OR(K2498=$K$2691,K2498=$K$2735,K2498=$K$2737,K2498=$K$2739),$J$2682,IF(OR(K2498=$K$2698,K2498=$K$2700,K2498=$K$2699),$J$2683,IF(OR(K2498=$K$2701),$J$2684,IF(OR(K2498=$K$2702),$J$2685,IF(OR(K2498=$K$2703),$J$2686,IF(OR(K2498=$K$2707),$J$2687,IF(OR(K2498=$K$2708,K2498=$K$2709),$J$2688,IF(OR(K2498=$K$2710,K2498=$K$2711),$J$2689,IF(OR(K2498=$K$2712,K2498=$K$2713),$J$2690,IF(OR(K2498=$K$2714,K2498=$K$2715),$J$2691,IF(OR(K2498=$K$2717,K2498=$K$2718,K2498=$K$2719,K2498=$K$2720,K2498=$K$2721,K2498=$K$2722,K2498=$K$2723,K2498=$K$2724,K2498=$K$2725),$J$2692,IF(OR(K2498=$K$2729,K2498=$K$2730,K2498=$K$2731,K2498=$K$2732,K2498=$K$2728,K2498=$K$2727,K2498=$K$2736,K2498=$K$2738),$J$2693,IF(OR(K2498=$K$2733,K2498=$K$2734),$J$2694,IF(OR(K2498=$K$2679,K2498=$K$2680,K2498=$K$2681,K2498=$K$2704,K2498=$K$2705,K2498=$K$2716,K2498=$K$2682,K2498=$K$2726),$J$2695,IF(OR(K2498=$K$2740),$J$2696,0)))))))))))))))))))))))</f>
        <v>0</v>
      </c>
      <c r="K2498" s="13"/>
    </row>
    <row r="2499" spans="1:11" ht="20.25">
      <c r="A2499" s="13" t="s">
        <v>256</v>
      </c>
      <c r="B2499" s="2">
        <v>13</v>
      </c>
      <c r="C2499" s="13" t="s">
        <v>21</v>
      </c>
      <c r="D2499" s="3" t="s">
        <v>227</v>
      </c>
      <c r="E2499" s="13">
        <v>0</v>
      </c>
      <c r="F2499" s="13">
        <v>3</v>
      </c>
      <c r="G2499" s="13" t="s">
        <v>23</v>
      </c>
      <c r="H2499" s="13"/>
      <c r="I2499" s="13" t="str">
        <f t="shared" si="78"/>
        <v>Кокки</v>
      </c>
      <c r="J2499" s="13" t="str">
        <f t="shared" si="79"/>
        <v>Staphylococcus</v>
      </c>
      <c r="K2499" s="13" t="s">
        <v>169</v>
      </c>
    </row>
    <row r="2500" spans="1:11" ht="20.25">
      <c r="A2500" s="13" t="s">
        <v>256</v>
      </c>
      <c r="B2500" s="2">
        <v>14</v>
      </c>
      <c r="C2500" s="13" t="s">
        <v>21</v>
      </c>
      <c r="D2500" s="3" t="s">
        <v>199</v>
      </c>
      <c r="E2500" s="13">
        <v>0</v>
      </c>
      <c r="F2500" s="13">
        <v>3</v>
      </c>
      <c r="G2500" s="13" t="s">
        <v>23</v>
      </c>
      <c r="H2500" s="13"/>
      <c r="I2500" s="13" t="str">
        <f t="shared" si="78"/>
        <v>Кокки</v>
      </c>
      <c r="J2500" s="13" t="str">
        <f t="shared" si="79"/>
        <v>Streptococcus</v>
      </c>
      <c r="K2500" s="13" t="s">
        <v>77</v>
      </c>
    </row>
    <row r="2501" spans="1:11" ht="20.25">
      <c r="A2501" s="13" t="s">
        <v>256</v>
      </c>
      <c r="B2501" s="2">
        <v>15</v>
      </c>
      <c r="C2501" s="13" t="s">
        <v>21</v>
      </c>
      <c r="D2501" s="3" t="s">
        <v>84</v>
      </c>
      <c r="E2501" s="13">
        <v>0</v>
      </c>
      <c r="F2501" s="13">
        <v>2</v>
      </c>
      <c r="G2501" s="13"/>
      <c r="H2501" s="13"/>
      <c r="I2501" s="13">
        <f t="shared" si="78"/>
        <v>0</v>
      </c>
      <c r="J2501" s="13">
        <f t="shared" si="79"/>
        <v>0</v>
      </c>
      <c r="K2501" s="13"/>
    </row>
    <row r="2502" spans="1:11" ht="20.25">
      <c r="A2502" s="13" t="s">
        <v>256</v>
      </c>
      <c r="B2502" s="2">
        <v>16</v>
      </c>
      <c r="C2502" s="13" t="s">
        <v>14</v>
      </c>
      <c r="D2502" s="1" t="s">
        <v>36</v>
      </c>
      <c r="E2502" s="13">
        <v>0</v>
      </c>
      <c r="F2502" s="13">
        <v>2</v>
      </c>
      <c r="G2502" s="13"/>
      <c r="H2502" s="13"/>
      <c r="I2502" s="13">
        <f t="shared" si="78"/>
        <v>0</v>
      </c>
      <c r="J2502" s="13">
        <f t="shared" si="79"/>
        <v>0</v>
      </c>
      <c r="K2502" s="1"/>
    </row>
    <row r="2503" spans="1:11" ht="20.25">
      <c r="A2503" s="13" t="s">
        <v>256</v>
      </c>
      <c r="B2503" s="2">
        <v>17</v>
      </c>
      <c r="C2503" s="13" t="s">
        <v>21</v>
      </c>
      <c r="D2503" s="3" t="s">
        <v>64</v>
      </c>
      <c r="E2503" s="13">
        <v>0</v>
      </c>
      <c r="F2503" s="13">
        <v>7</v>
      </c>
      <c r="G2503" s="13" t="s">
        <v>23</v>
      </c>
      <c r="H2503" s="13"/>
      <c r="I2503" s="13">
        <f t="shared" si="78"/>
        <v>0</v>
      </c>
      <c r="J2503" s="13">
        <f t="shared" si="79"/>
        <v>0</v>
      </c>
      <c r="K2503" s="1"/>
    </row>
    <row r="2504" spans="1:11" ht="20.25">
      <c r="A2504" s="13" t="s">
        <v>256</v>
      </c>
      <c r="B2504" s="2">
        <v>18</v>
      </c>
      <c r="C2504" s="13" t="s">
        <v>21</v>
      </c>
      <c r="D2504" s="3" t="s">
        <v>84</v>
      </c>
      <c r="E2504" s="13">
        <v>0</v>
      </c>
      <c r="F2504" s="13">
        <v>7</v>
      </c>
      <c r="G2504" s="13" t="s">
        <v>23</v>
      </c>
      <c r="H2504" s="13"/>
      <c r="I2504" s="13">
        <f t="shared" si="78"/>
        <v>0</v>
      </c>
      <c r="J2504" s="13">
        <f t="shared" si="79"/>
        <v>0</v>
      </c>
      <c r="K2504" s="1"/>
    </row>
    <row r="2505" spans="1:11" ht="20.25">
      <c r="A2505" s="13" t="s">
        <v>256</v>
      </c>
      <c r="B2505" s="2">
        <v>19</v>
      </c>
      <c r="C2505" s="13" t="s">
        <v>16</v>
      </c>
      <c r="D2505" s="3" t="s">
        <v>33</v>
      </c>
      <c r="E2505" s="13">
        <v>0</v>
      </c>
      <c r="F2505" s="13">
        <v>4</v>
      </c>
      <c r="G2505" s="13"/>
      <c r="H2505" s="13"/>
      <c r="I2505" s="13">
        <f t="shared" si="78"/>
        <v>0</v>
      </c>
      <c r="J2505" s="13">
        <f t="shared" si="79"/>
        <v>0</v>
      </c>
      <c r="K2505" s="1"/>
    </row>
    <row r="2506" spans="1:11" ht="20.25">
      <c r="A2506" s="13" t="s">
        <v>256</v>
      </c>
      <c r="B2506" s="2">
        <v>20</v>
      </c>
      <c r="C2506" s="13" t="s">
        <v>16</v>
      </c>
      <c r="D2506" s="3" t="s">
        <v>33</v>
      </c>
      <c r="E2506" s="13">
        <v>0</v>
      </c>
      <c r="F2506" s="13">
        <v>4</v>
      </c>
      <c r="G2506" s="13"/>
      <c r="H2506" s="13"/>
      <c r="I2506" s="13">
        <f t="shared" si="78"/>
        <v>0</v>
      </c>
      <c r="J2506" s="13">
        <f t="shared" si="79"/>
        <v>0</v>
      </c>
      <c r="K2506" s="1"/>
    </row>
    <row r="2507" spans="1:11" ht="20.25">
      <c r="A2507" s="13" t="s">
        <v>256</v>
      </c>
      <c r="B2507" s="2">
        <v>21</v>
      </c>
      <c r="C2507" s="13" t="s">
        <v>29</v>
      </c>
      <c r="D2507" s="3" t="s">
        <v>212</v>
      </c>
      <c r="E2507" s="13">
        <v>0</v>
      </c>
      <c r="F2507" s="13">
        <v>7</v>
      </c>
      <c r="G2507" s="13" t="s">
        <v>23</v>
      </c>
      <c r="H2507" s="13"/>
      <c r="I2507" s="13">
        <f t="shared" si="78"/>
        <v>0</v>
      </c>
      <c r="J2507" s="13">
        <f t="shared" si="79"/>
        <v>0</v>
      </c>
      <c r="K2507" s="1"/>
    </row>
    <row r="2508" spans="1:11" ht="20.25">
      <c r="A2508" s="13" t="s">
        <v>256</v>
      </c>
      <c r="B2508" s="2">
        <v>22</v>
      </c>
      <c r="C2508" s="13" t="s">
        <v>21</v>
      </c>
      <c r="D2508" s="3" t="s">
        <v>199</v>
      </c>
      <c r="E2508" s="13">
        <v>0</v>
      </c>
      <c r="F2508" s="13">
        <v>7</v>
      </c>
      <c r="G2508" s="13" t="s">
        <v>23</v>
      </c>
      <c r="H2508" s="13"/>
      <c r="I2508" s="13">
        <f t="shared" si="78"/>
        <v>0</v>
      </c>
      <c r="J2508" s="13">
        <f t="shared" si="79"/>
        <v>0</v>
      </c>
      <c r="K2508" s="1"/>
    </row>
    <row r="2509" spans="1:11" ht="20.25">
      <c r="A2509" s="13" t="s">
        <v>256</v>
      </c>
      <c r="B2509" s="2">
        <v>23</v>
      </c>
      <c r="C2509" s="13" t="s">
        <v>21</v>
      </c>
      <c r="D2509" s="3" t="s">
        <v>199</v>
      </c>
      <c r="E2509" s="13">
        <v>0</v>
      </c>
      <c r="F2509" s="13">
        <v>7</v>
      </c>
      <c r="G2509" s="13" t="s">
        <v>23</v>
      </c>
      <c r="H2509" s="13"/>
      <c r="I2509" s="13">
        <f t="shared" si="78"/>
        <v>0</v>
      </c>
      <c r="J2509" s="13">
        <f t="shared" si="79"/>
        <v>0</v>
      </c>
      <c r="K2509" s="1"/>
    </row>
    <row r="2510" spans="1:11" ht="20.25">
      <c r="A2510" s="13" t="s">
        <v>256</v>
      </c>
      <c r="B2510" s="2">
        <v>24</v>
      </c>
      <c r="C2510" s="13" t="s">
        <v>16</v>
      </c>
      <c r="D2510" s="3" t="s">
        <v>33</v>
      </c>
      <c r="E2510" s="13">
        <v>0</v>
      </c>
      <c r="F2510" s="13">
        <v>3</v>
      </c>
      <c r="G2510" s="13"/>
      <c r="H2510" s="13"/>
      <c r="I2510" s="13">
        <f t="shared" si="78"/>
        <v>0</v>
      </c>
      <c r="J2510" s="13">
        <f t="shared" si="79"/>
        <v>0</v>
      </c>
      <c r="K2510" s="1"/>
    </row>
    <row r="2511" spans="1:11" ht="20.25">
      <c r="A2511" s="13" t="s">
        <v>256</v>
      </c>
      <c r="B2511" s="2">
        <v>25</v>
      </c>
      <c r="C2511" s="13" t="s">
        <v>44</v>
      </c>
      <c r="D2511" s="3" t="s">
        <v>45</v>
      </c>
      <c r="E2511" s="13">
        <v>0</v>
      </c>
      <c r="F2511" s="13">
        <v>3</v>
      </c>
      <c r="G2511" s="13"/>
      <c r="H2511" s="13"/>
      <c r="I2511" s="13">
        <f t="shared" si="78"/>
        <v>0</v>
      </c>
      <c r="J2511" s="13">
        <f t="shared" si="79"/>
        <v>0</v>
      </c>
      <c r="K2511" s="1"/>
    </row>
    <row r="2512" spans="1:11" ht="20.25">
      <c r="A2512" s="13" t="s">
        <v>256</v>
      </c>
      <c r="B2512" s="2">
        <v>26</v>
      </c>
      <c r="C2512" s="13" t="s">
        <v>46</v>
      </c>
      <c r="D2512" s="3" t="s">
        <v>47</v>
      </c>
      <c r="E2512" s="13">
        <v>0</v>
      </c>
      <c r="F2512" s="13">
        <v>6</v>
      </c>
      <c r="G2512" s="13"/>
      <c r="H2512" s="13"/>
      <c r="I2512" s="13">
        <f t="shared" si="78"/>
        <v>0</v>
      </c>
      <c r="J2512" s="13">
        <f t="shared" si="79"/>
        <v>0</v>
      </c>
      <c r="K2512" s="1"/>
    </row>
    <row r="2513" spans="1:11" ht="20.25">
      <c r="A2513" s="13" t="s">
        <v>256</v>
      </c>
      <c r="B2513" s="2">
        <v>27</v>
      </c>
      <c r="C2513" s="13" t="s">
        <v>14</v>
      </c>
      <c r="D2513" s="3" t="s">
        <v>36</v>
      </c>
      <c r="E2513" s="13">
        <v>0</v>
      </c>
      <c r="F2513" s="13">
        <v>7</v>
      </c>
      <c r="G2513" s="13"/>
      <c r="H2513" s="13"/>
      <c r="I2513" s="13">
        <f t="shared" si="78"/>
        <v>0</v>
      </c>
      <c r="J2513" s="13">
        <f t="shared" si="79"/>
        <v>0</v>
      </c>
      <c r="K2513" s="1"/>
    </row>
    <row r="2514" spans="1:11" ht="20.25">
      <c r="A2514" s="13" t="s">
        <v>256</v>
      </c>
      <c r="B2514" s="2">
        <v>28</v>
      </c>
      <c r="C2514" s="13" t="s">
        <v>19</v>
      </c>
      <c r="D2514" s="3" t="s">
        <v>37</v>
      </c>
      <c r="E2514" s="13">
        <v>0</v>
      </c>
      <c r="F2514" s="13">
        <v>7</v>
      </c>
      <c r="G2514" s="13"/>
      <c r="H2514" s="13"/>
      <c r="I2514" s="13">
        <f t="shared" si="78"/>
        <v>0</v>
      </c>
      <c r="J2514" s="13">
        <f t="shared" si="79"/>
        <v>0</v>
      </c>
      <c r="K2514" s="1"/>
    </row>
    <row r="2515" spans="1:11" ht="20.25">
      <c r="A2515" s="13" t="s">
        <v>256</v>
      </c>
      <c r="B2515" s="2">
        <v>29</v>
      </c>
      <c r="C2515" s="13" t="s">
        <v>19</v>
      </c>
      <c r="D2515" s="3" t="s">
        <v>20</v>
      </c>
      <c r="E2515" s="13">
        <v>0</v>
      </c>
      <c r="F2515" s="13">
        <v>7</v>
      </c>
      <c r="G2515" s="13"/>
      <c r="H2515" s="13"/>
      <c r="I2515" s="13">
        <f t="shared" si="78"/>
        <v>0</v>
      </c>
      <c r="J2515" s="13">
        <f t="shared" si="79"/>
        <v>0</v>
      </c>
      <c r="K2515" s="1"/>
    </row>
    <row r="2516" spans="1:11" ht="20.25">
      <c r="A2516" s="13" t="s">
        <v>256</v>
      </c>
      <c r="B2516" s="2">
        <v>30</v>
      </c>
      <c r="C2516" s="13" t="s">
        <v>16</v>
      </c>
      <c r="D2516" s="3" t="s">
        <v>33</v>
      </c>
      <c r="E2516" s="13">
        <v>0</v>
      </c>
      <c r="F2516" s="13">
        <v>5</v>
      </c>
      <c r="G2516" s="13"/>
      <c r="H2516" s="13"/>
      <c r="I2516" s="13">
        <f t="shared" si="78"/>
        <v>0</v>
      </c>
      <c r="J2516" s="13">
        <f t="shared" si="79"/>
        <v>0</v>
      </c>
      <c r="K2516" s="1"/>
    </row>
    <row r="2517" spans="1:11" ht="20.25">
      <c r="A2517" s="13" t="s">
        <v>256</v>
      </c>
      <c r="B2517" s="2">
        <v>31</v>
      </c>
      <c r="C2517" s="13" t="s">
        <v>29</v>
      </c>
      <c r="D2517" s="3" t="s">
        <v>42</v>
      </c>
      <c r="E2517" s="13">
        <v>0</v>
      </c>
      <c r="F2517" s="13">
        <v>6</v>
      </c>
      <c r="G2517" s="13" t="s">
        <v>23</v>
      </c>
      <c r="H2517" s="13"/>
      <c r="I2517" s="13">
        <f t="shared" si="78"/>
        <v>0</v>
      </c>
      <c r="J2517" s="13">
        <f t="shared" si="79"/>
        <v>0</v>
      </c>
      <c r="K2517" s="1"/>
    </row>
    <row r="2518" spans="1:11" ht="20.25">
      <c r="A2518" s="13" t="s">
        <v>256</v>
      </c>
      <c r="B2518" s="2">
        <v>32</v>
      </c>
      <c r="C2518" s="13" t="s">
        <v>44</v>
      </c>
      <c r="D2518" s="3" t="s">
        <v>45</v>
      </c>
      <c r="E2518" s="13">
        <v>1</v>
      </c>
      <c r="F2518" s="13">
        <v>4</v>
      </c>
      <c r="G2518" s="13"/>
      <c r="H2518" s="13"/>
      <c r="I2518" s="13">
        <f t="shared" si="78"/>
        <v>0</v>
      </c>
      <c r="J2518" s="13">
        <f t="shared" si="79"/>
        <v>0</v>
      </c>
      <c r="K2518" s="1"/>
    </row>
    <row r="2519" spans="1:11" ht="20.25">
      <c r="A2519" s="13" t="s">
        <v>256</v>
      </c>
      <c r="B2519" s="2">
        <v>33</v>
      </c>
      <c r="C2519" s="13" t="s">
        <v>19</v>
      </c>
      <c r="D2519" s="3" t="s">
        <v>115</v>
      </c>
      <c r="E2519" s="13">
        <v>1</v>
      </c>
      <c r="F2519" s="13">
        <v>4</v>
      </c>
      <c r="G2519" s="13"/>
      <c r="H2519" s="13"/>
      <c r="I2519" s="13">
        <f t="shared" si="78"/>
        <v>0</v>
      </c>
      <c r="J2519" s="13">
        <f t="shared" si="79"/>
        <v>0</v>
      </c>
      <c r="K2519" s="1"/>
    </row>
    <row r="2520" spans="1:11" ht="20.25">
      <c r="A2520" s="13" t="s">
        <v>256</v>
      </c>
      <c r="B2520" s="2">
        <v>34</v>
      </c>
      <c r="C2520" s="13" t="s">
        <v>16</v>
      </c>
      <c r="D2520" s="3" t="s">
        <v>33</v>
      </c>
      <c r="E2520" s="13">
        <v>1</v>
      </c>
      <c r="F2520" s="13">
        <v>4</v>
      </c>
      <c r="G2520" s="13"/>
      <c r="H2520" s="13"/>
      <c r="I2520" s="13">
        <f t="shared" si="78"/>
        <v>0</v>
      </c>
      <c r="J2520" s="13">
        <f t="shared" si="79"/>
        <v>0</v>
      </c>
      <c r="K2520" s="1"/>
    </row>
    <row r="2521" spans="1:11" ht="20.25">
      <c r="A2521" s="13" t="s">
        <v>256</v>
      </c>
      <c r="B2521" s="2">
        <v>35</v>
      </c>
      <c r="C2521" s="13" t="s">
        <v>14</v>
      </c>
      <c r="D2521" s="3" t="s">
        <v>36</v>
      </c>
      <c r="E2521" s="13">
        <v>1</v>
      </c>
      <c r="F2521" s="13">
        <v>4</v>
      </c>
      <c r="G2521" s="13"/>
      <c r="H2521" s="13"/>
      <c r="I2521" s="13">
        <f t="shared" si="78"/>
        <v>0</v>
      </c>
      <c r="J2521" s="13">
        <f t="shared" si="79"/>
        <v>0</v>
      </c>
      <c r="K2521" s="1"/>
    </row>
    <row r="2522" spans="1:11" ht="20.25">
      <c r="A2522" s="13" t="s">
        <v>256</v>
      </c>
      <c r="B2522" s="2">
        <v>36</v>
      </c>
      <c r="C2522" s="13" t="s">
        <v>14</v>
      </c>
      <c r="D2522" s="3" t="s">
        <v>36</v>
      </c>
      <c r="E2522" s="13">
        <v>0</v>
      </c>
      <c r="F2522" s="13">
        <v>6</v>
      </c>
      <c r="G2522" s="13"/>
      <c r="H2522" s="13"/>
      <c r="I2522" s="13" t="str">
        <f t="shared" si="78"/>
        <v>Прочее</v>
      </c>
      <c r="J2522" s="13" t="str">
        <f t="shared" si="79"/>
        <v>Corynebacterium</v>
      </c>
      <c r="K2522" s="1" t="s">
        <v>108</v>
      </c>
    </row>
    <row r="2523" spans="1:11" ht="20.25">
      <c r="A2523" s="13" t="s">
        <v>256</v>
      </c>
      <c r="B2523" s="2">
        <v>37</v>
      </c>
      <c r="C2523" s="13" t="s">
        <v>14</v>
      </c>
      <c r="D2523" s="3" t="s">
        <v>36</v>
      </c>
      <c r="E2523" s="13">
        <v>0</v>
      </c>
      <c r="F2523" s="13">
        <v>6</v>
      </c>
      <c r="G2523" s="13"/>
      <c r="H2523" s="13"/>
      <c r="I2523" s="13">
        <f t="shared" si="78"/>
        <v>0</v>
      </c>
      <c r="J2523" s="13">
        <f t="shared" si="79"/>
        <v>0</v>
      </c>
      <c r="K2523" s="1"/>
    </row>
    <row r="2524" spans="1:11" ht="20.25">
      <c r="A2524" s="13" t="s">
        <v>256</v>
      </c>
      <c r="B2524" s="2">
        <v>38</v>
      </c>
      <c r="C2524" s="1" t="s">
        <v>16</v>
      </c>
      <c r="D2524" s="1" t="s">
        <v>33</v>
      </c>
      <c r="E2524" s="13">
        <v>0</v>
      </c>
      <c r="F2524" s="13">
        <v>5</v>
      </c>
      <c r="G2524" s="13"/>
      <c r="H2524" s="13"/>
      <c r="I2524" s="13">
        <f t="shared" si="78"/>
        <v>0</v>
      </c>
      <c r="J2524" s="13">
        <f t="shared" si="79"/>
        <v>0</v>
      </c>
      <c r="K2524" s="1"/>
    </row>
    <row r="2525" spans="1:11" ht="20.25">
      <c r="A2525" s="13" t="s">
        <v>256</v>
      </c>
      <c r="B2525" s="2">
        <v>39</v>
      </c>
      <c r="C2525" s="1" t="s">
        <v>19</v>
      </c>
      <c r="D2525" s="1" t="s">
        <v>36</v>
      </c>
      <c r="E2525" s="13">
        <v>0</v>
      </c>
      <c r="F2525" s="13">
        <v>5</v>
      </c>
      <c r="G2525" s="13"/>
      <c r="H2525" s="13"/>
      <c r="I2525" s="13">
        <f t="shared" si="78"/>
        <v>0</v>
      </c>
      <c r="J2525" s="13">
        <f t="shared" si="79"/>
        <v>0</v>
      </c>
      <c r="K2525" s="1"/>
    </row>
    <row r="2526" spans="1:11" ht="20.25">
      <c r="A2526" s="13" t="s">
        <v>256</v>
      </c>
      <c r="B2526" s="2">
        <v>40</v>
      </c>
      <c r="C2526" s="13" t="s">
        <v>46</v>
      </c>
      <c r="D2526" s="3" t="s">
        <v>47</v>
      </c>
      <c r="E2526" s="13">
        <v>0</v>
      </c>
      <c r="F2526" s="13">
        <v>6</v>
      </c>
      <c r="G2526" s="13"/>
      <c r="H2526" s="13"/>
      <c r="I2526" s="13">
        <f t="shared" si="78"/>
        <v>0</v>
      </c>
      <c r="J2526" s="13">
        <f t="shared" si="79"/>
        <v>0</v>
      </c>
      <c r="K2526" s="1"/>
    </row>
    <row r="2527" spans="1:11" ht="20.25">
      <c r="A2527" s="13" t="s">
        <v>256</v>
      </c>
      <c r="B2527" s="2">
        <v>41</v>
      </c>
      <c r="C2527" s="13" t="s">
        <v>21</v>
      </c>
      <c r="D2527" s="3" t="s">
        <v>68</v>
      </c>
      <c r="E2527" s="13">
        <v>0</v>
      </c>
      <c r="F2527" s="13">
        <v>6</v>
      </c>
      <c r="G2527" s="13" t="s">
        <v>23</v>
      </c>
      <c r="H2527" s="13"/>
      <c r="I2527" s="13" t="str">
        <f t="shared" si="78"/>
        <v>Энеробактерии</v>
      </c>
      <c r="J2527" s="13" t="str">
        <f t="shared" si="79"/>
        <v>Klebsiella</v>
      </c>
      <c r="K2527" s="1" t="s">
        <v>75</v>
      </c>
    </row>
    <row r="2528" spans="1:11" ht="20.25">
      <c r="A2528" s="13" t="s">
        <v>256</v>
      </c>
      <c r="B2528" s="2">
        <v>42</v>
      </c>
      <c r="C2528" s="13" t="s">
        <v>21</v>
      </c>
      <c r="D2528" s="3" t="s">
        <v>43</v>
      </c>
      <c r="E2528" s="13">
        <v>0</v>
      </c>
      <c r="F2528" s="13">
        <v>5</v>
      </c>
      <c r="G2528" s="13" t="s">
        <v>23</v>
      </c>
      <c r="H2528" s="13"/>
      <c r="I2528" s="13">
        <f t="shared" si="78"/>
        <v>0</v>
      </c>
      <c r="J2528" s="13">
        <f t="shared" si="79"/>
        <v>0</v>
      </c>
      <c r="K2528" s="1"/>
    </row>
    <row r="2529" spans="1:11" ht="20.25">
      <c r="A2529" s="13" t="s">
        <v>256</v>
      </c>
      <c r="B2529" s="2">
        <v>43</v>
      </c>
      <c r="C2529" s="13" t="s">
        <v>29</v>
      </c>
      <c r="D2529" s="3" t="s">
        <v>35</v>
      </c>
      <c r="E2529" s="13">
        <v>0</v>
      </c>
      <c r="F2529" s="13">
        <v>5</v>
      </c>
      <c r="G2529" s="13" t="s">
        <v>23</v>
      </c>
      <c r="H2529" s="13"/>
      <c r="I2529" s="13">
        <f t="shared" si="78"/>
        <v>0</v>
      </c>
      <c r="J2529" s="13">
        <f t="shared" si="79"/>
        <v>0</v>
      </c>
      <c r="K2529" s="1"/>
    </row>
    <row r="2530" spans="1:11" ht="20.25">
      <c r="A2530" s="13" t="s">
        <v>256</v>
      </c>
      <c r="B2530" s="2">
        <v>44</v>
      </c>
      <c r="C2530" s="13" t="s">
        <v>29</v>
      </c>
      <c r="D2530" s="3" t="s">
        <v>42</v>
      </c>
      <c r="E2530" s="13">
        <v>0</v>
      </c>
      <c r="F2530" s="13">
        <v>4</v>
      </c>
      <c r="G2530" s="13" t="s">
        <v>23</v>
      </c>
      <c r="H2530" s="13"/>
      <c r="I2530" s="13">
        <f t="shared" si="78"/>
        <v>0</v>
      </c>
      <c r="J2530" s="13">
        <f t="shared" si="79"/>
        <v>0</v>
      </c>
      <c r="K2530" s="1"/>
    </row>
    <row r="2531" spans="1:11" ht="20.25">
      <c r="A2531" s="13" t="s">
        <v>256</v>
      </c>
      <c r="B2531" s="2">
        <v>45</v>
      </c>
      <c r="C2531" s="13" t="s">
        <v>29</v>
      </c>
      <c r="D2531" s="3" t="s">
        <v>42</v>
      </c>
      <c r="E2531" s="13">
        <v>0</v>
      </c>
      <c r="F2531" s="13">
        <v>4</v>
      </c>
      <c r="G2531" s="13" t="s">
        <v>23</v>
      </c>
      <c r="H2531" s="13"/>
      <c r="I2531" s="13">
        <f t="shared" si="78"/>
        <v>0</v>
      </c>
      <c r="J2531" s="13">
        <f t="shared" si="79"/>
        <v>0</v>
      </c>
      <c r="K2531" s="1"/>
    </row>
    <row r="2532" spans="1:11" ht="20.25">
      <c r="A2532" s="13" t="s">
        <v>256</v>
      </c>
      <c r="B2532" s="2">
        <v>46</v>
      </c>
      <c r="C2532" s="13" t="s">
        <v>29</v>
      </c>
      <c r="D2532" s="3" t="s">
        <v>42</v>
      </c>
      <c r="E2532" s="13">
        <v>0</v>
      </c>
      <c r="F2532" s="13">
        <v>4</v>
      </c>
      <c r="G2532" s="13" t="s">
        <v>23</v>
      </c>
      <c r="H2532" s="13"/>
      <c r="I2532" s="13" t="str">
        <f t="shared" si="78"/>
        <v>Кокки</v>
      </c>
      <c r="J2532" s="13" t="str">
        <f t="shared" si="79"/>
        <v>Staphylococcus</v>
      </c>
      <c r="K2532" s="1" t="s">
        <v>169</v>
      </c>
    </row>
    <row r="2533" spans="1:11" ht="20.25">
      <c r="A2533" s="13"/>
      <c r="B2533" s="2"/>
      <c r="C2533" s="13"/>
      <c r="D2533" s="3"/>
      <c r="E2533" s="13"/>
      <c r="F2533" s="13"/>
      <c r="G2533" s="13"/>
      <c r="H2533" s="13"/>
      <c r="I2533" s="13" t="str">
        <f t="shared" si="78"/>
        <v>Кокки</v>
      </c>
      <c r="J2533" s="13" t="str">
        <f t="shared" si="79"/>
        <v>Enterococcus</v>
      </c>
      <c r="K2533" s="1" t="s">
        <v>66</v>
      </c>
    </row>
    <row r="2534" spans="1:11" ht="20.25">
      <c r="A2534" s="13" t="s">
        <v>256</v>
      </c>
      <c r="B2534" s="2">
        <v>47</v>
      </c>
      <c r="C2534" s="13" t="s">
        <v>19</v>
      </c>
      <c r="D2534" s="3" t="s">
        <v>20</v>
      </c>
      <c r="E2534" s="13">
        <v>1</v>
      </c>
      <c r="F2534" s="13">
        <v>4</v>
      </c>
      <c r="G2534" s="13"/>
      <c r="H2534" s="13"/>
      <c r="I2534" s="13">
        <f t="shared" si="78"/>
        <v>0</v>
      </c>
      <c r="J2534" s="13">
        <f t="shared" si="79"/>
        <v>0</v>
      </c>
      <c r="K2534" s="1"/>
    </row>
    <row r="2535" spans="1:11" ht="20.25">
      <c r="A2535" s="13" t="s">
        <v>256</v>
      </c>
      <c r="B2535" s="2">
        <v>48</v>
      </c>
      <c r="C2535" s="13" t="s">
        <v>14</v>
      </c>
      <c r="D2535" s="3" t="s">
        <v>36</v>
      </c>
      <c r="E2535" s="13">
        <v>1</v>
      </c>
      <c r="F2535" s="13">
        <v>4</v>
      </c>
      <c r="G2535" s="13"/>
      <c r="H2535" s="13"/>
      <c r="I2535" s="13">
        <f t="shared" si="78"/>
        <v>0</v>
      </c>
      <c r="J2535" s="13">
        <f t="shared" si="79"/>
        <v>0</v>
      </c>
      <c r="K2535" s="1"/>
    </row>
    <row r="2536" spans="1:11" ht="20.25">
      <c r="A2536" s="13" t="s">
        <v>256</v>
      </c>
      <c r="B2536" s="2">
        <v>49</v>
      </c>
      <c r="C2536" s="13" t="s">
        <v>44</v>
      </c>
      <c r="D2536" s="3" t="s">
        <v>45</v>
      </c>
      <c r="E2536" s="13">
        <v>1</v>
      </c>
      <c r="F2536" s="13">
        <v>4</v>
      </c>
      <c r="G2536" s="13"/>
      <c r="H2536" s="13"/>
      <c r="I2536" s="13">
        <f t="shared" si="78"/>
        <v>0</v>
      </c>
      <c r="J2536" s="13">
        <f t="shared" si="79"/>
        <v>0</v>
      </c>
      <c r="K2536" s="1"/>
    </row>
    <row r="2537" spans="1:11" ht="20.25">
      <c r="A2537" s="13" t="s">
        <v>256</v>
      </c>
      <c r="B2537" s="2">
        <v>50</v>
      </c>
      <c r="C2537" s="13" t="s">
        <v>44</v>
      </c>
      <c r="D2537" s="3" t="s">
        <v>45</v>
      </c>
      <c r="E2537" s="13">
        <v>1</v>
      </c>
      <c r="F2537" s="13">
        <v>4</v>
      </c>
      <c r="G2537" s="13"/>
      <c r="H2537" s="13"/>
      <c r="I2537" s="13">
        <f t="shared" si="78"/>
        <v>0</v>
      </c>
      <c r="J2537" s="13">
        <f t="shared" si="79"/>
        <v>0</v>
      </c>
      <c r="K2537" s="1"/>
    </row>
    <row r="2538" spans="1:11" ht="20.25">
      <c r="A2538" s="13" t="s">
        <v>256</v>
      </c>
      <c r="B2538" s="2">
        <v>51</v>
      </c>
      <c r="C2538" s="13" t="s">
        <v>27</v>
      </c>
      <c r="D2538" s="3" t="s">
        <v>156</v>
      </c>
      <c r="E2538" s="13">
        <v>1</v>
      </c>
      <c r="F2538" s="13">
        <v>5</v>
      </c>
      <c r="G2538" s="13"/>
      <c r="H2538" s="13">
        <v>444</v>
      </c>
      <c r="I2538" s="13">
        <f t="shared" si="78"/>
        <v>0</v>
      </c>
      <c r="J2538" s="13">
        <f t="shared" si="79"/>
        <v>0</v>
      </c>
      <c r="K2538" s="1"/>
    </row>
    <row r="2539" spans="1:11" ht="20.25">
      <c r="A2539" s="13" t="s">
        <v>256</v>
      </c>
      <c r="B2539" s="2">
        <v>52</v>
      </c>
      <c r="C2539" s="13" t="s">
        <v>27</v>
      </c>
      <c r="D2539" s="3" t="s">
        <v>156</v>
      </c>
      <c r="E2539" s="13">
        <v>0</v>
      </c>
      <c r="F2539" s="13">
        <v>5</v>
      </c>
      <c r="G2539" s="13"/>
      <c r="H2539" s="13">
        <v>444</v>
      </c>
      <c r="I2539" s="13">
        <f t="shared" si="78"/>
        <v>0</v>
      </c>
      <c r="J2539" s="13">
        <f t="shared" si="79"/>
        <v>0</v>
      </c>
      <c r="K2539" s="1"/>
    </row>
    <row r="2540" spans="1:11" ht="20.25">
      <c r="A2540" s="13" t="s">
        <v>256</v>
      </c>
      <c r="B2540" s="2">
        <v>53</v>
      </c>
      <c r="C2540" s="13" t="s">
        <v>14</v>
      </c>
      <c r="D2540" s="3" t="s">
        <v>216</v>
      </c>
      <c r="E2540" s="13">
        <v>0</v>
      </c>
      <c r="F2540" s="13">
        <v>6</v>
      </c>
      <c r="G2540" s="13"/>
      <c r="H2540" s="13"/>
      <c r="I2540" s="13" t="str">
        <f t="shared" si="78"/>
        <v>Кокки</v>
      </c>
      <c r="J2540" s="13" t="str">
        <f t="shared" si="79"/>
        <v>Staphylococcus</v>
      </c>
      <c r="K2540" s="1" t="s">
        <v>49</v>
      </c>
    </row>
    <row r="2541" spans="1:11" ht="20.25">
      <c r="A2541" s="13" t="s">
        <v>256</v>
      </c>
      <c r="B2541" s="2">
        <v>54</v>
      </c>
      <c r="C2541" s="13" t="s">
        <v>14</v>
      </c>
      <c r="D2541" s="3" t="s">
        <v>36</v>
      </c>
      <c r="E2541" s="13">
        <v>0</v>
      </c>
      <c r="F2541" s="13">
        <v>5</v>
      </c>
      <c r="G2541" s="13"/>
      <c r="H2541" s="13"/>
      <c r="I2541" s="13">
        <f t="shared" si="78"/>
        <v>0</v>
      </c>
      <c r="J2541" s="13">
        <f t="shared" si="79"/>
        <v>0</v>
      </c>
      <c r="K2541" s="1"/>
    </row>
    <row r="2542" spans="1:11" ht="20.25">
      <c r="A2542" s="13" t="s">
        <v>256</v>
      </c>
      <c r="B2542" s="2">
        <v>55</v>
      </c>
      <c r="C2542" s="13" t="s">
        <v>60</v>
      </c>
      <c r="D2542" s="3" t="s">
        <v>48</v>
      </c>
      <c r="E2542" s="13">
        <v>0</v>
      </c>
      <c r="F2542" s="13">
        <v>5</v>
      </c>
      <c r="G2542" s="13"/>
      <c r="H2542" s="13"/>
      <c r="I2542" s="13">
        <f t="shared" si="78"/>
        <v>0</v>
      </c>
      <c r="J2542" s="13">
        <f t="shared" si="79"/>
        <v>0</v>
      </c>
      <c r="K2542" s="1"/>
    </row>
    <row r="2543" spans="1:11" ht="20.25">
      <c r="A2543" s="13" t="s">
        <v>256</v>
      </c>
      <c r="B2543" s="2">
        <v>56</v>
      </c>
      <c r="C2543" s="13" t="s">
        <v>46</v>
      </c>
      <c r="D2543" s="3" t="s">
        <v>47</v>
      </c>
      <c r="E2543" s="13">
        <v>0</v>
      </c>
      <c r="F2543" s="13">
        <v>5</v>
      </c>
      <c r="G2543" s="13"/>
      <c r="H2543" s="13"/>
      <c r="I2543" s="13">
        <f t="shared" si="78"/>
        <v>0</v>
      </c>
      <c r="J2543" s="13">
        <f t="shared" si="79"/>
        <v>0</v>
      </c>
      <c r="K2543" s="1"/>
    </row>
    <row r="2544" spans="1:11" ht="20.25">
      <c r="A2544" s="13" t="s">
        <v>256</v>
      </c>
      <c r="B2544" s="2">
        <v>57</v>
      </c>
      <c r="C2544" s="13" t="s">
        <v>21</v>
      </c>
      <c r="D2544" s="3" t="s">
        <v>33</v>
      </c>
      <c r="E2544" s="13">
        <v>0</v>
      </c>
      <c r="F2544" s="13">
        <v>5</v>
      </c>
      <c r="G2544" s="13" t="s">
        <v>23</v>
      </c>
      <c r="H2544" s="13"/>
      <c r="I2544" s="13">
        <f t="shared" si="78"/>
        <v>0</v>
      </c>
      <c r="J2544" s="13">
        <f t="shared" si="79"/>
        <v>0</v>
      </c>
      <c r="K2544" s="1"/>
    </row>
    <row r="2545" spans="1:11" ht="20.25">
      <c r="A2545" s="13" t="s">
        <v>256</v>
      </c>
      <c r="B2545" s="2">
        <v>58</v>
      </c>
      <c r="C2545" s="13" t="s">
        <v>21</v>
      </c>
      <c r="D2545" s="3" t="s">
        <v>64</v>
      </c>
      <c r="E2545" s="13">
        <v>0</v>
      </c>
      <c r="F2545" s="13">
        <v>5</v>
      </c>
      <c r="G2545" s="13" t="s">
        <v>23</v>
      </c>
      <c r="H2545" s="13"/>
      <c r="I2545" s="13">
        <f t="shared" si="78"/>
        <v>0</v>
      </c>
      <c r="J2545" s="13">
        <f t="shared" si="79"/>
        <v>0</v>
      </c>
      <c r="K2545" s="1"/>
    </row>
    <row r="2546" spans="1:11" ht="20.25">
      <c r="A2546" s="13" t="s">
        <v>256</v>
      </c>
      <c r="B2546" s="2">
        <v>59</v>
      </c>
      <c r="C2546" s="13" t="s">
        <v>21</v>
      </c>
      <c r="D2546" s="3" t="s">
        <v>61</v>
      </c>
      <c r="E2546" s="13">
        <v>0</v>
      </c>
      <c r="F2546" s="13">
        <v>4</v>
      </c>
      <c r="G2546" s="13" t="s">
        <v>23</v>
      </c>
      <c r="H2546" s="13"/>
      <c r="I2546" s="13" t="str">
        <f t="shared" si="78"/>
        <v>Энеробактерии</v>
      </c>
      <c r="J2546" s="13" t="str">
        <f t="shared" si="79"/>
        <v>Escherichia</v>
      </c>
      <c r="K2546" s="1" t="s">
        <v>32</v>
      </c>
    </row>
    <row r="2547" spans="1:11" ht="20.25">
      <c r="A2547" s="13" t="s">
        <v>256</v>
      </c>
      <c r="B2547" s="2">
        <v>60</v>
      </c>
      <c r="C2547" s="13" t="s">
        <v>21</v>
      </c>
      <c r="D2547" s="3" t="s">
        <v>61</v>
      </c>
      <c r="E2547" s="13">
        <v>0</v>
      </c>
      <c r="F2547" s="13">
        <v>4</v>
      </c>
      <c r="G2547" s="13" t="s">
        <v>23</v>
      </c>
      <c r="H2547" s="13"/>
      <c r="I2547" s="13" t="str">
        <f t="shared" si="78"/>
        <v>Энеробактерии</v>
      </c>
      <c r="J2547" s="13" t="str">
        <f t="shared" si="79"/>
        <v>Escherichia</v>
      </c>
      <c r="K2547" s="1" t="s">
        <v>32</v>
      </c>
    </row>
    <row r="2548" spans="1:11" ht="20.25">
      <c r="A2548" s="13" t="s">
        <v>256</v>
      </c>
      <c r="B2548" s="2">
        <v>61</v>
      </c>
      <c r="C2548" s="13" t="s">
        <v>14</v>
      </c>
      <c r="D2548" s="3" t="s">
        <v>36</v>
      </c>
      <c r="E2548" s="13">
        <v>3</v>
      </c>
      <c r="F2548" s="13">
        <v>2</v>
      </c>
      <c r="G2548" s="13"/>
      <c r="H2548" s="13"/>
      <c r="I2548" s="13">
        <f t="shared" si="78"/>
        <v>0</v>
      </c>
      <c r="J2548" s="13">
        <f t="shared" si="79"/>
        <v>0</v>
      </c>
      <c r="K2548" s="1"/>
    </row>
    <row r="2549" spans="1:11" ht="20.25">
      <c r="A2549" s="13" t="s">
        <v>256</v>
      </c>
      <c r="B2549" s="2">
        <v>62</v>
      </c>
      <c r="C2549" s="13" t="s">
        <v>14</v>
      </c>
      <c r="D2549" s="3" t="s">
        <v>36</v>
      </c>
      <c r="E2549" s="13">
        <v>3</v>
      </c>
      <c r="F2549" s="13">
        <v>2</v>
      </c>
      <c r="G2549" s="13"/>
      <c r="H2549" s="13"/>
      <c r="I2549" s="13">
        <f t="shared" si="78"/>
        <v>0</v>
      </c>
      <c r="J2549" s="13">
        <f t="shared" si="79"/>
        <v>0</v>
      </c>
      <c r="K2549" s="1"/>
    </row>
    <row r="2550" spans="1:11" ht="20.25">
      <c r="A2550" s="13" t="s">
        <v>256</v>
      </c>
      <c r="B2550" s="2">
        <v>63</v>
      </c>
      <c r="C2550" s="13" t="s">
        <v>60</v>
      </c>
      <c r="D2550" s="3" t="s">
        <v>48</v>
      </c>
      <c r="E2550" s="13">
        <v>2</v>
      </c>
      <c r="F2550" s="13">
        <v>2</v>
      </c>
      <c r="G2550" s="13"/>
      <c r="H2550" s="13"/>
      <c r="I2550" s="13">
        <f t="shared" si="78"/>
        <v>0</v>
      </c>
      <c r="J2550" s="13">
        <f t="shared" si="79"/>
        <v>0</v>
      </c>
      <c r="K2550" s="1"/>
    </row>
    <row r="2551" spans="1:11" ht="20.25">
      <c r="A2551" s="13" t="s">
        <v>256</v>
      </c>
      <c r="B2551" s="2">
        <v>64</v>
      </c>
      <c r="C2551" s="13" t="s">
        <v>16</v>
      </c>
      <c r="D2551" s="3" t="s">
        <v>18</v>
      </c>
      <c r="E2551" s="13">
        <v>2</v>
      </c>
      <c r="F2551" s="13">
        <v>2</v>
      </c>
      <c r="G2551" s="13"/>
      <c r="H2551" s="13"/>
      <c r="I2551" s="13">
        <f t="shared" si="78"/>
        <v>0</v>
      </c>
      <c r="J2551" s="13">
        <f t="shared" si="79"/>
        <v>0</v>
      </c>
      <c r="K2551" s="1"/>
    </row>
    <row r="2552" spans="1:11" ht="20.25">
      <c r="A2552" s="13" t="s">
        <v>256</v>
      </c>
      <c r="B2552" s="2">
        <v>65</v>
      </c>
      <c r="C2552" s="13" t="s">
        <v>16</v>
      </c>
      <c r="D2552" s="3" t="s">
        <v>33</v>
      </c>
      <c r="E2552" s="13">
        <v>1</v>
      </c>
      <c r="F2552" s="13">
        <v>2</v>
      </c>
      <c r="G2552" s="13"/>
      <c r="H2552" s="13"/>
      <c r="I2552" s="13">
        <f t="shared" si="78"/>
        <v>0</v>
      </c>
      <c r="J2552" s="13">
        <f t="shared" si="79"/>
        <v>0</v>
      </c>
      <c r="K2552" s="1"/>
    </row>
    <row r="2553" spans="1:11" ht="20.25">
      <c r="A2553" s="13" t="s">
        <v>256</v>
      </c>
      <c r="B2553" s="2">
        <v>66</v>
      </c>
      <c r="C2553" s="13" t="s">
        <v>19</v>
      </c>
      <c r="D2553" s="3" t="s">
        <v>20</v>
      </c>
      <c r="E2553" s="13">
        <v>1</v>
      </c>
      <c r="F2553" s="13">
        <v>4</v>
      </c>
      <c r="G2553" s="13"/>
      <c r="H2553" s="13"/>
      <c r="I2553" s="13" t="str">
        <f t="shared" si="78"/>
        <v>НГОБ</v>
      </c>
      <c r="J2553" s="13" t="str">
        <f t="shared" si="79"/>
        <v>Acinetobacter</v>
      </c>
      <c r="K2553" s="1" t="s">
        <v>102</v>
      </c>
    </row>
    <row r="2554" spans="1:11" ht="20.25">
      <c r="A2554" s="13" t="s">
        <v>256</v>
      </c>
      <c r="B2554" s="2">
        <v>67</v>
      </c>
      <c r="C2554" s="13" t="s">
        <v>44</v>
      </c>
      <c r="D2554" s="3" t="s">
        <v>45</v>
      </c>
      <c r="E2554" s="13">
        <v>0</v>
      </c>
      <c r="F2554" s="13">
        <v>2</v>
      </c>
      <c r="G2554" s="13"/>
      <c r="H2554" s="13"/>
      <c r="I2554" s="13">
        <f t="shared" si="78"/>
        <v>0</v>
      </c>
      <c r="J2554" s="13">
        <f t="shared" si="79"/>
        <v>0</v>
      </c>
      <c r="K2554" s="1"/>
    </row>
    <row r="2555" spans="1:11" ht="20.25">
      <c r="A2555" s="13" t="s">
        <v>256</v>
      </c>
      <c r="B2555" s="2">
        <v>68</v>
      </c>
      <c r="C2555" s="13" t="s">
        <v>14</v>
      </c>
      <c r="D2555" s="3" t="s">
        <v>36</v>
      </c>
      <c r="E2555" s="13">
        <v>0</v>
      </c>
      <c r="F2555" s="13">
        <v>3</v>
      </c>
      <c r="G2555" s="13"/>
      <c r="H2555" s="13"/>
      <c r="I2555" s="13">
        <f t="shared" si="78"/>
        <v>0</v>
      </c>
      <c r="J2555" s="13">
        <f t="shared" si="79"/>
        <v>0</v>
      </c>
      <c r="K2555" s="1"/>
    </row>
    <row r="2556" spans="1:11" ht="20.25">
      <c r="A2556" s="13" t="s">
        <v>256</v>
      </c>
      <c r="B2556" s="2">
        <v>69</v>
      </c>
      <c r="C2556" s="13" t="s">
        <v>16</v>
      </c>
      <c r="D2556" s="3" t="s">
        <v>33</v>
      </c>
      <c r="E2556" s="13">
        <v>0</v>
      </c>
      <c r="F2556" s="13">
        <v>3</v>
      </c>
      <c r="G2556" s="13"/>
      <c r="H2556" s="13"/>
      <c r="I2556" s="13">
        <f t="shared" si="78"/>
        <v>0</v>
      </c>
      <c r="J2556" s="13">
        <f t="shared" si="79"/>
        <v>0</v>
      </c>
      <c r="K2556" s="1"/>
    </row>
    <row r="2557" spans="1:11" ht="20.25">
      <c r="A2557" s="13" t="s">
        <v>256</v>
      </c>
      <c r="B2557" s="2">
        <v>70</v>
      </c>
      <c r="C2557" s="13" t="s">
        <v>71</v>
      </c>
      <c r="D2557" s="3" t="s">
        <v>227</v>
      </c>
      <c r="E2557" s="13">
        <v>0</v>
      </c>
      <c r="F2557" s="13">
        <v>3</v>
      </c>
      <c r="G2557" s="13"/>
      <c r="H2557" s="13"/>
      <c r="I2557" s="13">
        <f t="shared" si="78"/>
        <v>0</v>
      </c>
      <c r="J2557" s="13">
        <f t="shared" si="79"/>
        <v>0</v>
      </c>
      <c r="K2557" s="1"/>
    </row>
    <row r="2558" spans="1:11" ht="20.25">
      <c r="A2558" s="13" t="s">
        <v>256</v>
      </c>
      <c r="B2558" s="2">
        <v>71</v>
      </c>
      <c r="C2558" s="13" t="s">
        <v>71</v>
      </c>
      <c r="D2558" s="3" t="s">
        <v>82</v>
      </c>
      <c r="E2558" s="13">
        <v>0</v>
      </c>
      <c r="F2558" s="13">
        <v>3</v>
      </c>
      <c r="G2558" s="13"/>
      <c r="H2558" s="13"/>
      <c r="I2558" s="13">
        <f t="shared" si="78"/>
        <v>0</v>
      </c>
      <c r="J2558" s="13">
        <f t="shared" si="79"/>
        <v>0</v>
      </c>
      <c r="K2558" s="1"/>
    </row>
    <row r="2559" spans="1:11" ht="20.25">
      <c r="A2559" s="13" t="s">
        <v>256</v>
      </c>
      <c r="B2559" s="2">
        <v>72</v>
      </c>
      <c r="C2559" s="13" t="s">
        <v>44</v>
      </c>
      <c r="D2559" s="3" t="s">
        <v>45</v>
      </c>
      <c r="E2559" s="13">
        <v>0</v>
      </c>
      <c r="F2559" s="13">
        <v>3</v>
      </c>
      <c r="G2559" s="13"/>
      <c r="H2559" s="13"/>
      <c r="I2559" s="13">
        <f t="shared" si="78"/>
        <v>0</v>
      </c>
      <c r="J2559" s="13">
        <f t="shared" si="79"/>
        <v>0</v>
      </c>
      <c r="K2559" s="1"/>
    </row>
    <row r="2560" spans="1:11" ht="20.25">
      <c r="A2560" s="13" t="s">
        <v>256</v>
      </c>
      <c r="B2560" s="2">
        <v>73</v>
      </c>
      <c r="C2560" s="13" t="s">
        <v>60</v>
      </c>
      <c r="D2560" s="3" t="s">
        <v>48</v>
      </c>
      <c r="E2560" s="13">
        <v>0</v>
      </c>
      <c r="F2560" s="13">
        <v>3</v>
      </c>
      <c r="G2560" s="13"/>
      <c r="H2560" s="13"/>
      <c r="I2560" s="13">
        <f t="shared" si="78"/>
        <v>0</v>
      </c>
      <c r="J2560" s="13">
        <f t="shared" si="79"/>
        <v>0</v>
      </c>
      <c r="K2560" s="1"/>
    </row>
    <row r="2561" spans="1:11" ht="20.25">
      <c r="A2561" s="13" t="s">
        <v>256</v>
      </c>
      <c r="B2561" s="2">
        <v>74</v>
      </c>
      <c r="C2561" s="13" t="s">
        <v>21</v>
      </c>
      <c r="D2561" s="3" t="s">
        <v>45</v>
      </c>
      <c r="E2561" s="13">
        <v>0</v>
      </c>
      <c r="F2561" s="13">
        <v>7</v>
      </c>
      <c r="G2561" s="13" t="s">
        <v>23</v>
      </c>
      <c r="H2561" s="13"/>
      <c r="I2561" s="13">
        <f t="shared" si="78"/>
        <v>0</v>
      </c>
      <c r="J2561" s="13">
        <f t="shared" si="79"/>
        <v>0</v>
      </c>
      <c r="K2561" s="1"/>
    </row>
    <row r="2562" spans="1:11" ht="20.25">
      <c r="A2562" s="13" t="s">
        <v>256</v>
      </c>
      <c r="B2562" s="2">
        <v>75</v>
      </c>
      <c r="C2562" s="13" t="s">
        <v>21</v>
      </c>
      <c r="D2562" s="3" t="s">
        <v>25</v>
      </c>
      <c r="E2562" s="13">
        <v>0</v>
      </c>
      <c r="F2562" s="13">
        <v>7</v>
      </c>
      <c r="G2562" s="13" t="s">
        <v>23</v>
      </c>
      <c r="H2562" s="13"/>
      <c r="I2562" s="13">
        <f t="shared" ref="I2562:I2625" si="80">IF(OR(J2562=$J$2687,J2562=$J$2694,J2562=$J$2677),$I$2674,IF(OR(J2562=$J$2676,J2562=$J$2680,J2562=$J$2682,J2562=$J$2683,J2562=$J$2686,J2562=$J$2690,J2562=$J$2691,J2562=$J$2688),$I$2679,IF(OR(J2562=$J$2675,J2562=$J$2679),$I$2675,IF(OR(J2562=$J$2681,J2562=$J$2692,J2562=$J$2693),$I$2676,IF(OR(J2562=$J$2674,J2562=$J$2689,J2562=$J$2695),$I$2677,IF(OR(J2562=$J$2678,J2562=$J$2696,J2562=$J$2684,J2562=$J$2685),$I$2678,0))))))</f>
        <v>0</v>
      </c>
      <c r="J2562" s="13">
        <f t="shared" ref="J2562:J2625" si="81">IF(OR(K2562=$K$2674,K2562=$K$2675,K2562=$K$2676,K2562=$K$2677,K2562=$K$2678),$J$2674,IF(OR(K2562=$K$2683,K2562=$K$2684,K2562=$K$2685,K2562=$K$2686),$J$2675,IF(OR(K2562=$K$2687),$J$2676,IF(OR(K2562=$K$2688),$J$2677,IF(OR(K2562=$K$2689),$J$2678,IF(OR(K2562=$K$2690),$J$2679,IF(OR(K2562=$K$2696,K2562=$K$2706,K2562=$K$2697),$J$2680,IF(OR(K2562=$K$2692,K2562=$K$2693,K2562=$K$2694,K2562=$K$2695),$J$2681,IF(OR(K2562=$K$2691,K2562=$K$2735,K2562=$K$2737,K2562=$K$2739),$J$2682,IF(OR(K2562=$K$2698,K2562=$K$2700,K2562=$K$2699),$J$2683,IF(OR(K2562=$K$2701),$J$2684,IF(OR(K2562=$K$2702),$J$2685,IF(OR(K2562=$K$2703),$J$2686,IF(OR(K2562=$K$2707),$J$2687,IF(OR(K2562=$K$2708,K2562=$K$2709),$J$2688,IF(OR(K2562=$K$2710,K2562=$K$2711),$J$2689,IF(OR(K2562=$K$2712,K2562=$K$2713),$J$2690,IF(OR(K2562=$K$2714,K2562=$K$2715),$J$2691,IF(OR(K2562=$K$2717,K2562=$K$2718,K2562=$K$2719,K2562=$K$2720,K2562=$K$2721,K2562=$K$2722,K2562=$K$2723,K2562=$K$2724,K2562=$K$2725),$J$2692,IF(OR(K2562=$K$2729,K2562=$K$2730,K2562=$K$2731,K2562=$K$2732,K2562=$K$2728,K2562=$K$2727,K2562=$K$2736,K2562=$K$2738),$J$2693,IF(OR(K2562=$K$2733,K2562=$K$2734),$J$2694,IF(OR(K2562=$K$2679,K2562=$K$2680,K2562=$K$2681,K2562=$K$2704,K2562=$K$2705,K2562=$K$2716,K2562=$K$2682,K2562=$K$2726),$J$2695,IF(OR(K2562=$K$2740),$J$2696,0)))))))))))))))))))))))</f>
        <v>0</v>
      </c>
      <c r="K2562" s="1"/>
    </row>
    <row r="2563" spans="1:11" ht="20.25">
      <c r="A2563" s="13" t="s">
        <v>256</v>
      </c>
      <c r="B2563" s="2">
        <v>76</v>
      </c>
      <c r="C2563" s="13" t="s">
        <v>21</v>
      </c>
      <c r="D2563" s="3" t="s">
        <v>20</v>
      </c>
      <c r="E2563" s="13">
        <v>0</v>
      </c>
      <c r="F2563" s="13">
        <v>7</v>
      </c>
      <c r="G2563" s="13" t="s">
        <v>23</v>
      </c>
      <c r="H2563" s="13"/>
      <c r="I2563" s="13">
        <f t="shared" si="80"/>
        <v>0</v>
      </c>
      <c r="J2563" s="13">
        <f t="shared" si="81"/>
        <v>0</v>
      </c>
      <c r="K2563" s="1"/>
    </row>
    <row r="2564" spans="1:11" ht="20.25">
      <c r="A2564" s="13" t="s">
        <v>256</v>
      </c>
      <c r="B2564" s="2">
        <v>77</v>
      </c>
      <c r="C2564" s="13" t="s">
        <v>27</v>
      </c>
      <c r="D2564" s="3" t="s">
        <v>20</v>
      </c>
      <c r="E2564" s="13">
        <v>0</v>
      </c>
      <c r="F2564" s="13">
        <v>7</v>
      </c>
      <c r="G2564" s="13" t="s">
        <v>23</v>
      </c>
      <c r="H2564" s="13"/>
      <c r="I2564" s="13">
        <f t="shared" si="80"/>
        <v>0</v>
      </c>
      <c r="J2564" s="13">
        <f t="shared" si="81"/>
        <v>0</v>
      </c>
      <c r="K2564" s="1"/>
    </row>
    <row r="2565" spans="1:11" ht="20.25">
      <c r="A2565" s="13" t="s">
        <v>256</v>
      </c>
      <c r="B2565" s="2">
        <v>78</v>
      </c>
      <c r="C2565" s="13" t="s">
        <v>29</v>
      </c>
      <c r="D2565" s="3" t="s">
        <v>42</v>
      </c>
      <c r="E2565" s="13">
        <v>0</v>
      </c>
      <c r="F2565" s="13">
        <v>3</v>
      </c>
      <c r="G2565" s="13"/>
      <c r="H2565" s="13"/>
      <c r="I2565" s="13">
        <f t="shared" si="80"/>
        <v>0</v>
      </c>
      <c r="J2565" s="13">
        <f t="shared" si="81"/>
        <v>0</v>
      </c>
      <c r="K2565" s="1"/>
    </row>
    <row r="2566" spans="1:11" ht="20.25">
      <c r="A2566" s="13" t="s">
        <v>256</v>
      </c>
      <c r="B2566" s="2">
        <v>79</v>
      </c>
      <c r="C2566" s="13" t="s">
        <v>16</v>
      </c>
      <c r="D2566" s="3" t="s">
        <v>18</v>
      </c>
      <c r="E2566" s="13">
        <v>1</v>
      </c>
      <c r="F2566" s="13">
        <v>2</v>
      </c>
      <c r="G2566" s="13"/>
      <c r="H2566" s="13"/>
      <c r="I2566" s="13">
        <f t="shared" si="80"/>
        <v>0</v>
      </c>
      <c r="J2566" s="13">
        <f t="shared" si="81"/>
        <v>0</v>
      </c>
      <c r="K2566" s="1"/>
    </row>
    <row r="2567" spans="1:11" ht="20.25">
      <c r="A2567" s="13" t="s">
        <v>256</v>
      </c>
      <c r="B2567" s="2">
        <v>80</v>
      </c>
      <c r="C2567" s="13" t="s">
        <v>16</v>
      </c>
      <c r="D2567" s="3" t="s">
        <v>33</v>
      </c>
      <c r="E2567" s="13">
        <v>1</v>
      </c>
      <c r="F2567" s="13">
        <v>2</v>
      </c>
      <c r="G2567" s="13"/>
      <c r="H2567" s="13"/>
      <c r="I2567" s="13">
        <f t="shared" si="80"/>
        <v>0</v>
      </c>
      <c r="J2567" s="13">
        <f t="shared" si="81"/>
        <v>0</v>
      </c>
      <c r="K2567" s="1"/>
    </row>
    <row r="2568" spans="1:11" ht="20.25">
      <c r="A2568" s="13" t="s">
        <v>256</v>
      </c>
      <c r="B2568" s="2">
        <v>81</v>
      </c>
      <c r="C2568" s="13" t="s">
        <v>21</v>
      </c>
      <c r="D2568" s="3" t="s">
        <v>18</v>
      </c>
      <c r="E2568" s="13">
        <v>0</v>
      </c>
      <c r="F2568" s="13">
        <v>13</v>
      </c>
      <c r="G2568" s="13"/>
      <c r="H2568" s="13"/>
      <c r="I2568" s="13">
        <f t="shared" si="80"/>
        <v>0</v>
      </c>
      <c r="J2568" s="13">
        <f t="shared" si="81"/>
        <v>0</v>
      </c>
      <c r="K2568" s="1"/>
    </row>
    <row r="2569" spans="1:11" ht="20.25">
      <c r="A2569" s="13" t="s">
        <v>256</v>
      </c>
      <c r="B2569" s="2">
        <v>82</v>
      </c>
      <c r="C2569" s="13" t="s">
        <v>79</v>
      </c>
      <c r="D2569" s="3" t="s">
        <v>200</v>
      </c>
      <c r="E2569" s="13">
        <v>0</v>
      </c>
      <c r="F2569" s="13">
        <v>4</v>
      </c>
      <c r="G2569" s="13"/>
      <c r="H2569" s="13"/>
      <c r="I2569" s="13" t="str">
        <f t="shared" si="80"/>
        <v>Кокки</v>
      </c>
      <c r="J2569" s="13" t="str">
        <f t="shared" si="81"/>
        <v>Staphylococcus</v>
      </c>
      <c r="K2569" s="1" t="s">
        <v>49</v>
      </c>
    </row>
    <row r="2570" spans="1:11" ht="20.25">
      <c r="A2570" s="13" t="s">
        <v>256</v>
      </c>
      <c r="B2570" s="2">
        <v>83</v>
      </c>
      <c r="C2570" s="13" t="s">
        <v>27</v>
      </c>
      <c r="D2570" s="3" t="s">
        <v>20</v>
      </c>
      <c r="E2570" s="13">
        <v>0</v>
      </c>
      <c r="F2570" s="13">
        <v>3</v>
      </c>
      <c r="G2570" s="13"/>
      <c r="H2570" s="13"/>
      <c r="I2570" s="13">
        <f t="shared" si="80"/>
        <v>0</v>
      </c>
      <c r="J2570" s="13">
        <f t="shared" si="81"/>
        <v>0</v>
      </c>
      <c r="K2570" s="1"/>
    </row>
    <row r="2571" spans="1:11" ht="20.25">
      <c r="A2571" s="13" t="s">
        <v>256</v>
      </c>
      <c r="B2571" s="2">
        <v>84</v>
      </c>
      <c r="C2571" s="13" t="s">
        <v>14</v>
      </c>
      <c r="D2571" s="3" t="s">
        <v>36</v>
      </c>
      <c r="E2571" s="13">
        <v>0</v>
      </c>
      <c r="F2571" s="13">
        <v>3</v>
      </c>
      <c r="G2571" s="13"/>
      <c r="H2571" s="13"/>
      <c r="I2571" s="13">
        <f t="shared" si="80"/>
        <v>0</v>
      </c>
      <c r="J2571" s="13">
        <f t="shared" si="81"/>
        <v>0</v>
      </c>
      <c r="K2571" s="1"/>
    </row>
    <row r="2572" spans="1:11" ht="20.25">
      <c r="A2572" s="13" t="s">
        <v>256</v>
      </c>
      <c r="B2572" s="2">
        <v>85</v>
      </c>
      <c r="C2572" s="13" t="s">
        <v>14</v>
      </c>
      <c r="D2572" s="3" t="s">
        <v>36</v>
      </c>
      <c r="E2572" s="13">
        <v>0</v>
      </c>
      <c r="F2572" s="13">
        <v>3</v>
      </c>
      <c r="G2572" s="13"/>
      <c r="H2572" s="13"/>
      <c r="I2572" s="13">
        <f t="shared" si="80"/>
        <v>0</v>
      </c>
      <c r="J2572" s="13">
        <f t="shared" si="81"/>
        <v>0</v>
      </c>
      <c r="K2572" s="1"/>
    </row>
    <row r="2573" spans="1:11" ht="20.25">
      <c r="A2573" s="13" t="s">
        <v>256</v>
      </c>
      <c r="B2573" s="2">
        <v>86</v>
      </c>
      <c r="C2573" s="13" t="s">
        <v>16</v>
      </c>
      <c r="D2573" s="3" t="s">
        <v>33</v>
      </c>
      <c r="E2573" s="13">
        <v>0</v>
      </c>
      <c r="F2573" s="13">
        <v>3</v>
      </c>
      <c r="G2573" s="13"/>
      <c r="H2573" s="13"/>
      <c r="I2573" s="13">
        <f t="shared" si="80"/>
        <v>0</v>
      </c>
      <c r="J2573" s="13">
        <f t="shared" si="81"/>
        <v>0</v>
      </c>
      <c r="K2573" s="1"/>
    </row>
    <row r="2574" spans="1:11" ht="20.25">
      <c r="A2574" s="13" t="s">
        <v>256</v>
      </c>
      <c r="B2574" s="2">
        <v>87</v>
      </c>
      <c r="C2574" s="13" t="s">
        <v>71</v>
      </c>
      <c r="D2574" s="3" t="s">
        <v>227</v>
      </c>
      <c r="E2574" s="13">
        <v>0</v>
      </c>
      <c r="F2574" s="13">
        <v>3</v>
      </c>
      <c r="G2574" s="13"/>
      <c r="H2574" s="13"/>
      <c r="I2574" s="13" t="str">
        <f t="shared" si="80"/>
        <v>Энеробактерии</v>
      </c>
      <c r="J2574" s="13" t="str">
        <f t="shared" si="81"/>
        <v>Escherichia</v>
      </c>
      <c r="K2574" s="1" t="s">
        <v>32</v>
      </c>
    </row>
    <row r="2575" spans="1:11" ht="20.25">
      <c r="A2575" s="13" t="s">
        <v>256</v>
      </c>
      <c r="B2575" s="2">
        <v>88</v>
      </c>
      <c r="C2575" s="13" t="s">
        <v>19</v>
      </c>
      <c r="D2575" s="3" t="s">
        <v>36</v>
      </c>
      <c r="E2575" s="13">
        <v>0</v>
      </c>
      <c r="F2575" s="13">
        <v>3</v>
      </c>
      <c r="G2575" s="13"/>
      <c r="H2575" s="13"/>
      <c r="I2575" s="13">
        <f t="shared" si="80"/>
        <v>0</v>
      </c>
      <c r="J2575" s="13">
        <f t="shared" si="81"/>
        <v>0</v>
      </c>
      <c r="K2575" s="1"/>
    </row>
    <row r="2576" spans="1:11" ht="20.25">
      <c r="A2576" s="13" t="s">
        <v>256</v>
      </c>
      <c r="B2576" s="2">
        <v>89</v>
      </c>
      <c r="C2576" s="13" t="s">
        <v>21</v>
      </c>
      <c r="D2576" s="3" t="s">
        <v>42</v>
      </c>
      <c r="E2576" s="13">
        <v>0</v>
      </c>
      <c r="F2576" s="13">
        <v>5</v>
      </c>
      <c r="G2576" s="13" t="s">
        <v>23</v>
      </c>
      <c r="H2576" s="13"/>
      <c r="I2576" s="13">
        <f t="shared" si="80"/>
        <v>0</v>
      </c>
      <c r="J2576" s="13">
        <f t="shared" si="81"/>
        <v>0</v>
      </c>
      <c r="K2576" s="1"/>
    </row>
    <row r="2577" spans="1:11" ht="20.25">
      <c r="A2577" s="13" t="s">
        <v>256</v>
      </c>
      <c r="B2577" s="2">
        <v>90</v>
      </c>
      <c r="C2577" s="13" t="s">
        <v>16</v>
      </c>
      <c r="D2577" s="3" t="s">
        <v>33</v>
      </c>
      <c r="E2577" s="13">
        <v>0</v>
      </c>
      <c r="F2577" s="13">
        <v>2</v>
      </c>
      <c r="G2577" s="13"/>
      <c r="H2577" s="13"/>
      <c r="I2577" s="13">
        <f t="shared" si="80"/>
        <v>0</v>
      </c>
      <c r="J2577" s="13">
        <f t="shared" si="81"/>
        <v>0</v>
      </c>
      <c r="K2577" s="1"/>
    </row>
    <row r="2578" spans="1:11" ht="20.25">
      <c r="A2578" s="13" t="s">
        <v>256</v>
      </c>
      <c r="B2578" s="2">
        <v>91</v>
      </c>
      <c r="C2578" s="13" t="s">
        <v>16</v>
      </c>
      <c r="D2578" s="3" t="s">
        <v>33</v>
      </c>
      <c r="E2578" s="13">
        <v>0</v>
      </c>
      <c r="F2578" s="13">
        <v>2</v>
      </c>
      <c r="G2578" s="13"/>
      <c r="H2578" s="13"/>
      <c r="I2578" s="13">
        <f t="shared" si="80"/>
        <v>0</v>
      </c>
      <c r="J2578" s="13">
        <f t="shared" si="81"/>
        <v>0</v>
      </c>
      <c r="K2578" s="1"/>
    </row>
    <row r="2579" spans="1:11" ht="20.25">
      <c r="A2579" s="13" t="s">
        <v>256</v>
      </c>
      <c r="B2579" s="2">
        <v>92</v>
      </c>
      <c r="C2579" s="13" t="s">
        <v>44</v>
      </c>
      <c r="D2579" s="3" t="s">
        <v>50</v>
      </c>
      <c r="E2579" s="13">
        <v>0</v>
      </c>
      <c r="F2579" s="13">
        <v>2</v>
      </c>
      <c r="G2579" s="13"/>
      <c r="H2579" s="13"/>
      <c r="I2579" s="13">
        <f t="shared" si="80"/>
        <v>0</v>
      </c>
      <c r="J2579" s="13">
        <f t="shared" si="81"/>
        <v>0</v>
      </c>
      <c r="K2579" s="1"/>
    </row>
    <row r="2580" spans="1:11" ht="20.25">
      <c r="A2580" s="13" t="s">
        <v>256</v>
      </c>
      <c r="B2580" s="2">
        <v>93</v>
      </c>
      <c r="C2580" s="13" t="s">
        <v>12</v>
      </c>
      <c r="D2580" s="3" t="s">
        <v>57</v>
      </c>
      <c r="E2580" s="13">
        <v>0</v>
      </c>
      <c r="F2580" s="13">
        <v>2</v>
      </c>
      <c r="G2580" s="13"/>
      <c r="H2580" s="13"/>
      <c r="I2580" s="13">
        <f t="shared" si="80"/>
        <v>0</v>
      </c>
      <c r="J2580" s="13">
        <f t="shared" si="81"/>
        <v>0</v>
      </c>
      <c r="K2580" s="1"/>
    </row>
    <row r="2581" spans="1:11" ht="20.25">
      <c r="A2581" s="13" t="s">
        <v>256</v>
      </c>
      <c r="B2581" s="2">
        <v>94</v>
      </c>
      <c r="C2581" s="13" t="s">
        <v>12</v>
      </c>
      <c r="D2581" s="3" t="s">
        <v>57</v>
      </c>
      <c r="E2581" s="13">
        <v>0</v>
      </c>
      <c r="F2581" s="13">
        <v>2</v>
      </c>
      <c r="G2581" s="13"/>
      <c r="H2581" s="13"/>
      <c r="I2581" s="13">
        <f t="shared" si="80"/>
        <v>0</v>
      </c>
      <c r="J2581" s="13">
        <f t="shared" si="81"/>
        <v>0</v>
      </c>
      <c r="K2581" s="1"/>
    </row>
    <row r="2582" spans="1:11" ht="20.25">
      <c r="A2582" s="13" t="s">
        <v>256</v>
      </c>
      <c r="B2582" s="2">
        <v>95</v>
      </c>
      <c r="C2582" s="13" t="s">
        <v>12</v>
      </c>
      <c r="D2582" s="3" t="s">
        <v>57</v>
      </c>
      <c r="E2582" s="13">
        <v>0</v>
      </c>
      <c r="F2582" s="13">
        <v>2</v>
      </c>
      <c r="G2582" s="13"/>
      <c r="H2582" s="13"/>
      <c r="I2582" s="13">
        <f t="shared" si="80"/>
        <v>0</v>
      </c>
      <c r="J2582" s="13">
        <f t="shared" si="81"/>
        <v>0</v>
      </c>
      <c r="K2582" s="1"/>
    </row>
    <row r="2583" spans="1:11" ht="20.25">
      <c r="A2583" s="13" t="s">
        <v>256</v>
      </c>
      <c r="B2583" s="2">
        <v>96</v>
      </c>
      <c r="C2583" s="13" t="s">
        <v>19</v>
      </c>
      <c r="D2583" s="3" t="s">
        <v>20</v>
      </c>
      <c r="E2583" s="13">
        <v>0</v>
      </c>
      <c r="F2583" s="13">
        <v>3</v>
      </c>
      <c r="G2583" s="13"/>
      <c r="H2583" s="13"/>
      <c r="I2583" s="13">
        <f t="shared" si="80"/>
        <v>0</v>
      </c>
      <c r="J2583" s="13">
        <f t="shared" si="81"/>
        <v>0</v>
      </c>
      <c r="K2583" s="1"/>
    </row>
    <row r="2584" spans="1:11" ht="20.25">
      <c r="A2584" s="13" t="s">
        <v>256</v>
      </c>
      <c r="B2584" s="2">
        <v>97</v>
      </c>
      <c r="C2584" s="13" t="s">
        <v>14</v>
      </c>
      <c r="D2584" s="3" t="s">
        <v>36</v>
      </c>
      <c r="E2584" s="13">
        <v>0</v>
      </c>
      <c r="F2584" s="13">
        <v>3</v>
      </c>
      <c r="G2584" s="13"/>
      <c r="H2584" s="13"/>
      <c r="I2584" s="13">
        <f t="shared" si="80"/>
        <v>0</v>
      </c>
      <c r="J2584" s="13">
        <f t="shared" si="81"/>
        <v>0</v>
      </c>
      <c r="K2584" s="1"/>
    </row>
    <row r="2585" spans="1:11" ht="20.25">
      <c r="A2585" s="13" t="s">
        <v>256</v>
      </c>
      <c r="B2585" s="2">
        <v>98</v>
      </c>
      <c r="C2585" s="13" t="s">
        <v>27</v>
      </c>
      <c r="D2585" s="3" t="s">
        <v>89</v>
      </c>
      <c r="E2585" s="13">
        <v>0</v>
      </c>
      <c r="F2585" s="13">
        <v>3</v>
      </c>
      <c r="G2585" s="13"/>
      <c r="H2585" s="13"/>
      <c r="I2585" s="13">
        <f t="shared" si="80"/>
        <v>0</v>
      </c>
      <c r="J2585" s="13">
        <f t="shared" si="81"/>
        <v>0</v>
      </c>
      <c r="K2585" s="1"/>
    </row>
    <row r="2586" spans="1:11" ht="20.25">
      <c r="A2586" s="13" t="s">
        <v>256</v>
      </c>
      <c r="B2586" s="2">
        <v>99</v>
      </c>
      <c r="C2586" s="13" t="s">
        <v>71</v>
      </c>
      <c r="D2586" s="3" t="s">
        <v>227</v>
      </c>
      <c r="E2586" s="13">
        <v>0</v>
      </c>
      <c r="F2586" s="13">
        <v>3</v>
      </c>
      <c r="G2586" s="13"/>
      <c r="H2586" s="13"/>
      <c r="I2586" s="13" t="str">
        <f t="shared" si="80"/>
        <v>Энеробактерии</v>
      </c>
      <c r="J2586" s="13" t="str">
        <f t="shared" si="81"/>
        <v>Escherichia</v>
      </c>
      <c r="K2586" s="1" t="s">
        <v>32</v>
      </c>
    </row>
    <row r="2587" spans="1:11" ht="20.25">
      <c r="A2587" s="13" t="s">
        <v>256</v>
      </c>
      <c r="B2587" s="2">
        <v>100</v>
      </c>
      <c r="C2587" s="13" t="s">
        <v>46</v>
      </c>
      <c r="D2587" s="3" t="s">
        <v>41</v>
      </c>
      <c r="E2587" s="13">
        <v>0</v>
      </c>
      <c r="F2587" s="13">
        <v>3</v>
      </c>
      <c r="G2587" s="13"/>
      <c r="H2587" s="13">
        <v>444</v>
      </c>
      <c r="I2587" s="13">
        <f t="shared" si="80"/>
        <v>0</v>
      </c>
      <c r="J2587" s="13">
        <f t="shared" si="81"/>
        <v>0</v>
      </c>
      <c r="K2587" s="1"/>
    </row>
    <row r="2588" spans="1:11" ht="20.25">
      <c r="A2588" s="13" t="s">
        <v>256</v>
      </c>
      <c r="B2588" s="2">
        <v>101</v>
      </c>
      <c r="C2588" s="13" t="s">
        <v>21</v>
      </c>
      <c r="D2588" s="3" t="s">
        <v>163</v>
      </c>
      <c r="E2588" s="13">
        <v>0</v>
      </c>
      <c r="F2588" s="13">
        <v>6</v>
      </c>
      <c r="G2588" s="13" t="s">
        <v>23</v>
      </c>
      <c r="H2588" s="13"/>
      <c r="I2588" s="13">
        <f t="shared" si="80"/>
        <v>0</v>
      </c>
      <c r="J2588" s="13">
        <f t="shared" si="81"/>
        <v>0</v>
      </c>
      <c r="K2588" s="1"/>
    </row>
    <row r="2589" spans="1:11" ht="20.25">
      <c r="A2589" s="13" t="s">
        <v>256</v>
      </c>
      <c r="B2589" s="2">
        <v>102</v>
      </c>
      <c r="C2589" s="13" t="s">
        <v>19</v>
      </c>
      <c r="D2589" s="3" t="s">
        <v>37</v>
      </c>
      <c r="E2589" s="13">
        <v>1</v>
      </c>
      <c r="F2589" s="13">
        <v>2</v>
      </c>
      <c r="G2589" s="13"/>
      <c r="H2589" s="13"/>
      <c r="I2589" s="13">
        <f t="shared" si="80"/>
        <v>0</v>
      </c>
      <c r="J2589" s="13">
        <f t="shared" si="81"/>
        <v>0</v>
      </c>
      <c r="K2589" s="1"/>
    </row>
    <row r="2590" spans="1:11" ht="20.25">
      <c r="A2590" s="13" t="s">
        <v>256</v>
      </c>
      <c r="B2590" s="2">
        <v>103</v>
      </c>
      <c r="C2590" s="13" t="s">
        <v>44</v>
      </c>
      <c r="D2590" s="3" t="s">
        <v>45</v>
      </c>
      <c r="E2590" s="13">
        <v>0</v>
      </c>
      <c r="F2590" s="13">
        <v>4</v>
      </c>
      <c r="G2590" s="13"/>
      <c r="H2590" s="13"/>
      <c r="I2590" s="13">
        <f t="shared" si="80"/>
        <v>0</v>
      </c>
      <c r="J2590" s="13">
        <f t="shared" si="81"/>
        <v>0</v>
      </c>
      <c r="K2590" s="1"/>
    </row>
    <row r="2591" spans="1:11" ht="20.25">
      <c r="A2591" s="13" t="s">
        <v>256</v>
      </c>
      <c r="B2591" s="2">
        <v>104</v>
      </c>
      <c r="C2591" s="13" t="s">
        <v>71</v>
      </c>
      <c r="D2591" s="3" t="s">
        <v>227</v>
      </c>
      <c r="E2591" s="13">
        <v>0</v>
      </c>
      <c r="F2591" s="13">
        <v>4</v>
      </c>
      <c r="G2591" s="13"/>
      <c r="H2591" s="13"/>
      <c r="I2591" s="13" t="str">
        <f t="shared" si="80"/>
        <v>Энеробактерии</v>
      </c>
      <c r="J2591" s="13" t="str">
        <f t="shared" si="81"/>
        <v>Escherichia</v>
      </c>
      <c r="K2591" s="1" t="s">
        <v>32</v>
      </c>
    </row>
    <row r="2592" spans="1:11" ht="20.25">
      <c r="A2592" s="13" t="s">
        <v>256</v>
      </c>
      <c r="B2592" s="2">
        <v>105</v>
      </c>
      <c r="C2592" s="13" t="s">
        <v>16</v>
      </c>
      <c r="D2592" s="3" t="s">
        <v>33</v>
      </c>
      <c r="E2592" s="13">
        <v>0</v>
      </c>
      <c r="F2592" s="13">
        <v>4</v>
      </c>
      <c r="G2592" s="13"/>
      <c r="H2592" s="13"/>
      <c r="I2592" s="13">
        <f t="shared" si="80"/>
        <v>0</v>
      </c>
      <c r="J2592" s="13">
        <f t="shared" si="81"/>
        <v>0</v>
      </c>
      <c r="K2592" s="1"/>
    </row>
    <row r="2593" spans="1:11" ht="20.25">
      <c r="A2593" s="13" t="s">
        <v>256</v>
      </c>
      <c r="B2593" s="2">
        <v>106</v>
      </c>
      <c r="C2593" s="13" t="s">
        <v>21</v>
      </c>
      <c r="D2593" s="3" t="s">
        <v>25</v>
      </c>
      <c r="E2593" s="13">
        <v>0</v>
      </c>
      <c r="F2593" s="13">
        <v>4</v>
      </c>
      <c r="G2593" s="13" t="s">
        <v>23</v>
      </c>
      <c r="H2593" s="13"/>
      <c r="I2593" s="13" t="str">
        <f t="shared" si="80"/>
        <v>Кокки</v>
      </c>
      <c r="J2593" s="13" t="str">
        <f t="shared" si="81"/>
        <v>Enterococcus</v>
      </c>
      <c r="K2593" s="1" t="s">
        <v>66</v>
      </c>
    </row>
    <row r="2594" spans="1:11" ht="20.25">
      <c r="A2594" s="13" t="s">
        <v>256</v>
      </c>
      <c r="B2594" s="2">
        <v>107</v>
      </c>
      <c r="C2594" s="13" t="s">
        <v>29</v>
      </c>
      <c r="D2594" s="3" t="s">
        <v>68</v>
      </c>
      <c r="E2594" s="13">
        <v>0</v>
      </c>
      <c r="F2594" s="13">
        <v>12</v>
      </c>
      <c r="G2594" s="13"/>
      <c r="H2594" s="13"/>
      <c r="I2594" s="13">
        <f t="shared" si="80"/>
        <v>0</v>
      </c>
      <c r="J2594" s="13">
        <f t="shared" si="81"/>
        <v>0</v>
      </c>
      <c r="K2594" s="1"/>
    </row>
    <row r="2595" spans="1:11" ht="20.25">
      <c r="A2595" s="13" t="s">
        <v>256</v>
      </c>
      <c r="B2595" s="2">
        <v>108</v>
      </c>
      <c r="C2595" s="13" t="s">
        <v>21</v>
      </c>
      <c r="D2595" s="3" t="s">
        <v>163</v>
      </c>
      <c r="E2595" s="13">
        <v>0</v>
      </c>
      <c r="F2595" s="13">
        <v>12</v>
      </c>
      <c r="G2595" s="13"/>
      <c r="H2595" s="13"/>
      <c r="I2595" s="13">
        <f t="shared" si="80"/>
        <v>0</v>
      </c>
      <c r="J2595" s="13">
        <f t="shared" si="81"/>
        <v>0</v>
      </c>
      <c r="K2595" s="1"/>
    </row>
    <row r="2596" spans="1:11" ht="20.25">
      <c r="A2596" s="13" t="s">
        <v>256</v>
      </c>
      <c r="B2596" s="2">
        <v>109</v>
      </c>
      <c r="C2596" s="13" t="s">
        <v>21</v>
      </c>
      <c r="D2596" s="3" t="s">
        <v>163</v>
      </c>
      <c r="E2596" s="13">
        <v>0</v>
      </c>
      <c r="F2596" s="13">
        <v>6</v>
      </c>
      <c r="G2596" s="13" t="s">
        <v>23</v>
      </c>
      <c r="H2596" s="13"/>
      <c r="I2596" s="13">
        <f t="shared" si="80"/>
        <v>0</v>
      </c>
      <c r="J2596" s="13">
        <f t="shared" si="81"/>
        <v>0</v>
      </c>
      <c r="K2596" s="1"/>
    </row>
    <row r="2597" spans="1:11" ht="20.25">
      <c r="A2597" s="13" t="s">
        <v>256</v>
      </c>
      <c r="B2597" s="2">
        <v>110</v>
      </c>
      <c r="C2597" s="13" t="s">
        <v>21</v>
      </c>
      <c r="D2597" s="3" t="s">
        <v>51</v>
      </c>
      <c r="E2597" s="13">
        <v>0</v>
      </c>
      <c r="F2597" s="13">
        <v>4</v>
      </c>
      <c r="G2597" s="13"/>
      <c r="H2597" s="13"/>
      <c r="I2597" s="13">
        <f t="shared" si="80"/>
        <v>0</v>
      </c>
      <c r="J2597" s="13">
        <f t="shared" si="81"/>
        <v>0</v>
      </c>
      <c r="K2597" s="1"/>
    </row>
    <row r="2598" spans="1:11" ht="20.25">
      <c r="A2598" s="13" t="s">
        <v>256</v>
      </c>
      <c r="B2598" s="2">
        <v>111</v>
      </c>
      <c r="C2598" s="13" t="s">
        <v>44</v>
      </c>
      <c r="D2598" s="3" t="s">
        <v>45</v>
      </c>
      <c r="E2598" s="13">
        <v>1</v>
      </c>
      <c r="F2598" s="13">
        <v>4</v>
      </c>
      <c r="G2598" s="13"/>
      <c r="H2598" s="13"/>
      <c r="I2598" s="13">
        <f t="shared" si="80"/>
        <v>0</v>
      </c>
      <c r="J2598" s="13">
        <f t="shared" si="81"/>
        <v>0</v>
      </c>
      <c r="K2598" s="1"/>
    </row>
    <row r="2599" spans="1:11" ht="20.25">
      <c r="A2599" s="13" t="s">
        <v>256</v>
      </c>
      <c r="B2599" s="2">
        <v>112</v>
      </c>
      <c r="C2599" s="13" t="s">
        <v>114</v>
      </c>
      <c r="D2599" s="3" t="s">
        <v>160</v>
      </c>
      <c r="E2599" s="13">
        <v>1</v>
      </c>
      <c r="F2599" s="13">
        <v>4</v>
      </c>
      <c r="G2599" s="13"/>
      <c r="H2599" s="13"/>
      <c r="I2599" s="13">
        <f t="shared" si="80"/>
        <v>0</v>
      </c>
      <c r="J2599" s="13">
        <f t="shared" si="81"/>
        <v>0</v>
      </c>
      <c r="K2599" s="1"/>
    </row>
    <row r="2600" spans="1:11" ht="20.25">
      <c r="A2600" s="13" t="s">
        <v>256</v>
      </c>
      <c r="B2600" s="2">
        <v>113</v>
      </c>
      <c r="C2600" s="13" t="s">
        <v>21</v>
      </c>
      <c r="D2600" s="3" t="s">
        <v>42</v>
      </c>
      <c r="E2600" s="13">
        <v>1</v>
      </c>
      <c r="F2600" s="13">
        <v>4</v>
      </c>
      <c r="G2600" s="13"/>
      <c r="H2600" s="13"/>
      <c r="I2600" s="13">
        <f t="shared" si="80"/>
        <v>0</v>
      </c>
      <c r="J2600" s="13">
        <f t="shared" si="81"/>
        <v>0</v>
      </c>
      <c r="K2600" s="1"/>
    </row>
    <row r="2601" spans="1:11" ht="20.25">
      <c r="A2601" s="13" t="s">
        <v>256</v>
      </c>
      <c r="B2601" s="2">
        <v>114</v>
      </c>
      <c r="C2601" s="13" t="s">
        <v>21</v>
      </c>
      <c r="D2601" s="3" t="s">
        <v>40</v>
      </c>
      <c r="E2601" s="13">
        <v>0</v>
      </c>
      <c r="F2601" s="13">
        <v>6</v>
      </c>
      <c r="G2601" s="13" t="s">
        <v>23</v>
      </c>
      <c r="H2601" s="13"/>
      <c r="I2601" s="13">
        <f t="shared" si="80"/>
        <v>0</v>
      </c>
      <c r="J2601" s="13">
        <f t="shared" si="81"/>
        <v>0</v>
      </c>
      <c r="K2601" s="1"/>
    </row>
    <row r="2602" spans="1:11" ht="20.25">
      <c r="A2602" s="13" t="s">
        <v>256</v>
      </c>
      <c r="B2602" s="2">
        <v>115</v>
      </c>
      <c r="C2602" s="13" t="s">
        <v>21</v>
      </c>
      <c r="D2602" s="3" t="s">
        <v>40</v>
      </c>
      <c r="E2602" s="13">
        <v>0</v>
      </c>
      <c r="F2602" s="13">
        <v>6</v>
      </c>
      <c r="G2602" s="13" t="s">
        <v>23</v>
      </c>
      <c r="H2602" s="13"/>
      <c r="I2602" s="13">
        <f t="shared" si="80"/>
        <v>0</v>
      </c>
      <c r="J2602" s="13">
        <f t="shared" si="81"/>
        <v>0</v>
      </c>
      <c r="K2602" s="1"/>
    </row>
    <row r="2603" spans="1:11" ht="20.25">
      <c r="A2603" s="13" t="s">
        <v>256</v>
      </c>
      <c r="B2603" s="2">
        <v>116</v>
      </c>
      <c r="C2603" s="13" t="s">
        <v>21</v>
      </c>
      <c r="D2603" s="3" t="s">
        <v>33</v>
      </c>
      <c r="E2603" s="13">
        <v>0</v>
      </c>
      <c r="F2603" s="13">
        <v>6</v>
      </c>
      <c r="G2603" s="13" t="s">
        <v>23</v>
      </c>
      <c r="H2603" s="13"/>
      <c r="I2603" s="13">
        <f t="shared" si="80"/>
        <v>0</v>
      </c>
      <c r="J2603" s="13">
        <f t="shared" si="81"/>
        <v>0</v>
      </c>
      <c r="K2603" s="1"/>
    </row>
    <row r="2604" spans="1:11" ht="20.25">
      <c r="A2604" s="13" t="s">
        <v>256</v>
      </c>
      <c r="B2604" s="2">
        <v>117</v>
      </c>
      <c r="C2604" s="13" t="s">
        <v>21</v>
      </c>
      <c r="D2604" s="3" t="s">
        <v>56</v>
      </c>
      <c r="E2604" s="13">
        <v>0</v>
      </c>
      <c r="F2604" s="13">
        <v>4</v>
      </c>
      <c r="G2604" s="13"/>
      <c r="H2604" s="13"/>
      <c r="I2604" s="13">
        <f t="shared" si="80"/>
        <v>0</v>
      </c>
      <c r="J2604" s="13">
        <f t="shared" si="81"/>
        <v>0</v>
      </c>
      <c r="K2604" s="1"/>
    </row>
    <row r="2605" spans="1:11" ht="20.25">
      <c r="A2605" s="13" t="s">
        <v>256</v>
      </c>
      <c r="B2605" s="2">
        <v>118</v>
      </c>
      <c r="C2605" s="13" t="s">
        <v>19</v>
      </c>
      <c r="D2605" s="3" t="s">
        <v>36</v>
      </c>
      <c r="E2605" s="13">
        <v>0</v>
      </c>
      <c r="F2605" s="13">
        <v>4</v>
      </c>
      <c r="G2605" s="13"/>
      <c r="H2605" s="13"/>
      <c r="I2605" s="13">
        <f t="shared" si="80"/>
        <v>0</v>
      </c>
      <c r="J2605" s="13">
        <f t="shared" si="81"/>
        <v>0</v>
      </c>
      <c r="K2605" s="1"/>
    </row>
    <row r="2606" spans="1:11" ht="20.25">
      <c r="A2606" s="13" t="s">
        <v>256</v>
      </c>
      <c r="B2606" s="2">
        <v>119</v>
      </c>
      <c r="C2606" s="13" t="s">
        <v>21</v>
      </c>
      <c r="D2606" s="3" t="s">
        <v>183</v>
      </c>
      <c r="E2606" s="13">
        <v>0</v>
      </c>
      <c r="F2606" s="13">
        <v>4</v>
      </c>
      <c r="G2606" s="13"/>
      <c r="H2606" s="13"/>
      <c r="I2606" s="13">
        <f t="shared" si="80"/>
        <v>0</v>
      </c>
      <c r="J2606" s="13">
        <f t="shared" si="81"/>
        <v>0</v>
      </c>
      <c r="K2606" s="1"/>
    </row>
    <row r="2607" spans="1:11" ht="20.25">
      <c r="A2607" s="13" t="s">
        <v>256</v>
      </c>
      <c r="B2607" s="2">
        <v>120</v>
      </c>
      <c r="C2607" s="13" t="s">
        <v>14</v>
      </c>
      <c r="D2607" s="3" t="s">
        <v>36</v>
      </c>
      <c r="E2607" s="13">
        <v>0</v>
      </c>
      <c r="F2607" s="13">
        <v>4</v>
      </c>
      <c r="G2607" s="13"/>
      <c r="H2607" s="13"/>
      <c r="I2607" s="13">
        <f t="shared" si="80"/>
        <v>0</v>
      </c>
      <c r="J2607" s="13">
        <f t="shared" si="81"/>
        <v>0</v>
      </c>
      <c r="K2607" s="1"/>
    </row>
    <row r="2608" spans="1:11" ht="20.25">
      <c r="A2608" s="13" t="s">
        <v>256</v>
      </c>
      <c r="B2608" s="2">
        <v>121</v>
      </c>
      <c r="C2608" s="13" t="s">
        <v>12</v>
      </c>
      <c r="D2608" s="3" t="s">
        <v>243</v>
      </c>
      <c r="E2608" s="13">
        <v>0</v>
      </c>
      <c r="F2608" s="13">
        <v>4</v>
      </c>
      <c r="G2608" s="13"/>
      <c r="H2608" s="13"/>
      <c r="I2608" s="13">
        <f t="shared" si="80"/>
        <v>0</v>
      </c>
      <c r="J2608" s="13">
        <f t="shared" si="81"/>
        <v>0</v>
      </c>
      <c r="K2608" s="1"/>
    </row>
    <row r="2609" spans="1:11" ht="20.25">
      <c r="A2609" s="13" t="s">
        <v>256</v>
      </c>
      <c r="B2609" s="2">
        <v>122</v>
      </c>
      <c r="C2609" s="13" t="s">
        <v>114</v>
      </c>
      <c r="D2609" s="3" t="s">
        <v>160</v>
      </c>
      <c r="E2609" s="13">
        <v>0</v>
      </c>
      <c r="F2609" s="13">
        <v>4</v>
      </c>
      <c r="G2609" s="13"/>
      <c r="H2609" s="13"/>
      <c r="I2609" s="13">
        <f t="shared" si="80"/>
        <v>0</v>
      </c>
      <c r="J2609" s="13">
        <f t="shared" si="81"/>
        <v>0</v>
      </c>
      <c r="K2609" s="1"/>
    </row>
    <row r="2610" spans="1:11" ht="20.25">
      <c r="A2610" s="13" t="s">
        <v>256</v>
      </c>
      <c r="B2610" s="2">
        <v>123</v>
      </c>
      <c r="C2610" s="13" t="s">
        <v>12</v>
      </c>
      <c r="D2610" s="3" t="s">
        <v>35</v>
      </c>
      <c r="E2610" s="13">
        <v>2</v>
      </c>
      <c r="F2610" s="13">
        <v>2</v>
      </c>
      <c r="G2610" s="13"/>
      <c r="H2610" s="13"/>
      <c r="I2610" s="13">
        <f t="shared" si="80"/>
        <v>0</v>
      </c>
      <c r="J2610" s="13">
        <f t="shared" si="81"/>
        <v>0</v>
      </c>
      <c r="K2610" s="1"/>
    </row>
    <row r="2611" spans="1:11" ht="20.25">
      <c r="A2611" s="13" t="s">
        <v>256</v>
      </c>
      <c r="B2611" s="2">
        <v>124</v>
      </c>
      <c r="C2611" s="13" t="s">
        <v>16</v>
      </c>
      <c r="D2611" s="3" t="s">
        <v>33</v>
      </c>
      <c r="E2611" s="13">
        <v>2</v>
      </c>
      <c r="F2611" s="13">
        <v>2</v>
      </c>
      <c r="G2611" s="13"/>
      <c r="H2611" s="13"/>
      <c r="I2611" s="13">
        <f t="shared" si="80"/>
        <v>0</v>
      </c>
      <c r="J2611" s="13">
        <f t="shared" si="81"/>
        <v>0</v>
      </c>
      <c r="K2611" s="1"/>
    </row>
    <row r="2612" spans="1:11" ht="20.25">
      <c r="A2612" s="13" t="s">
        <v>256</v>
      </c>
      <c r="B2612" s="2">
        <v>125</v>
      </c>
      <c r="C2612" s="13" t="s">
        <v>114</v>
      </c>
      <c r="D2612" s="3" t="s">
        <v>160</v>
      </c>
      <c r="E2612" s="13">
        <v>1</v>
      </c>
      <c r="F2612" s="13">
        <v>2</v>
      </c>
      <c r="G2612" s="13"/>
      <c r="H2612" s="13"/>
      <c r="I2612" s="13">
        <f t="shared" si="80"/>
        <v>0</v>
      </c>
      <c r="J2612" s="13">
        <f t="shared" si="81"/>
        <v>0</v>
      </c>
      <c r="K2612" s="1"/>
    </row>
    <row r="2613" spans="1:11" ht="20.25">
      <c r="A2613" s="13" t="s">
        <v>256</v>
      </c>
      <c r="B2613" s="2">
        <v>126</v>
      </c>
      <c r="C2613" s="13" t="s">
        <v>29</v>
      </c>
      <c r="D2613" s="3" t="s">
        <v>208</v>
      </c>
      <c r="E2613" s="13">
        <v>1</v>
      </c>
      <c r="F2613" s="13">
        <v>2</v>
      </c>
      <c r="G2613" s="13"/>
      <c r="H2613" s="13"/>
      <c r="I2613" s="13">
        <f t="shared" si="80"/>
        <v>0</v>
      </c>
      <c r="J2613" s="13">
        <f t="shared" si="81"/>
        <v>0</v>
      </c>
      <c r="K2613" s="1"/>
    </row>
    <row r="2614" spans="1:11" ht="20.25">
      <c r="A2614" s="13" t="s">
        <v>256</v>
      </c>
      <c r="B2614" s="2">
        <v>127</v>
      </c>
      <c r="C2614" s="13" t="s">
        <v>21</v>
      </c>
      <c r="D2614" s="3" t="s">
        <v>208</v>
      </c>
      <c r="E2614" s="13">
        <v>1</v>
      </c>
      <c r="F2614" s="13">
        <v>2</v>
      </c>
      <c r="G2614" s="13"/>
      <c r="H2614" s="13"/>
      <c r="I2614" s="13">
        <f t="shared" si="80"/>
        <v>0</v>
      </c>
      <c r="J2614" s="13">
        <f t="shared" si="81"/>
        <v>0</v>
      </c>
      <c r="K2614" s="1"/>
    </row>
    <row r="2615" spans="1:11" ht="20.25">
      <c r="A2615" s="13" t="s">
        <v>256</v>
      </c>
      <c r="B2615" s="2">
        <v>128</v>
      </c>
      <c r="C2615" s="13" t="s">
        <v>19</v>
      </c>
      <c r="D2615" s="3" t="s">
        <v>20</v>
      </c>
      <c r="E2615" s="13">
        <v>0</v>
      </c>
      <c r="F2615" s="13">
        <v>2</v>
      </c>
      <c r="G2615" s="13"/>
      <c r="H2615" s="13"/>
      <c r="I2615" s="13">
        <f t="shared" si="80"/>
        <v>0</v>
      </c>
      <c r="J2615" s="13">
        <f t="shared" si="81"/>
        <v>0</v>
      </c>
      <c r="K2615" s="1"/>
    </row>
    <row r="2616" spans="1:11" ht="20.25">
      <c r="A2616" s="13" t="s">
        <v>256</v>
      </c>
      <c r="B2616" s="2">
        <v>129</v>
      </c>
      <c r="C2616" s="13" t="s">
        <v>16</v>
      </c>
      <c r="D2616" s="3" t="s">
        <v>33</v>
      </c>
      <c r="E2616" s="13">
        <v>0</v>
      </c>
      <c r="F2616" s="13">
        <v>3</v>
      </c>
      <c r="G2616" s="13"/>
      <c r="H2616" s="13"/>
      <c r="I2616" s="13">
        <f t="shared" si="80"/>
        <v>0</v>
      </c>
      <c r="J2616" s="13">
        <f t="shared" si="81"/>
        <v>0</v>
      </c>
      <c r="K2616" s="1"/>
    </row>
    <row r="2617" spans="1:11" ht="20.25">
      <c r="A2617" s="13" t="s">
        <v>256</v>
      </c>
      <c r="B2617" s="2">
        <v>130</v>
      </c>
      <c r="C2617" s="13" t="s">
        <v>71</v>
      </c>
      <c r="D2617" s="3" t="s">
        <v>227</v>
      </c>
      <c r="E2617" s="13">
        <v>0</v>
      </c>
      <c r="F2617" s="13">
        <v>3</v>
      </c>
      <c r="G2617" s="13"/>
      <c r="H2617" s="13"/>
      <c r="I2617" s="13">
        <f t="shared" si="80"/>
        <v>0</v>
      </c>
      <c r="J2617" s="13">
        <f t="shared" si="81"/>
        <v>0</v>
      </c>
      <c r="K2617" s="1"/>
    </row>
    <row r="2618" spans="1:11" ht="20.25">
      <c r="A2618" s="13" t="s">
        <v>256</v>
      </c>
      <c r="B2618" s="2">
        <v>131</v>
      </c>
      <c r="C2618" s="13" t="s">
        <v>29</v>
      </c>
      <c r="D2618" s="3" t="s">
        <v>212</v>
      </c>
      <c r="E2618" s="13">
        <v>0</v>
      </c>
      <c r="F2618" s="13">
        <v>3</v>
      </c>
      <c r="G2618" s="13"/>
      <c r="H2618" s="13"/>
      <c r="I2618" s="13">
        <f t="shared" si="80"/>
        <v>0</v>
      </c>
      <c r="J2618" s="13">
        <f t="shared" si="81"/>
        <v>0</v>
      </c>
      <c r="K2618" s="1"/>
    </row>
    <row r="2619" spans="1:11" ht="20.25">
      <c r="A2619" s="13" t="s">
        <v>256</v>
      </c>
      <c r="B2619" s="2">
        <v>132</v>
      </c>
      <c r="C2619" s="13" t="s">
        <v>29</v>
      </c>
      <c r="D2619" s="3" t="s">
        <v>212</v>
      </c>
      <c r="E2619" s="13">
        <v>0</v>
      </c>
      <c r="F2619" s="13">
        <v>3</v>
      </c>
      <c r="G2619" s="13"/>
      <c r="H2619" s="13"/>
      <c r="I2619" s="13">
        <f t="shared" si="80"/>
        <v>0</v>
      </c>
      <c r="J2619" s="13">
        <f t="shared" si="81"/>
        <v>0</v>
      </c>
      <c r="K2619" s="1"/>
    </row>
    <row r="2620" spans="1:11" ht="20.25">
      <c r="A2620" s="13" t="s">
        <v>256</v>
      </c>
      <c r="B2620" s="2">
        <v>133</v>
      </c>
      <c r="C2620" s="13" t="s">
        <v>21</v>
      </c>
      <c r="D2620" s="3" t="s">
        <v>64</v>
      </c>
      <c r="E2620" s="13">
        <v>0</v>
      </c>
      <c r="F2620" s="13">
        <v>2</v>
      </c>
      <c r="G2620" s="13" t="s">
        <v>23</v>
      </c>
      <c r="H2620" s="13"/>
      <c r="I2620" s="13" t="str">
        <f t="shared" si="80"/>
        <v>Энеробактерии</v>
      </c>
      <c r="J2620" s="13" t="str">
        <f t="shared" si="81"/>
        <v>Escherichia</v>
      </c>
      <c r="K2620" s="1" t="s">
        <v>32</v>
      </c>
    </row>
    <row r="2621" spans="1:11" ht="20.25">
      <c r="A2621" s="13" t="s">
        <v>256</v>
      </c>
      <c r="B2621" s="2">
        <v>134</v>
      </c>
      <c r="C2621" s="13" t="s">
        <v>21</v>
      </c>
      <c r="D2621" s="3" t="s">
        <v>28</v>
      </c>
      <c r="E2621" s="13">
        <v>0</v>
      </c>
      <c r="F2621" s="13">
        <v>8</v>
      </c>
      <c r="G2621" s="13" t="s">
        <v>23</v>
      </c>
      <c r="H2621" s="13"/>
      <c r="I2621" s="13">
        <f t="shared" si="80"/>
        <v>0</v>
      </c>
      <c r="J2621" s="13">
        <f t="shared" si="81"/>
        <v>0</v>
      </c>
      <c r="K2621" s="1"/>
    </row>
    <row r="2622" spans="1:11" ht="20.25">
      <c r="A2622" s="13" t="s">
        <v>256</v>
      </c>
      <c r="B2622" s="2">
        <v>135</v>
      </c>
      <c r="C2622" s="13" t="s">
        <v>29</v>
      </c>
      <c r="D2622" s="3" t="s">
        <v>65</v>
      </c>
      <c r="E2622" s="13">
        <v>0</v>
      </c>
      <c r="F2622" s="13">
        <v>8</v>
      </c>
      <c r="G2622" s="13" t="s">
        <v>23</v>
      </c>
      <c r="H2622" s="13"/>
      <c r="I2622" s="13">
        <f t="shared" si="80"/>
        <v>0</v>
      </c>
      <c r="J2622" s="13">
        <f t="shared" si="81"/>
        <v>0</v>
      </c>
      <c r="K2622" s="1"/>
    </row>
    <row r="2623" spans="1:11" ht="20.25">
      <c r="A2623" s="13" t="s">
        <v>256</v>
      </c>
      <c r="B2623" s="2">
        <v>136</v>
      </c>
      <c r="C2623" s="13" t="s">
        <v>16</v>
      </c>
      <c r="D2623" s="3" t="s">
        <v>33</v>
      </c>
      <c r="E2623" s="13">
        <v>0</v>
      </c>
      <c r="F2623" s="13">
        <v>3</v>
      </c>
      <c r="G2623" s="13"/>
      <c r="H2623" s="13"/>
      <c r="I2623" s="13">
        <f t="shared" si="80"/>
        <v>0</v>
      </c>
      <c r="J2623" s="13">
        <f t="shared" si="81"/>
        <v>0</v>
      </c>
      <c r="K2623" s="1"/>
    </row>
    <row r="2624" spans="1:11" ht="20.25">
      <c r="A2624" s="13" t="s">
        <v>256</v>
      </c>
      <c r="B2624" s="2">
        <v>137</v>
      </c>
      <c r="C2624" s="13" t="s">
        <v>16</v>
      </c>
      <c r="D2624" s="3" t="s">
        <v>33</v>
      </c>
      <c r="E2624" s="13">
        <v>0</v>
      </c>
      <c r="F2624" s="13">
        <v>3</v>
      </c>
      <c r="G2624" s="13"/>
      <c r="H2624" s="13"/>
      <c r="I2624" s="13">
        <f t="shared" si="80"/>
        <v>0</v>
      </c>
      <c r="J2624" s="13">
        <f t="shared" si="81"/>
        <v>0</v>
      </c>
      <c r="K2624" s="1"/>
    </row>
    <row r="2625" spans="1:11" ht="20.25">
      <c r="A2625" s="13" t="s">
        <v>256</v>
      </c>
      <c r="B2625" s="2">
        <v>138</v>
      </c>
      <c r="C2625" s="13" t="s">
        <v>16</v>
      </c>
      <c r="D2625" s="3" t="s">
        <v>115</v>
      </c>
      <c r="E2625" s="13">
        <v>0</v>
      </c>
      <c r="F2625" s="13">
        <v>6</v>
      </c>
      <c r="G2625" s="13"/>
      <c r="H2625" s="13">
        <v>444</v>
      </c>
      <c r="I2625" s="13">
        <f t="shared" si="80"/>
        <v>0</v>
      </c>
      <c r="J2625" s="13">
        <f t="shared" si="81"/>
        <v>0</v>
      </c>
      <c r="K2625" s="1"/>
    </row>
    <row r="2626" spans="1:11" ht="20.25">
      <c r="A2626" s="13" t="s">
        <v>256</v>
      </c>
      <c r="B2626" s="2">
        <v>139</v>
      </c>
      <c r="C2626" s="13" t="s">
        <v>29</v>
      </c>
      <c r="D2626" s="3" t="s">
        <v>42</v>
      </c>
      <c r="E2626" s="13">
        <v>0</v>
      </c>
      <c r="F2626" s="13">
        <v>3</v>
      </c>
      <c r="G2626" s="13"/>
      <c r="H2626" s="13"/>
      <c r="I2626" s="13">
        <f t="shared" ref="I2626:I2672" si="82">IF(OR(J2626=$J$2687,J2626=$J$2694,J2626=$J$2677),$I$2674,IF(OR(J2626=$J$2676,J2626=$J$2680,J2626=$J$2682,J2626=$J$2683,J2626=$J$2686,J2626=$J$2690,J2626=$J$2691,J2626=$J$2688),$I$2679,IF(OR(J2626=$J$2675,J2626=$J$2679),$I$2675,IF(OR(J2626=$J$2681,J2626=$J$2692,J2626=$J$2693),$I$2676,IF(OR(J2626=$J$2674,J2626=$J$2689,J2626=$J$2695),$I$2677,IF(OR(J2626=$J$2678,J2626=$J$2696,J2626=$J$2684,J2626=$J$2685),$I$2678,0))))))</f>
        <v>0</v>
      </c>
      <c r="J2626" s="13">
        <f t="shared" ref="J2626:J2671" si="83">IF(OR(K2626=$K$2674,K2626=$K$2675,K2626=$K$2676,K2626=$K$2677,K2626=$K$2678),$J$2674,IF(OR(K2626=$K$2683,K2626=$K$2684,K2626=$K$2685,K2626=$K$2686),$J$2675,IF(OR(K2626=$K$2687),$J$2676,IF(OR(K2626=$K$2688),$J$2677,IF(OR(K2626=$K$2689),$J$2678,IF(OR(K2626=$K$2690),$J$2679,IF(OR(K2626=$K$2696,K2626=$K$2706,K2626=$K$2697),$J$2680,IF(OR(K2626=$K$2692,K2626=$K$2693,K2626=$K$2694,K2626=$K$2695),$J$2681,IF(OR(K2626=$K$2691,K2626=$K$2735,K2626=$K$2737,K2626=$K$2739),$J$2682,IF(OR(K2626=$K$2698,K2626=$K$2700,K2626=$K$2699),$J$2683,IF(OR(K2626=$K$2701),$J$2684,IF(OR(K2626=$K$2702),$J$2685,IF(OR(K2626=$K$2703),$J$2686,IF(OR(K2626=$K$2707),$J$2687,IF(OR(K2626=$K$2708,K2626=$K$2709),$J$2688,IF(OR(K2626=$K$2710,K2626=$K$2711),$J$2689,IF(OR(K2626=$K$2712,K2626=$K$2713),$J$2690,IF(OR(K2626=$K$2714,K2626=$K$2715),$J$2691,IF(OR(K2626=$K$2717,K2626=$K$2718,K2626=$K$2719,K2626=$K$2720,K2626=$K$2721,K2626=$K$2722,K2626=$K$2723,K2626=$K$2724,K2626=$K$2725),$J$2692,IF(OR(K2626=$K$2729,K2626=$K$2730,K2626=$K$2731,K2626=$K$2732,K2626=$K$2728,K2626=$K$2727,K2626=$K$2736,K2626=$K$2738),$J$2693,IF(OR(K2626=$K$2733,K2626=$K$2734),$J$2694,IF(OR(K2626=$K$2679,K2626=$K$2680,K2626=$K$2681,K2626=$K$2704,K2626=$K$2705,K2626=$K$2716,K2626=$K$2682,K2626=$K$2726),$J$2695,IF(OR(K2626=$K$2740),$J$2696,0)))))))))))))))))))))))</f>
        <v>0</v>
      </c>
      <c r="K2626" s="1"/>
    </row>
    <row r="2627" spans="1:11" ht="20.25">
      <c r="A2627" s="13" t="s">
        <v>256</v>
      </c>
      <c r="B2627" s="2">
        <v>140</v>
      </c>
      <c r="C2627" s="13" t="s">
        <v>71</v>
      </c>
      <c r="D2627" s="3" t="s">
        <v>82</v>
      </c>
      <c r="E2627" s="13">
        <v>0</v>
      </c>
      <c r="F2627" s="13">
        <v>3</v>
      </c>
      <c r="G2627" s="13"/>
      <c r="H2627" s="13"/>
      <c r="I2627" s="13">
        <f t="shared" si="82"/>
        <v>0</v>
      </c>
      <c r="J2627" s="13">
        <f t="shared" si="83"/>
        <v>0</v>
      </c>
      <c r="K2627" s="1"/>
    </row>
    <row r="2628" spans="1:11" ht="20.25">
      <c r="A2628" s="13" t="s">
        <v>256</v>
      </c>
      <c r="B2628" s="2">
        <v>141</v>
      </c>
      <c r="C2628" s="13" t="s">
        <v>90</v>
      </c>
      <c r="D2628" s="3" t="s">
        <v>36</v>
      </c>
      <c r="E2628" s="13">
        <v>0</v>
      </c>
      <c r="F2628" s="13">
        <v>3</v>
      </c>
      <c r="G2628" s="13"/>
      <c r="H2628" s="13"/>
      <c r="I2628" s="13">
        <f t="shared" si="82"/>
        <v>0</v>
      </c>
      <c r="J2628" s="13">
        <f t="shared" si="83"/>
        <v>0</v>
      </c>
      <c r="K2628" s="1"/>
    </row>
    <row r="2629" spans="1:11" ht="20.25">
      <c r="A2629" s="13" t="s">
        <v>256</v>
      </c>
      <c r="B2629" s="2">
        <v>142</v>
      </c>
      <c r="C2629" s="13" t="s">
        <v>21</v>
      </c>
      <c r="D2629" s="3" t="s">
        <v>28</v>
      </c>
      <c r="E2629" s="13">
        <v>0</v>
      </c>
      <c r="F2629" s="13">
        <v>3</v>
      </c>
      <c r="G2629" s="13"/>
      <c r="H2629" s="13"/>
      <c r="I2629" s="13">
        <f t="shared" si="82"/>
        <v>0</v>
      </c>
      <c r="J2629" s="13">
        <f t="shared" si="83"/>
        <v>0</v>
      </c>
      <c r="K2629" s="1"/>
    </row>
    <row r="2630" spans="1:11" ht="20.25">
      <c r="A2630" s="13" t="s">
        <v>256</v>
      </c>
      <c r="B2630" s="2">
        <v>143</v>
      </c>
      <c r="C2630" s="13" t="s">
        <v>21</v>
      </c>
      <c r="D2630" s="3" t="s">
        <v>170</v>
      </c>
      <c r="E2630" s="13">
        <v>0</v>
      </c>
      <c r="F2630" s="13">
        <v>8</v>
      </c>
      <c r="G2630" s="13" t="s">
        <v>23</v>
      </c>
      <c r="H2630" s="13"/>
      <c r="I2630" s="13">
        <f t="shared" si="82"/>
        <v>0</v>
      </c>
      <c r="J2630" s="13">
        <f t="shared" si="83"/>
        <v>0</v>
      </c>
      <c r="K2630" s="1"/>
    </row>
    <row r="2631" spans="1:11" ht="20.25">
      <c r="A2631" s="13" t="s">
        <v>256</v>
      </c>
      <c r="B2631" s="2">
        <v>144</v>
      </c>
      <c r="C2631" s="13" t="s">
        <v>21</v>
      </c>
      <c r="D2631" s="3" t="s">
        <v>68</v>
      </c>
      <c r="E2631" s="13">
        <v>0</v>
      </c>
      <c r="F2631" s="13">
        <v>3</v>
      </c>
      <c r="G2631" s="13"/>
      <c r="H2631" s="13"/>
      <c r="I2631" s="13">
        <f t="shared" si="82"/>
        <v>0</v>
      </c>
      <c r="J2631" s="13">
        <f t="shared" si="83"/>
        <v>0</v>
      </c>
      <c r="K2631" s="1"/>
    </row>
    <row r="2632" spans="1:11" ht="20.25">
      <c r="A2632" s="13" t="s">
        <v>256</v>
      </c>
      <c r="B2632" s="2">
        <v>145</v>
      </c>
      <c r="C2632" s="13" t="s">
        <v>21</v>
      </c>
      <c r="D2632" s="3" t="s">
        <v>68</v>
      </c>
      <c r="E2632" s="13">
        <v>0</v>
      </c>
      <c r="F2632" s="13">
        <v>3</v>
      </c>
      <c r="G2632" s="13"/>
      <c r="H2632" s="13"/>
      <c r="I2632" s="13">
        <f t="shared" si="82"/>
        <v>0</v>
      </c>
      <c r="J2632" s="13">
        <f t="shared" si="83"/>
        <v>0</v>
      </c>
      <c r="K2632" s="1"/>
    </row>
    <row r="2633" spans="1:11" ht="20.25">
      <c r="A2633" s="13" t="s">
        <v>256</v>
      </c>
      <c r="B2633" s="2">
        <v>146</v>
      </c>
      <c r="C2633" s="13" t="s">
        <v>21</v>
      </c>
      <c r="D2633" s="3" t="s">
        <v>25</v>
      </c>
      <c r="E2633" s="13">
        <v>0</v>
      </c>
      <c r="F2633" s="13">
        <v>13</v>
      </c>
      <c r="G2633" s="13"/>
      <c r="H2633" s="13"/>
      <c r="I2633" s="13">
        <f t="shared" si="82"/>
        <v>0</v>
      </c>
      <c r="J2633" s="13">
        <f t="shared" si="83"/>
        <v>0</v>
      </c>
      <c r="K2633" s="1"/>
    </row>
    <row r="2634" spans="1:11" ht="20.25">
      <c r="A2634" s="13" t="s">
        <v>256</v>
      </c>
      <c r="B2634" s="2">
        <v>147</v>
      </c>
      <c r="C2634" s="13" t="s">
        <v>21</v>
      </c>
      <c r="D2634" s="3" t="s">
        <v>84</v>
      </c>
      <c r="E2634" s="13">
        <v>0</v>
      </c>
      <c r="F2634" s="13">
        <v>3</v>
      </c>
      <c r="G2634" s="13"/>
      <c r="H2634" s="13"/>
      <c r="I2634" s="13">
        <f t="shared" si="82"/>
        <v>0</v>
      </c>
      <c r="J2634" s="13">
        <f t="shared" si="83"/>
        <v>0</v>
      </c>
      <c r="K2634" s="1"/>
    </row>
    <row r="2635" spans="1:11" ht="20.25">
      <c r="A2635" s="13" t="s">
        <v>256</v>
      </c>
      <c r="B2635" s="2">
        <v>148</v>
      </c>
      <c r="C2635" s="13" t="s">
        <v>21</v>
      </c>
      <c r="D2635" s="3" t="s">
        <v>52</v>
      </c>
      <c r="E2635" s="13">
        <v>0</v>
      </c>
      <c r="F2635" s="13">
        <v>6</v>
      </c>
      <c r="G2635" s="13" t="s">
        <v>23</v>
      </c>
      <c r="H2635" s="13"/>
      <c r="I2635" s="13">
        <f t="shared" si="82"/>
        <v>0</v>
      </c>
      <c r="J2635" s="13">
        <f t="shared" si="83"/>
        <v>0</v>
      </c>
      <c r="K2635" s="1"/>
    </row>
    <row r="2636" spans="1:11" ht="20.25">
      <c r="A2636" s="13" t="s">
        <v>256</v>
      </c>
      <c r="B2636" s="2">
        <v>149</v>
      </c>
      <c r="C2636" s="13" t="s">
        <v>16</v>
      </c>
      <c r="D2636" s="3" t="s">
        <v>33</v>
      </c>
      <c r="E2636" s="13">
        <v>0</v>
      </c>
      <c r="F2636" s="13">
        <v>3</v>
      </c>
      <c r="G2636" s="13"/>
      <c r="H2636" s="13">
        <v>444</v>
      </c>
      <c r="I2636" s="13">
        <f t="shared" si="82"/>
        <v>0</v>
      </c>
      <c r="J2636" s="13">
        <f t="shared" si="83"/>
        <v>0</v>
      </c>
      <c r="K2636" s="1"/>
    </row>
    <row r="2637" spans="1:11" ht="20.25">
      <c r="A2637" s="13" t="s">
        <v>256</v>
      </c>
      <c r="B2637" s="2">
        <v>150</v>
      </c>
      <c r="C2637" s="13" t="s">
        <v>21</v>
      </c>
      <c r="D2637" s="3" t="s">
        <v>48</v>
      </c>
      <c r="E2637" s="13">
        <v>1</v>
      </c>
      <c r="F2637" s="13">
        <v>2</v>
      </c>
      <c r="G2637" s="13"/>
      <c r="H2637" s="13"/>
      <c r="I2637" s="13">
        <f t="shared" si="82"/>
        <v>0</v>
      </c>
      <c r="J2637" s="13">
        <f t="shared" si="83"/>
        <v>0</v>
      </c>
      <c r="K2637" s="1"/>
    </row>
    <row r="2638" spans="1:11" ht="20.25">
      <c r="A2638" s="13" t="s">
        <v>256</v>
      </c>
      <c r="B2638" s="2">
        <v>151</v>
      </c>
      <c r="C2638" s="13" t="s">
        <v>14</v>
      </c>
      <c r="D2638" s="3" t="s">
        <v>36</v>
      </c>
      <c r="E2638" s="13">
        <v>1</v>
      </c>
      <c r="F2638" s="13">
        <v>2</v>
      </c>
      <c r="G2638" s="13"/>
      <c r="H2638" s="13"/>
      <c r="I2638" s="13">
        <f t="shared" si="82"/>
        <v>0</v>
      </c>
      <c r="J2638" s="13">
        <f t="shared" si="83"/>
        <v>0</v>
      </c>
      <c r="K2638" s="1"/>
    </row>
    <row r="2639" spans="1:11" ht="20.25">
      <c r="A2639" s="13" t="s">
        <v>256</v>
      </c>
      <c r="B2639" s="2">
        <v>152</v>
      </c>
      <c r="C2639" s="13" t="s">
        <v>14</v>
      </c>
      <c r="D2639" s="3" t="s">
        <v>36</v>
      </c>
      <c r="E2639" s="13">
        <v>1</v>
      </c>
      <c r="F2639" s="13">
        <v>2</v>
      </c>
      <c r="G2639" s="13"/>
      <c r="H2639" s="13"/>
      <c r="I2639" s="13">
        <f t="shared" si="82"/>
        <v>0</v>
      </c>
      <c r="J2639" s="13">
        <f t="shared" si="83"/>
        <v>0</v>
      </c>
      <c r="K2639" s="1"/>
    </row>
    <row r="2640" spans="1:11" ht="20.25">
      <c r="A2640" s="13" t="s">
        <v>256</v>
      </c>
      <c r="B2640" s="2">
        <v>153</v>
      </c>
      <c r="C2640" s="13" t="s">
        <v>14</v>
      </c>
      <c r="D2640" s="3" t="s">
        <v>36</v>
      </c>
      <c r="E2640" s="13">
        <v>1</v>
      </c>
      <c r="F2640" s="13">
        <v>2</v>
      </c>
      <c r="G2640" s="13"/>
      <c r="H2640" s="13"/>
      <c r="I2640" s="13">
        <f t="shared" si="82"/>
        <v>0</v>
      </c>
      <c r="J2640" s="13">
        <f t="shared" si="83"/>
        <v>0</v>
      </c>
      <c r="K2640" s="1"/>
    </row>
    <row r="2641" spans="1:11" ht="20.25">
      <c r="A2641" s="13" t="s">
        <v>256</v>
      </c>
      <c r="B2641" s="2">
        <v>154</v>
      </c>
      <c r="C2641" s="13" t="s">
        <v>16</v>
      </c>
      <c r="D2641" s="3" t="s">
        <v>33</v>
      </c>
      <c r="E2641" s="13">
        <v>1</v>
      </c>
      <c r="F2641" s="13">
        <v>2</v>
      </c>
      <c r="G2641" s="13"/>
      <c r="H2641" s="13"/>
      <c r="I2641" s="13">
        <f t="shared" si="82"/>
        <v>0</v>
      </c>
      <c r="J2641" s="13">
        <f t="shared" si="83"/>
        <v>0</v>
      </c>
      <c r="K2641" s="1"/>
    </row>
    <row r="2642" spans="1:11" ht="20.25">
      <c r="A2642" s="13" t="s">
        <v>256</v>
      </c>
      <c r="B2642" s="2">
        <v>155</v>
      </c>
      <c r="C2642" s="13" t="s">
        <v>16</v>
      </c>
      <c r="D2642" s="3" t="s">
        <v>33</v>
      </c>
      <c r="E2642" s="13">
        <v>1</v>
      </c>
      <c r="F2642" s="13">
        <v>2</v>
      </c>
      <c r="G2642" s="13"/>
      <c r="H2642" s="13"/>
      <c r="I2642" s="13">
        <f t="shared" si="82"/>
        <v>0</v>
      </c>
      <c r="J2642" s="13">
        <f t="shared" si="83"/>
        <v>0</v>
      </c>
      <c r="K2642" s="1"/>
    </row>
    <row r="2643" spans="1:11" ht="20.25">
      <c r="A2643" s="13" t="s">
        <v>256</v>
      </c>
      <c r="B2643" s="2">
        <v>156</v>
      </c>
      <c r="C2643" s="13" t="s">
        <v>16</v>
      </c>
      <c r="D2643" s="3" t="s">
        <v>33</v>
      </c>
      <c r="E2643" s="13">
        <v>1</v>
      </c>
      <c r="F2643" s="13">
        <v>2</v>
      </c>
      <c r="G2643" s="13"/>
      <c r="H2643" s="13"/>
      <c r="I2643" s="13">
        <f t="shared" si="82"/>
        <v>0</v>
      </c>
      <c r="J2643" s="13">
        <f t="shared" si="83"/>
        <v>0</v>
      </c>
      <c r="K2643" s="1"/>
    </row>
    <row r="2644" spans="1:11" ht="20.25">
      <c r="A2644" s="13" t="s">
        <v>256</v>
      </c>
      <c r="B2644" s="2">
        <v>157</v>
      </c>
      <c r="C2644" s="13" t="s">
        <v>21</v>
      </c>
      <c r="D2644" s="3" t="s">
        <v>20</v>
      </c>
      <c r="E2644" s="13">
        <v>1</v>
      </c>
      <c r="F2644" s="13">
        <v>2</v>
      </c>
      <c r="G2644" s="13"/>
      <c r="H2644" s="13"/>
      <c r="I2644" s="13">
        <f t="shared" si="82"/>
        <v>0</v>
      </c>
      <c r="J2644" s="13">
        <f t="shared" si="83"/>
        <v>0</v>
      </c>
      <c r="K2644" s="1"/>
    </row>
    <row r="2645" spans="1:11" ht="20.25">
      <c r="A2645" s="13" t="s">
        <v>256</v>
      </c>
      <c r="B2645" s="2">
        <v>158</v>
      </c>
      <c r="C2645" s="13" t="s">
        <v>21</v>
      </c>
      <c r="D2645" s="3" t="s">
        <v>42</v>
      </c>
      <c r="E2645" s="13">
        <v>0</v>
      </c>
      <c r="F2645" s="13">
        <v>5</v>
      </c>
      <c r="G2645" s="13"/>
      <c r="H2645" s="13"/>
      <c r="I2645" s="13">
        <f t="shared" si="82"/>
        <v>0</v>
      </c>
      <c r="J2645" s="13">
        <f t="shared" si="83"/>
        <v>0</v>
      </c>
      <c r="K2645" s="1"/>
    </row>
    <row r="2646" spans="1:11" ht="20.25">
      <c r="A2646" s="13" t="s">
        <v>256</v>
      </c>
      <c r="B2646" s="2">
        <v>159</v>
      </c>
      <c r="C2646" s="13" t="s">
        <v>14</v>
      </c>
      <c r="D2646" s="3" t="s">
        <v>36</v>
      </c>
      <c r="E2646" s="13">
        <v>0</v>
      </c>
      <c r="F2646" s="13">
        <v>5</v>
      </c>
      <c r="G2646" s="13"/>
      <c r="H2646" s="13"/>
      <c r="I2646" s="13">
        <f t="shared" si="82"/>
        <v>0</v>
      </c>
      <c r="J2646" s="13">
        <f t="shared" si="83"/>
        <v>0</v>
      </c>
      <c r="K2646" s="1"/>
    </row>
    <row r="2647" spans="1:11" ht="20.25">
      <c r="A2647" s="13" t="s">
        <v>256</v>
      </c>
      <c r="B2647" s="2">
        <v>160</v>
      </c>
      <c r="C2647" s="13" t="s">
        <v>16</v>
      </c>
      <c r="D2647" s="3" t="s">
        <v>33</v>
      </c>
      <c r="E2647" s="13">
        <v>0</v>
      </c>
      <c r="F2647" s="13">
        <v>5</v>
      </c>
      <c r="G2647" s="13"/>
      <c r="H2647" s="13"/>
      <c r="I2647" s="13">
        <f t="shared" si="82"/>
        <v>0</v>
      </c>
      <c r="J2647" s="13">
        <f t="shared" si="83"/>
        <v>0</v>
      </c>
      <c r="K2647" s="1"/>
    </row>
    <row r="2648" spans="1:11" ht="20.25">
      <c r="A2648" s="13" t="s">
        <v>256</v>
      </c>
      <c r="B2648" s="2">
        <v>161</v>
      </c>
      <c r="C2648" s="13" t="s">
        <v>16</v>
      </c>
      <c r="D2648" s="3" t="s">
        <v>33</v>
      </c>
      <c r="E2648" s="13">
        <v>0</v>
      </c>
      <c r="F2648" s="13">
        <v>5</v>
      </c>
      <c r="G2648" s="13"/>
      <c r="H2648" s="13"/>
      <c r="I2648" s="13">
        <f t="shared" si="82"/>
        <v>0</v>
      </c>
      <c r="J2648" s="13">
        <f t="shared" si="83"/>
        <v>0</v>
      </c>
      <c r="K2648" s="1"/>
    </row>
    <row r="2649" spans="1:11" ht="20.25">
      <c r="A2649" s="13" t="s">
        <v>256</v>
      </c>
      <c r="B2649" s="2">
        <v>162</v>
      </c>
      <c r="C2649" s="13" t="s">
        <v>71</v>
      </c>
      <c r="D2649" s="3" t="s">
        <v>227</v>
      </c>
      <c r="E2649" s="13">
        <v>0</v>
      </c>
      <c r="F2649" s="13">
        <v>5</v>
      </c>
      <c r="G2649" s="13"/>
      <c r="H2649" s="13"/>
      <c r="I2649" s="13">
        <f t="shared" si="82"/>
        <v>0</v>
      </c>
      <c r="J2649" s="13">
        <f t="shared" si="83"/>
        <v>0</v>
      </c>
      <c r="K2649" s="1"/>
    </row>
    <row r="2650" spans="1:11" ht="20.25">
      <c r="A2650" s="13" t="s">
        <v>256</v>
      </c>
      <c r="B2650" s="2">
        <v>163</v>
      </c>
      <c r="C2650" s="13" t="s">
        <v>14</v>
      </c>
      <c r="D2650" s="3" t="s">
        <v>36</v>
      </c>
      <c r="E2650" s="13">
        <v>0</v>
      </c>
      <c r="F2650" s="13">
        <v>5</v>
      </c>
      <c r="G2650" s="13"/>
      <c r="H2650" s="13"/>
      <c r="I2650" s="13">
        <f t="shared" si="82"/>
        <v>0</v>
      </c>
      <c r="J2650" s="13">
        <f t="shared" si="83"/>
        <v>0</v>
      </c>
      <c r="K2650" s="1"/>
    </row>
    <row r="2651" spans="1:11" ht="20.25">
      <c r="A2651" s="13" t="s">
        <v>256</v>
      </c>
      <c r="B2651" s="2">
        <v>164</v>
      </c>
      <c r="C2651" s="13" t="s">
        <v>21</v>
      </c>
      <c r="D2651" s="3" t="s">
        <v>64</v>
      </c>
      <c r="E2651" s="13">
        <v>0</v>
      </c>
      <c r="F2651" s="13">
        <v>5</v>
      </c>
      <c r="G2651" s="13"/>
      <c r="H2651" s="13"/>
      <c r="I2651" s="13">
        <f t="shared" si="82"/>
        <v>0</v>
      </c>
      <c r="J2651" s="13">
        <f t="shared" si="83"/>
        <v>0</v>
      </c>
      <c r="K2651" s="1"/>
    </row>
    <row r="2652" spans="1:11" ht="20.25">
      <c r="A2652" s="13" t="s">
        <v>256</v>
      </c>
      <c r="B2652" s="2">
        <v>165</v>
      </c>
      <c r="C2652" s="13" t="s">
        <v>21</v>
      </c>
      <c r="D2652" s="3" t="s">
        <v>20</v>
      </c>
      <c r="E2652" s="13">
        <v>0</v>
      </c>
      <c r="F2652" s="13">
        <v>5</v>
      </c>
      <c r="G2652" s="13"/>
      <c r="H2652" s="13"/>
      <c r="I2652" s="13">
        <f t="shared" si="82"/>
        <v>0</v>
      </c>
      <c r="J2652" s="13">
        <f t="shared" si="83"/>
        <v>0</v>
      </c>
      <c r="K2652" s="1"/>
    </row>
    <row r="2653" spans="1:11" ht="20.25">
      <c r="A2653" s="13" t="s">
        <v>256</v>
      </c>
      <c r="B2653" s="2">
        <v>166</v>
      </c>
      <c r="C2653" s="13" t="s">
        <v>21</v>
      </c>
      <c r="D2653" s="3" t="s">
        <v>212</v>
      </c>
      <c r="E2653" s="13">
        <v>0</v>
      </c>
      <c r="F2653" s="13">
        <v>5</v>
      </c>
      <c r="G2653" s="13"/>
      <c r="H2653" s="13"/>
      <c r="I2653" s="13">
        <f t="shared" si="82"/>
        <v>0</v>
      </c>
      <c r="J2653" s="13">
        <f t="shared" si="83"/>
        <v>0</v>
      </c>
      <c r="K2653" s="1"/>
    </row>
    <row r="2654" spans="1:11" ht="20.25">
      <c r="A2654" s="13" t="s">
        <v>256</v>
      </c>
      <c r="B2654" s="2">
        <v>167</v>
      </c>
      <c r="C2654" s="13" t="s">
        <v>21</v>
      </c>
      <c r="D2654" s="3" t="s">
        <v>215</v>
      </c>
      <c r="E2654" s="13">
        <v>1</v>
      </c>
      <c r="F2654" s="13">
        <v>4</v>
      </c>
      <c r="G2654" s="13"/>
      <c r="H2654" s="13"/>
      <c r="I2654" s="13">
        <f t="shared" si="82"/>
        <v>0</v>
      </c>
      <c r="J2654" s="13">
        <f t="shared" si="83"/>
        <v>0</v>
      </c>
      <c r="K2654" s="1"/>
    </row>
    <row r="2655" spans="1:11" ht="20.25">
      <c r="A2655" s="13" t="s">
        <v>256</v>
      </c>
      <c r="B2655" s="2">
        <v>168</v>
      </c>
      <c r="C2655" s="13" t="s">
        <v>21</v>
      </c>
      <c r="D2655" s="3" t="s">
        <v>257</v>
      </c>
      <c r="E2655" s="13">
        <v>1</v>
      </c>
      <c r="F2655" s="13">
        <v>4</v>
      </c>
      <c r="G2655" s="13"/>
      <c r="H2655" s="13"/>
      <c r="I2655" s="13">
        <f t="shared" si="82"/>
        <v>0</v>
      </c>
      <c r="J2655" s="13">
        <f t="shared" si="83"/>
        <v>0</v>
      </c>
      <c r="K2655" s="1"/>
    </row>
    <row r="2656" spans="1:11" ht="20.25">
      <c r="A2656" s="13" t="s">
        <v>256</v>
      </c>
      <c r="B2656" s="2">
        <v>169</v>
      </c>
      <c r="C2656" s="13" t="s">
        <v>21</v>
      </c>
      <c r="D2656" s="3" t="s">
        <v>42</v>
      </c>
      <c r="E2656" s="13">
        <v>1</v>
      </c>
      <c r="F2656" s="13">
        <v>4</v>
      </c>
      <c r="G2656" s="13"/>
      <c r="H2656" s="13"/>
      <c r="I2656" s="13">
        <f t="shared" si="82"/>
        <v>0</v>
      </c>
      <c r="J2656" s="13">
        <f t="shared" si="83"/>
        <v>0</v>
      </c>
      <c r="K2656" s="1"/>
    </row>
    <row r="2657" spans="1:11" ht="20.25">
      <c r="A2657" s="13" t="s">
        <v>256</v>
      </c>
      <c r="B2657" s="2">
        <v>170</v>
      </c>
      <c r="C2657" s="13" t="s">
        <v>21</v>
      </c>
      <c r="D2657" s="3" t="s">
        <v>42</v>
      </c>
      <c r="E2657" s="13">
        <v>1</v>
      </c>
      <c r="F2657" s="13">
        <v>4</v>
      </c>
      <c r="G2657" s="13"/>
      <c r="H2657" s="13"/>
      <c r="I2657" s="13">
        <f t="shared" si="82"/>
        <v>0</v>
      </c>
      <c r="J2657" s="13">
        <f t="shared" si="83"/>
        <v>0</v>
      </c>
      <c r="K2657" s="1"/>
    </row>
    <row r="2658" spans="1:11" ht="20.25">
      <c r="A2658" s="13" t="s">
        <v>256</v>
      </c>
      <c r="B2658" s="2">
        <v>171</v>
      </c>
      <c r="C2658" s="13" t="s">
        <v>29</v>
      </c>
      <c r="D2658" s="3" t="s">
        <v>258</v>
      </c>
      <c r="E2658" s="13">
        <v>1</v>
      </c>
      <c r="F2658" s="13">
        <v>4</v>
      </c>
      <c r="G2658" s="13"/>
      <c r="H2658" s="13"/>
      <c r="I2658" s="13">
        <f t="shared" si="82"/>
        <v>0</v>
      </c>
      <c r="J2658" s="13">
        <f t="shared" si="83"/>
        <v>0</v>
      </c>
      <c r="K2658" s="1"/>
    </row>
    <row r="2659" spans="1:11" ht="20.25">
      <c r="A2659" s="13" t="s">
        <v>256</v>
      </c>
      <c r="B2659" s="2">
        <v>172</v>
      </c>
      <c r="C2659" s="13" t="s">
        <v>16</v>
      </c>
      <c r="D2659" s="3" t="s">
        <v>33</v>
      </c>
      <c r="E2659" s="13">
        <v>1</v>
      </c>
      <c r="F2659" s="13">
        <v>4</v>
      </c>
      <c r="G2659" s="13"/>
      <c r="H2659" s="13"/>
      <c r="I2659" s="13">
        <f t="shared" si="82"/>
        <v>0</v>
      </c>
      <c r="J2659" s="13">
        <f t="shared" si="83"/>
        <v>0</v>
      </c>
      <c r="K2659" s="1"/>
    </row>
    <row r="2660" spans="1:11" ht="20.25">
      <c r="A2660" s="13" t="s">
        <v>256</v>
      </c>
      <c r="B2660" s="2">
        <v>173</v>
      </c>
      <c r="C2660" s="13" t="s">
        <v>16</v>
      </c>
      <c r="D2660" s="3" t="s">
        <v>33</v>
      </c>
      <c r="E2660" s="13">
        <v>0</v>
      </c>
      <c r="F2660" s="13">
        <v>4</v>
      </c>
      <c r="G2660" s="13"/>
      <c r="H2660" s="13"/>
      <c r="I2660" s="13">
        <f t="shared" si="82"/>
        <v>0</v>
      </c>
      <c r="J2660" s="13">
        <f t="shared" si="83"/>
        <v>0</v>
      </c>
      <c r="K2660" s="1"/>
    </row>
    <row r="2661" spans="1:11" ht="20.25">
      <c r="A2661" s="13" t="s">
        <v>256</v>
      </c>
      <c r="B2661" s="2">
        <v>174</v>
      </c>
      <c r="C2661" s="13" t="s">
        <v>16</v>
      </c>
      <c r="D2661" s="3" t="s">
        <v>33</v>
      </c>
      <c r="E2661" s="13">
        <v>0</v>
      </c>
      <c r="F2661" s="13">
        <v>4</v>
      </c>
      <c r="G2661" s="13"/>
      <c r="H2661" s="13"/>
      <c r="I2661" s="13">
        <f t="shared" si="82"/>
        <v>0</v>
      </c>
      <c r="J2661" s="13">
        <f t="shared" si="83"/>
        <v>0</v>
      </c>
      <c r="K2661" s="1"/>
    </row>
    <row r="2662" spans="1:11" ht="20.25">
      <c r="A2662" s="13" t="s">
        <v>256</v>
      </c>
      <c r="B2662" s="2">
        <v>175</v>
      </c>
      <c r="C2662" s="13" t="s">
        <v>14</v>
      </c>
      <c r="D2662" s="3" t="s">
        <v>36</v>
      </c>
      <c r="E2662" s="13">
        <v>0</v>
      </c>
      <c r="F2662" s="13">
        <v>5</v>
      </c>
      <c r="G2662" s="13"/>
      <c r="H2662" s="13"/>
      <c r="I2662" s="13" t="str">
        <f t="shared" si="82"/>
        <v>Кокки</v>
      </c>
      <c r="J2662" s="13" t="str">
        <f t="shared" si="83"/>
        <v>Staphylococcus</v>
      </c>
      <c r="K2662" s="1" t="s">
        <v>49</v>
      </c>
    </row>
    <row r="2663" spans="1:11" ht="20.25">
      <c r="A2663" s="13" t="s">
        <v>256</v>
      </c>
      <c r="B2663" s="2">
        <v>176</v>
      </c>
      <c r="C2663" s="13" t="s">
        <v>14</v>
      </c>
      <c r="D2663" s="3" t="s">
        <v>36</v>
      </c>
      <c r="E2663" s="13">
        <v>0</v>
      </c>
      <c r="F2663" s="13">
        <v>4</v>
      </c>
      <c r="G2663" s="13"/>
      <c r="H2663" s="13"/>
      <c r="I2663" s="13">
        <f t="shared" si="82"/>
        <v>0</v>
      </c>
      <c r="J2663" s="13">
        <f t="shared" si="83"/>
        <v>0</v>
      </c>
      <c r="K2663" s="1"/>
    </row>
    <row r="2664" spans="1:11" ht="20.25">
      <c r="A2664" s="13" t="s">
        <v>256</v>
      </c>
      <c r="B2664" s="2">
        <v>177</v>
      </c>
      <c r="C2664" s="13" t="s">
        <v>21</v>
      </c>
      <c r="D2664" s="3" t="s">
        <v>25</v>
      </c>
      <c r="E2664" s="13">
        <v>0</v>
      </c>
      <c r="F2664" s="13">
        <v>4</v>
      </c>
      <c r="G2664" s="13"/>
      <c r="H2664" s="13"/>
      <c r="I2664" s="13">
        <f t="shared" si="82"/>
        <v>0</v>
      </c>
      <c r="J2664" s="13">
        <f t="shared" si="83"/>
        <v>0</v>
      </c>
      <c r="K2664" s="1"/>
    </row>
    <row r="2665" spans="1:11" ht="20.25">
      <c r="A2665" s="13" t="s">
        <v>256</v>
      </c>
      <c r="B2665" s="2">
        <v>178</v>
      </c>
      <c r="C2665" s="13" t="s">
        <v>21</v>
      </c>
      <c r="D2665" s="3" t="s">
        <v>64</v>
      </c>
      <c r="E2665" s="13">
        <v>0</v>
      </c>
      <c r="F2665" s="13">
        <v>4</v>
      </c>
      <c r="G2665" s="13"/>
      <c r="H2665" s="13"/>
      <c r="I2665" s="13">
        <f t="shared" si="82"/>
        <v>0</v>
      </c>
      <c r="J2665" s="13">
        <f t="shared" si="83"/>
        <v>0</v>
      </c>
      <c r="K2665" s="1"/>
    </row>
    <row r="2666" spans="1:11" ht="20.25">
      <c r="A2666" s="13" t="s">
        <v>256</v>
      </c>
      <c r="B2666" s="2">
        <v>179</v>
      </c>
      <c r="C2666" s="13" t="s">
        <v>14</v>
      </c>
      <c r="D2666" s="3" t="s">
        <v>190</v>
      </c>
      <c r="E2666" s="13">
        <v>0</v>
      </c>
      <c r="F2666" s="13">
        <v>4</v>
      </c>
      <c r="G2666" s="13"/>
      <c r="H2666" s="13"/>
      <c r="I2666" s="13" t="str">
        <f t="shared" si="82"/>
        <v>Кокки</v>
      </c>
      <c r="J2666" s="13" t="str">
        <f t="shared" si="83"/>
        <v>Staphylococcus</v>
      </c>
      <c r="K2666" s="1" t="s">
        <v>169</v>
      </c>
    </row>
    <row r="2667" spans="1:11" ht="20.25">
      <c r="A2667" s="13" t="s">
        <v>256</v>
      </c>
      <c r="B2667" s="2">
        <v>180</v>
      </c>
      <c r="C2667" s="13" t="s">
        <v>14</v>
      </c>
      <c r="D2667" s="3" t="s">
        <v>82</v>
      </c>
      <c r="E2667" s="13">
        <v>0</v>
      </c>
      <c r="F2667" s="13">
        <v>3</v>
      </c>
      <c r="G2667" s="13"/>
      <c r="H2667" s="13"/>
      <c r="I2667" s="13">
        <f t="shared" si="82"/>
        <v>0</v>
      </c>
      <c r="J2667" s="13">
        <f t="shared" si="83"/>
        <v>0</v>
      </c>
      <c r="K2667" s="1"/>
    </row>
    <row r="2668" spans="1:11" ht="20.25">
      <c r="A2668" s="13" t="s">
        <v>256</v>
      </c>
      <c r="B2668" s="2">
        <v>181</v>
      </c>
      <c r="C2668" s="13" t="s">
        <v>21</v>
      </c>
      <c r="D2668" s="3" t="s">
        <v>208</v>
      </c>
      <c r="E2668" s="13">
        <v>0</v>
      </c>
      <c r="F2668" s="13">
        <v>3</v>
      </c>
      <c r="G2668" s="13"/>
      <c r="H2668" s="13"/>
      <c r="I2668" s="13">
        <f t="shared" si="82"/>
        <v>0</v>
      </c>
      <c r="J2668" s="13">
        <f t="shared" si="83"/>
        <v>0</v>
      </c>
      <c r="K2668" s="1"/>
    </row>
    <row r="2669" spans="1:11" ht="20.25">
      <c r="A2669" s="13" t="s">
        <v>256</v>
      </c>
      <c r="B2669" s="2">
        <v>182</v>
      </c>
      <c r="C2669" s="13" t="s">
        <v>21</v>
      </c>
      <c r="D2669" s="3" t="s">
        <v>64</v>
      </c>
      <c r="E2669" s="13">
        <v>0</v>
      </c>
      <c r="F2669" s="13">
        <v>3</v>
      </c>
      <c r="G2669" s="13"/>
      <c r="H2669" s="13"/>
      <c r="I2669" s="13">
        <f t="shared" si="82"/>
        <v>0</v>
      </c>
      <c r="J2669" s="13">
        <f t="shared" si="83"/>
        <v>0</v>
      </c>
      <c r="K2669" s="1"/>
    </row>
    <row r="2670" spans="1:11" ht="20.25">
      <c r="A2670" s="13" t="s">
        <v>256</v>
      </c>
      <c r="B2670" s="2">
        <v>183</v>
      </c>
      <c r="C2670" s="13" t="s">
        <v>21</v>
      </c>
      <c r="D2670" s="3" t="s">
        <v>28</v>
      </c>
      <c r="E2670" s="13">
        <v>0</v>
      </c>
      <c r="F2670" s="13">
        <v>3</v>
      </c>
      <c r="G2670" s="13"/>
      <c r="H2670" s="13"/>
      <c r="I2670" s="13">
        <f t="shared" si="82"/>
        <v>0</v>
      </c>
      <c r="J2670" s="13">
        <f t="shared" si="83"/>
        <v>0</v>
      </c>
      <c r="K2670" s="1"/>
    </row>
    <row r="2671" spans="1:11" ht="15.75">
      <c r="E2671">
        <f>SUM(E34:E2670)</f>
        <v>654</v>
      </c>
      <c r="F2671">
        <f>SUM(F34:F2670)</f>
        <v>12060</v>
      </c>
      <c r="I2671" s="13">
        <f t="shared" si="82"/>
        <v>0</v>
      </c>
      <c r="J2671" s="13">
        <f t="shared" si="83"/>
        <v>0</v>
      </c>
    </row>
    <row r="2672" spans="1:11" ht="15.75">
      <c r="E2672">
        <f>E2671/2652</f>
        <v>0.24660633484162897</v>
      </c>
      <c r="F2672">
        <f>F2671/2652</f>
        <v>4.5475113122171944</v>
      </c>
      <c r="H2672" s="13"/>
      <c r="I2672" s="13" t="str">
        <f t="shared" si="82"/>
        <v>НГОБ</v>
      </c>
      <c r="J2672" s="13" t="str">
        <f>IF(OR(K2672=$K$2674,K2672=$K$2675,K2672=$K$2676,K2672=$K$2677,K2672=$K$2678),$J$2674,IF(OR(K2672=$K$2683,K2672=$K$2684,K2672=$K$2685,K2672=$K$2686),$J$2675,IF(OR(K2672=$K$2687),$J$2676,IF(OR(K2672=$K$2688),$J$2677,IF(OR(K2672=$K$2689),$J$2678,IF(OR(K2672=$K$2690),$J$2679,IF(OR(K2672=$K$2696,K2672=$K$2706,K2672=$K$2697),$J$2680,IF(OR(K2672=$K$2692,K2672=$K$2693,K2672=$K$2694,K2672=$K$2695),$J$2681,IF(OR(K2672=$K$2691,K2672=$K$2735,K2672=$K$2737,K2672=$K$2739),$J$2682,IF(OR(K2672=$K$2698,K2672=$K$2700,K2672=$K$2699),$J$2683,IF(OR(K2672=$K$2701),$J$2684,IF(OR(K2672=$K$2702),$J$2685,IF(OR(K2672=$K$2703),$J$2686,IF(OR(K2672=$K$2707),$J$2687,IF(OR(K2672=$K$2708,K2672=$K$2709),$J$2688,IF(OR(K2672=$K$2710,K2672=$K$2711),$J$2689,IF(OR(K2672=$K$2712,K2672=$K$2713),$J$2690,IF(OR(K2672=$K$2714,K2672=$K$2715),$J$2691,IF(OR(K2672=$K$2717,K2672=$K$2718,K2672=$K$2719,K2672=$K$2720,K2672=$K$2721,K2672=$K$2722,K2672=$K$2723,K2672=$K$2724,K2672=$K$2725),$J$2692,IF(OR(K2672=$K$2729,K2672=$K$2730,K2672=$K$2731,K2672=$K$2732,K2672=$K$2728,K2672=$K$2727,K2672=$K$2736,K2672=$K$2738),$J$2693,IF(OR(K2672=$K$2733,K2672=$K$2734),$J$2694,IF(OR(K2672=$K$2679,K2672=$K$2680,K2672=$K$2681,K2672=$K$2704,K2672=$K$2705,K2672=$K$2716,K2672=$K$2682,K2672=$K$2726),$J$2695,IF(OR(K2672=$K$2740),$J$2696,0)))))))))))))))))))))))</f>
        <v>НГОБ</v>
      </c>
      <c r="K2672" s="13" t="s">
        <v>252</v>
      </c>
    </row>
    <row r="2673" spans="1:11" ht="15.75">
      <c r="D2673" s="16" t="s">
        <v>23</v>
      </c>
      <c r="E2673" s="16"/>
      <c r="F2673" s="16" t="s">
        <v>262</v>
      </c>
      <c r="G2673" s="16"/>
      <c r="H2673" s="13"/>
      <c r="I2673" s="13"/>
      <c r="J2673" s="13"/>
      <c r="K2673" s="13"/>
    </row>
    <row r="2674" spans="1:11" ht="15.75">
      <c r="A2674" s="13" t="s">
        <v>95</v>
      </c>
      <c r="B2674">
        <f>COUNTIF($K$2:$K$2670,A2674)</f>
        <v>8</v>
      </c>
      <c r="C2674" s="10">
        <f>B2674/$B$2741</f>
        <v>2.5974025974025976E-2</v>
      </c>
      <c r="D2674">
        <f>COUNTIFS($K$2:$K$2670,A2674,$G$2:$G$2670,"б")</f>
        <v>5</v>
      </c>
      <c r="E2674" s="10">
        <f>D2674/$D$2741</f>
        <v>3.1055900621118012E-2</v>
      </c>
      <c r="F2674">
        <f>COUNTIFS($K$2:$K$2670,A2674,$G$2:$G$2670,"")</f>
        <v>3</v>
      </c>
      <c r="G2674" s="10">
        <f>F2674/$F$2741</f>
        <v>2.0408163265306121E-2</v>
      </c>
      <c r="H2674" s="13">
        <v>444</v>
      </c>
      <c r="I2674" s="13" t="s">
        <v>93</v>
      </c>
      <c r="J2674" s="13" t="s">
        <v>94</v>
      </c>
      <c r="K2674" s="13" t="s">
        <v>95</v>
      </c>
    </row>
    <row r="2675" spans="1:11" ht="15.75">
      <c r="A2675" s="1" t="s">
        <v>253</v>
      </c>
      <c r="B2675">
        <f t="shared" ref="B2675:B2738" si="84">COUNTIF($K$2:$K$2670,A2675)</f>
        <v>1</v>
      </c>
      <c r="C2675" s="10">
        <f t="shared" ref="C2675:C2738" si="85">B2675/$B$2741</f>
        <v>3.246753246753247E-3</v>
      </c>
      <c r="D2675">
        <f t="shared" ref="D2675:D2738" si="86">COUNTIFS($K$2:$K$2670,A2675,$G$2:$G$2670,"б")</f>
        <v>0</v>
      </c>
      <c r="E2675" s="10">
        <f t="shared" ref="E2675:E2738" si="87">D2675/$D$2741</f>
        <v>0</v>
      </c>
      <c r="F2675">
        <f t="shared" ref="F2675:F2738" si="88">COUNTIFS($K$2:$K$2670,A2675,$G$2:$G$2670,"")</f>
        <v>1</v>
      </c>
      <c r="G2675" s="10">
        <f t="shared" ref="G2675:G2738" si="89">F2675/$F$2741</f>
        <v>6.8027210884353739E-3</v>
      </c>
      <c r="H2675" s="13" t="s">
        <v>63</v>
      </c>
      <c r="I2675" s="13" t="s">
        <v>96</v>
      </c>
      <c r="J2675" s="13" t="s">
        <v>97</v>
      </c>
      <c r="K2675" s="1" t="s">
        <v>253</v>
      </c>
    </row>
    <row r="2676" spans="1:11" ht="15.75">
      <c r="A2676" s="13" t="s">
        <v>98</v>
      </c>
      <c r="B2676">
        <f t="shared" si="84"/>
        <v>1</v>
      </c>
      <c r="C2676" s="10">
        <f t="shared" si="85"/>
        <v>3.246753246753247E-3</v>
      </c>
      <c r="D2676">
        <f t="shared" si="86"/>
        <v>1</v>
      </c>
      <c r="E2676" s="10">
        <f t="shared" si="87"/>
        <v>6.2111801242236021E-3</v>
      </c>
      <c r="F2676">
        <f t="shared" si="88"/>
        <v>0</v>
      </c>
      <c r="G2676" s="10">
        <f t="shared" si="89"/>
        <v>0</v>
      </c>
      <c r="H2676" s="13" t="s">
        <v>99</v>
      </c>
      <c r="I2676" s="13" t="s">
        <v>100</v>
      </c>
      <c r="J2676" s="13" t="s">
        <v>101</v>
      </c>
      <c r="K2676" s="13" t="s">
        <v>98</v>
      </c>
    </row>
    <row r="2677" spans="1:11" ht="15.75">
      <c r="A2677" s="13" t="s">
        <v>102</v>
      </c>
      <c r="B2677">
        <f t="shared" si="84"/>
        <v>2</v>
      </c>
      <c r="C2677" s="10">
        <f t="shared" si="85"/>
        <v>6.4935064935064939E-3</v>
      </c>
      <c r="D2677">
        <f t="shared" si="86"/>
        <v>0</v>
      </c>
      <c r="E2677" s="10">
        <f t="shared" si="87"/>
        <v>0</v>
      </c>
      <c r="F2677">
        <f t="shared" si="88"/>
        <v>2</v>
      </c>
      <c r="G2677" s="10">
        <f t="shared" si="89"/>
        <v>1.3605442176870748E-2</v>
      </c>
      <c r="H2677" s="13"/>
      <c r="I2677" s="4" t="s">
        <v>103</v>
      </c>
      <c r="J2677" s="13" t="s">
        <v>104</v>
      </c>
      <c r="K2677" s="13" t="s">
        <v>102</v>
      </c>
    </row>
    <row r="2678" spans="1:11" ht="15.75">
      <c r="A2678" s="1" t="s">
        <v>105</v>
      </c>
      <c r="B2678">
        <f t="shared" si="84"/>
        <v>0</v>
      </c>
      <c r="C2678" s="10">
        <f t="shared" si="85"/>
        <v>0</v>
      </c>
      <c r="D2678">
        <f t="shared" si="86"/>
        <v>0</v>
      </c>
      <c r="E2678" s="10">
        <f t="shared" si="87"/>
        <v>0</v>
      </c>
      <c r="F2678">
        <f t="shared" si="88"/>
        <v>0</v>
      </c>
      <c r="G2678" s="10">
        <f t="shared" si="89"/>
        <v>0</v>
      </c>
      <c r="H2678" s="13"/>
      <c r="I2678" s="13" t="s">
        <v>107</v>
      </c>
      <c r="J2678" s="13" t="s">
        <v>108</v>
      </c>
      <c r="K2678" s="1" t="s">
        <v>105</v>
      </c>
    </row>
    <row r="2679" spans="1:11" ht="15.75">
      <c r="A2679" s="4" t="s">
        <v>109</v>
      </c>
      <c r="B2679">
        <f t="shared" si="84"/>
        <v>0</v>
      </c>
      <c r="C2679" s="10">
        <f t="shared" si="85"/>
        <v>0</v>
      </c>
      <c r="D2679">
        <f t="shared" si="86"/>
        <v>0</v>
      </c>
      <c r="E2679" s="10">
        <f t="shared" si="87"/>
        <v>0</v>
      </c>
      <c r="F2679">
        <f t="shared" si="88"/>
        <v>0</v>
      </c>
      <c r="G2679" s="10">
        <f t="shared" si="89"/>
        <v>0</v>
      </c>
      <c r="H2679" s="13"/>
      <c r="I2679" s="13" t="s">
        <v>110</v>
      </c>
      <c r="J2679" s="13" t="s">
        <v>111</v>
      </c>
      <c r="K2679" s="4" t="s">
        <v>109</v>
      </c>
    </row>
    <row r="2680" spans="1:11" ht="15.75">
      <c r="A2680" s="1" t="s">
        <v>112</v>
      </c>
      <c r="B2680">
        <f t="shared" si="84"/>
        <v>0</v>
      </c>
      <c r="C2680" s="10">
        <f t="shared" si="85"/>
        <v>0</v>
      </c>
      <c r="D2680">
        <f t="shared" si="86"/>
        <v>0</v>
      </c>
      <c r="E2680" s="10">
        <f t="shared" si="87"/>
        <v>0</v>
      </c>
      <c r="F2680">
        <f t="shared" si="88"/>
        <v>0</v>
      </c>
      <c r="G2680" s="10">
        <f t="shared" si="89"/>
        <v>0</v>
      </c>
      <c r="H2680" s="13"/>
      <c r="I2680" s="13"/>
      <c r="J2680" s="13" t="s">
        <v>73</v>
      </c>
      <c r="K2680" s="1" t="s">
        <v>112</v>
      </c>
    </row>
    <row r="2681" spans="1:11" ht="15.75">
      <c r="A2681" s="5" t="s">
        <v>113</v>
      </c>
      <c r="B2681">
        <f t="shared" si="84"/>
        <v>0</v>
      </c>
      <c r="C2681" s="10">
        <f t="shared" si="85"/>
        <v>0</v>
      </c>
      <c r="D2681">
        <f t="shared" si="86"/>
        <v>0</v>
      </c>
      <c r="E2681" s="10">
        <f t="shared" si="87"/>
        <v>0</v>
      </c>
      <c r="F2681">
        <f t="shared" si="88"/>
        <v>0</v>
      </c>
      <c r="G2681" s="10">
        <f t="shared" si="89"/>
        <v>0</v>
      </c>
      <c r="H2681" s="13"/>
      <c r="I2681" s="13"/>
      <c r="J2681" s="13" t="s">
        <v>116</v>
      </c>
      <c r="K2681" s="5" t="s">
        <v>113</v>
      </c>
    </row>
    <row r="2682" spans="1:11" ht="15.75">
      <c r="A2682" s="1" t="s">
        <v>252</v>
      </c>
      <c r="B2682">
        <f t="shared" si="84"/>
        <v>1</v>
      </c>
      <c r="C2682" s="10">
        <f t="shared" si="85"/>
        <v>3.246753246753247E-3</v>
      </c>
      <c r="D2682">
        <f t="shared" si="86"/>
        <v>0</v>
      </c>
      <c r="E2682" s="10">
        <f t="shared" si="87"/>
        <v>0</v>
      </c>
      <c r="F2682">
        <f t="shared" si="88"/>
        <v>1</v>
      </c>
      <c r="G2682" s="10">
        <f t="shared" si="89"/>
        <v>6.8027210884353739E-3</v>
      </c>
      <c r="H2682" s="13"/>
      <c r="I2682" s="13"/>
      <c r="J2682" s="13" t="s">
        <v>119</v>
      </c>
      <c r="K2682" s="1" t="s">
        <v>252</v>
      </c>
    </row>
    <row r="2683" spans="1:11" ht="15.75">
      <c r="A2683" s="13" t="s">
        <v>117</v>
      </c>
      <c r="B2683">
        <f t="shared" si="84"/>
        <v>0</v>
      </c>
      <c r="C2683" s="10">
        <f t="shared" si="85"/>
        <v>0</v>
      </c>
      <c r="D2683">
        <f t="shared" si="86"/>
        <v>0</v>
      </c>
      <c r="E2683" s="10">
        <f t="shared" si="87"/>
        <v>0</v>
      </c>
      <c r="F2683">
        <f t="shared" si="88"/>
        <v>0</v>
      </c>
      <c r="G2683" s="10">
        <f t="shared" si="89"/>
        <v>0</v>
      </c>
      <c r="H2683" s="13"/>
      <c r="I2683" s="13"/>
      <c r="J2683" s="13" t="s">
        <v>121</v>
      </c>
      <c r="K2683" s="13" t="s">
        <v>117</v>
      </c>
    </row>
    <row r="2684" spans="1:11" ht="15.75">
      <c r="A2684" s="13" t="s">
        <v>92</v>
      </c>
      <c r="B2684">
        <f t="shared" si="84"/>
        <v>0</v>
      </c>
      <c r="C2684" s="10">
        <f t="shared" si="85"/>
        <v>0</v>
      </c>
      <c r="D2684">
        <f t="shared" si="86"/>
        <v>0</v>
      </c>
      <c r="E2684" s="10">
        <f t="shared" si="87"/>
        <v>0</v>
      </c>
      <c r="F2684">
        <f t="shared" si="88"/>
        <v>0</v>
      </c>
      <c r="G2684" s="10">
        <f t="shared" si="89"/>
        <v>0</v>
      </c>
      <c r="H2684" s="13"/>
      <c r="I2684" s="13"/>
      <c r="J2684" s="13" t="s">
        <v>123</v>
      </c>
      <c r="K2684" s="13" t="s">
        <v>92</v>
      </c>
    </row>
    <row r="2685" spans="1:11" ht="15.75">
      <c r="A2685" s="13" t="s">
        <v>122</v>
      </c>
      <c r="B2685">
        <f t="shared" si="84"/>
        <v>0</v>
      </c>
      <c r="C2685" s="10">
        <f t="shared" si="85"/>
        <v>0</v>
      </c>
      <c r="D2685">
        <f t="shared" si="86"/>
        <v>0</v>
      </c>
      <c r="E2685" s="10">
        <f t="shared" si="87"/>
        <v>0</v>
      </c>
      <c r="F2685">
        <f t="shared" si="88"/>
        <v>0</v>
      </c>
      <c r="G2685" s="10">
        <f t="shared" si="89"/>
        <v>0</v>
      </c>
      <c r="H2685" s="13"/>
      <c r="I2685" s="13"/>
      <c r="J2685" s="13" t="s">
        <v>125</v>
      </c>
      <c r="K2685" s="13" t="s">
        <v>122</v>
      </c>
    </row>
    <row r="2686" spans="1:11" ht="15.75">
      <c r="A2686" s="13" t="s">
        <v>124</v>
      </c>
      <c r="B2686">
        <f t="shared" si="84"/>
        <v>0</v>
      </c>
      <c r="C2686" s="10">
        <f t="shared" si="85"/>
        <v>0</v>
      </c>
      <c r="D2686">
        <f t="shared" si="86"/>
        <v>0</v>
      </c>
      <c r="E2686" s="10">
        <f t="shared" si="87"/>
        <v>0</v>
      </c>
      <c r="F2686">
        <f t="shared" si="88"/>
        <v>0</v>
      </c>
      <c r="G2686" s="10">
        <f t="shared" si="89"/>
        <v>0</v>
      </c>
      <c r="H2686" s="13"/>
      <c r="I2686" s="13"/>
      <c r="J2686" s="13" t="s">
        <v>127</v>
      </c>
      <c r="K2686" s="13" t="s">
        <v>124</v>
      </c>
    </row>
    <row r="2687" spans="1:11" ht="15.75">
      <c r="A2687" s="13" t="s">
        <v>101</v>
      </c>
      <c r="B2687">
        <f t="shared" si="84"/>
        <v>0</v>
      </c>
      <c r="C2687" s="10">
        <f t="shared" si="85"/>
        <v>0</v>
      </c>
      <c r="D2687">
        <f t="shared" si="86"/>
        <v>0</v>
      </c>
      <c r="E2687" s="10">
        <f t="shared" si="87"/>
        <v>0</v>
      </c>
      <c r="F2687">
        <f t="shared" si="88"/>
        <v>0</v>
      </c>
      <c r="G2687" s="10">
        <f t="shared" si="89"/>
        <v>0</v>
      </c>
      <c r="H2687" s="13"/>
      <c r="I2687" s="13"/>
      <c r="J2687" s="13" t="s">
        <v>130</v>
      </c>
      <c r="K2687" s="13" t="s">
        <v>101</v>
      </c>
    </row>
    <row r="2688" spans="1:11" ht="15.75">
      <c r="A2688" s="13" t="s">
        <v>104</v>
      </c>
      <c r="B2688">
        <f t="shared" si="84"/>
        <v>0</v>
      </c>
      <c r="C2688" s="10">
        <f t="shared" si="85"/>
        <v>0</v>
      </c>
      <c r="D2688">
        <f t="shared" si="86"/>
        <v>0</v>
      </c>
      <c r="E2688" s="10">
        <f t="shared" si="87"/>
        <v>0</v>
      </c>
      <c r="F2688">
        <f t="shared" si="88"/>
        <v>0</v>
      </c>
      <c r="G2688" s="10">
        <f t="shared" si="89"/>
        <v>0</v>
      </c>
      <c r="H2688" s="13"/>
      <c r="I2688" s="13"/>
      <c r="J2688" s="13" t="s">
        <v>132</v>
      </c>
      <c r="K2688" s="13" t="s">
        <v>104</v>
      </c>
    </row>
    <row r="2689" spans="1:11" ht="15.75">
      <c r="A2689" s="13" t="s">
        <v>108</v>
      </c>
      <c r="B2689">
        <f t="shared" si="84"/>
        <v>1</v>
      </c>
      <c r="C2689" s="10">
        <f t="shared" si="85"/>
        <v>3.246753246753247E-3</v>
      </c>
      <c r="D2689">
        <f t="shared" si="86"/>
        <v>0</v>
      </c>
      <c r="E2689" s="10">
        <f t="shared" si="87"/>
        <v>0</v>
      </c>
      <c r="F2689">
        <f t="shared" si="88"/>
        <v>1</v>
      </c>
      <c r="G2689" s="10">
        <f t="shared" si="89"/>
        <v>6.8027210884353739E-3</v>
      </c>
      <c r="H2689" s="13"/>
      <c r="I2689" s="13"/>
      <c r="J2689" s="13" t="s">
        <v>134</v>
      </c>
      <c r="K2689" s="13" t="s">
        <v>108</v>
      </c>
    </row>
    <row r="2690" spans="1:11" ht="15.75">
      <c r="A2690" s="13" t="s">
        <v>111</v>
      </c>
      <c r="B2690">
        <f t="shared" si="84"/>
        <v>0</v>
      </c>
      <c r="C2690" s="10">
        <f t="shared" si="85"/>
        <v>0</v>
      </c>
      <c r="D2690">
        <f t="shared" si="86"/>
        <v>0</v>
      </c>
      <c r="E2690" s="10">
        <f t="shared" si="87"/>
        <v>0</v>
      </c>
      <c r="F2690">
        <f t="shared" si="88"/>
        <v>0</v>
      </c>
      <c r="G2690" s="10">
        <f t="shared" si="89"/>
        <v>0</v>
      </c>
      <c r="H2690" s="13"/>
      <c r="I2690" s="13"/>
      <c r="J2690" s="13" t="s">
        <v>136</v>
      </c>
      <c r="K2690" s="13" t="s">
        <v>111</v>
      </c>
    </row>
    <row r="2691" spans="1:11" ht="15.75">
      <c r="A2691" s="13" t="s">
        <v>32</v>
      </c>
      <c r="B2691">
        <f t="shared" si="84"/>
        <v>20</v>
      </c>
      <c r="C2691" s="10">
        <f t="shared" si="85"/>
        <v>6.4935064935064929E-2</v>
      </c>
      <c r="D2691">
        <f t="shared" si="86"/>
        <v>11</v>
      </c>
      <c r="E2691" s="10">
        <f t="shared" si="87"/>
        <v>6.8322981366459631E-2</v>
      </c>
      <c r="F2691">
        <f t="shared" si="88"/>
        <v>9</v>
      </c>
      <c r="G2691" s="10">
        <f t="shared" si="89"/>
        <v>6.1224489795918366E-2</v>
      </c>
      <c r="H2691" s="13"/>
      <c r="I2691" s="13"/>
      <c r="J2691" s="13" t="s">
        <v>140</v>
      </c>
      <c r="K2691" s="13" t="s">
        <v>32</v>
      </c>
    </row>
    <row r="2692" spans="1:11" ht="15.75">
      <c r="A2692" s="13" t="s">
        <v>137</v>
      </c>
      <c r="B2692">
        <f t="shared" si="84"/>
        <v>3</v>
      </c>
      <c r="C2692" s="10">
        <f>B2692/$B$2741</f>
        <v>9.74025974025974E-3</v>
      </c>
      <c r="D2692">
        <f t="shared" si="86"/>
        <v>1</v>
      </c>
      <c r="E2692" s="10">
        <f t="shared" si="87"/>
        <v>6.2111801242236021E-3</v>
      </c>
      <c r="F2692">
        <f t="shared" si="88"/>
        <v>2</v>
      </c>
      <c r="G2692" s="10">
        <f t="shared" si="89"/>
        <v>1.3605442176870748E-2</v>
      </c>
      <c r="H2692" s="13"/>
      <c r="I2692" s="13"/>
      <c r="J2692" s="13" t="s">
        <v>142</v>
      </c>
      <c r="K2692" s="13" t="s">
        <v>137</v>
      </c>
    </row>
    <row r="2693" spans="1:11" ht="15.75">
      <c r="A2693" s="13" t="s">
        <v>66</v>
      </c>
      <c r="B2693">
        <f t="shared" si="84"/>
        <v>14</v>
      </c>
      <c r="C2693" s="10">
        <f t="shared" si="85"/>
        <v>4.5454545454545456E-2</v>
      </c>
      <c r="D2693">
        <f t="shared" si="86"/>
        <v>10</v>
      </c>
      <c r="E2693" s="10">
        <f t="shared" si="87"/>
        <v>6.2111801242236024E-2</v>
      </c>
      <c r="F2693">
        <f t="shared" si="88"/>
        <v>4</v>
      </c>
      <c r="G2693" s="10">
        <f t="shared" si="89"/>
        <v>2.7210884353741496E-2</v>
      </c>
      <c r="H2693" s="13"/>
      <c r="I2693" s="13"/>
      <c r="J2693" s="13" t="s">
        <v>145</v>
      </c>
      <c r="K2693" s="13" t="s">
        <v>66</v>
      </c>
    </row>
    <row r="2694" spans="1:11" ht="15.75">
      <c r="A2694" s="13" t="s">
        <v>143</v>
      </c>
      <c r="B2694">
        <f t="shared" si="84"/>
        <v>2</v>
      </c>
      <c r="C2694" s="10">
        <f t="shared" si="85"/>
        <v>6.4935064935064939E-3</v>
      </c>
      <c r="D2694">
        <f t="shared" si="86"/>
        <v>2</v>
      </c>
      <c r="E2694" s="10">
        <f t="shared" si="87"/>
        <v>1.2422360248447204E-2</v>
      </c>
      <c r="F2694">
        <f t="shared" si="88"/>
        <v>0</v>
      </c>
      <c r="G2694" s="10">
        <f t="shared" si="89"/>
        <v>0</v>
      </c>
      <c r="H2694" s="13"/>
      <c r="I2694" s="13"/>
      <c r="J2694" s="13" t="s">
        <v>147</v>
      </c>
      <c r="K2694" s="13" t="s">
        <v>143</v>
      </c>
    </row>
    <row r="2695" spans="1:11" ht="15.75">
      <c r="A2695" s="13" t="s">
        <v>55</v>
      </c>
      <c r="B2695">
        <f t="shared" si="84"/>
        <v>9</v>
      </c>
      <c r="C2695" s="10">
        <f t="shared" si="85"/>
        <v>2.922077922077922E-2</v>
      </c>
      <c r="D2695">
        <f t="shared" si="86"/>
        <v>8</v>
      </c>
      <c r="E2695" s="10">
        <f t="shared" si="87"/>
        <v>4.9689440993788817E-2</v>
      </c>
      <c r="F2695">
        <f t="shared" si="88"/>
        <v>1</v>
      </c>
      <c r="G2695" s="10">
        <f t="shared" si="89"/>
        <v>6.8027210884353739E-3</v>
      </c>
      <c r="H2695" s="13"/>
      <c r="I2695" s="13"/>
      <c r="J2695" s="4" t="s">
        <v>103</v>
      </c>
      <c r="K2695" s="13" t="s">
        <v>55</v>
      </c>
    </row>
    <row r="2696" spans="1:11" ht="15.75">
      <c r="A2696" s="13" t="s">
        <v>73</v>
      </c>
      <c r="B2696">
        <f t="shared" si="84"/>
        <v>4</v>
      </c>
      <c r="C2696" s="10">
        <f t="shared" si="85"/>
        <v>1.2987012987012988E-2</v>
      </c>
      <c r="D2696">
        <f t="shared" si="86"/>
        <v>1</v>
      </c>
      <c r="E2696" s="10">
        <f t="shared" si="87"/>
        <v>6.2111801242236021E-3</v>
      </c>
      <c r="F2696">
        <f t="shared" si="88"/>
        <v>3</v>
      </c>
      <c r="G2696" s="10">
        <f t="shared" si="89"/>
        <v>2.0408163265306121E-2</v>
      </c>
      <c r="H2696" s="13"/>
      <c r="I2696" s="13"/>
      <c r="J2696" s="13" t="s">
        <v>149</v>
      </c>
      <c r="K2696" s="13" t="s">
        <v>73</v>
      </c>
    </row>
    <row r="2697" spans="1:11" ht="15.75">
      <c r="A2697" s="13" t="s">
        <v>148</v>
      </c>
      <c r="B2697">
        <f t="shared" si="84"/>
        <v>0</v>
      </c>
      <c r="C2697" s="10">
        <f t="shared" si="85"/>
        <v>0</v>
      </c>
      <c r="D2697">
        <f t="shared" si="86"/>
        <v>0</v>
      </c>
      <c r="E2697" s="10">
        <f t="shared" si="87"/>
        <v>0</v>
      </c>
      <c r="F2697">
        <f t="shared" si="88"/>
        <v>0</v>
      </c>
      <c r="G2697" s="10">
        <f t="shared" si="89"/>
        <v>0</v>
      </c>
      <c r="H2697" s="13"/>
      <c r="I2697" s="13"/>
      <c r="J2697" s="13"/>
      <c r="K2697" s="13" t="s">
        <v>148</v>
      </c>
    </row>
    <row r="2698" spans="1:11" ht="15.75">
      <c r="A2698" s="13" t="s">
        <v>75</v>
      </c>
      <c r="B2698">
        <f t="shared" si="84"/>
        <v>31</v>
      </c>
      <c r="C2698" s="10">
        <f t="shared" si="85"/>
        <v>0.10064935064935066</v>
      </c>
      <c r="D2698">
        <f t="shared" si="86"/>
        <v>24</v>
      </c>
      <c r="E2698" s="10">
        <f t="shared" si="87"/>
        <v>0.14906832298136646</v>
      </c>
      <c r="F2698">
        <f t="shared" si="88"/>
        <v>7</v>
      </c>
      <c r="G2698" s="10">
        <f t="shared" si="89"/>
        <v>4.7619047619047616E-2</v>
      </c>
      <c r="H2698" s="13"/>
      <c r="I2698" s="13"/>
      <c r="J2698" s="13"/>
      <c r="K2698" s="13" t="s">
        <v>75</v>
      </c>
    </row>
    <row r="2699" spans="1:11" ht="15.75">
      <c r="A2699" s="13" t="s">
        <v>121</v>
      </c>
      <c r="B2699">
        <f t="shared" si="84"/>
        <v>13</v>
      </c>
      <c r="C2699" s="10">
        <f t="shared" si="85"/>
        <v>4.2207792207792208E-2</v>
      </c>
      <c r="D2699">
        <f t="shared" si="86"/>
        <v>8</v>
      </c>
      <c r="E2699" s="10">
        <f t="shared" si="87"/>
        <v>4.9689440993788817E-2</v>
      </c>
      <c r="F2699">
        <f t="shared" si="88"/>
        <v>5</v>
      </c>
      <c r="G2699" s="10">
        <f t="shared" si="89"/>
        <v>3.4013605442176874E-2</v>
      </c>
      <c r="H2699" s="13"/>
      <c r="I2699" s="13"/>
      <c r="J2699" s="13"/>
      <c r="K2699" s="13" t="s">
        <v>121</v>
      </c>
    </row>
    <row r="2700" spans="1:11" ht="15.75">
      <c r="A2700" s="1" t="s">
        <v>150</v>
      </c>
      <c r="B2700">
        <f t="shared" si="84"/>
        <v>0</v>
      </c>
      <c r="C2700" s="10">
        <f t="shared" si="85"/>
        <v>0</v>
      </c>
      <c r="D2700">
        <f t="shared" si="86"/>
        <v>0</v>
      </c>
      <c r="E2700" s="10">
        <f t="shared" si="87"/>
        <v>0</v>
      </c>
      <c r="F2700">
        <f t="shared" si="88"/>
        <v>0</v>
      </c>
      <c r="G2700" s="10">
        <f t="shared" si="89"/>
        <v>0</v>
      </c>
      <c r="H2700" s="13"/>
      <c r="I2700" s="13"/>
      <c r="J2700" s="13"/>
      <c r="K2700" s="1" t="s">
        <v>150</v>
      </c>
    </row>
    <row r="2701" spans="1:11" ht="15.75">
      <c r="A2701" s="13" t="s">
        <v>123</v>
      </c>
      <c r="B2701">
        <f t="shared" si="84"/>
        <v>0</v>
      </c>
      <c r="C2701" s="10">
        <f t="shared" si="85"/>
        <v>0</v>
      </c>
      <c r="D2701">
        <f t="shared" si="86"/>
        <v>0</v>
      </c>
      <c r="E2701" s="10">
        <f t="shared" si="87"/>
        <v>0</v>
      </c>
      <c r="F2701">
        <f t="shared" si="88"/>
        <v>0</v>
      </c>
      <c r="G2701" s="10">
        <f t="shared" si="89"/>
        <v>0</v>
      </c>
      <c r="H2701" s="13"/>
      <c r="I2701" s="13"/>
      <c r="J2701" s="13"/>
      <c r="K2701" s="13" t="s">
        <v>123</v>
      </c>
    </row>
    <row r="2702" spans="1:11" ht="15.75">
      <c r="A2702" s="13" t="s">
        <v>125</v>
      </c>
      <c r="B2702">
        <f t="shared" si="84"/>
        <v>0</v>
      </c>
      <c r="C2702" s="10">
        <f t="shared" si="85"/>
        <v>0</v>
      </c>
      <c r="D2702">
        <f t="shared" si="86"/>
        <v>0</v>
      </c>
      <c r="E2702" s="10">
        <f t="shared" si="87"/>
        <v>0</v>
      </c>
      <c r="F2702">
        <f t="shared" si="88"/>
        <v>0</v>
      </c>
      <c r="G2702" s="10">
        <f t="shared" si="89"/>
        <v>0</v>
      </c>
      <c r="H2702" s="13"/>
      <c r="I2702" s="13"/>
      <c r="J2702" s="13"/>
      <c r="K2702" s="13" t="s">
        <v>125</v>
      </c>
    </row>
    <row r="2703" spans="1:11" ht="15.75">
      <c r="A2703" s="13" t="s">
        <v>154</v>
      </c>
      <c r="B2703">
        <f t="shared" si="84"/>
        <v>0</v>
      </c>
      <c r="C2703" s="10">
        <f t="shared" si="85"/>
        <v>0</v>
      </c>
      <c r="D2703">
        <f t="shared" si="86"/>
        <v>0</v>
      </c>
      <c r="E2703" s="10">
        <f t="shared" si="87"/>
        <v>0</v>
      </c>
      <c r="F2703">
        <f t="shared" si="88"/>
        <v>0</v>
      </c>
      <c r="G2703" s="10">
        <f t="shared" si="89"/>
        <v>0</v>
      </c>
      <c r="H2703" s="13"/>
      <c r="I2703" s="13"/>
      <c r="J2703" s="13"/>
      <c r="K2703" s="13" t="s">
        <v>154</v>
      </c>
    </row>
    <row r="2704" spans="1:11" ht="15.75">
      <c r="A2704" s="13" t="s">
        <v>155</v>
      </c>
      <c r="B2704">
        <f t="shared" si="84"/>
        <v>0</v>
      </c>
      <c r="C2704" s="10">
        <f t="shared" si="85"/>
        <v>0</v>
      </c>
      <c r="D2704">
        <f t="shared" si="86"/>
        <v>0</v>
      </c>
      <c r="E2704" s="10">
        <f t="shared" si="87"/>
        <v>0</v>
      </c>
      <c r="F2704">
        <f t="shared" si="88"/>
        <v>0</v>
      </c>
      <c r="G2704" s="10">
        <f t="shared" si="89"/>
        <v>0</v>
      </c>
      <c r="H2704" s="13"/>
      <c r="I2704" s="13"/>
      <c r="J2704" s="13"/>
      <c r="K2704" s="13" t="s">
        <v>155</v>
      </c>
    </row>
    <row r="2705" spans="1:11" ht="15.75">
      <c r="A2705" s="13" t="s">
        <v>157</v>
      </c>
      <c r="B2705">
        <f t="shared" si="84"/>
        <v>0</v>
      </c>
      <c r="C2705" s="10">
        <f t="shared" si="85"/>
        <v>0</v>
      </c>
      <c r="D2705">
        <f t="shared" si="86"/>
        <v>0</v>
      </c>
      <c r="E2705" s="10">
        <f t="shared" si="87"/>
        <v>0</v>
      </c>
      <c r="F2705">
        <f t="shared" si="88"/>
        <v>0</v>
      </c>
      <c r="G2705" s="10">
        <f t="shared" si="89"/>
        <v>0</v>
      </c>
      <c r="H2705" s="13"/>
      <c r="I2705" s="13"/>
      <c r="J2705" s="13"/>
      <c r="K2705" s="13" t="s">
        <v>157</v>
      </c>
    </row>
    <row r="2706" spans="1:11" ht="15.75">
      <c r="A2706" s="13" t="s">
        <v>158</v>
      </c>
      <c r="B2706">
        <f t="shared" si="84"/>
        <v>2</v>
      </c>
      <c r="C2706" s="10">
        <f t="shared" si="85"/>
        <v>6.4935064935064939E-3</v>
      </c>
      <c r="D2706">
        <f t="shared" si="86"/>
        <v>0</v>
      </c>
      <c r="E2706" s="10">
        <f t="shared" si="87"/>
        <v>0</v>
      </c>
      <c r="F2706">
        <f t="shared" si="88"/>
        <v>2</v>
      </c>
      <c r="G2706" s="10">
        <f t="shared" si="89"/>
        <v>1.3605442176870748E-2</v>
      </c>
      <c r="H2706" s="13"/>
      <c r="I2706" s="13"/>
      <c r="J2706" s="13"/>
      <c r="K2706" s="13" t="s">
        <v>158</v>
      </c>
    </row>
    <row r="2707" spans="1:11" ht="15.75">
      <c r="A2707" s="13" t="s">
        <v>130</v>
      </c>
      <c r="B2707">
        <f t="shared" si="84"/>
        <v>0</v>
      </c>
      <c r="C2707" s="10">
        <f>B2707/$B$2741</f>
        <v>0</v>
      </c>
      <c r="D2707">
        <f t="shared" si="86"/>
        <v>0</v>
      </c>
      <c r="E2707" s="10">
        <f t="shared" si="87"/>
        <v>0</v>
      </c>
      <c r="F2707">
        <f t="shared" si="88"/>
        <v>0</v>
      </c>
      <c r="G2707" s="10">
        <f t="shared" si="89"/>
        <v>0</v>
      </c>
      <c r="H2707" s="13"/>
      <c r="I2707" s="13"/>
      <c r="J2707" s="13"/>
      <c r="K2707" s="13" t="s">
        <v>130</v>
      </c>
    </row>
    <row r="2708" spans="1:11" ht="15.75">
      <c r="A2708" s="13" t="s">
        <v>159</v>
      </c>
      <c r="B2708">
        <f t="shared" si="84"/>
        <v>6</v>
      </c>
      <c r="C2708" s="10">
        <f t="shared" si="85"/>
        <v>1.948051948051948E-2</v>
      </c>
      <c r="D2708">
        <f t="shared" si="86"/>
        <v>4</v>
      </c>
      <c r="E2708" s="10">
        <f t="shared" si="87"/>
        <v>2.4844720496894408E-2</v>
      </c>
      <c r="F2708">
        <f t="shared" si="88"/>
        <v>2</v>
      </c>
      <c r="G2708" s="10">
        <f t="shared" si="89"/>
        <v>1.3605442176870748E-2</v>
      </c>
      <c r="H2708" s="13"/>
      <c r="I2708" s="13"/>
      <c r="J2708" s="13"/>
      <c r="K2708" s="13" t="s">
        <v>159</v>
      </c>
    </row>
    <row r="2709" spans="1:11" ht="15.75">
      <c r="A2709" s="13" t="s">
        <v>161</v>
      </c>
      <c r="B2709">
        <f t="shared" si="84"/>
        <v>0</v>
      </c>
      <c r="C2709" s="10">
        <f t="shared" si="85"/>
        <v>0</v>
      </c>
      <c r="D2709">
        <f t="shared" si="86"/>
        <v>0</v>
      </c>
      <c r="E2709" s="10">
        <f t="shared" si="87"/>
        <v>0</v>
      </c>
      <c r="F2709">
        <f t="shared" si="88"/>
        <v>0</v>
      </c>
      <c r="G2709" s="10">
        <f t="shared" si="89"/>
        <v>0</v>
      </c>
      <c r="H2709" s="13"/>
      <c r="I2709" s="13"/>
      <c r="J2709" s="13"/>
      <c r="K2709" s="13" t="s">
        <v>161</v>
      </c>
    </row>
    <row r="2710" spans="1:11" ht="15.75">
      <c r="A2710" s="13" t="s">
        <v>162</v>
      </c>
      <c r="B2710">
        <f t="shared" si="84"/>
        <v>13</v>
      </c>
      <c r="C2710" s="10">
        <f t="shared" si="85"/>
        <v>4.2207792207792208E-2</v>
      </c>
      <c r="D2710">
        <f t="shared" si="86"/>
        <v>10</v>
      </c>
      <c r="E2710" s="10">
        <f t="shared" si="87"/>
        <v>6.2111801242236024E-2</v>
      </c>
      <c r="F2710">
        <f t="shared" si="88"/>
        <v>3</v>
      </c>
      <c r="G2710" s="10">
        <f t="shared" si="89"/>
        <v>2.0408163265306121E-2</v>
      </c>
      <c r="H2710" s="13"/>
      <c r="I2710" s="13"/>
      <c r="J2710" s="13"/>
      <c r="K2710" s="13" t="s">
        <v>162</v>
      </c>
    </row>
    <row r="2711" spans="1:11" ht="15.75">
      <c r="A2711" s="13" t="s">
        <v>59</v>
      </c>
      <c r="B2711">
        <f t="shared" si="84"/>
        <v>1</v>
      </c>
      <c r="C2711" s="10">
        <f t="shared" si="85"/>
        <v>3.246753246753247E-3</v>
      </c>
      <c r="D2711">
        <f t="shared" si="86"/>
        <v>1</v>
      </c>
      <c r="E2711" s="10">
        <f t="shared" si="87"/>
        <v>6.2111801242236021E-3</v>
      </c>
      <c r="F2711">
        <f t="shared" si="88"/>
        <v>0</v>
      </c>
      <c r="G2711" s="10">
        <f t="shared" si="89"/>
        <v>0</v>
      </c>
      <c r="H2711" s="13"/>
      <c r="I2711" s="13"/>
      <c r="J2711" s="13"/>
      <c r="K2711" s="13" t="s">
        <v>59</v>
      </c>
    </row>
    <row r="2712" spans="1:11" ht="15.75">
      <c r="A2712" s="13" t="s">
        <v>165</v>
      </c>
      <c r="B2712">
        <f t="shared" si="84"/>
        <v>0</v>
      </c>
      <c r="C2712" s="10">
        <f t="shared" si="85"/>
        <v>0</v>
      </c>
      <c r="D2712">
        <f t="shared" si="86"/>
        <v>0</v>
      </c>
      <c r="E2712" s="10">
        <f t="shared" si="87"/>
        <v>0</v>
      </c>
      <c r="F2712">
        <f t="shared" si="88"/>
        <v>0</v>
      </c>
      <c r="G2712" s="10">
        <f t="shared" si="89"/>
        <v>0</v>
      </c>
      <c r="H2712" s="13"/>
      <c r="I2712" s="13"/>
      <c r="J2712" s="13"/>
      <c r="K2712" s="13" t="s">
        <v>165</v>
      </c>
    </row>
    <row r="2713" spans="1:11" ht="15.75">
      <c r="A2713" s="13" t="s">
        <v>136</v>
      </c>
      <c r="B2713">
        <f t="shared" si="84"/>
        <v>0</v>
      </c>
      <c r="C2713" s="10">
        <f t="shared" si="85"/>
        <v>0</v>
      </c>
      <c r="D2713">
        <f t="shared" si="86"/>
        <v>0</v>
      </c>
      <c r="E2713" s="10">
        <f t="shared" si="87"/>
        <v>0</v>
      </c>
      <c r="F2713">
        <f t="shared" si="88"/>
        <v>0</v>
      </c>
      <c r="G2713" s="10">
        <f t="shared" si="89"/>
        <v>0</v>
      </c>
      <c r="H2713" s="13"/>
      <c r="I2713" s="13"/>
      <c r="J2713" s="13"/>
      <c r="K2713" s="13" t="s">
        <v>136</v>
      </c>
    </row>
    <row r="2714" spans="1:11" ht="15.75">
      <c r="A2714" s="13" t="s">
        <v>87</v>
      </c>
      <c r="B2714">
        <f t="shared" si="84"/>
        <v>10</v>
      </c>
      <c r="C2714" s="10">
        <f t="shared" si="85"/>
        <v>3.2467532467532464E-2</v>
      </c>
      <c r="D2714">
        <f t="shared" si="86"/>
        <v>10</v>
      </c>
      <c r="E2714" s="10">
        <f t="shared" si="87"/>
        <v>6.2111801242236024E-2</v>
      </c>
      <c r="F2714">
        <f t="shared" si="88"/>
        <v>0</v>
      </c>
      <c r="G2714" s="10">
        <f t="shared" si="89"/>
        <v>0</v>
      </c>
      <c r="H2714" s="13"/>
      <c r="I2714" s="13"/>
      <c r="J2714" s="13"/>
      <c r="K2714" s="13" t="s">
        <v>87</v>
      </c>
    </row>
    <row r="2715" spans="1:11" ht="15.75">
      <c r="A2715" s="13" t="s">
        <v>81</v>
      </c>
      <c r="B2715">
        <f t="shared" si="84"/>
        <v>1</v>
      </c>
      <c r="C2715" s="10">
        <f t="shared" si="85"/>
        <v>3.246753246753247E-3</v>
      </c>
      <c r="D2715">
        <f t="shared" si="86"/>
        <v>0</v>
      </c>
      <c r="E2715" s="10">
        <f t="shared" si="87"/>
        <v>0</v>
      </c>
      <c r="F2715">
        <f t="shared" si="88"/>
        <v>1</v>
      </c>
      <c r="G2715" s="10">
        <f t="shared" si="89"/>
        <v>6.8027210884353739E-3</v>
      </c>
      <c r="H2715" s="13"/>
      <c r="I2715" s="13"/>
      <c r="J2715" s="13"/>
      <c r="K2715" s="13" t="s">
        <v>81</v>
      </c>
    </row>
    <row r="2716" spans="1:11" ht="15.75">
      <c r="A2716" s="13" t="s">
        <v>168</v>
      </c>
      <c r="B2716">
        <f t="shared" si="84"/>
        <v>0</v>
      </c>
      <c r="C2716" s="10">
        <f t="shared" si="85"/>
        <v>0</v>
      </c>
      <c r="D2716">
        <f t="shared" si="86"/>
        <v>0</v>
      </c>
      <c r="E2716" s="10">
        <f t="shared" si="87"/>
        <v>0</v>
      </c>
      <c r="F2716">
        <f t="shared" si="88"/>
        <v>0</v>
      </c>
      <c r="G2716" s="10">
        <f t="shared" si="89"/>
        <v>0</v>
      </c>
      <c r="H2716" s="13"/>
      <c r="I2716" s="13"/>
      <c r="J2716" s="13"/>
      <c r="K2716" s="13" t="s">
        <v>168</v>
      </c>
    </row>
    <row r="2717" spans="1:11" ht="15.75">
      <c r="A2717" s="13" t="s">
        <v>169</v>
      </c>
      <c r="B2717">
        <f t="shared" si="84"/>
        <v>67</v>
      </c>
      <c r="C2717" s="10">
        <f t="shared" si="85"/>
        <v>0.21753246753246752</v>
      </c>
      <c r="D2717">
        <f t="shared" si="86"/>
        <v>34</v>
      </c>
      <c r="E2717" s="10">
        <f t="shared" si="87"/>
        <v>0.21118012422360249</v>
      </c>
      <c r="F2717">
        <f t="shared" si="88"/>
        <v>33</v>
      </c>
      <c r="G2717" s="10">
        <f t="shared" si="89"/>
        <v>0.22448979591836735</v>
      </c>
      <c r="H2717" s="13"/>
      <c r="I2717" s="13"/>
      <c r="J2717" s="13"/>
      <c r="K2717" s="13" t="s">
        <v>169</v>
      </c>
    </row>
    <row r="2718" spans="1:11" ht="15.75">
      <c r="A2718" s="13" t="s">
        <v>171</v>
      </c>
      <c r="B2718">
        <f t="shared" si="84"/>
        <v>0</v>
      </c>
      <c r="C2718" s="10">
        <f t="shared" si="85"/>
        <v>0</v>
      </c>
      <c r="D2718">
        <f t="shared" si="86"/>
        <v>0</v>
      </c>
      <c r="E2718" s="10">
        <f t="shared" si="87"/>
        <v>0</v>
      </c>
      <c r="F2718">
        <f t="shared" si="88"/>
        <v>0</v>
      </c>
      <c r="G2718" s="10">
        <f t="shared" si="89"/>
        <v>0</v>
      </c>
      <c r="H2718" s="13"/>
      <c r="I2718" s="13"/>
      <c r="J2718" s="13"/>
      <c r="K2718" s="13" t="s">
        <v>171</v>
      </c>
    </row>
    <row r="2719" spans="1:11" ht="15.75">
      <c r="A2719" s="13" t="s">
        <v>49</v>
      </c>
      <c r="B2719">
        <f t="shared" si="84"/>
        <v>52</v>
      </c>
      <c r="C2719" s="10">
        <f t="shared" si="85"/>
        <v>0.16883116883116883</v>
      </c>
      <c r="D2719">
        <f t="shared" si="86"/>
        <v>11</v>
      </c>
      <c r="E2719" s="10">
        <f t="shared" si="87"/>
        <v>6.8322981366459631E-2</v>
      </c>
      <c r="F2719">
        <f t="shared" si="88"/>
        <v>41</v>
      </c>
      <c r="G2719" s="10">
        <f t="shared" si="89"/>
        <v>0.27891156462585032</v>
      </c>
      <c r="H2719" s="13"/>
      <c r="I2719" s="13"/>
      <c r="J2719" s="13"/>
      <c r="K2719" s="13" t="s">
        <v>49</v>
      </c>
    </row>
    <row r="2720" spans="1:11" ht="15.75">
      <c r="A2720" s="13" t="s">
        <v>172</v>
      </c>
      <c r="B2720">
        <f t="shared" si="84"/>
        <v>11</v>
      </c>
      <c r="C2720" s="10">
        <f t="shared" si="85"/>
        <v>3.5714285714285712E-2</v>
      </c>
      <c r="D2720">
        <f t="shared" si="86"/>
        <v>4</v>
      </c>
      <c r="E2720" s="10">
        <f t="shared" si="87"/>
        <v>2.4844720496894408E-2</v>
      </c>
      <c r="F2720">
        <f t="shared" si="88"/>
        <v>7</v>
      </c>
      <c r="G2720" s="10">
        <f t="shared" si="89"/>
        <v>4.7619047619047616E-2</v>
      </c>
      <c r="H2720" s="13"/>
      <c r="I2720" s="13"/>
      <c r="J2720" s="13"/>
      <c r="K2720" s="13" t="s">
        <v>172</v>
      </c>
    </row>
    <row r="2721" spans="1:11" ht="15.75">
      <c r="A2721" s="1" t="s">
        <v>174</v>
      </c>
      <c r="B2721">
        <f t="shared" si="84"/>
        <v>0</v>
      </c>
      <c r="C2721" s="10">
        <f t="shared" si="85"/>
        <v>0</v>
      </c>
      <c r="D2721">
        <f t="shared" si="86"/>
        <v>0</v>
      </c>
      <c r="E2721" s="10">
        <f t="shared" si="87"/>
        <v>0</v>
      </c>
      <c r="F2721">
        <f t="shared" si="88"/>
        <v>0</v>
      </c>
      <c r="G2721" s="10">
        <f t="shared" si="89"/>
        <v>0</v>
      </c>
      <c r="H2721" s="13"/>
      <c r="I2721" s="13"/>
      <c r="J2721" s="13"/>
      <c r="K2721" s="1" t="s">
        <v>174</v>
      </c>
    </row>
    <row r="2722" spans="1:11" ht="15.75">
      <c r="A2722" s="13" t="s">
        <v>175</v>
      </c>
      <c r="B2722">
        <f t="shared" si="84"/>
        <v>1</v>
      </c>
      <c r="C2722" s="10">
        <f>B2722/$B$2741</f>
        <v>3.246753246753247E-3</v>
      </c>
      <c r="D2722">
        <f t="shared" si="86"/>
        <v>0</v>
      </c>
      <c r="E2722" s="10">
        <f t="shared" si="87"/>
        <v>0</v>
      </c>
      <c r="F2722">
        <f t="shared" si="88"/>
        <v>1</v>
      </c>
      <c r="G2722" s="10">
        <f t="shared" si="89"/>
        <v>6.8027210884353739E-3</v>
      </c>
      <c r="H2722" s="13"/>
      <c r="I2722" s="13"/>
      <c r="J2722" s="13"/>
      <c r="K2722" s="13" t="s">
        <v>175</v>
      </c>
    </row>
    <row r="2723" spans="1:11" ht="15.75">
      <c r="A2723" s="13" t="s">
        <v>177</v>
      </c>
      <c r="B2723">
        <f t="shared" si="84"/>
        <v>2</v>
      </c>
      <c r="C2723" s="10">
        <f t="shared" si="85"/>
        <v>6.4935064935064939E-3</v>
      </c>
      <c r="D2723">
        <f t="shared" si="86"/>
        <v>1</v>
      </c>
      <c r="E2723" s="10">
        <f t="shared" si="87"/>
        <v>6.2111801242236021E-3</v>
      </c>
      <c r="F2723">
        <f t="shared" si="88"/>
        <v>1</v>
      </c>
      <c r="G2723" s="10">
        <f t="shared" si="89"/>
        <v>6.8027210884353739E-3</v>
      </c>
      <c r="H2723" s="13"/>
      <c r="I2723" s="13"/>
      <c r="J2723" s="13"/>
      <c r="K2723" s="13" t="s">
        <v>177</v>
      </c>
    </row>
    <row r="2724" spans="1:11" ht="15.75">
      <c r="A2724" s="13" t="s">
        <v>69</v>
      </c>
      <c r="B2724">
        <f t="shared" si="84"/>
        <v>3</v>
      </c>
      <c r="C2724" s="10">
        <f t="shared" si="85"/>
        <v>9.74025974025974E-3</v>
      </c>
      <c r="D2724">
        <f t="shared" si="86"/>
        <v>0</v>
      </c>
      <c r="E2724" s="10">
        <f t="shared" si="87"/>
        <v>0</v>
      </c>
      <c r="F2724">
        <f t="shared" si="88"/>
        <v>3</v>
      </c>
      <c r="G2724" s="10">
        <f t="shared" si="89"/>
        <v>2.0408163265306121E-2</v>
      </c>
      <c r="H2724" s="13"/>
      <c r="I2724" s="13"/>
      <c r="J2724" s="13"/>
      <c r="K2724" s="13" t="s">
        <v>69</v>
      </c>
    </row>
    <row r="2725" spans="1:11" ht="15.75">
      <c r="A2725" s="13" t="s">
        <v>179</v>
      </c>
      <c r="B2725">
        <f t="shared" si="84"/>
        <v>1</v>
      </c>
      <c r="C2725" s="10">
        <f t="shared" si="85"/>
        <v>3.246753246753247E-3</v>
      </c>
      <c r="D2725">
        <f t="shared" si="86"/>
        <v>0</v>
      </c>
      <c r="E2725" s="10">
        <f t="shared" si="87"/>
        <v>0</v>
      </c>
      <c r="F2725">
        <f t="shared" si="88"/>
        <v>1</v>
      </c>
      <c r="G2725" s="10">
        <f t="shared" si="89"/>
        <v>6.8027210884353739E-3</v>
      </c>
      <c r="H2725" s="13"/>
      <c r="I2725" s="13"/>
      <c r="J2725" s="13"/>
      <c r="K2725" s="13" t="s">
        <v>179</v>
      </c>
    </row>
    <row r="2726" spans="1:11" ht="15.75">
      <c r="A2726" s="13" t="s">
        <v>180</v>
      </c>
      <c r="B2726">
        <f t="shared" si="84"/>
        <v>3</v>
      </c>
      <c r="C2726" s="10">
        <f t="shared" si="85"/>
        <v>9.74025974025974E-3</v>
      </c>
      <c r="D2726">
        <f t="shared" si="86"/>
        <v>1</v>
      </c>
      <c r="E2726" s="10">
        <f t="shared" si="87"/>
        <v>6.2111801242236021E-3</v>
      </c>
      <c r="F2726">
        <f t="shared" si="88"/>
        <v>2</v>
      </c>
      <c r="G2726" s="10">
        <f t="shared" si="89"/>
        <v>1.3605442176870748E-2</v>
      </c>
      <c r="H2726" s="13"/>
      <c r="I2726" s="13"/>
      <c r="J2726" s="13"/>
      <c r="K2726" s="13" t="s">
        <v>180</v>
      </c>
    </row>
    <row r="2727" spans="1:11" ht="15.75">
      <c r="A2727" s="13" t="s">
        <v>181</v>
      </c>
      <c r="B2727">
        <f t="shared" si="84"/>
        <v>0</v>
      </c>
      <c r="C2727" s="10">
        <f t="shared" si="85"/>
        <v>0</v>
      </c>
      <c r="D2727">
        <f t="shared" si="86"/>
        <v>0</v>
      </c>
      <c r="E2727" s="10">
        <f t="shared" si="87"/>
        <v>0</v>
      </c>
      <c r="F2727">
        <f t="shared" si="88"/>
        <v>0</v>
      </c>
      <c r="G2727" s="10">
        <f t="shared" si="89"/>
        <v>0</v>
      </c>
      <c r="H2727" s="13"/>
      <c r="I2727" s="13"/>
      <c r="J2727" s="13"/>
      <c r="K2727" s="13" t="s">
        <v>181</v>
      </c>
    </row>
    <row r="2728" spans="1:11" ht="15.75">
      <c r="A2728" s="13" t="s">
        <v>182</v>
      </c>
      <c r="B2728">
        <f t="shared" si="84"/>
        <v>0</v>
      </c>
      <c r="C2728" s="10">
        <f t="shared" si="85"/>
        <v>0</v>
      </c>
      <c r="D2728">
        <f t="shared" si="86"/>
        <v>0</v>
      </c>
      <c r="E2728" s="10">
        <f t="shared" si="87"/>
        <v>0</v>
      </c>
      <c r="F2728">
        <f t="shared" si="88"/>
        <v>0</v>
      </c>
      <c r="G2728" s="10">
        <f t="shared" si="89"/>
        <v>0</v>
      </c>
      <c r="H2728" s="13"/>
      <c r="I2728" s="13"/>
      <c r="J2728" s="13"/>
      <c r="K2728" s="13" t="s">
        <v>182</v>
      </c>
    </row>
    <row r="2729" spans="1:11" ht="15.75">
      <c r="A2729" s="13" t="s">
        <v>77</v>
      </c>
      <c r="B2729">
        <f t="shared" si="84"/>
        <v>6</v>
      </c>
      <c r="C2729" s="10">
        <f t="shared" si="85"/>
        <v>1.948051948051948E-2</v>
      </c>
      <c r="D2729">
        <f t="shared" si="86"/>
        <v>3</v>
      </c>
      <c r="E2729" s="10">
        <f t="shared" si="87"/>
        <v>1.8633540372670808E-2</v>
      </c>
      <c r="F2729">
        <f t="shared" si="88"/>
        <v>3</v>
      </c>
      <c r="G2729" s="10">
        <f t="shared" si="89"/>
        <v>2.0408163265306121E-2</v>
      </c>
      <c r="H2729" s="13"/>
      <c r="I2729" s="13"/>
      <c r="J2729" s="13"/>
      <c r="K2729" s="13" t="s">
        <v>77</v>
      </c>
    </row>
    <row r="2730" spans="1:11" ht="15.75">
      <c r="A2730" s="13" t="s">
        <v>184</v>
      </c>
      <c r="B2730">
        <f t="shared" si="84"/>
        <v>0</v>
      </c>
      <c r="C2730" s="10">
        <f t="shared" si="85"/>
        <v>0</v>
      </c>
      <c r="D2730">
        <f t="shared" si="86"/>
        <v>0</v>
      </c>
      <c r="E2730" s="10">
        <f t="shared" si="87"/>
        <v>0</v>
      </c>
      <c r="F2730">
        <f t="shared" si="88"/>
        <v>0</v>
      </c>
      <c r="G2730" s="10">
        <f t="shared" si="89"/>
        <v>0</v>
      </c>
      <c r="H2730" s="13"/>
      <c r="I2730" s="13"/>
      <c r="J2730" s="13"/>
      <c r="K2730" s="13" t="s">
        <v>184</v>
      </c>
    </row>
    <row r="2731" spans="1:11" ht="15.75">
      <c r="A2731" s="13" t="s">
        <v>185</v>
      </c>
      <c r="B2731">
        <f t="shared" si="84"/>
        <v>1</v>
      </c>
      <c r="C2731" s="10">
        <f t="shared" si="85"/>
        <v>3.246753246753247E-3</v>
      </c>
      <c r="D2731">
        <f t="shared" si="86"/>
        <v>1</v>
      </c>
      <c r="E2731" s="10">
        <f t="shared" si="87"/>
        <v>6.2111801242236021E-3</v>
      </c>
      <c r="F2731">
        <f t="shared" si="88"/>
        <v>0</v>
      </c>
      <c r="G2731" s="10">
        <f t="shared" si="89"/>
        <v>0</v>
      </c>
      <c r="H2731" s="13"/>
      <c r="I2731" s="13"/>
      <c r="J2731" s="13"/>
      <c r="K2731" s="13" t="s">
        <v>185</v>
      </c>
    </row>
    <row r="2732" spans="1:11" ht="15.75">
      <c r="A2732" s="13" t="s">
        <v>186</v>
      </c>
      <c r="B2732">
        <f t="shared" si="84"/>
        <v>8</v>
      </c>
      <c r="C2732" s="10">
        <f t="shared" si="85"/>
        <v>2.5974025974025976E-2</v>
      </c>
      <c r="D2732">
        <f t="shared" si="86"/>
        <v>1</v>
      </c>
      <c r="E2732" s="10">
        <f t="shared" si="87"/>
        <v>6.2111801242236021E-3</v>
      </c>
      <c r="F2732">
        <f t="shared" si="88"/>
        <v>7</v>
      </c>
      <c r="G2732" s="10">
        <f t="shared" si="89"/>
        <v>4.7619047619047616E-2</v>
      </c>
      <c r="H2732" s="13"/>
      <c r="I2732" s="13"/>
      <c r="J2732" s="13"/>
      <c r="K2732" s="13" t="s">
        <v>186</v>
      </c>
    </row>
    <row r="2733" spans="1:11" ht="15.75">
      <c r="A2733" s="13" t="s">
        <v>188</v>
      </c>
      <c r="B2733">
        <f t="shared" si="84"/>
        <v>3</v>
      </c>
      <c r="C2733" s="10">
        <f t="shared" si="85"/>
        <v>9.74025974025974E-3</v>
      </c>
      <c r="D2733">
        <f t="shared" si="86"/>
        <v>3</v>
      </c>
      <c r="E2733" s="10">
        <f t="shared" si="87"/>
        <v>1.8633540372670808E-2</v>
      </c>
      <c r="F2733">
        <f t="shared" si="88"/>
        <v>0</v>
      </c>
      <c r="G2733" s="10">
        <f t="shared" si="89"/>
        <v>0</v>
      </c>
      <c r="H2733" s="13"/>
      <c r="I2733" s="13"/>
      <c r="J2733" s="13"/>
      <c r="K2733" s="13" t="s">
        <v>188</v>
      </c>
    </row>
    <row r="2734" spans="1:11" ht="15.75">
      <c r="A2734" s="13" t="s">
        <v>189</v>
      </c>
      <c r="B2734">
        <f t="shared" si="84"/>
        <v>1</v>
      </c>
      <c r="C2734" s="10">
        <f t="shared" si="85"/>
        <v>3.246753246753247E-3</v>
      </c>
      <c r="D2734">
        <f t="shared" si="86"/>
        <v>1</v>
      </c>
      <c r="E2734" s="10">
        <f t="shared" si="87"/>
        <v>6.2111801242236021E-3</v>
      </c>
      <c r="F2734">
        <f t="shared" si="88"/>
        <v>0</v>
      </c>
      <c r="G2734" s="10">
        <f t="shared" si="89"/>
        <v>0</v>
      </c>
      <c r="H2734" s="13"/>
      <c r="I2734" s="13"/>
      <c r="J2734" s="13"/>
      <c r="K2734" s="13" t="s">
        <v>189</v>
      </c>
    </row>
    <row r="2735" spans="1:11" ht="15.75">
      <c r="A2735" s="13" t="s">
        <v>191</v>
      </c>
      <c r="B2735">
        <f t="shared" si="84"/>
        <v>0</v>
      </c>
      <c r="C2735" s="10">
        <f t="shared" si="85"/>
        <v>0</v>
      </c>
      <c r="D2735">
        <f t="shared" si="86"/>
        <v>0</v>
      </c>
      <c r="E2735" s="10">
        <f t="shared" si="87"/>
        <v>0</v>
      </c>
      <c r="F2735">
        <f t="shared" si="88"/>
        <v>0</v>
      </c>
      <c r="G2735" s="10">
        <f t="shared" si="89"/>
        <v>0</v>
      </c>
      <c r="H2735" s="13"/>
      <c r="I2735" s="13"/>
      <c r="J2735" s="13"/>
      <c r="K2735" s="13" t="s">
        <v>191</v>
      </c>
    </row>
    <row r="2736" spans="1:11" ht="15.75">
      <c r="A2736" s="13" t="s">
        <v>192</v>
      </c>
      <c r="B2736">
        <f t="shared" si="84"/>
        <v>0</v>
      </c>
      <c r="C2736" s="10">
        <f t="shared" si="85"/>
        <v>0</v>
      </c>
      <c r="D2736">
        <f t="shared" si="86"/>
        <v>0</v>
      </c>
      <c r="E2736" s="10">
        <f t="shared" si="87"/>
        <v>0</v>
      </c>
      <c r="F2736">
        <f t="shared" si="88"/>
        <v>0</v>
      </c>
      <c r="G2736" s="10">
        <f t="shared" si="89"/>
        <v>0</v>
      </c>
      <c r="H2736" s="13"/>
      <c r="I2736" s="13"/>
      <c r="J2736" s="13"/>
      <c r="K2736" s="13" t="s">
        <v>192</v>
      </c>
    </row>
    <row r="2737" spans="1:11" ht="15.75">
      <c r="A2737" s="13" t="s">
        <v>85</v>
      </c>
      <c r="B2737">
        <f t="shared" si="84"/>
        <v>1</v>
      </c>
      <c r="C2737" s="10">
        <f t="shared" si="85"/>
        <v>3.246753246753247E-3</v>
      </c>
      <c r="D2737">
        <f t="shared" si="86"/>
        <v>1</v>
      </c>
      <c r="E2737" s="10">
        <f t="shared" si="87"/>
        <v>6.2111801242236021E-3</v>
      </c>
      <c r="F2737">
        <f t="shared" si="88"/>
        <v>0</v>
      </c>
      <c r="G2737" s="10">
        <f t="shared" si="89"/>
        <v>0</v>
      </c>
      <c r="H2737" s="13"/>
      <c r="I2737" s="13"/>
      <c r="J2737" s="13"/>
      <c r="K2737" s="13" t="s">
        <v>85</v>
      </c>
    </row>
    <row r="2738" spans="1:11" ht="15.75">
      <c r="A2738" s="13" t="s">
        <v>193</v>
      </c>
      <c r="B2738">
        <f t="shared" si="84"/>
        <v>4</v>
      </c>
      <c r="C2738" s="10">
        <f t="shared" si="85"/>
        <v>1.2987012987012988E-2</v>
      </c>
      <c r="D2738">
        <f t="shared" si="86"/>
        <v>3</v>
      </c>
      <c r="E2738" s="10">
        <f t="shared" si="87"/>
        <v>1.8633540372670808E-2</v>
      </c>
      <c r="F2738">
        <f t="shared" si="88"/>
        <v>1</v>
      </c>
      <c r="G2738" s="10">
        <f t="shared" si="89"/>
        <v>6.8027210884353739E-3</v>
      </c>
      <c r="H2738" s="13"/>
      <c r="I2738" s="13"/>
      <c r="J2738" s="13"/>
      <c r="K2738" s="13" t="s">
        <v>193</v>
      </c>
    </row>
    <row r="2739" spans="1:11" ht="15.75">
      <c r="A2739" s="13" t="s">
        <v>194</v>
      </c>
      <c r="B2739">
        <f t="shared" ref="B2739:B2740" si="90">COUNTIF($K$2:$K$2670,A2739)</f>
        <v>1</v>
      </c>
      <c r="C2739" s="10">
        <f t="shared" ref="C2739:C2740" si="91">B2739/$B$2741</f>
        <v>3.246753246753247E-3</v>
      </c>
      <c r="D2739">
        <f t="shared" ref="D2739:D2740" si="92">COUNTIFS($K$2:$K$2670,A2739,$G$2:$G$2670,"б")</f>
        <v>1</v>
      </c>
      <c r="E2739" s="10">
        <f t="shared" ref="E2739:E2740" si="93">D2739/$D$2741</f>
        <v>6.2111801242236021E-3</v>
      </c>
      <c r="F2739">
        <f t="shared" ref="F2739:F2740" si="94">COUNTIFS($K$2:$K$2670,A2739,$G$2:$G$2670,"")</f>
        <v>0</v>
      </c>
      <c r="G2739" s="10">
        <f t="shared" ref="G2739:G2740" si="95">F2739/$F$2741</f>
        <v>0</v>
      </c>
      <c r="H2739" s="13"/>
      <c r="I2739" s="13"/>
      <c r="J2739" s="13"/>
      <c r="K2739" s="13" t="s">
        <v>194</v>
      </c>
    </row>
    <row r="2740" spans="1:11" ht="15.75">
      <c r="A2740" s="13" t="s">
        <v>149</v>
      </c>
      <c r="B2740">
        <f t="shared" si="90"/>
        <v>0</v>
      </c>
      <c r="C2740" s="10">
        <f t="shared" si="91"/>
        <v>0</v>
      </c>
      <c r="D2740">
        <f t="shared" si="92"/>
        <v>0</v>
      </c>
      <c r="E2740" s="10">
        <f t="shared" si="93"/>
        <v>0</v>
      </c>
      <c r="F2740">
        <f t="shared" si="94"/>
        <v>0</v>
      </c>
      <c r="G2740" s="10">
        <f t="shared" si="95"/>
        <v>0</v>
      </c>
      <c r="H2740" s="13"/>
      <c r="I2740" s="13"/>
      <c r="J2740" s="13"/>
      <c r="K2740" s="13" t="s">
        <v>149</v>
      </c>
    </row>
    <row r="2741" spans="1:11">
      <c r="B2741">
        <f>SUM(B2674:B2740)</f>
        <v>308</v>
      </c>
      <c r="D2741">
        <f>SUM(D2674:D2740)</f>
        <v>161</v>
      </c>
      <c r="F2741">
        <f>SUM(F2674:F2740)</f>
        <v>147</v>
      </c>
    </row>
  </sheetData>
  <mergeCells count="2">
    <mergeCell ref="D2673:E2673"/>
    <mergeCell ref="F2673:G2673"/>
  </mergeCells>
  <dataValidations count="33">
    <dataValidation type="list" allowBlank="1" showInputMessage="1" showErrorMessage="1" sqref="K2672" xr:uid="{A6DB28A1-DF9E-44D1-912F-14D0947D3FFF}">
      <formula1>$K$2674:$K$2740</formula1>
    </dataValidation>
    <dataValidation type="list" allowBlank="1" showInputMessage="1" showErrorMessage="1" sqref="H2672" xr:uid="{4177C346-11DD-4930-B574-765F6CF2DDFA}">
      <formula1>$H$2674:$H$2676</formula1>
    </dataValidation>
    <dataValidation type="list" allowBlank="1" showInputMessage="1" showErrorMessage="1" sqref="D2253:D2289 D2292:D2486" xr:uid="{49DA6EAF-FD30-4CD3-95B7-17061D7BE873}">
      <formula1>$D$366:$D$473</formula1>
    </dataValidation>
    <dataValidation type="list" allowBlank="1" showInputMessage="1" showErrorMessage="1" sqref="C2292:C2439 C2253:C2289 C2442:C2486" xr:uid="{1F733C64-0FE1-46A5-A3E3-7A108407FE73}">
      <formula1>$C$366:$C$384</formula1>
    </dataValidation>
    <dataValidation type="list" allowBlank="1" showInputMessage="1" showErrorMessage="1" sqref="K2253:K2486" xr:uid="{1D65F020-29E1-4435-91ED-05330A5F4DE2}">
      <formula1>$K$366:$K$431</formula1>
    </dataValidation>
    <dataValidation type="list" allowBlank="1" showInputMessage="1" showErrorMessage="1" sqref="C2011:C2047 C2049:C2201 C2204:C2252" xr:uid="{0ECBE302-F3F7-4947-B466-8ED35D50CB3B}">
      <formula1>$C$370:$C$388</formula1>
    </dataValidation>
    <dataValidation type="list" allowBlank="1" showInputMessage="1" showErrorMessage="1" sqref="H2011:H2252" xr:uid="{5D2CDEF1-E7C7-4036-9DBD-41EAD04A6DE9}">
      <formula1>$H$370:$H$372</formula1>
    </dataValidation>
    <dataValidation type="list" allowBlank="1" showInputMessage="1" showErrorMessage="1" sqref="D2011:D2047 D2049:D2252" xr:uid="{E991EB5D-F6CF-48FF-8749-B2E0AC346138}">
      <formula1>$D$370:$D$477</formula1>
    </dataValidation>
    <dataValidation type="list" allowBlank="1" showInputMessage="1" showErrorMessage="1" sqref="K2011:K2252" xr:uid="{D5C39ED9-9D80-4B70-AE76-15EC655A90CF}">
      <formula1>$K$370:$K$436</formula1>
    </dataValidation>
    <dataValidation type="list" allowBlank="1" showInputMessage="1" showErrorMessage="1" sqref="D1394:D1430 D1583:D1639 D1432:D1580 D1641:D1789 D1792:D1818 D2503:D2523 D2526:D2670 D2487:D2501" xr:uid="{A0CDE072-34D3-4736-AC20-465152CFDBD5}">
      <formula1>$D$365:$D$472</formula1>
    </dataValidation>
    <dataValidation type="list" allowBlank="1" showInputMessage="1" showErrorMessage="1" sqref="K1394:K1818 K2487:K2670" xr:uid="{C7E99327-B5AB-4668-8D37-19B35BEF8184}">
      <formula1>$K$365:$K$429</formula1>
    </dataValidation>
    <dataValidation type="list" allowBlank="1" showInputMessage="1" showErrorMessage="1" sqref="H1394:H1818 H2487:H2670" xr:uid="{102FAB25-E664-41FE-A118-F1553151825F}">
      <formula1>$H$365:$H$367</formula1>
    </dataValidation>
    <dataValidation type="list" allowBlank="1" showInputMessage="1" showErrorMessage="1" sqref="C1394:C1430 C1583:C1639 C1432:C1580 C1641:C1789 C1792:C1818 C2487:C2523 C2526:C2670" xr:uid="{FB9AE4CF-822D-4F00-A7B9-B53E50E25CE1}">
      <formula1>$C$365:$C$383</formula1>
    </dataValidation>
    <dataValidation type="list" allowBlank="1" showInputMessage="1" showErrorMessage="1" sqref="D1182:D1191" xr:uid="{81A1B23D-102E-4FD2-9260-61C26A1AFA71}">
      <formula1>$D$364:$D$462</formula1>
    </dataValidation>
    <dataValidation type="list" allowBlank="1" showInputMessage="1" showErrorMessage="1" sqref="D1192:D1393 D1819:D1855 D1857:D2010" xr:uid="{97F898F2-D499-4617-AD00-42AEEF50C35E}">
      <formula1>$D$364:$D$471</formula1>
    </dataValidation>
    <dataValidation type="list" allowBlank="1" showInputMessage="1" showErrorMessage="1" sqref="D1023:D1181" xr:uid="{9FF0F2ED-797F-4A37-ADC9-AD9310C9F861}">
      <formula1>$D$364:$D$468</formula1>
    </dataValidation>
    <dataValidation type="list" allowBlank="1" showInputMessage="1" showErrorMessage="1" sqref="D1010:D1022" xr:uid="{8B7A4E4D-91C1-42D0-B866-C9B5BB5E03A9}">
      <formula1>$D$364:$D$459</formula1>
    </dataValidation>
    <dataValidation type="list" allowBlank="1" showInputMessage="1" showErrorMessage="1" sqref="C790:C808 C810:C1009" xr:uid="{3DABFAB1-8471-4165-AB1E-800EB905E308}">
      <formula1>$C$364:$C$381</formula1>
    </dataValidation>
    <dataValidation type="list" allowBlank="1" showInputMessage="1" showErrorMessage="1" sqref="D790:D805" xr:uid="{77C4BD62-FBD4-46E1-B625-A46F69C3E802}">
      <formula1>$D$364:$D$458</formula1>
    </dataValidation>
    <dataValidation type="list" allowBlank="1" showInputMessage="1" showErrorMessage="1" sqref="D806:D1009" xr:uid="{F1D302BA-CA9F-4209-BD4C-8CC6572FF7B4}">
      <formula1>$D$364:$D$467</formula1>
    </dataValidation>
    <dataValidation type="list" allowBlank="1" showInputMessage="1" showErrorMessage="1" sqref="K527:K789" xr:uid="{1F3523D8-81FC-45D6-8953-944C13489C16}">
      <formula1>$K$368:$K$432</formula1>
    </dataValidation>
    <dataValidation type="list" allowBlank="1" showInputMessage="1" showErrorMessage="1" sqref="H527:H789" xr:uid="{3B52D677-D832-4D88-A684-A806DA2AF83A}">
      <formula1>$H$368:$H$370</formula1>
    </dataValidation>
    <dataValidation type="list" allowBlank="1" showInputMessage="1" showErrorMessage="1" sqref="C527:C545 C547:C789" xr:uid="{1D13F112-E38E-4B05-AB89-18A961E1A11D}">
      <formula1>$C$368:$C$385</formula1>
    </dataValidation>
    <dataValidation type="list" allowBlank="1" showInputMessage="1" showErrorMessage="1" sqref="D560:D576 D554:D558 D527:D552" xr:uid="{5DC71207-43B4-47F0-9409-C9133AE0D99D}">
      <formula1>$D$368:$D$461</formula1>
    </dataValidation>
    <dataValidation type="list" allowBlank="1" showInputMessage="1" showErrorMessage="1" sqref="D559 D553 D577:D789" xr:uid="{771C92C4-FFA0-44DB-B7C2-96B18C5BB254}">
      <formula1>$D$368:$D$469</formula1>
    </dataValidation>
    <dataValidation type="list" allowBlank="1" showInputMessage="1" showErrorMessage="1" sqref="H315:H526 H790:H1393 H1819:H2010" xr:uid="{B8FC295A-D633-418D-8814-9788A762D326}">
      <formula1>$H$364:$H$366</formula1>
    </dataValidation>
    <dataValidation type="list" allowBlank="1" showInputMessage="1" showErrorMessage="1" sqref="K315:K526 K790:K1393 K1819:K2010" xr:uid="{10F79529-9930-42F7-B7D9-DE29D001DC17}">
      <formula1>$K$364:$K$428</formula1>
    </dataValidation>
    <dataValidation type="list" allowBlank="1" showInputMessage="1" showErrorMessage="1" sqref="C315:C526 C1010:C1393 C1819:C1855 C2007:C2010 C1857:C2004" xr:uid="{8C55D114-1001-454C-8776-1DA45ECF7427}">
      <formula1>$C$364:$C$382</formula1>
    </dataValidation>
    <dataValidation type="list" allowBlank="1" showInputMessage="1" showErrorMessage="1" sqref="D315:D526" xr:uid="{0DC9B741-2289-4715-9087-CA4B92E4FFC8}">
      <formula1>$D$364:$D$460</formula1>
    </dataValidation>
    <dataValidation type="list" allowBlank="1" showInputMessage="1" showErrorMessage="1" sqref="K2:K314" xr:uid="{D6EEC5C1-0F2D-4494-B11B-8D14BBDCE78D}">
      <formula1>$K$366:$K$430</formula1>
    </dataValidation>
    <dataValidation type="list" allowBlank="1" showInputMessage="1" showErrorMessage="1" sqref="H2:H314 H2253:H2486" xr:uid="{0CCAB197-47AD-46CF-8B00-6E096EEC60D7}">
      <formula1>$H$366:$H$368</formula1>
    </dataValidation>
    <dataValidation type="list" allowBlank="1" showInputMessage="1" showErrorMessage="1" sqref="C2:C109 C111:C314" xr:uid="{FFD0D2A3-3CAA-47EB-99FC-3A2E010689E3}">
      <formula1>$C$366:$C$383</formula1>
    </dataValidation>
    <dataValidation type="list" allowBlank="1" showInputMessage="1" showErrorMessage="1" sqref="D2:D109 C110 D111:D314" xr:uid="{B40A3713-42CA-494F-AC75-399C6449B5EF}">
      <formula1>$D$366:$D$453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31E86-3843-4AB3-A9B7-377FC03BC8DF}">
  <dimension ref="A1:K389"/>
  <sheetViews>
    <sheetView workbookViewId="0">
      <selection activeCell="N11" sqref="N11"/>
    </sheetView>
  </sheetViews>
  <sheetFormatPr defaultRowHeight="15"/>
  <sheetData>
    <row r="1" spans="1:11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 s="1" customFormat="1" ht="17.25" customHeight="1">
      <c r="A2" s="13" t="s">
        <v>11</v>
      </c>
      <c r="B2" s="2">
        <v>5</v>
      </c>
      <c r="C2" s="13" t="s">
        <v>16</v>
      </c>
      <c r="D2" s="3" t="s">
        <v>33</v>
      </c>
      <c r="E2" s="13"/>
      <c r="F2" s="13">
        <v>4</v>
      </c>
      <c r="G2" s="13"/>
      <c r="H2" s="13"/>
      <c r="I2" s="13" t="str">
        <f t="shared" ref="I2:I9" si="0">IF(OR(J2=$J$336,J2=$J$343,J2=$J$326),$I$323,IF(OR(J2=$J$325,J2=$J$329,J2=$J$331,J2=$J$332,J2=$J$335,J2=$J$339,J2=$J$340,J2=$J$337),$I$328,IF(OR(J2=$J$324,J2=$J$328),$I$324,IF(OR(J2=$J$330,J2=$J$341,J2=$J$342),$I$325,IF(OR(J2=$J$323,J2=$J$338,J2=$J$344),$I$326,IF(OR(J2=$J$327,J2=$J$345,J2=$J$333,J2=$J$334),$I$327,0))))))</f>
        <v>Кокки</v>
      </c>
      <c r="J2" s="13" t="str">
        <f t="shared" ref="J2:J9" si="1">IF(OR(K2=$K$323,K2=$K$324,K2=$K$325,K2=$K$326,K2=$K$327),$J$323,IF(OR(K2=$K$332,K2=$K$333,K2=$K$334,K2=$K$335),$J$324,IF(OR(K2=$K$336),$J$325,IF(OR(K2=$K$337),$J$326,IF(OR(K2=$K$338),$J$327,IF(OR(K2=$K$339),$J$328,IF(OR(K2=$K$345,K2=$K$355,K2=$K$346),$J$329,IF(OR(K2=$K$341,K2=$K$342,K2=$K$343,K2=$K$344),$J$330,IF(OR(K2=$K$340,K2=$K$384,K2=$K$386,K2=$K$388),$J$331,IF(OR(K2=$K$347,K2=$K$349,K2=$K$348),$J$332,IF(OR(K2=$K$350),$J$333,IF(OR(K2=$K$351),$J$334,IF(OR(K2=$K$352),$J$335,IF(OR(K2=$K$356),$J$336,IF(OR(K2=$K$357,K2=$K$358),$J$337,IF(OR(K2=$K$359,K2=$K$360),$J$338,IF(OR(K2=$K$361,K2=$K$362),$J$339,IF(OR(K2=$K$363,K2=$K$364),$J$340,IF(OR(K2=$K$366,K2=$K$367,K2=$K$368,K2=$K$369,K2=$K$370,K2=$K$371,K2=$K$372,K2=$K$373,K2=$K$374),$J$341,IF(OR(K2=$K$378,K2=$K$379,K2=$K$380,K2=$K$381,K2=$K$377,K2=$K$376,K2=$K$385,K2=$K$387),$J$342,IF(OR(K2=$K$382,K2=$K$383),$J$343,IF(OR(K2=$K$328,K2=$K$329,K2=$K$330,K2=$K$353,K2=$K$354,K2=$K$365,K2=$K$331,K2=$K$375),$J$344,IF(OR(K2=$K$389),$J$345,0)))))))))))))))))))))))</f>
        <v>Staphylococcus</v>
      </c>
      <c r="K2" s="13" t="s">
        <v>169</v>
      </c>
    </row>
    <row r="3" spans="1:11" s="1" customFormat="1" ht="17.25" customHeight="1">
      <c r="A3" s="13" t="s">
        <v>11</v>
      </c>
      <c r="B3" s="2">
        <v>7</v>
      </c>
      <c r="C3" s="13" t="s">
        <v>21</v>
      </c>
      <c r="D3" s="3" t="s">
        <v>115</v>
      </c>
      <c r="E3" s="13"/>
      <c r="F3" s="13">
        <v>3</v>
      </c>
      <c r="G3" s="13" t="s">
        <v>23</v>
      </c>
      <c r="H3" s="13"/>
      <c r="I3" s="13" t="str">
        <f t="shared" si="0"/>
        <v>Кокки</v>
      </c>
      <c r="J3" s="13" t="str">
        <f t="shared" si="1"/>
        <v>Staphylococcus</v>
      </c>
      <c r="K3" s="13" t="s">
        <v>49</v>
      </c>
    </row>
    <row r="4" spans="1:11" s="1" customFormat="1" ht="17.25" customHeight="1">
      <c r="A4" s="13" t="s">
        <v>11</v>
      </c>
      <c r="B4" s="2">
        <v>8</v>
      </c>
      <c r="C4" s="13" t="s">
        <v>21</v>
      </c>
      <c r="D4" s="3" t="s">
        <v>24</v>
      </c>
      <c r="E4" s="13"/>
      <c r="F4" s="13">
        <v>3</v>
      </c>
      <c r="G4" s="13" t="s">
        <v>23</v>
      </c>
      <c r="H4" s="13"/>
      <c r="I4" s="13" t="str">
        <f t="shared" si="0"/>
        <v>Энеробактерии</v>
      </c>
      <c r="J4" s="13" t="str">
        <f t="shared" si="1"/>
        <v>Klebsiella</v>
      </c>
      <c r="K4" s="13" t="s">
        <v>75</v>
      </c>
    </row>
    <row r="5" spans="1:11" s="1" customFormat="1" ht="17.25" customHeight="1">
      <c r="A5" s="13" t="s">
        <v>11</v>
      </c>
      <c r="B5" s="2">
        <v>10</v>
      </c>
      <c r="C5" s="13" t="s">
        <v>27</v>
      </c>
      <c r="D5" s="3" t="s">
        <v>28</v>
      </c>
      <c r="E5" s="13"/>
      <c r="F5" s="13">
        <v>5</v>
      </c>
      <c r="G5" s="13"/>
      <c r="H5" s="13"/>
      <c r="I5" s="13" t="str">
        <f t="shared" si="0"/>
        <v>Кокки</v>
      </c>
      <c r="J5" s="13" t="str">
        <f t="shared" si="1"/>
        <v>Streptococcus</v>
      </c>
      <c r="K5" s="13" t="s">
        <v>77</v>
      </c>
    </row>
    <row r="6" spans="1:11" s="1" customFormat="1" ht="17.25" customHeight="1">
      <c r="A6" s="13" t="s">
        <v>11</v>
      </c>
      <c r="B6" s="2">
        <v>26</v>
      </c>
      <c r="C6" s="13" t="s">
        <v>21</v>
      </c>
      <c r="D6" s="3" t="s">
        <v>40</v>
      </c>
      <c r="E6" s="13"/>
      <c r="F6" s="13"/>
      <c r="G6" s="13" t="s">
        <v>23</v>
      </c>
      <c r="H6" s="13"/>
      <c r="I6" s="13" t="str">
        <f t="shared" si="0"/>
        <v>НГОБ</v>
      </c>
      <c r="J6" s="13" t="str">
        <f t="shared" si="1"/>
        <v>Acinetobacter</v>
      </c>
      <c r="K6" s="1" t="s">
        <v>95</v>
      </c>
    </row>
    <row r="7" spans="1:11" s="1" customFormat="1" ht="17.25" customHeight="1">
      <c r="A7" s="13" t="s">
        <v>11</v>
      </c>
      <c r="B7" s="2">
        <v>27</v>
      </c>
      <c r="C7" s="13" t="s">
        <v>21</v>
      </c>
      <c r="D7" s="3" t="s">
        <v>33</v>
      </c>
      <c r="E7" s="13"/>
      <c r="F7" s="13"/>
      <c r="G7" s="13" t="s">
        <v>23</v>
      </c>
      <c r="H7" s="13"/>
      <c r="I7" s="13" t="str">
        <f t="shared" si="0"/>
        <v>Кокки</v>
      </c>
      <c r="J7" s="13" t="str">
        <f t="shared" si="1"/>
        <v>Streptococcus</v>
      </c>
      <c r="K7" s="1" t="s">
        <v>77</v>
      </c>
    </row>
    <row r="8" spans="1:11" s="1" customFormat="1" ht="17.25" customHeight="1">
      <c r="A8" s="13" t="s">
        <v>11</v>
      </c>
      <c r="B8" s="2">
        <v>30</v>
      </c>
      <c r="C8" s="13" t="s">
        <v>21</v>
      </c>
      <c r="D8" s="3" t="s">
        <v>25</v>
      </c>
      <c r="E8" s="13"/>
      <c r="F8" s="13"/>
      <c r="G8" s="13" t="s">
        <v>23</v>
      </c>
      <c r="H8" s="13"/>
      <c r="I8" s="13" t="str">
        <f t="shared" si="0"/>
        <v>Кокки</v>
      </c>
      <c r="J8" s="13" t="str">
        <f t="shared" si="1"/>
        <v>Streptococcus</v>
      </c>
      <c r="K8" s="1" t="s">
        <v>77</v>
      </c>
    </row>
    <row r="9" spans="1:11" s="1" customFormat="1" ht="17.25" customHeight="1">
      <c r="A9" s="13" t="s">
        <v>11</v>
      </c>
      <c r="B9" s="2">
        <v>31</v>
      </c>
      <c r="C9" s="13" t="s">
        <v>21</v>
      </c>
      <c r="D9" s="3" t="s">
        <v>40</v>
      </c>
      <c r="E9" s="13"/>
      <c r="F9" s="13"/>
      <c r="G9" s="13" t="s">
        <v>23</v>
      </c>
      <c r="H9" s="13"/>
      <c r="I9" s="13" t="str">
        <f t="shared" si="0"/>
        <v>Кокки</v>
      </c>
      <c r="J9" s="13" t="str">
        <f t="shared" si="1"/>
        <v>Staphylococcus</v>
      </c>
      <c r="K9" s="1" t="s">
        <v>49</v>
      </c>
    </row>
    <row r="10" spans="1:11" ht="20.25">
      <c r="A10" s="13" t="s">
        <v>11</v>
      </c>
      <c r="B10" s="2">
        <v>88</v>
      </c>
      <c r="C10" s="13" t="s">
        <v>16</v>
      </c>
      <c r="D10" s="3" t="s">
        <v>18</v>
      </c>
      <c r="E10" s="13">
        <v>0</v>
      </c>
      <c r="F10" s="13">
        <v>2</v>
      </c>
      <c r="G10" s="13"/>
      <c r="H10" s="13"/>
      <c r="I10" s="13" t="str">
        <f>IF(OR(J10=$J$336,J10=$J$343,J10=$J$326),$I$323,IF(OR(J10=$J$325,J10=$J$329,J10=$J$331,J10=$J$332,J10=$J$335,J10=$J$339,J10=$J$340,J10=$J$337),$I$328,IF(OR(J10=$J$324,J10=$J$328),$I$324,IF(OR(J10=$J$330,J10=$J$341,J10=$J$342),$I$325,IF(OR(J10=$J$323,J10=$J$338,J10=$J$344),$I$326,IF(OR(J10=$J$327,J10=$J$345,J10=$J$333,J10=$J$334),$I$327,0))))))</f>
        <v>Кокки</v>
      </c>
      <c r="J10" s="13" t="str">
        <f>IF(OR(K10=$K$323,K10=$K$324,K10=$K$325,K10=$K$326,K10=$K$327),$J$323,IF(OR(K10=$K$332,K10=$K$333,K10=$K$334,K10=$K$335),$J$324,IF(OR(K10=$K$336),$J$325,IF(OR(K10=$K$337),$J$326,IF(OR(K10=$K$338),$J$327,IF(OR(K10=$K$339),$J$328,IF(OR(K10=$K$345,K10=$K$355,K10=$K$346),$J$329,IF(OR(K10=$K$341,K10=$K$342,K10=$K$343,K10=$K$344),$J$330,IF(OR(K10=$K$340,K10=$K$384,K10=$K$386,K10=$K$388),$J$331,IF(OR(K10=$K$347,K10=$K$349,K10=$K$348),$J$332,IF(OR(K10=$K$350),$J$333,IF(OR(K10=$K$351),$J$334,IF(OR(K10=$K$352),$J$335,IF(OR(K10=$K$356),$J$336,IF(OR(K10=$K$357,K10=$K$358),$J$337,IF(OR(K10=$K$359,K10=$K$360),$J$338,IF(OR(K10=$K$361,K10=$K$362),$J$339,IF(OR(K10=$K$363,K10=$K$364),$J$340,IF(OR(K10=$K$366,K10=$K$367,K10=$K$368,K10=$K$369,K10=$K$370,K10=$K$371,K10=$K$372,K10=$K$373,K10=$K$374),$J$341,IF(OR(K10=$K$378,K10=$K$379,K10=$K$380,K10=$K$381,K10=$K$377,K10=$K$376,K10=$K$385,K10=$K$387),$J$342,IF(OR(K10=$K$382,K10=$K$383),$J$343,IF(OR(K10=$K$328,K10=$K$329,K10=$K$330,K10=$K$353,K10=$K$354,K10=$K$365,K10=$K$331,K10=$K$375),$J$344,IF(OR(K10=$K$389),$J$345,0)))))))))))))))))))))))</f>
        <v>Staphylococcus</v>
      </c>
      <c r="K10" s="13" t="s">
        <v>49</v>
      </c>
    </row>
    <row r="11" spans="1:11" ht="20.25">
      <c r="A11" s="13" t="s">
        <v>11</v>
      </c>
      <c r="B11" s="2">
        <v>90</v>
      </c>
      <c r="C11" s="13" t="s">
        <v>19</v>
      </c>
      <c r="D11" s="3" t="s">
        <v>36</v>
      </c>
      <c r="E11" s="13">
        <v>0</v>
      </c>
      <c r="F11" s="13">
        <v>3</v>
      </c>
      <c r="G11" s="13"/>
      <c r="H11" s="13"/>
      <c r="I11" s="13" t="str">
        <f>IF(OR(J11=$J$336,J11=$J$343,J11=$J$326),$I$323,IF(OR(J11=$J$325,J11=$J$329,J11=$J$331,J11=$J$332,J11=$J$335,J11=$J$339,J11=$J$340,J11=$J$337),$I$328,IF(OR(J11=$J$324,J11=$J$328),$I$324,IF(OR(J11=$J$330,J11=$J$341,J11=$J$342),$I$325,IF(OR(J11=$J$323,J11=$J$338,J11=$J$344),$I$326,IF(OR(J11=$J$327,J11=$J$345,J11=$J$333,J11=$J$334),$I$327,0))))))</f>
        <v>Кокки</v>
      </c>
      <c r="J11" s="13" t="str">
        <f>IF(OR(K11=$K$323,K11=$K$324,K11=$K$325,K11=$K$326,K11=$K$327),$J$323,IF(OR(K11=$K$332,K11=$K$333,K11=$K$334,K11=$K$335),$J$324,IF(OR(K11=$K$336),$J$325,IF(OR(K11=$K$337),$J$326,IF(OR(K11=$K$338),$J$327,IF(OR(K11=$K$339),$J$328,IF(OR(K11=$K$345,K11=$K$355,K11=$K$346),$J$329,IF(OR(K11=$K$341,K11=$K$342,K11=$K$343,K11=$K$344),$J$330,IF(OR(K11=$K$340,K11=$K$384,K11=$K$386,K11=$K$388),$J$331,IF(OR(K11=$K$347,K11=$K$349,K11=$K$348),$J$332,IF(OR(K11=$K$350),$J$333,IF(OR(K11=$K$351),$J$334,IF(OR(K11=$K$352),$J$335,IF(OR(K11=$K$356),$J$336,IF(OR(K11=$K$357,K11=$K$358),$J$337,IF(OR(K11=$K$359,K11=$K$360),$J$338,IF(OR(K11=$K$361,K11=$K$362),$J$339,IF(OR(K11=$K$363,K11=$K$364),$J$340,IF(OR(K11=$K$366,K11=$K$367,K11=$K$368,K11=$K$369,K11=$K$370,K11=$K$371,K11=$K$372,K11=$K$373,K11=$K$374),$J$341,IF(OR(K11=$K$378,K11=$K$379,K11=$K$380,K11=$K$381,K11=$K$377,K11=$K$376,K11=$K$385,K11=$K$387),$J$342,IF(OR(K11=$K$382,K11=$K$383),$J$343,IF(OR(K11=$K$328,K11=$K$329,K11=$K$330,K11=$K$353,K11=$K$354,K11=$K$365,K11=$K$331,K11=$K$375),$J$344,IF(OR(K11=$K$389),$J$345,0)))))))))))))))))))))))</f>
        <v>Staphylococcus</v>
      </c>
      <c r="K11" s="13" t="s">
        <v>49</v>
      </c>
    </row>
    <row r="12" spans="1:11" ht="20.25">
      <c r="A12" s="13" t="s">
        <v>11</v>
      </c>
      <c r="B12" s="2">
        <v>108</v>
      </c>
      <c r="C12" s="13" t="s">
        <v>21</v>
      </c>
      <c r="D12" s="3" t="s">
        <v>20</v>
      </c>
      <c r="E12" s="13">
        <v>0</v>
      </c>
      <c r="F12" s="13">
        <v>6</v>
      </c>
      <c r="G12" s="13" t="s">
        <v>23</v>
      </c>
      <c r="H12" s="13"/>
      <c r="I12" s="13" t="str">
        <f>IF(OR(J12=$J$336,J12=$J$343,J12=$J$326),$I$323,IF(OR(J12=$J$325,J12=$J$329,J12=$J$331,J12=$J$332,J12=$J$335,J12=$J$339,J12=$J$340,J12=$J$337),$I$328,IF(OR(J12=$J$324,J12=$J$328),$I$324,IF(OR(J12=$J$330,J12=$J$341,J12=$J$342),$I$325,IF(OR(J12=$J$323,J12=$J$338,J12=$J$344),$I$326,IF(OR(J12=$J$327,J12=$J$345,J12=$J$333,J12=$J$334),$I$327,0))))))</f>
        <v>Кокки</v>
      </c>
      <c r="J12" s="13" t="str">
        <f>IF(OR(K12=$K$323,K12=$K$324,K12=$K$325,K12=$K$326,K12=$K$327),$J$323,IF(OR(K12=$K$332,K12=$K$333,K12=$K$334,K12=$K$335),$J$324,IF(OR(K12=$K$336),$J$325,IF(OR(K12=$K$337),$J$326,IF(OR(K12=$K$338),$J$327,IF(OR(K12=$K$339),$J$328,IF(OR(K12=$K$345,K12=$K$355,K12=$K$346),$J$329,IF(OR(K12=$K$341,K12=$K$342,K12=$K$343,K12=$K$344),$J$330,IF(OR(K12=$K$340,K12=$K$384,K12=$K$386,K12=$K$388),$J$331,IF(OR(K12=$K$347,K12=$K$349,K12=$K$348),$J$332,IF(OR(K12=$K$350),$J$333,IF(OR(K12=$K$351),$J$334,IF(OR(K12=$K$352),$J$335,IF(OR(K12=$K$356),$J$336,IF(OR(K12=$K$357,K12=$K$358),$J$337,IF(OR(K12=$K$359,K12=$K$360),$J$338,IF(OR(K12=$K$361,K12=$K$362),$J$339,IF(OR(K12=$K$363,K12=$K$364),$J$340,IF(OR(K12=$K$366,K12=$K$367,K12=$K$368,K12=$K$369,K12=$K$370,K12=$K$371,K12=$K$372,K12=$K$373,K12=$K$374),$J$341,IF(OR(K12=$K$378,K12=$K$379,K12=$K$380,K12=$K$381,K12=$K$377,K12=$K$376,K12=$K$385,K12=$K$387),$J$342,IF(OR(K12=$K$382,K12=$K$383),$J$343,IF(OR(K12=$K$328,K12=$K$329,K12=$K$330,K12=$K$353,K12=$K$354,K12=$K$365,K12=$K$331,K12=$K$375),$J$344,IF(OR(K12=$K$389),$J$345,0)))))))))))))))))))))))</f>
        <v>Enterococcus</v>
      </c>
      <c r="K12" s="13" t="s">
        <v>55</v>
      </c>
    </row>
    <row r="13" spans="1:11" ht="20.25">
      <c r="A13" s="13" t="s">
        <v>11</v>
      </c>
      <c r="B13" s="2">
        <v>120</v>
      </c>
      <c r="C13" s="13" t="s">
        <v>12</v>
      </c>
      <c r="D13" s="3" t="s">
        <v>57</v>
      </c>
      <c r="E13" s="13">
        <v>0</v>
      </c>
      <c r="F13" s="13">
        <v>5</v>
      </c>
      <c r="G13" s="13" t="s">
        <v>23</v>
      </c>
      <c r="H13" s="13"/>
      <c r="I13" s="13" t="str">
        <f>IF(OR(J13=$J$336,J13=$J$343,J13=$J$326),$I$323,IF(OR(J13=$J$325,J13=$J$329,J13=$J$331,J13=$J$332,J13=$J$335,J13=$J$339,J13=$J$340,J13=$J$337),$I$328,IF(OR(J13=$J$324,J13=$J$328),$I$324,IF(OR(J13=$J$330,J13=$J$341,J13=$J$342),$I$325,IF(OR(J13=$J$323,J13=$J$338,J13=$J$344),$I$326,IF(OR(J13=$J$327,J13=$J$345,J13=$J$333,J13=$J$334),$I$327,0))))))</f>
        <v>Кокки</v>
      </c>
      <c r="J13" s="13" t="str">
        <f>IF(OR(K13=$K$323,K13=$K$324,K13=$K$325,K13=$K$326,K13=$K$327),$J$323,IF(OR(K13=$K$332,K13=$K$333,K13=$K$334,K13=$K$335),$J$324,IF(OR(K13=$K$336),$J$325,IF(OR(K13=$K$337),$J$326,IF(OR(K13=$K$338),$J$327,IF(OR(K13=$K$339),$J$328,IF(OR(K13=$K$345,K13=$K$355,K13=$K$346),$J$329,IF(OR(K13=$K$341,K13=$K$342,K13=$K$343,K13=$K$344),$J$330,IF(OR(K13=$K$340,K13=$K$384,K13=$K$386,K13=$K$388),$J$331,IF(OR(K13=$K$347,K13=$K$349,K13=$K$348),$J$332,IF(OR(K13=$K$350),$J$333,IF(OR(K13=$K$351),$J$334,IF(OR(K13=$K$352),$J$335,IF(OR(K13=$K$356),$J$336,IF(OR(K13=$K$357,K13=$K$358),$J$337,IF(OR(K13=$K$359,K13=$K$360),$J$338,IF(OR(K13=$K$361,K13=$K$362),$J$339,IF(OR(K13=$K$363,K13=$K$364),$J$340,IF(OR(K13=$K$366,K13=$K$367,K13=$K$368,K13=$K$369,K13=$K$370,K13=$K$371,K13=$K$372,K13=$K$373,K13=$K$374),$J$341,IF(OR(K13=$K$378,K13=$K$379,K13=$K$380,K13=$K$381,K13=$K$377,K13=$K$376,K13=$K$385,K13=$K$387),$J$342,IF(OR(K13=$K$382,K13=$K$383),$J$343,IF(OR(K13=$K$328,K13=$K$329,K13=$K$330,K13=$K$353,K13=$K$354,K13=$K$365,K13=$K$331,K13=$K$375),$J$344,IF(OR(K13=$K$389),$J$345,0)))))))))))))))))))))))</f>
        <v>Enterococcus</v>
      </c>
      <c r="K13" s="13" t="s">
        <v>55</v>
      </c>
    </row>
    <row r="14" spans="1:11" ht="20.25">
      <c r="A14" s="13" t="s">
        <v>11</v>
      </c>
      <c r="B14" s="2">
        <v>121</v>
      </c>
      <c r="C14" s="13" t="s">
        <v>12</v>
      </c>
      <c r="D14" s="3" t="s">
        <v>57</v>
      </c>
      <c r="E14" s="13">
        <v>0</v>
      </c>
      <c r="F14" s="13">
        <v>5</v>
      </c>
      <c r="G14" s="13" t="s">
        <v>23</v>
      </c>
      <c r="H14" s="13"/>
      <c r="I14" s="13" t="str">
        <f>IF(OR(J14=$J$336,J14=$J$343,J14=$J$326),$I$323,IF(OR(J14=$J$325,J14=$J$329,J14=$J$331,J14=$J$332,J14=$J$335,J14=$J$339,J14=$J$340,J14=$J$337),$I$328,IF(OR(J14=$J$324,J14=$J$328),$I$324,IF(OR(J14=$J$330,J14=$J$341,J14=$J$342),$I$325,IF(OR(J14=$J$323,J14=$J$338,J14=$J$344),$I$326,IF(OR(J14=$J$327,J14=$J$345,J14=$J$333,J14=$J$334),$I$327,0))))))</f>
        <v>Кокки</v>
      </c>
      <c r="J14" s="13" t="str">
        <f>IF(OR(K14=$K$323,K14=$K$324,K14=$K$325,K14=$K$326,K14=$K$327),$J$323,IF(OR(K14=$K$332,K14=$K$333,K14=$K$334,K14=$K$335),$J$324,IF(OR(K14=$K$336),$J$325,IF(OR(K14=$K$337),$J$326,IF(OR(K14=$K$338),$J$327,IF(OR(K14=$K$339),$J$328,IF(OR(K14=$K$345,K14=$K$355,K14=$K$346),$J$329,IF(OR(K14=$K$341,K14=$K$342,K14=$K$343,K14=$K$344),$J$330,IF(OR(K14=$K$340,K14=$K$384,K14=$K$386,K14=$K$388),$J$331,IF(OR(K14=$K$347,K14=$K$349,K14=$K$348),$J$332,IF(OR(K14=$K$350),$J$333,IF(OR(K14=$K$351),$J$334,IF(OR(K14=$K$352),$J$335,IF(OR(K14=$K$356),$J$336,IF(OR(K14=$K$357,K14=$K$358),$J$337,IF(OR(K14=$K$359,K14=$K$360),$J$338,IF(OR(K14=$K$361,K14=$K$362),$J$339,IF(OR(K14=$K$363,K14=$K$364),$J$340,IF(OR(K14=$K$366,K14=$K$367,K14=$K$368,K14=$K$369,K14=$K$370,K14=$K$371,K14=$K$372,K14=$K$373,K14=$K$374),$J$341,IF(OR(K14=$K$378,K14=$K$379,K14=$K$380,K14=$K$381,K14=$K$377,K14=$K$376,K14=$K$385,K14=$K$387),$J$342,IF(OR(K14=$K$382,K14=$K$383),$J$343,IF(OR(K14=$K$328,K14=$K$329,K14=$K$330,K14=$K$353,K14=$K$354,K14=$K$365,K14=$K$331,K14=$K$375),$J$344,IF(OR(K14=$K$389),$J$345,0)))))))))))))))))))))))</f>
        <v>Enterococcus</v>
      </c>
      <c r="K14" s="13" t="s">
        <v>55</v>
      </c>
    </row>
    <row r="15" spans="1:11" ht="20.25">
      <c r="A15" s="13" t="s">
        <v>11</v>
      </c>
      <c r="B15" s="2">
        <v>122</v>
      </c>
      <c r="C15" s="13" t="s">
        <v>12</v>
      </c>
      <c r="D15" s="3" t="s">
        <v>57</v>
      </c>
      <c r="E15" s="13">
        <v>0</v>
      </c>
      <c r="F15" s="13">
        <v>5</v>
      </c>
      <c r="G15" s="13" t="s">
        <v>23</v>
      </c>
      <c r="H15" s="13"/>
      <c r="I15" s="13" t="str">
        <f>IF(OR(J15=$J$336,J15=$J$343,J15=$J$326),$I$323,IF(OR(J15=$J$325,J15=$J$329,J15=$J$331,J15=$J$332,J15=$J$335,J15=$J$339,J15=$J$340,J15=$J$337),$I$328,IF(OR(J15=$J$324,J15=$J$328),$I$324,IF(OR(J15=$J$330,J15=$J$341,J15=$J$342),$I$325,IF(OR(J15=$J$323,J15=$J$338,J15=$J$344),$I$326,IF(OR(J15=$J$327,J15=$J$345,J15=$J$333,J15=$J$334),$I$327,0))))))</f>
        <v>Кокки</v>
      </c>
      <c r="J15" s="13" t="str">
        <f>IF(OR(K15=$K$323,K15=$K$324,K15=$K$325,K15=$K$326,K15=$K$327),$J$323,IF(OR(K15=$K$332,K15=$K$333,K15=$K$334,K15=$K$335),$J$324,IF(OR(K15=$K$336),$J$325,IF(OR(K15=$K$337),$J$326,IF(OR(K15=$K$338),$J$327,IF(OR(K15=$K$339),$J$328,IF(OR(K15=$K$345,K15=$K$355,K15=$K$346),$J$329,IF(OR(K15=$K$341,K15=$K$342,K15=$K$343,K15=$K$344),$J$330,IF(OR(K15=$K$340,K15=$K$384,K15=$K$386,K15=$K$388),$J$331,IF(OR(K15=$K$347,K15=$K$349,K15=$K$348),$J$332,IF(OR(K15=$K$350),$J$333,IF(OR(K15=$K$351),$J$334,IF(OR(K15=$K$352),$J$335,IF(OR(K15=$K$356),$J$336,IF(OR(K15=$K$357,K15=$K$358),$J$337,IF(OR(K15=$K$359,K15=$K$360),$J$338,IF(OR(K15=$K$361,K15=$K$362),$J$339,IF(OR(K15=$K$363,K15=$K$364),$J$340,IF(OR(K15=$K$366,K15=$K$367,K15=$K$368,K15=$K$369,K15=$K$370,K15=$K$371,K15=$K$372,K15=$K$373,K15=$K$374),$J$341,IF(OR(K15=$K$378,K15=$K$379,K15=$K$380,K15=$K$381,K15=$K$377,K15=$K$376,K15=$K$385,K15=$K$387),$J$342,IF(OR(K15=$K$382,K15=$K$383),$J$343,IF(OR(K15=$K$328,K15=$K$329,K15=$K$330,K15=$K$353,K15=$K$354,K15=$K$365,K15=$K$331,K15=$K$375),$J$344,IF(OR(K15=$K$389),$J$345,0)))))))))))))))))))))))</f>
        <v>Enterococcus</v>
      </c>
      <c r="K15" s="13" t="s">
        <v>55</v>
      </c>
    </row>
    <row r="16" spans="1:11" ht="20.25">
      <c r="A16" s="13" t="s">
        <v>11</v>
      </c>
      <c r="B16" s="2">
        <v>127</v>
      </c>
      <c r="C16" s="13" t="s">
        <v>14</v>
      </c>
      <c r="D16" s="3" t="s">
        <v>36</v>
      </c>
      <c r="E16" s="13">
        <v>0</v>
      </c>
      <c r="F16" s="13">
        <v>11</v>
      </c>
      <c r="G16" s="13"/>
      <c r="H16" s="13"/>
      <c r="I16" s="13" t="str">
        <f>IF(OR(J16=$J$336,J16=$J$343,J16=$J$326),$I$323,IF(OR(J16=$J$325,J16=$J$329,J16=$J$331,J16=$J$332,J16=$J$335,J16=$J$339,J16=$J$340,J16=$J$337),$I$328,IF(OR(J16=$J$324,J16=$J$328),$I$324,IF(OR(J16=$J$330,J16=$J$341,J16=$J$342),$I$325,IF(OR(J16=$J$323,J16=$J$338,J16=$J$344),$I$326,IF(OR(J16=$J$327,J16=$J$345,J16=$J$333,J16=$J$334),$I$327,0))))))</f>
        <v>Кокки</v>
      </c>
      <c r="J16" s="13" t="str">
        <f>IF(OR(K16=$K$323,K16=$K$324,K16=$K$325,K16=$K$326,K16=$K$327),$J$323,IF(OR(K16=$K$332,K16=$K$333,K16=$K$334,K16=$K$335),$J$324,IF(OR(K16=$K$336),$J$325,IF(OR(K16=$K$337),$J$326,IF(OR(K16=$K$338),$J$327,IF(OR(K16=$K$339),$J$328,IF(OR(K16=$K$345,K16=$K$355,K16=$K$346),$J$329,IF(OR(K16=$K$341,K16=$K$342,K16=$K$343,K16=$K$344),$J$330,IF(OR(K16=$K$340,K16=$K$384,K16=$K$386,K16=$K$388),$J$331,IF(OR(K16=$K$347,K16=$K$349,K16=$K$348),$J$332,IF(OR(K16=$K$350),$J$333,IF(OR(K16=$K$351),$J$334,IF(OR(K16=$K$352),$J$335,IF(OR(K16=$K$356),$J$336,IF(OR(K16=$K$357,K16=$K$358),$J$337,IF(OR(K16=$K$359,K16=$K$360),$J$338,IF(OR(K16=$K$361,K16=$K$362),$J$339,IF(OR(K16=$K$363,K16=$K$364),$J$340,IF(OR(K16=$K$366,K16=$K$367,K16=$K$368,K16=$K$369,K16=$K$370,K16=$K$371,K16=$K$372,K16=$K$373,K16=$K$374),$J$341,IF(OR(K16=$K$378,K16=$K$379,K16=$K$380,K16=$K$381,K16=$K$377,K16=$K$376,K16=$K$385,K16=$K$387),$J$342,IF(OR(K16=$K$382,K16=$K$383),$J$343,IF(OR(K16=$K$328,K16=$K$329,K16=$K$330,K16=$K$353,K16=$K$354,K16=$K$365,K16=$K$331,K16=$K$375),$J$344,IF(OR(K16=$K$389),$J$345,0)))))))))))))))))))))))</f>
        <v>Staphylococcus</v>
      </c>
      <c r="K16" s="13" t="s">
        <v>49</v>
      </c>
    </row>
    <row r="17" spans="1:11" ht="20.25">
      <c r="A17" s="13" t="s">
        <v>11</v>
      </c>
      <c r="B17" s="2">
        <v>132</v>
      </c>
      <c r="C17" s="13" t="s">
        <v>21</v>
      </c>
      <c r="D17" s="3" t="s">
        <v>58</v>
      </c>
      <c r="E17" s="13">
        <v>1</v>
      </c>
      <c r="F17" s="13">
        <v>9</v>
      </c>
      <c r="G17" s="13" t="s">
        <v>23</v>
      </c>
      <c r="H17" s="13"/>
      <c r="I17" s="13" t="str">
        <f>IF(OR(J17=$J$336,J17=$J$343,J17=$J$326),$I$323,IF(OR(J17=$J$325,J17=$J$329,J17=$J$331,J17=$J$332,J17=$J$335,J17=$J$339,J17=$J$340,J17=$J$337),$I$328,IF(OR(J17=$J$324,J17=$J$328),$I$324,IF(OR(J17=$J$330,J17=$J$341,J17=$J$342),$I$325,IF(OR(J17=$J$323,J17=$J$338,J17=$J$344),$I$326,IF(OR(J17=$J$327,J17=$J$345,J17=$J$333,J17=$J$334),$I$327,0))))))</f>
        <v>НГОБ</v>
      </c>
      <c r="J17" s="13" t="str">
        <f>IF(OR(K17=$K$323,K17=$K$324,K17=$K$325,K17=$K$326,K17=$K$327),$J$323,IF(OR(K17=$K$332,K17=$K$333,K17=$K$334,K17=$K$335),$J$324,IF(OR(K17=$K$336),$J$325,IF(OR(K17=$K$337),$J$326,IF(OR(K17=$K$338),$J$327,IF(OR(K17=$K$339),$J$328,IF(OR(K17=$K$345,K17=$K$355,K17=$K$346),$J$329,IF(OR(K17=$K$341,K17=$K$342,K17=$K$343,K17=$K$344),$J$330,IF(OR(K17=$K$340,K17=$K$384,K17=$K$386,K17=$K$388),$J$331,IF(OR(K17=$K$347,K17=$K$349,K17=$K$348),$J$332,IF(OR(K17=$K$350),$J$333,IF(OR(K17=$K$351),$J$334,IF(OR(K17=$K$352),$J$335,IF(OR(K17=$K$356),$J$336,IF(OR(K17=$K$357,K17=$K$358),$J$337,IF(OR(K17=$K$359,K17=$K$360),$J$338,IF(OR(K17=$K$361,K17=$K$362),$J$339,IF(OR(K17=$K$363,K17=$K$364),$J$340,IF(OR(K17=$K$366,K17=$K$367,K17=$K$368,K17=$K$369,K17=$K$370,K17=$K$371,K17=$K$372,K17=$K$373,K17=$K$374),$J$341,IF(OR(K17=$K$378,K17=$K$379,K17=$K$380,K17=$K$381,K17=$K$377,K17=$K$376,K17=$K$385,K17=$K$387),$J$342,IF(OR(K17=$K$382,K17=$K$383),$J$343,IF(OR(K17=$K$328,K17=$K$329,K17=$K$330,K17=$K$353,K17=$K$354,K17=$K$365,K17=$K$331,K17=$K$375),$J$344,IF(OR(K17=$K$389),$J$345,0)))))))))))))))))))))))</f>
        <v>Pseudomonas</v>
      </c>
      <c r="K17" s="13" t="s">
        <v>59</v>
      </c>
    </row>
    <row r="18" spans="1:11" ht="20.25">
      <c r="A18" s="13" t="s">
        <v>11</v>
      </c>
      <c r="B18" s="2">
        <v>147</v>
      </c>
      <c r="C18" s="13" t="s">
        <v>21</v>
      </c>
      <c r="D18" s="3" t="s">
        <v>25</v>
      </c>
      <c r="E18" s="13">
        <v>0</v>
      </c>
      <c r="F18" s="13">
        <v>5</v>
      </c>
      <c r="G18" s="13" t="s">
        <v>23</v>
      </c>
      <c r="H18" s="13"/>
      <c r="I18" s="13" t="str">
        <f>IF(OR(J18=$J$336,J18=$J$343,J18=$J$326),$I$323,IF(OR(J18=$J$325,J18=$J$329,J18=$J$331,J18=$J$332,J18=$J$335,J18=$J$339,J18=$J$340,J18=$J$337),$I$328,IF(OR(J18=$J$324,J18=$J$328),$I$324,IF(OR(J18=$J$330,J18=$J$341,J18=$J$342),$I$325,IF(OR(J18=$J$323,J18=$J$338,J18=$J$344),$I$326,IF(OR(J18=$J$327,J18=$J$345,J18=$J$333,J18=$J$334),$I$327,0))))))</f>
        <v>Кокки</v>
      </c>
      <c r="J18" s="13" t="str">
        <f>IF(OR(K18=$K$323,K18=$K$324,K18=$K$325,K18=$K$326,K18=$K$327),$J$323,IF(OR(K18=$K$332,K18=$K$333,K18=$K$334,K18=$K$335),$J$324,IF(OR(K18=$K$336),$J$325,IF(OR(K18=$K$337),$J$326,IF(OR(K18=$K$338),$J$327,IF(OR(K18=$K$339),$J$328,IF(OR(K18=$K$345,K18=$K$355,K18=$K$346),$J$329,IF(OR(K18=$K$341,K18=$K$342,K18=$K$343,K18=$K$344),$J$330,IF(OR(K18=$K$340,K18=$K$384,K18=$K$386,K18=$K$388),$J$331,IF(OR(K18=$K$347,K18=$K$349,K18=$K$348),$J$332,IF(OR(K18=$K$350),$J$333,IF(OR(K18=$K$351),$J$334,IF(OR(K18=$K$352),$J$335,IF(OR(K18=$K$356),$J$336,IF(OR(K18=$K$357,K18=$K$358),$J$337,IF(OR(K18=$K$359,K18=$K$360),$J$338,IF(OR(K18=$K$361,K18=$K$362),$J$339,IF(OR(K18=$K$363,K18=$K$364),$J$340,IF(OR(K18=$K$366,K18=$K$367,K18=$K$368,K18=$K$369,K18=$K$370,K18=$K$371,K18=$K$372,K18=$K$373,K18=$K$374),$J$341,IF(OR(K18=$K$378,K18=$K$379,K18=$K$380,K18=$K$381,K18=$K$377,K18=$K$376,K18=$K$385,K18=$K$387),$J$342,IF(OR(K18=$K$382,K18=$K$383),$J$343,IF(OR(K18=$K$328,K18=$K$329,K18=$K$330,K18=$K$353,K18=$K$354,K18=$K$365,K18=$K$331,K18=$K$375),$J$344,IF(OR(K18=$K$389),$J$345,0)))))))))))))))))))))))</f>
        <v>Enterococcus</v>
      </c>
      <c r="K18" s="13" t="s">
        <v>66</v>
      </c>
    </row>
    <row r="19" spans="1:11" ht="20.25">
      <c r="A19" s="13" t="s">
        <v>11</v>
      </c>
      <c r="B19" s="2">
        <v>148</v>
      </c>
      <c r="C19" s="13" t="s">
        <v>67</v>
      </c>
      <c r="D19" s="3" t="s">
        <v>68</v>
      </c>
      <c r="E19" s="13">
        <v>0</v>
      </c>
      <c r="F19" s="13">
        <v>6</v>
      </c>
      <c r="G19" s="13"/>
      <c r="H19" s="13"/>
      <c r="I19" s="13" t="str">
        <f>IF(OR(J19=$J$336,J19=$J$343,J19=$J$326),$I$323,IF(OR(J19=$J$325,J19=$J$329,J19=$J$331,J19=$J$332,J19=$J$335,J19=$J$339,J19=$J$340,J19=$J$337),$I$328,IF(OR(J19=$J$324,J19=$J$328),$I$324,IF(OR(J19=$J$330,J19=$J$341,J19=$J$342),$I$325,IF(OR(J19=$J$323,J19=$J$338,J19=$J$344),$I$326,IF(OR(J19=$J$327,J19=$J$345,J19=$J$333,J19=$J$334),$I$327,0))))))</f>
        <v>Кокки</v>
      </c>
      <c r="J19" s="13" t="str">
        <f>IF(OR(K19=$K$323,K19=$K$324,K19=$K$325,K19=$K$326,K19=$K$327),$J$323,IF(OR(K19=$K$332,K19=$K$333,K19=$K$334,K19=$K$335),$J$324,IF(OR(K19=$K$336),$J$325,IF(OR(K19=$K$337),$J$326,IF(OR(K19=$K$338),$J$327,IF(OR(K19=$K$339),$J$328,IF(OR(K19=$K$345,K19=$K$355,K19=$K$346),$J$329,IF(OR(K19=$K$341,K19=$K$342,K19=$K$343,K19=$K$344),$J$330,IF(OR(K19=$K$340,K19=$K$384,K19=$K$386,K19=$K$388),$J$331,IF(OR(K19=$K$347,K19=$K$349,K19=$K$348),$J$332,IF(OR(K19=$K$350),$J$333,IF(OR(K19=$K$351),$J$334,IF(OR(K19=$K$352),$J$335,IF(OR(K19=$K$356),$J$336,IF(OR(K19=$K$357,K19=$K$358),$J$337,IF(OR(K19=$K$359,K19=$K$360),$J$338,IF(OR(K19=$K$361,K19=$K$362),$J$339,IF(OR(K19=$K$363,K19=$K$364),$J$340,IF(OR(K19=$K$366,K19=$K$367,K19=$K$368,K19=$K$369,K19=$K$370,K19=$K$371,K19=$K$372,K19=$K$373,K19=$K$374),$J$341,IF(OR(K19=$K$378,K19=$K$379,K19=$K$380,K19=$K$381,K19=$K$377,K19=$K$376,K19=$K$385,K19=$K$387),$J$342,IF(OR(K19=$K$382,K19=$K$383),$J$343,IF(OR(K19=$K$328,K19=$K$329,K19=$K$330,K19=$K$353,K19=$K$354,K19=$K$365,K19=$K$331,K19=$K$375),$J$344,IF(OR(K19=$K$389),$J$345,0)))))))))))))))))))))))</f>
        <v>Staphylococcus</v>
      </c>
      <c r="K19" s="13" t="s">
        <v>69</v>
      </c>
    </row>
    <row r="20" spans="1:11" ht="20.25">
      <c r="A20" s="13" t="s">
        <v>11</v>
      </c>
      <c r="B20" s="2">
        <v>173</v>
      </c>
      <c r="C20" s="13" t="s">
        <v>21</v>
      </c>
      <c r="D20" s="3" t="s">
        <v>64</v>
      </c>
      <c r="E20" s="13">
        <v>0</v>
      </c>
      <c r="F20" s="13">
        <v>3</v>
      </c>
      <c r="G20" s="13" t="s">
        <v>23</v>
      </c>
      <c r="H20" s="13"/>
      <c r="I20" s="13" t="str">
        <f>IF(OR(J20=$J$336,J20=$J$343,J20=$J$326),$I$323,IF(OR(J20=$J$325,J20=$J$329,J20=$J$331,J20=$J$332,J20=$J$335,J20=$J$339,J20=$J$340,J20=$J$337),$I$328,IF(OR(J20=$J$324,J20=$J$328),$I$324,IF(OR(J20=$J$330,J20=$J$341,J20=$J$342),$I$325,IF(OR(J20=$J$323,J20=$J$338,J20=$J$344),$I$326,IF(OR(J20=$J$327,J20=$J$345,J20=$J$333,J20=$J$334),$I$327,0))))))</f>
        <v>Энеробактерии</v>
      </c>
      <c r="J20" s="13" t="str">
        <f>IF(OR(K20=$K$323,K20=$K$324,K20=$K$325,K20=$K$326,K20=$K$327),$J$323,IF(OR(K20=$K$332,K20=$K$333,K20=$K$334,K20=$K$335),$J$324,IF(OR(K20=$K$336),$J$325,IF(OR(K20=$K$337),$J$326,IF(OR(K20=$K$338),$J$327,IF(OR(K20=$K$339),$J$328,IF(OR(K20=$K$345,K20=$K$355,K20=$K$346),$J$329,IF(OR(K20=$K$341,K20=$K$342,K20=$K$343,K20=$K$344),$J$330,IF(OR(K20=$K$340,K20=$K$384,K20=$K$386,K20=$K$388),$J$331,IF(OR(K20=$K$347,K20=$K$349,K20=$K$348),$J$332,IF(OR(K20=$K$350),$J$333,IF(OR(K20=$K$351),$J$334,IF(OR(K20=$K$352),$J$335,IF(OR(K20=$K$356),$J$336,IF(OR(K20=$K$357,K20=$K$358),$J$337,IF(OR(K20=$K$359,K20=$K$360),$J$338,IF(OR(K20=$K$361,K20=$K$362),$J$339,IF(OR(K20=$K$363,K20=$K$364),$J$340,IF(OR(K20=$K$366,K20=$K$367,K20=$K$368,K20=$K$369,K20=$K$370,K20=$K$371,K20=$K$372,K20=$K$373,K20=$K$374),$J$341,IF(OR(K20=$K$378,K20=$K$379,K20=$K$380,K20=$K$381,K20=$K$377,K20=$K$376,K20=$K$385,K20=$K$387),$J$342,IF(OR(K20=$K$382,K20=$K$383),$J$343,IF(OR(K20=$K$328,K20=$K$329,K20=$K$330,K20=$K$353,K20=$K$354,K20=$K$365,K20=$K$331,K20=$K$375),$J$344,IF(OR(K20=$K$389),$J$345,0)))))))))))))))))))))))</f>
        <v>Enterobacter</v>
      </c>
      <c r="K20" s="13" t="s">
        <v>73</v>
      </c>
    </row>
    <row r="21" spans="1:11" ht="20.25">
      <c r="A21" s="13"/>
      <c r="B21" s="2"/>
      <c r="C21" s="13"/>
      <c r="D21" s="3"/>
      <c r="E21" s="13"/>
      <c r="F21" s="13"/>
      <c r="G21" s="13"/>
      <c r="H21" s="13"/>
      <c r="I21" s="13" t="str">
        <f>IF(OR(J21=$J$336,J21=$J$343,J21=$J$326),$I$323,IF(OR(J21=$J$325,J21=$J$329,J21=$J$331,J21=$J$332,J21=$J$335,J21=$J$339,J21=$J$340,J21=$J$337),$I$328,IF(OR(J21=$J$324,J21=$J$328),$I$324,IF(OR(J21=$J$330,J21=$J$341,J21=$J$342),$I$325,IF(OR(J21=$J$323,J21=$J$338,J21=$J$344),$I$326,IF(OR(J21=$J$327,J21=$J$345,J21=$J$333,J21=$J$334),$I$327,0))))))</f>
        <v>Кокки</v>
      </c>
      <c r="J21" s="13" t="str">
        <f>IF(OR(K21=$K$323,K21=$K$324,K21=$K$325,K21=$K$326,K21=$K$327),$J$323,IF(OR(K21=$K$332,K21=$K$333,K21=$K$334,K21=$K$335),$J$324,IF(OR(K21=$K$336),$J$325,IF(OR(K21=$K$337),$J$326,IF(OR(K21=$K$338),$J$327,IF(OR(K21=$K$339),$J$328,IF(OR(K21=$K$345,K21=$K$355,K21=$K$346),$J$329,IF(OR(K21=$K$341,K21=$K$342,K21=$K$343,K21=$K$344),$J$330,IF(OR(K21=$K$340,K21=$K$384,K21=$K$386,K21=$K$388),$J$331,IF(OR(K21=$K$347,K21=$K$349,K21=$K$348),$J$332,IF(OR(K21=$K$350),$J$333,IF(OR(K21=$K$351),$J$334,IF(OR(K21=$K$352),$J$335,IF(OR(K21=$K$356),$J$336,IF(OR(K21=$K$357,K21=$K$358),$J$337,IF(OR(K21=$K$359,K21=$K$360),$J$338,IF(OR(K21=$K$361,K21=$K$362),$J$339,IF(OR(K21=$K$363,K21=$K$364),$J$340,IF(OR(K21=$K$366,K21=$K$367,K21=$K$368,K21=$K$369,K21=$K$370,K21=$K$371,K21=$K$372,K21=$K$373,K21=$K$374),$J$341,IF(OR(K21=$K$378,K21=$K$379,K21=$K$380,K21=$K$381,K21=$K$377,K21=$K$376,K21=$K$385,K21=$K$387),$J$342,IF(OR(K21=$K$382,K21=$K$383),$J$343,IF(OR(K21=$K$328,K21=$K$329,K21=$K$330,K21=$K$353,K21=$K$354,K21=$K$365,K21=$K$331,K21=$K$375),$J$344,IF(OR(K21=$K$389),$J$345,0)))))))))))))))))))))))</f>
        <v>Staphylococcus</v>
      </c>
      <c r="K21" s="13" t="s">
        <v>49</v>
      </c>
    </row>
    <row r="22" spans="1:11" ht="20.25">
      <c r="A22" s="13" t="s">
        <v>11</v>
      </c>
      <c r="B22" s="2">
        <v>193</v>
      </c>
      <c r="C22" s="13" t="s">
        <v>44</v>
      </c>
      <c r="D22" s="3" t="s">
        <v>45</v>
      </c>
      <c r="E22" s="13">
        <v>0</v>
      </c>
      <c r="F22" s="13">
        <v>5</v>
      </c>
      <c r="G22" s="13"/>
      <c r="H22" s="13"/>
      <c r="I22" s="13" t="str">
        <f>IF(OR(J22=$J$336,J22=$J$343,J22=$J$326),$I$323,IF(OR(J22=$J$325,J22=$J$329,J22=$J$331,J22=$J$332,J22=$J$335,J22=$J$339,J22=$J$340,J22=$J$337),$I$328,IF(OR(J22=$J$324,J22=$J$328),$I$324,IF(OR(J22=$J$330,J22=$J$341,J22=$J$342),$I$325,IF(OR(J22=$J$323,J22=$J$338,J22=$J$344),$I$326,IF(OR(J22=$J$327,J22=$J$345,J22=$J$333,J22=$J$334),$I$327,0))))))</f>
        <v>Энеробактерии</v>
      </c>
      <c r="J22" s="13" t="str">
        <f>IF(OR(K22=$K$323,K22=$K$324,K22=$K$325,K22=$K$326,K22=$K$327),$J$323,IF(OR(K22=$K$332,K22=$K$333,K22=$K$334,K22=$K$335),$J$324,IF(OR(K22=$K$336),$J$325,IF(OR(K22=$K$337),$J$326,IF(OR(K22=$K$338),$J$327,IF(OR(K22=$K$339),$J$328,IF(OR(K22=$K$345,K22=$K$355,K22=$K$346),$J$329,IF(OR(K22=$K$341,K22=$K$342,K22=$K$343,K22=$K$344),$J$330,IF(OR(K22=$K$340,K22=$K$384,K22=$K$386,K22=$K$388),$J$331,IF(OR(K22=$K$347,K22=$K$349,K22=$K$348),$J$332,IF(OR(K22=$K$350),$J$333,IF(OR(K22=$K$351),$J$334,IF(OR(K22=$K$352),$J$335,IF(OR(K22=$K$356),$J$336,IF(OR(K22=$K$357,K22=$K$358),$J$337,IF(OR(K22=$K$359,K22=$K$360),$J$338,IF(OR(K22=$K$361,K22=$K$362),$J$339,IF(OR(K22=$K$363,K22=$K$364),$J$340,IF(OR(K22=$K$366,K22=$K$367,K22=$K$368,K22=$K$369,K22=$K$370,K22=$K$371,K22=$K$372,K22=$K$373,K22=$K$374),$J$341,IF(OR(K22=$K$378,K22=$K$379,K22=$K$380,K22=$K$381,K22=$K$377,K22=$K$376,K22=$K$385,K22=$K$387),$J$342,IF(OR(K22=$K$382,K22=$K$383),$J$343,IF(OR(K22=$K$328,K22=$K$329,K22=$K$330,K22=$K$353,K22=$K$354,K22=$K$365,K22=$K$331,K22=$K$375),$J$344,IF(OR(K22=$K$389),$J$345,0)))))))))))))))))))))))</f>
        <v>Klebsiella</v>
      </c>
      <c r="K22" s="1" t="s">
        <v>75</v>
      </c>
    </row>
    <row r="23" spans="1:11" ht="20.25">
      <c r="A23" s="13" t="s">
        <v>11</v>
      </c>
      <c r="B23" s="2">
        <v>196</v>
      </c>
      <c r="C23" s="13" t="s">
        <v>21</v>
      </c>
      <c r="D23" s="3" t="s">
        <v>20</v>
      </c>
      <c r="E23" s="13">
        <v>0</v>
      </c>
      <c r="F23" s="13">
        <v>6</v>
      </c>
      <c r="G23" s="13" t="s">
        <v>23</v>
      </c>
      <c r="H23" s="13"/>
      <c r="I23" s="13" t="str">
        <f>IF(OR(J23=$J$336,J23=$J$343,J23=$J$326),$I$323,IF(OR(J23=$J$325,J23=$J$329,J23=$J$331,J23=$J$332,J23=$J$335,J23=$J$339,J23=$J$340,J23=$J$337),$I$328,IF(OR(J23=$J$324,J23=$J$328),$I$324,IF(OR(J23=$J$330,J23=$J$341,J23=$J$342),$I$325,IF(OR(J23=$J$323,J23=$J$338,J23=$J$344),$I$326,IF(OR(J23=$J$327,J23=$J$345,J23=$J$333,J23=$J$334),$I$327,0))))))</f>
        <v>Кокки</v>
      </c>
      <c r="J23" s="13" t="str">
        <f>IF(OR(K23=$K$323,K23=$K$324,K23=$K$325,K23=$K$326,K23=$K$327),$J$323,IF(OR(K23=$K$332,K23=$K$333,K23=$K$334,K23=$K$335),$J$324,IF(OR(K23=$K$336),$J$325,IF(OR(K23=$K$337),$J$326,IF(OR(K23=$K$338),$J$327,IF(OR(K23=$K$339),$J$328,IF(OR(K23=$K$345,K23=$K$355,K23=$K$346),$J$329,IF(OR(K23=$K$341,K23=$K$342,K23=$K$343,K23=$K$344),$J$330,IF(OR(K23=$K$340,K23=$K$384,K23=$K$386,K23=$K$388),$J$331,IF(OR(K23=$K$347,K23=$K$349,K23=$K$348),$J$332,IF(OR(K23=$K$350),$J$333,IF(OR(K23=$K$351),$J$334,IF(OR(K23=$K$352),$J$335,IF(OR(K23=$K$356),$J$336,IF(OR(K23=$K$357,K23=$K$358),$J$337,IF(OR(K23=$K$359,K23=$K$360),$J$338,IF(OR(K23=$K$361,K23=$K$362),$J$339,IF(OR(K23=$K$363,K23=$K$364),$J$340,IF(OR(K23=$K$366,K23=$K$367,K23=$K$368,K23=$K$369,K23=$K$370,K23=$K$371,K23=$K$372,K23=$K$373,K23=$K$374),$J$341,IF(OR(K23=$K$378,K23=$K$379,K23=$K$380,K23=$K$381,K23=$K$377,K23=$K$376,K23=$K$385,K23=$K$387),$J$342,IF(OR(K23=$K$382,K23=$K$383),$J$343,IF(OR(K23=$K$328,K23=$K$329,K23=$K$330,K23=$K$353,K23=$K$354,K23=$K$365,K23=$K$331,K23=$K$375),$J$344,IF(OR(K23=$K$389),$J$345,0)))))))))))))))))))))))</f>
        <v>Staphylococcus</v>
      </c>
      <c r="K23" s="1" t="s">
        <v>49</v>
      </c>
    </row>
    <row r="24" spans="1:11" ht="20.25">
      <c r="A24" s="13" t="s">
        <v>11</v>
      </c>
      <c r="B24" s="2">
        <v>202</v>
      </c>
      <c r="C24" s="13" t="s">
        <v>19</v>
      </c>
      <c r="D24" s="3" t="s">
        <v>20</v>
      </c>
      <c r="E24" s="13">
        <v>0</v>
      </c>
      <c r="F24" s="13">
        <v>5</v>
      </c>
      <c r="G24" s="13"/>
      <c r="H24" s="13"/>
      <c r="I24" s="13" t="str">
        <f>IF(OR(J24=$J$336,J24=$J$343,J24=$J$326),$I$323,IF(OR(J24=$J$325,J24=$J$329,J24=$J$331,J24=$J$332,J24=$J$335,J24=$J$339,J24=$J$340,J24=$J$337),$I$328,IF(OR(J24=$J$324,J24=$J$328),$I$324,IF(OR(J24=$J$330,J24=$J$341,J24=$J$342),$I$325,IF(OR(J24=$J$323,J24=$J$338,J24=$J$344),$I$326,IF(OR(J24=$J$327,J24=$J$345,J24=$J$333,J24=$J$334),$I$327,0))))))</f>
        <v>Кокки</v>
      </c>
      <c r="J24" s="13" t="str">
        <f>IF(OR(K24=$K$323,K24=$K$324,K24=$K$325,K24=$K$326,K24=$K$327),$J$323,IF(OR(K24=$K$332,K24=$K$333,K24=$K$334,K24=$K$335),$J$324,IF(OR(K24=$K$336),$J$325,IF(OR(K24=$K$337),$J$326,IF(OR(K24=$K$338),$J$327,IF(OR(K24=$K$339),$J$328,IF(OR(K24=$K$345,K24=$K$355,K24=$K$346),$J$329,IF(OR(K24=$K$341,K24=$K$342,K24=$K$343,K24=$K$344),$J$330,IF(OR(K24=$K$340,K24=$K$384,K24=$K$386,K24=$K$388),$J$331,IF(OR(K24=$K$347,K24=$K$349,K24=$K$348),$J$332,IF(OR(K24=$K$350),$J$333,IF(OR(K24=$K$351),$J$334,IF(OR(K24=$K$352),$J$335,IF(OR(K24=$K$356),$J$336,IF(OR(K24=$K$357,K24=$K$358),$J$337,IF(OR(K24=$K$359,K24=$K$360),$J$338,IF(OR(K24=$K$361,K24=$K$362),$J$339,IF(OR(K24=$K$363,K24=$K$364),$J$340,IF(OR(K24=$K$366,K24=$K$367,K24=$K$368,K24=$K$369,K24=$K$370,K24=$K$371,K24=$K$372,K24=$K$373,K24=$K$374),$J$341,IF(OR(K24=$K$378,K24=$K$379,K24=$K$380,K24=$K$381,K24=$K$377,K24=$K$376,K24=$K$385,K24=$K$387),$J$342,IF(OR(K24=$K$382,K24=$K$383),$J$343,IF(OR(K24=$K$328,K24=$K$329,K24=$K$330,K24=$K$353,K24=$K$354,K24=$K$365,K24=$K$331,K24=$K$375),$J$344,IF(OR(K24=$K$389),$J$345,0)))))))))))))))))))))))</f>
        <v>Staphylococcus</v>
      </c>
      <c r="K24" s="1" t="s">
        <v>49</v>
      </c>
    </row>
    <row r="25" spans="1:11" ht="20.25">
      <c r="A25" s="13" t="s">
        <v>11</v>
      </c>
      <c r="B25" s="2">
        <v>210</v>
      </c>
      <c r="C25" s="13" t="s">
        <v>21</v>
      </c>
      <c r="D25" s="3" t="s">
        <v>33</v>
      </c>
      <c r="E25" s="13">
        <v>0</v>
      </c>
      <c r="F25" s="13">
        <v>5</v>
      </c>
      <c r="G25" s="13" t="s">
        <v>23</v>
      </c>
      <c r="H25" s="13"/>
      <c r="I25" s="13" t="str">
        <f>IF(OR(J25=$J$336,J25=$J$343,J25=$J$326),$I$323,IF(OR(J25=$J$325,J25=$J$329,J25=$J$331,J25=$J$332,J25=$J$335,J25=$J$339,J25=$J$340,J25=$J$337),$I$328,IF(OR(J25=$J$324,J25=$J$328),$I$324,IF(OR(J25=$J$330,J25=$J$341,J25=$J$342),$I$325,IF(OR(J25=$J$323,J25=$J$338,J25=$J$344),$I$326,IF(OR(J25=$J$327,J25=$J$345,J25=$J$333,J25=$J$334),$I$327,0))))))</f>
        <v>Кокки</v>
      </c>
      <c r="J25" s="13" t="str">
        <f>IF(OR(K25=$K$323,K25=$K$324,K25=$K$325,K25=$K$326,K25=$K$327),$J$323,IF(OR(K25=$K$332,K25=$K$333,K25=$K$334,K25=$K$335),$J$324,IF(OR(K25=$K$336),$J$325,IF(OR(K25=$K$337),$J$326,IF(OR(K25=$K$338),$J$327,IF(OR(K25=$K$339),$J$328,IF(OR(K25=$K$345,K25=$K$355,K25=$K$346),$J$329,IF(OR(K25=$K$341,K25=$K$342,K25=$K$343,K25=$K$344),$J$330,IF(OR(K25=$K$340,K25=$K$384,K25=$K$386,K25=$K$388),$J$331,IF(OR(K25=$K$347,K25=$K$349,K25=$K$348),$J$332,IF(OR(K25=$K$350),$J$333,IF(OR(K25=$K$351),$J$334,IF(OR(K25=$K$352),$J$335,IF(OR(K25=$K$356),$J$336,IF(OR(K25=$K$357,K25=$K$358),$J$337,IF(OR(K25=$K$359,K25=$K$360),$J$338,IF(OR(K25=$K$361,K25=$K$362),$J$339,IF(OR(K25=$K$363,K25=$K$364),$J$340,IF(OR(K25=$K$366,K25=$K$367,K25=$K$368,K25=$K$369,K25=$K$370,K25=$K$371,K25=$K$372,K25=$K$373,K25=$K$374),$J$341,IF(OR(K25=$K$378,K25=$K$379,K25=$K$380,K25=$K$381,K25=$K$377,K25=$K$376,K25=$K$385,K25=$K$387),$J$342,IF(OR(K25=$K$382,K25=$K$383),$J$343,IF(OR(K25=$K$328,K25=$K$329,K25=$K$330,K25=$K$353,K25=$K$354,K25=$K$365,K25=$K$331,K25=$K$375),$J$344,IF(OR(K25=$K$389),$J$345,0)))))))))))))))))))))))</f>
        <v>Streptococcus</v>
      </c>
      <c r="K25" s="13" t="s">
        <v>77</v>
      </c>
    </row>
    <row r="26" spans="1:11" ht="20.25">
      <c r="A26" s="13" t="s">
        <v>11</v>
      </c>
      <c r="B26" s="2">
        <v>213</v>
      </c>
      <c r="C26" s="13" t="s">
        <v>44</v>
      </c>
      <c r="D26" s="3" t="s">
        <v>31</v>
      </c>
      <c r="E26" s="13">
        <v>0</v>
      </c>
      <c r="F26" s="13">
        <v>4</v>
      </c>
      <c r="G26" s="13"/>
      <c r="H26" s="13"/>
      <c r="I26" s="13" t="str">
        <f>IF(OR(J26=$J$336,J26=$J$343,J26=$J$326),$I$323,IF(OR(J26=$J$325,J26=$J$329,J26=$J$331,J26=$J$332,J26=$J$335,J26=$J$339,J26=$J$340,J26=$J$337),$I$328,IF(OR(J26=$J$324,J26=$J$328),$I$324,IF(OR(J26=$J$330,J26=$J$341,J26=$J$342),$I$325,IF(OR(J26=$J$323,J26=$J$338,J26=$J$344),$I$326,IF(OR(J26=$J$327,J26=$J$345,J26=$J$333,J26=$J$334),$I$327,0))))))</f>
        <v>Кокки</v>
      </c>
      <c r="J26" s="13" t="str">
        <f>IF(OR(K26=$K$323,K26=$K$324,K26=$K$325,K26=$K$326,K26=$K$327),$J$323,IF(OR(K26=$K$332,K26=$K$333,K26=$K$334,K26=$K$335),$J$324,IF(OR(K26=$K$336),$J$325,IF(OR(K26=$K$337),$J$326,IF(OR(K26=$K$338),$J$327,IF(OR(K26=$K$339),$J$328,IF(OR(K26=$K$345,K26=$K$355,K26=$K$346),$J$329,IF(OR(K26=$K$341,K26=$K$342,K26=$K$343,K26=$K$344),$J$330,IF(OR(K26=$K$340,K26=$K$384,K26=$K$386,K26=$K$388),$J$331,IF(OR(K26=$K$347,K26=$K$349,K26=$K$348),$J$332,IF(OR(K26=$K$350),$J$333,IF(OR(K26=$K$351),$J$334,IF(OR(K26=$K$352),$J$335,IF(OR(K26=$K$356),$J$336,IF(OR(K26=$K$357,K26=$K$358),$J$337,IF(OR(K26=$K$359,K26=$K$360),$J$338,IF(OR(K26=$K$361,K26=$K$362),$J$339,IF(OR(K26=$K$363,K26=$K$364),$J$340,IF(OR(K26=$K$366,K26=$K$367,K26=$K$368,K26=$K$369,K26=$K$370,K26=$K$371,K26=$K$372,K26=$K$373,K26=$K$374),$J$341,IF(OR(K26=$K$378,K26=$K$379,K26=$K$380,K26=$K$381,K26=$K$377,K26=$K$376,K26=$K$385,K26=$K$387),$J$342,IF(OR(K26=$K$382,K26=$K$383),$J$343,IF(OR(K26=$K$328,K26=$K$329,K26=$K$330,K26=$K$353,K26=$K$354,K26=$K$365,K26=$K$331,K26=$K$375),$J$344,IF(OR(K26=$K$389),$J$345,0)))))))))))))))))))))))</f>
        <v>Staphylococcus</v>
      </c>
      <c r="K26" s="13" t="s">
        <v>49</v>
      </c>
    </row>
    <row r="27" spans="1:11" ht="20.25">
      <c r="A27" s="13" t="s">
        <v>11</v>
      </c>
      <c r="B27" s="2">
        <v>247</v>
      </c>
      <c r="C27" s="13" t="s">
        <v>21</v>
      </c>
      <c r="D27" s="3" t="s">
        <v>25</v>
      </c>
      <c r="E27" s="13">
        <v>0</v>
      </c>
      <c r="F27" s="13">
        <v>3</v>
      </c>
      <c r="G27" s="13" t="s">
        <v>23</v>
      </c>
      <c r="H27" s="13"/>
      <c r="I27" s="13" t="str">
        <f>IF(OR(J27=$J$336,J27=$J$343,J27=$J$326),$I$323,IF(OR(J27=$J$325,J27=$J$329,J27=$J$331,J27=$J$332,J27=$J$335,J27=$J$339,J27=$J$340,J27=$J$337),$I$328,IF(OR(J27=$J$324,J27=$J$328),$I$324,IF(OR(J27=$J$330,J27=$J$341,J27=$J$342),$I$325,IF(OR(J27=$J$323,J27=$J$338,J27=$J$344),$I$326,IF(OR(J27=$J$327,J27=$J$345,J27=$J$333,J27=$J$334),$I$327,0))))))</f>
        <v>Кокки</v>
      </c>
      <c r="J27" s="13" t="str">
        <f>IF(OR(K27=$K$323,K27=$K$324,K27=$K$325,K27=$K$326,K27=$K$327),$J$323,IF(OR(K27=$K$332,K27=$K$333,K27=$K$334,K27=$K$335),$J$324,IF(OR(K27=$K$336),$J$325,IF(OR(K27=$K$337),$J$326,IF(OR(K27=$K$338),$J$327,IF(OR(K27=$K$339),$J$328,IF(OR(K27=$K$345,K27=$K$355,K27=$K$346),$J$329,IF(OR(K27=$K$341,K27=$K$342,K27=$K$343,K27=$K$344),$J$330,IF(OR(K27=$K$340,K27=$K$384,K27=$K$386,K27=$K$388),$J$331,IF(OR(K27=$K$347,K27=$K$349,K27=$K$348),$J$332,IF(OR(K27=$K$350),$J$333,IF(OR(K27=$K$351),$J$334,IF(OR(K27=$K$352),$J$335,IF(OR(K27=$K$356),$J$336,IF(OR(K27=$K$357,K27=$K$358),$J$337,IF(OR(K27=$K$359,K27=$K$360),$J$338,IF(OR(K27=$K$361,K27=$K$362),$J$339,IF(OR(K27=$K$363,K27=$K$364),$J$340,IF(OR(K27=$K$366,K27=$K$367,K27=$K$368,K27=$K$369,K27=$K$370,K27=$K$371,K27=$K$372,K27=$K$373,K27=$K$374),$J$341,IF(OR(K27=$K$378,K27=$K$379,K27=$K$380,K27=$K$381,K27=$K$377,K27=$K$376,K27=$K$385,K27=$K$387),$J$342,IF(OR(K27=$K$382,K27=$K$383),$J$343,IF(OR(K27=$K$328,K27=$K$329,K27=$K$330,K27=$K$353,K27=$K$354,K27=$K$365,K27=$K$331,K27=$K$375),$J$344,IF(OR(K27=$K$389),$J$345,0)))))))))))))))))))))))</f>
        <v>Enterococcus</v>
      </c>
      <c r="K27" s="1" t="s">
        <v>66</v>
      </c>
    </row>
    <row r="28" spans="1:11" ht="20.25">
      <c r="A28" s="13" t="s">
        <v>11</v>
      </c>
      <c r="B28" s="2">
        <v>254</v>
      </c>
      <c r="C28" s="13" t="s">
        <v>21</v>
      </c>
      <c r="D28" s="3" t="s">
        <v>25</v>
      </c>
      <c r="E28" s="13">
        <v>0</v>
      </c>
      <c r="F28" s="13">
        <v>3</v>
      </c>
      <c r="G28" s="13" t="s">
        <v>23</v>
      </c>
      <c r="H28" s="13"/>
      <c r="I28" s="13" t="str">
        <f>IF(OR(J28=$J$336,J28=$J$343,J28=$J$326),$I$323,IF(OR(J28=$J$325,J28=$J$329,J28=$J$331,J28=$J$332,J28=$J$335,J28=$J$339,J28=$J$340,J28=$J$337),$I$328,IF(OR(J28=$J$324,J28=$J$328),$I$324,IF(OR(J28=$J$330,J28=$J$341,J28=$J$342),$I$325,IF(OR(J28=$J$323,J28=$J$338,J28=$J$344),$I$326,IF(OR(J28=$J$327,J28=$J$345,J28=$J$333,J28=$J$334),$I$327,0))))))</f>
        <v>Энеробактерии</v>
      </c>
      <c r="J28" s="13" t="str">
        <f>IF(OR(K28=$K$323,K28=$K$324,K28=$K$325,K28=$K$326,K28=$K$327),$J$323,IF(OR(K28=$K$332,K28=$K$333,K28=$K$334,K28=$K$335),$J$324,IF(OR(K28=$K$336),$J$325,IF(OR(K28=$K$337),$J$326,IF(OR(K28=$K$338),$J$327,IF(OR(K28=$K$339),$J$328,IF(OR(K28=$K$345,K28=$K$355,K28=$K$346),$J$329,IF(OR(K28=$K$341,K28=$K$342,K28=$K$343,K28=$K$344),$J$330,IF(OR(K28=$K$340,K28=$K$384,K28=$K$386,K28=$K$388),$J$331,IF(OR(K28=$K$347,K28=$K$349,K28=$K$348),$J$332,IF(OR(K28=$K$350),$J$333,IF(OR(K28=$K$351),$J$334,IF(OR(K28=$K$352),$J$335,IF(OR(K28=$K$356),$J$336,IF(OR(K28=$K$357,K28=$K$358),$J$337,IF(OR(K28=$K$359,K28=$K$360),$J$338,IF(OR(K28=$K$361,K28=$K$362),$J$339,IF(OR(K28=$K$363,K28=$K$364),$J$340,IF(OR(K28=$K$366,K28=$K$367,K28=$K$368,K28=$K$369,K28=$K$370,K28=$K$371,K28=$K$372,K28=$K$373,K28=$K$374),$J$341,IF(OR(K28=$K$378,K28=$K$379,K28=$K$380,K28=$K$381,K28=$K$377,K28=$K$376,K28=$K$385,K28=$K$387),$J$342,IF(OR(K28=$K$382,K28=$K$383),$J$343,IF(OR(K28=$K$328,K28=$K$329,K28=$K$330,K28=$K$353,K28=$K$354,K28=$K$365,K28=$K$331,K28=$K$375),$J$344,IF(OR(K28=$K$389),$J$345,0)))))))))))))))))))))))</f>
        <v>Klebsiella</v>
      </c>
      <c r="K28" s="1" t="s">
        <v>75</v>
      </c>
    </row>
    <row r="29" spans="1:11" ht="20.25">
      <c r="A29" s="13" t="s">
        <v>11</v>
      </c>
      <c r="B29" s="2">
        <v>255</v>
      </c>
      <c r="C29" s="13" t="s">
        <v>21</v>
      </c>
      <c r="D29" s="3" t="s">
        <v>25</v>
      </c>
      <c r="E29" s="13">
        <v>0</v>
      </c>
      <c r="F29" s="13">
        <v>3</v>
      </c>
      <c r="G29" s="13" t="s">
        <v>23</v>
      </c>
      <c r="H29" s="13"/>
      <c r="I29" s="13" t="str">
        <f>IF(OR(J29=$J$336,J29=$J$343,J29=$J$326),$I$323,IF(OR(J29=$J$325,J29=$J$329,J29=$J$331,J29=$J$332,J29=$J$335,J29=$J$339,J29=$J$340,J29=$J$337),$I$328,IF(OR(J29=$J$324,J29=$J$328),$I$324,IF(OR(J29=$J$330,J29=$J$341,J29=$J$342),$I$325,IF(OR(J29=$J$323,J29=$J$338,J29=$J$344),$I$326,IF(OR(J29=$J$327,J29=$J$345,J29=$J$333,J29=$J$334),$I$327,0))))))</f>
        <v>Энеробактерии</v>
      </c>
      <c r="J29" s="13" t="str">
        <f>IF(OR(K29=$K$323,K29=$K$324,K29=$K$325,K29=$K$326,K29=$K$327),$J$323,IF(OR(K29=$K$332,K29=$K$333,K29=$K$334,K29=$K$335),$J$324,IF(OR(K29=$K$336),$J$325,IF(OR(K29=$K$337),$J$326,IF(OR(K29=$K$338),$J$327,IF(OR(K29=$K$339),$J$328,IF(OR(K29=$K$345,K29=$K$355,K29=$K$346),$J$329,IF(OR(K29=$K$341,K29=$K$342,K29=$K$343,K29=$K$344),$J$330,IF(OR(K29=$K$340,K29=$K$384,K29=$K$386,K29=$K$388),$J$331,IF(OR(K29=$K$347,K29=$K$349,K29=$K$348),$J$332,IF(OR(K29=$K$350),$J$333,IF(OR(K29=$K$351),$J$334,IF(OR(K29=$K$352),$J$335,IF(OR(K29=$K$356),$J$336,IF(OR(K29=$K$357,K29=$K$358),$J$337,IF(OR(K29=$K$359,K29=$K$360),$J$338,IF(OR(K29=$K$361,K29=$K$362),$J$339,IF(OR(K29=$K$363,K29=$K$364),$J$340,IF(OR(K29=$K$366,K29=$K$367,K29=$K$368,K29=$K$369,K29=$K$370,K29=$K$371,K29=$K$372,K29=$K$373,K29=$K$374),$J$341,IF(OR(K29=$K$378,K29=$K$379,K29=$K$380,K29=$K$381,K29=$K$377,K29=$K$376,K29=$K$385,K29=$K$387),$J$342,IF(OR(K29=$K$382,K29=$K$383),$J$343,IF(OR(K29=$K$328,K29=$K$329,K29=$K$330,K29=$K$353,K29=$K$354,K29=$K$365,K29=$K$331,K29=$K$375),$J$344,IF(OR(K29=$K$389),$J$345,0)))))))))))))))))))))))</f>
        <v>Klebsiella</v>
      </c>
      <c r="K29" s="1" t="s">
        <v>75</v>
      </c>
    </row>
    <row r="30" spans="1:11" ht="20.25">
      <c r="A30" s="13" t="s">
        <v>11</v>
      </c>
      <c r="B30" s="2">
        <v>258</v>
      </c>
      <c r="C30" s="13" t="s">
        <v>79</v>
      </c>
      <c r="D30" s="3" t="s">
        <v>80</v>
      </c>
      <c r="E30" s="13">
        <v>0</v>
      </c>
      <c r="F30" s="13">
        <v>6</v>
      </c>
      <c r="G30" s="13"/>
      <c r="H30" s="13"/>
      <c r="I30" s="13" t="str">
        <f>IF(OR(J30=$J$336,J30=$J$343,J30=$J$326),$I$323,IF(OR(J30=$J$325,J30=$J$329,J30=$J$331,J30=$J$332,J30=$J$335,J30=$J$339,J30=$J$340,J30=$J$337),$I$328,IF(OR(J30=$J$324,J30=$J$328),$I$324,IF(OR(J30=$J$330,J30=$J$341,J30=$J$342),$I$325,IF(OR(J30=$J$323,J30=$J$338,J30=$J$344),$I$326,IF(OR(J30=$J$327,J30=$J$345,J30=$J$333,J30=$J$334),$I$327,0))))))</f>
        <v>Кокки</v>
      </c>
      <c r="J30" s="13" t="str">
        <f>IF(OR(K30=$K$323,K30=$K$324,K30=$K$325,K30=$K$326,K30=$K$327),$J$323,IF(OR(K30=$K$332,K30=$K$333,K30=$K$334,K30=$K$335),$J$324,IF(OR(K30=$K$336),$J$325,IF(OR(K30=$K$337),$J$326,IF(OR(K30=$K$338),$J$327,IF(OR(K30=$K$339),$J$328,IF(OR(K30=$K$345,K30=$K$355,K30=$K$346),$J$329,IF(OR(K30=$K$341,K30=$K$342,K30=$K$343,K30=$K$344),$J$330,IF(OR(K30=$K$340,K30=$K$384,K30=$K$386,K30=$K$388),$J$331,IF(OR(K30=$K$347,K30=$K$349,K30=$K$348),$J$332,IF(OR(K30=$K$350),$J$333,IF(OR(K30=$K$351),$J$334,IF(OR(K30=$K$352),$J$335,IF(OR(K30=$K$356),$J$336,IF(OR(K30=$K$357,K30=$K$358),$J$337,IF(OR(K30=$K$359,K30=$K$360),$J$338,IF(OR(K30=$K$361,K30=$K$362),$J$339,IF(OR(K30=$K$363,K30=$K$364),$J$340,IF(OR(K30=$K$366,K30=$K$367,K30=$K$368,K30=$K$369,K30=$K$370,K30=$K$371,K30=$K$372,K30=$K$373,K30=$K$374),$J$341,IF(OR(K30=$K$378,K30=$K$379,K30=$K$380,K30=$K$381,K30=$K$377,K30=$K$376,K30=$K$385,K30=$K$387),$J$342,IF(OR(K30=$K$382,K30=$K$383),$J$343,IF(OR(K30=$K$328,K30=$K$329,K30=$K$330,K30=$K$353,K30=$K$354,K30=$K$365,K30=$K$331,K30=$K$375),$J$344,IF(OR(K30=$K$389),$J$345,0)))))))))))))))))))))))</f>
        <v>Staphylococcus</v>
      </c>
      <c r="K30" s="1" t="s">
        <v>49</v>
      </c>
    </row>
    <row r="31" spans="1:11" ht="20.25">
      <c r="A31" s="13" t="s">
        <v>11</v>
      </c>
      <c r="B31" s="2">
        <v>259</v>
      </c>
      <c r="C31" s="13" t="s">
        <v>19</v>
      </c>
      <c r="D31" s="3" t="s">
        <v>25</v>
      </c>
      <c r="E31" s="13">
        <v>0</v>
      </c>
      <c r="F31" s="13">
        <v>6</v>
      </c>
      <c r="G31" s="13"/>
      <c r="H31" s="13"/>
      <c r="I31" s="13" t="str">
        <f>IF(OR(J31=$J$336,J31=$J$343,J31=$J$326),$I$323,IF(OR(J31=$J$325,J31=$J$329,J31=$J$331,J31=$J$332,J31=$J$335,J31=$J$339,J31=$J$340,J31=$J$337),$I$328,IF(OR(J31=$J$324,J31=$J$328),$I$324,IF(OR(J31=$J$330,J31=$J$341,J31=$J$342),$I$325,IF(OR(J31=$J$323,J31=$J$338,J31=$J$344),$I$326,IF(OR(J31=$J$327,J31=$J$345,J31=$J$333,J31=$J$334),$I$327,0))))))</f>
        <v>Кокки</v>
      </c>
      <c r="J31" s="13" t="str">
        <f>IF(OR(K31=$K$323,K31=$K$324,K31=$K$325,K31=$K$326,K31=$K$327),$J$323,IF(OR(K31=$K$332,K31=$K$333,K31=$K$334,K31=$K$335),$J$324,IF(OR(K31=$K$336),$J$325,IF(OR(K31=$K$337),$J$326,IF(OR(K31=$K$338),$J$327,IF(OR(K31=$K$339),$J$328,IF(OR(K31=$K$345,K31=$K$355,K31=$K$346),$J$329,IF(OR(K31=$K$341,K31=$K$342,K31=$K$343,K31=$K$344),$J$330,IF(OR(K31=$K$340,K31=$K$384,K31=$K$386,K31=$K$388),$J$331,IF(OR(K31=$K$347,K31=$K$349,K31=$K$348),$J$332,IF(OR(K31=$K$350),$J$333,IF(OR(K31=$K$351),$J$334,IF(OR(K31=$K$352),$J$335,IF(OR(K31=$K$356),$J$336,IF(OR(K31=$K$357,K31=$K$358),$J$337,IF(OR(K31=$K$359,K31=$K$360),$J$338,IF(OR(K31=$K$361,K31=$K$362),$J$339,IF(OR(K31=$K$363,K31=$K$364),$J$340,IF(OR(K31=$K$366,K31=$K$367,K31=$K$368,K31=$K$369,K31=$K$370,K31=$K$371,K31=$K$372,K31=$K$373,K31=$K$374),$J$341,IF(OR(K31=$K$378,K31=$K$379,K31=$K$380,K31=$K$381,K31=$K$377,K31=$K$376,K31=$K$385,K31=$K$387),$J$342,IF(OR(K31=$K$382,K31=$K$383),$J$343,IF(OR(K31=$K$328,K31=$K$329,K31=$K$330,K31=$K$353,K31=$K$354,K31=$K$365,K31=$K$331,K31=$K$375),$J$344,IF(OR(K31=$K$389),$J$345,0)))))))))))))))))))))))</f>
        <v>Staphylococcus</v>
      </c>
      <c r="K31" s="1" t="s">
        <v>49</v>
      </c>
    </row>
    <row r="32" spans="1:11" ht="20.25">
      <c r="A32" s="13" t="s">
        <v>11</v>
      </c>
      <c r="B32" s="2">
        <v>262</v>
      </c>
      <c r="C32" s="13" t="s">
        <v>21</v>
      </c>
      <c r="D32" s="3" t="s">
        <v>39</v>
      </c>
      <c r="E32" s="13">
        <v>0</v>
      </c>
      <c r="F32" s="13">
        <v>5</v>
      </c>
      <c r="G32" s="13"/>
      <c r="H32" s="13"/>
      <c r="I32" s="13" t="str">
        <f>IF(OR(J32=$J$336,J32=$J$343,J32=$J$326),$I$323,IF(OR(J32=$J$325,J32=$J$329,J32=$J$331,J32=$J$332,J32=$J$335,J32=$J$339,J32=$J$340,J32=$J$337),$I$328,IF(OR(J32=$J$324,J32=$J$328),$I$324,IF(OR(J32=$J$330,J32=$J$341,J32=$J$342),$I$325,IF(OR(J32=$J$323,J32=$J$338,J32=$J$344),$I$326,IF(OR(J32=$J$327,J32=$J$345,J32=$J$333,J32=$J$334),$I$327,0))))))</f>
        <v>Энеробактерии</v>
      </c>
      <c r="J32" s="13" t="str">
        <f>IF(OR(K32=$K$323,K32=$K$324,K32=$K$325,K32=$K$326,K32=$K$327),$J$323,IF(OR(K32=$K$332,K32=$K$333,K32=$K$334,K32=$K$335),$J$324,IF(OR(K32=$K$336),$J$325,IF(OR(K32=$K$337),$J$326,IF(OR(K32=$K$338),$J$327,IF(OR(K32=$K$339),$J$328,IF(OR(K32=$K$345,K32=$K$355,K32=$K$346),$J$329,IF(OR(K32=$K$341,K32=$K$342,K32=$K$343,K32=$K$344),$J$330,IF(OR(K32=$K$340,K32=$K$384,K32=$K$386,K32=$K$388),$J$331,IF(OR(K32=$K$347,K32=$K$349,K32=$K$348),$J$332,IF(OR(K32=$K$350),$J$333,IF(OR(K32=$K$351),$J$334,IF(OR(K32=$K$352),$J$335,IF(OR(K32=$K$356),$J$336,IF(OR(K32=$K$357,K32=$K$358),$J$337,IF(OR(K32=$K$359,K32=$K$360),$J$338,IF(OR(K32=$K$361,K32=$K$362),$J$339,IF(OR(K32=$K$363,K32=$K$364),$J$340,IF(OR(K32=$K$366,K32=$K$367,K32=$K$368,K32=$K$369,K32=$K$370,K32=$K$371,K32=$K$372,K32=$K$373,K32=$K$374),$J$341,IF(OR(K32=$K$378,K32=$K$379,K32=$K$380,K32=$K$381,K32=$K$377,K32=$K$376,K32=$K$385,K32=$K$387),$J$342,IF(OR(K32=$K$382,K32=$K$383),$J$343,IF(OR(K32=$K$328,K32=$K$329,K32=$K$330,K32=$K$353,K32=$K$354,K32=$K$365,K32=$K$331,K32=$K$375),$J$344,IF(OR(K32=$K$389),$J$345,0)))))))))))))))))))))))</f>
        <v>Enterobacter</v>
      </c>
      <c r="K32" s="1" t="s">
        <v>73</v>
      </c>
    </row>
    <row r="33" spans="1:11" ht="20.25">
      <c r="A33" s="13" t="s">
        <v>11</v>
      </c>
      <c r="B33" s="2">
        <v>263</v>
      </c>
      <c r="C33" s="13" t="s">
        <v>21</v>
      </c>
      <c r="D33" s="3" t="s">
        <v>39</v>
      </c>
      <c r="E33" s="13">
        <v>0</v>
      </c>
      <c r="F33" s="13">
        <v>5</v>
      </c>
      <c r="G33" s="13"/>
      <c r="H33" s="13"/>
      <c r="I33" s="13" t="str">
        <f>IF(OR(J33=$J$336,J33=$J$343,J33=$J$326),$I$323,IF(OR(J33=$J$325,J33=$J$329,J33=$J$331,J33=$J$332,J33=$J$335,J33=$J$339,J33=$J$340,J33=$J$337),$I$328,IF(OR(J33=$J$324,J33=$J$328),$I$324,IF(OR(J33=$J$330,J33=$J$341,J33=$J$342),$I$325,IF(OR(J33=$J$323,J33=$J$338,J33=$J$344),$I$326,IF(OR(J33=$J$327,J33=$J$345,J33=$J$333,J33=$J$334),$I$327,0))))))</f>
        <v>Энеробактерии</v>
      </c>
      <c r="J33" s="13" t="str">
        <f>IF(OR(K33=$K$323,K33=$K$324,K33=$K$325,K33=$K$326,K33=$K$327),$J$323,IF(OR(K33=$K$332,K33=$K$333,K33=$K$334,K33=$K$335),$J$324,IF(OR(K33=$K$336),$J$325,IF(OR(K33=$K$337),$J$326,IF(OR(K33=$K$338),$J$327,IF(OR(K33=$K$339),$J$328,IF(OR(K33=$K$345,K33=$K$355,K33=$K$346),$J$329,IF(OR(K33=$K$341,K33=$K$342,K33=$K$343,K33=$K$344),$J$330,IF(OR(K33=$K$340,K33=$K$384,K33=$K$386,K33=$K$388),$J$331,IF(OR(K33=$K$347,K33=$K$349,K33=$K$348),$J$332,IF(OR(K33=$K$350),$J$333,IF(OR(K33=$K$351),$J$334,IF(OR(K33=$K$352),$J$335,IF(OR(K33=$K$356),$J$336,IF(OR(K33=$K$357,K33=$K$358),$J$337,IF(OR(K33=$K$359,K33=$K$360),$J$338,IF(OR(K33=$K$361,K33=$K$362),$J$339,IF(OR(K33=$K$363,K33=$K$364),$J$340,IF(OR(K33=$K$366,K33=$K$367,K33=$K$368,K33=$K$369,K33=$K$370,K33=$K$371,K33=$K$372,K33=$K$373,K33=$K$374),$J$341,IF(OR(K33=$K$378,K33=$K$379,K33=$K$380,K33=$K$381,K33=$K$377,K33=$K$376,K33=$K$385,K33=$K$387),$J$342,IF(OR(K33=$K$382,K33=$K$383),$J$343,IF(OR(K33=$K$328,K33=$K$329,K33=$K$330,K33=$K$353,K33=$K$354,K33=$K$365,K33=$K$331,K33=$K$375),$J$344,IF(OR(K33=$K$389),$J$345,0)))))))))))))))))))))))</f>
        <v>Enterobacter</v>
      </c>
      <c r="K33" s="1" t="s">
        <v>73</v>
      </c>
    </row>
    <row r="34" spans="1:11" ht="20.25">
      <c r="A34" s="13" t="s">
        <v>11</v>
      </c>
      <c r="B34" s="2">
        <v>264</v>
      </c>
      <c r="C34" s="13" t="s">
        <v>21</v>
      </c>
      <c r="D34" s="3" t="s">
        <v>39</v>
      </c>
      <c r="E34" s="13">
        <v>0</v>
      </c>
      <c r="F34" s="13">
        <v>5</v>
      </c>
      <c r="G34" s="13"/>
      <c r="H34" s="13"/>
      <c r="I34" s="13" t="str">
        <f>IF(OR(J34=$J$336,J34=$J$343,J34=$J$326),$I$323,IF(OR(J34=$J$325,J34=$J$329,J34=$J$331,J34=$J$332,J34=$J$335,J34=$J$339,J34=$J$340,J34=$J$337),$I$328,IF(OR(J34=$J$324,J34=$J$328),$I$324,IF(OR(J34=$J$330,J34=$J$341,J34=$J$342),$I$325,IF(OR(J34=$J$323,J34=$J$338,J34=$J$344),$I$326,IF(OR(J34=$J$327,J34=$J$345,J34=$J$333,J34=$J$334),$I$327,0))))))</f>
        <v>Энеробактерии</v>
      </c>
      <c r="J34" s="13" t="str">
        <f>IF(OR(K34=$K$323,K34=$K$324,K34=$K$325,K34=$K$326,K34=$K$327),$J$323,IF(OR(K34=$K$332,K34=$K$333,K34=$K$334,K34=$K$335),$J$324,IF(OR(K34=$K$336),$J$325,IF(OR(K34=$K$337),$J$326,IF(OR(K34=$K$338),$J$327,IF(OR(K34=$K$339),$J$328,IF(OR(K34=$K$345,K34=$K$355,K34=$K$346),$J$329,IF(OR(K34=$K$341,K34=$K$342,K34=$K$343,K34=$K$344),$J$330,IF(OR(K34=$K$340,K34=$K$384,K34=$K$386,K34=$K$388),$J$331,IF(OR(K34=$K$347,K34=$K$349,K34=$K$348),$J$332,IF(OR(K34=$K$350),$J$333,IF(OR(K34=$K$351),$J$334,IF(OR(K34=$K$352),$J$335,IF(OR(K34=$K$356),$J$336,IF(OR(K34=$K$357,K34=$K$358),$J$337,IF(OR(K34=$K$359,K34=$K$360),$J$338,IF(OR(K34=$K$361,K34=$K$362),$J$339,IF(OR(K34=$K$363,K34=$K$364),$J$340,IF(OR(K34=$K$366,K34=$K$367,K34=$K$368,K34=$K$369,K34=$K$370,K34=$K$371,K34=$K$372,K34=$K$373,K34=$K$374),$J$341,IF(OR(K34=$K$378,K34=$K$379,K34=$K$380,K34=$K$381,K34=$K$377,K34=$K$376,K34=$K$385,K34=$K$387),$J$342,IF(OR(K34=$K$382,K34=$K$383),$J$343,IF(OR(K34=$K$328,K34=$K$329,K34=$K$330,K34=$K$353,K34=$K$354,K34=$K$365,K34=$K$331,K34=$K$375),$J$344,IF(OR(K34=$K$389),$J$345,0)))))))))))))))))))))))</f>
        <v>Serratia</v>
      </c>
      <c r="K34" s="1" t="s">
        <v>81</v>
      </c>
    </row>
    <row r="35" spans="1:11" ht="20.25">
      <c r="A35" s="13"/>
      <c r="B35" s="2"/>
      <c r="C35" s="13"/>
      <c r="D35" s="3"/>
      <c r="E35" s="13"/>
      <c r="F35" s="13"/>
      <c r="G35" s="13"/>
      <c r="H35" s="13"/>
      <c r="I35" s="13" t="str">
        <f>IF(OR(J35=$J$336,J35=$J$343,J35=$J$326),$I$323,IF(OR(J35=$J$325,J35=$J$329,J35=$J$331,J35=$J$332,J35=$J$335,J35=$J$339,J35=$J$340,J35=$J$337),$I$328,IF(OR(J35=$J$324,J35=$J$328),$I$324,IF(OR(J35=$J$330,J35=$J$341,J35=$J$342),$I$325,IF(OR(J35=$J$323,J35=$J$338,J35=$J$344),$I$326,IF(OR(J35=$J$327,J35=$J$345,J35=$J$333,J35=$J$334),$I$327,0))))))</f>
        <v>Энеробактерии</v>
      </c>
      <c r="J35" s="13" t="str">
        <f>IF(OR(K35=$K$323,K35=$K$324,K35=$K$325,K35=$K$326,K35=$K$327),$J$323,IF(OR(K35=$K$332,K35=$K$333,K35=$K$334,K35=$K$335),$J$324,IF(OR(K35=$K$336),$J$325,IF(OR(K35=$K$337),$J$326,IF(OR(K35=$K$338),$J$327,IF(OR(K35=$K$339),$J$328,IF(OR(K35=$K$345,K35=$K$355,K35=$K$346),$J$329,IF(OR(K35=$K$341,K35=$K$342,K35=$K$343,K35=$K$344),$J$330,IF(OR(K35=$K$340,K35=$K$384,K35=$K$386,K35=$K$388),$J$331,IF(OR(K35=$K$347,K35=$K$349,K35=$K$348),$J$332,IF(OR(K35=$K$350),$J$333,IF(OR(K35=$K$351),$J$334,IF(OR(K35=$K$352),$J$335,IF(OR(K35=$K$356),$J$336,IF(OR(K35=$K$357,K35=$K$358),$J$337,IF(OR(K35=$K$359,K35=$K$360),$J$338,IF(OR(K35=$K$361,K35=$K$362),$J$339,IF(OR(K35=$K$363,K35=$K$364),$J$340,IF(OR(K35=$K$366,K35=$K$367,K35=$K$368,K35=$K$369,K35=$K$370,K35=$K$371,K35=$K$372,K35=$K$373,K35=$K$374),$J$341,IF(OR(K35=$K$378,K35=$K$379,K35=$K$380,K35=$K$381,K35=$K$377,K35=$K$376,K35=$K$385,K35=$K$387),$J$342,IF(OR(K35=$K$382,K35=$K$383),$J$343,IF(OR(K35=$K$328,K35=$K$329,K35=$K$330,K35=$K$353,K35=$K$354,K35=$K$365,K35=$K$331,K35=$K$375),$J$344,IF(OR(K35=$K$389),$J$345,0)))))))))))))))))))))))</f>
        <v>Enterobacter</v>
      </c>
      <c r="K35" s="1" t="s">
        <v>73</v>
      </c>
    </row>
    <row r="36" spans="1:11" ht="20.25">
      <c r="A36" s="13" t="s">
        <v>11</v>
      </c>
      <c r="B36" s="2">
        <v>279</v>
      </c>
      <c r="C36" s="13" t="s">
        <v>21</v>
      </c>
      <c r="D36" s="3" t="s">
        <v>20</v>
      </c>
      <c r="E36" s="13">
        <v>0</v>
      </c>
      <c r="F36" s="13">
        <v>4</v>
      </c>
      <c r="G36" s="13" t="s">
        <v>23</v>
      </c>
      <c r="H36" s="13"/>
      <c r="I36" s="13" t="str">
        <f>IF(OR(J36=$J$336,J36=$J$343,J36=$J$326),$I$323,IF(OR(J36=$J$325,J36=$J$329,J36=$J$331,J36=$J$332,J36=$J$335,J36=$J$339,J36=$J$340,J36=$J$337),$I$328,IF(OR(J36=$J$324,J36=$J$328),$I$324,IF(OR(J36=$J$330,J36=$J$341,J36=$J$342),$I$325,IF(OR(J36=$J$323,J36=$J$338,J36=$J$344),$I$326,IF(OR(J36=$J$327,J36=$J$345,J36=$J$333,J36=$J$334),$I$327,0))))))</f>
        <v>Энеробактерии</v>
      </c>
      <c r="J36" s="13" t="str">
        <f>IF(OR(K36=$K$323,K36=$K$324,K36=$K$325,K36=$K$326,K36=$K$327),$J$323,IF(OR(K36=$K$332,K36=$K$333,K36=$K$334,K36=$K$335),$J$324,IF(OR(K36=$K$336),$J$325,IF(OR(K36=$K$337),$J$326,IF(OR(K36=$K$338),$J$327,IF(OR(K36=$K$339),$J$328,IF(OR(K36=$K$345,K36=$K$355,K36=$K$346),$J$329,IF(OR(K36=$K$341,K36=$K$342,K36=$K$343,K36=$K$344),$J$330,IF(OR(K36=$K$340,K36=$K$384,K36=$K$386,K36=$K$388),$J$331,IF(OR(K36=$K$347,K36=$K$349,K36=$K$348),$J$332,IF(OR(K36=$K$350),$J$333,IF(OR(K36=$K$351),$J$334,IF(OR(K36=$K$352),$J$335,IF(OR(K36=$K$356),$J$336,IF(OR(K36=$K$357,K36=$K$358),$J$337,IF(OR(K36=$K$359,K36=$K$360),$J$338,IF(OR(K36=$K$361,K36=$K$362),$J$339,IF(OR(K36=$K$363,K36=$K$364),$J$340,IF(OR(K36=$K$366,K36=$K$367,K36=$K$368,K36=$K$369,K36=$K$370,K36=$K$371,K36=$K$372,K36=$K$373,K36=$K$374),$J$341,IF(OR(K36=$K$378,K36=$K$379,K36=$K$380,K36=$K$381,K36=$K$377,K36=$K$376,K36=$K$385,K36=$K$387),$J$342,IF(OR(K36=$K$382,K36=$K$383),$J$343,IF(OR(K36=$K$328,K36=$K$329,K36=$K$330,K36=$K$353,K36=$K$354,K36=$K$365,K36=$K$331,K36=$K$375),$J$344,IF(OR(K36=$K$389),$J$345,0)))))))))))))))))))))))</f>
        <v>Escherichia</v>
      </c>
      <c r="K36" s="1" t="s">
        <v>85</v>
      </c>
    </row>
    <row r="37" spans="1:11" ht="20.25">
      <c r="A37" s="13" t="s">
        <v>11</v>
      </c>
      <c r="B37" s="2">
        <v>280</v>
      </c>
      <c r="C37" s="13" t="s">
        <v>21</v>
      </c>
      <c r="D37" s="3" t="s">
        <v>25</v>
      </c>
      <c r="E37" s="13">
        <v>0</v>
      </c>
      <c r="F37" s="13">
        <v>5</v>
      </c>
      <c r="G37" s="13" t="s">
        <v>23</v>
      </c>
      <c r="H37" s="13"/>
      <c r="I37" s="13" t="str">
        <f>IF(OR(J37=$J$336,J37=$J$343,J37=$J$326),$I$323,IF(OR(J37=$J$325,J37=$J$329,J37=$J$331,J37=$J$332,J37=$J$335,J37=$J$339,J37=$J$340,J37=$J$337),$I$328,IF(OR(J37=$J$324,J37=$J$328),$I$324,IF(OR(J37=$J$330,J37=$J$341,J37=$J$342),$I$325,IF(OR(J37=$J$323,J37=$J$338,J37=$J$344),$I$326,IF(OR(J37=$J$327,J37=$J$345,J37=$J$333,J37=$J$334),$I$327,0))))))</f>
        <v>Энеробактерии</v>
      </c>
      <c r="J37" s="13" t="str">
        <f>IF(OR(K37=$K$323,K37=$K$324,K37=$K$325,K37=$K$326,K37=$K$327),$J$323,IF(OR(K37=$K$332,K37=$K$333,K37=$K$334,K37=$K$335),$J$324,IF(OR(K37=$K$336),$J$325,IF(OR(K37=$K$337),$J$326,IF(OR(K37=$K$338),$J$327,IF(OR(K37=$K$339),$J$328,IF(OR(K37=$K$345,K37=$K$355,K37=$K$346),$J$329,IF(OR(K37=$K$341,K37=$K$342,K37=$K$343,K37=$K$344),$J$330,IF(OR(K37=$K$340,K37=$K$384,K37=$K$386,K37=$K$388),$J$331,IF(OR(K37=$K$347,K37=$K$349,K37=$K$348),$J$332,IF(OR(K37=$K$350),$J$333,IF(OR(K37=$K$351),$J$334,IF(OR(K37=$K$352),$J$335,IF(OR(K37=$K$356),$J$336,IF(OR(K37=$K$357,K37=$K$358),$J$337,IF(OR(K37=$K$359,K37=$K$360),$J$338,IF(OR(K37=$K$361,K37=$K$362),$J$339,IF(OR(K37=$K$363,K37=$K$364),$J$340,IF(OR(K37=$K$366,K37=$K$367,K37=$K$368,K37=$K$369,K37=$K$370,K37=$K$371,K37=$K$372,K37=$K$373,K37=$K$374),$J$341,IF(OR(K37=$K$378,K37=$K$379,K37=$K$380,K37=$K$381,K37=$K$377,K37=$K$376,K37=$K$385,K37=$K$387),$J$342,IF(OR(K37=$K$382,K37=$K$383),$J$343,IF(OR(K37=$K$328,K37=$K$329,K37=$K$330,K37=$K$353,K37=$K$354,K37=$K$365,K37=$K$331,K37=$K$375),$J$344,IF(OR(K37=$K$389),$J$345,0)))))))))))))))))))))))</f>
        <v>Klebsiella</v>
      </c>
      <c r="K37" s="1" t="s">
        <v>75</v>
      </c>
    </row>
    <row r="38" spans="1:11" ht="20.25">
      <c r="A38" s="13" t="s">
        <v>11</v>
      </c>
      <c r="B38" s="2">
        <v>286</v>
      </c>
      <c r="C38" s="13" t="s">
        <v>21</v>
      </c>
      <c r="D38" s="3" t="s">
        <v>86</v>
      </c>
      <c r="E38" s="13">
        <v>0</v>
      </c>
      <c r="F38" s="13">
        <v>4</v>
      </c>
      <c r="G38" s="13" t="s">
        <v>23</v>
      </c>
      <c r="H38" s="13"/>
      <c r="I38" s="13" t="str">
        <f>IF(OR(J38=$J$336,J38=$J$343,J38=$J$326),$I$323,IF(OR(J38=$J$325,J38=$J$329,J38=$J$331,J38=$J$332,J38=$J$335,J38=$J$339,J38=$J$340,J38=$J$337),$I$328,IF(OR(J38=$J$324,J38=$J$328),$I$324,IF(OR(J38=$J$330,J38=$J$341,J38=$J$342),$I$325,IF(OR(J38=$J$323,J38=$J$338,J38=$J$344),$I$326,IF(OR(J38=$J$327,J38=$J$345,J38=$J$333,J38=$J$334),$I$327,0))))))</f>
        <v>Энеробактерии</v>
      </c>
      <c r="J38" s="13" t="str">
        <f>IF(OR(K38=$K$323,K38=$K$324,K38=$K$325,K38=$K$326,K38=$K$327),$J$323,IF(OR(K38=$K$332,K38=$K$333,K38=$K$334,K38=$K$335),$J$324,IF(OR(K38=$K$336),$J$325,IF(OR(K38=$K$337),$J$326,IF(OR(K38=$K$338),$J$327,IF(OR(K38=$K$339),$J$328,IF(OR(K38=$K$345,K38=$K$355,K38=$K$346),$J$329,IF(OR(K38=$K$341,K38=$K$342,K38=$K$343,K38=$K$344),$J$330,IF(OR(K38=$K$340,K38=$K$384,K38=$K$386,K38=$K$388),$J$331,IF(OR(K38=$K$347,K38=$K$349,K38=$K$348),$J$332,IF(OR(K38=$K$350),$J$333,IF(OR(K38=$K$351),$J$334,IF(OR(K38=$K$352),$J$335,IF(OR(K38=$K$356),$J$336,IF(OR(K38=$K$357,K38=$K$358),$J$337,IF(OR(K38=$K$359,K38=$K$360),$J$338,IF(OR(K38=$K$361,K38=$K$362),$J$339,IF(OR(K38=$K$363,K38=$K$364),$J$340,IF(OR(K38=$K$366,K38=$K$367,K38=$K$368,K38=$K$369,K38=$K$370,K38=$K$371,K38=$K$372,K38=$K$373,K38=$K$374),$J$341,IF(OR(K38=$K$378,K38=$K$379,K38=$K$380,K38=$K$381,K38=$K$377,K38=$K$376,K38=$K$385,K38=$K$387),$J$342,IF(OR(K38=$K$382,K38=$K$383),$J$343,IF(OR(K38=$K$328,K38=$K$329,K38=$K$330,K38=$K$353,K38=$K$354,K38=$K$365,K38=$K$331,K38=$K$375),$J$344,IF(OR(K38=$K$389),$J$345,0)))))))))))))))))))))))</f>
        <v>Serratia</v>
      </c>
      <c r="K38" s="1" t="s">
        <v>87</v>
      </c>
    </row>
    <row r="39" spans="1:11" ht="20.25">
      <c r="A39" s="13" t="s">
        <v>11</v>
      </c>
      <c r="B39" s="2">
        <v>302</v>
      </c>
      <c r="C39" s="13" t="s">
        <v>21</v>
      </c>
      <c r="D39" s="3" t="s">
        <v>58</v>
      </c>
      <c r="E39" s="13">
        <v>0</v>
      </c>
      <c r="F39" s="13">
        <v>3</v>
      </c>
      <c r="G39" s="13" t="s">
        <v>23</v>
      </c>
      <c r="H39" s="13"/>
      <c r="I39" s="13" t="str">
        <f>IF(OR(J39=$J$336,J39=$J$343,J39=$J$326),$I$323,IF(OR(J39=$J$325,J39=$J$329,J39=$J$331,J39=$J$332,J39=$J$335,J39=$J$339,J39=$J$340,J39=$J$337),$I$328,IF(OR(J39=$J$324,J39=$J$328),$I$324,IF(OR(J39=$J$330,J39=$J$341,J39=$J$342),$I$325,IF(OR(J39=$J$323,J39=$J$338,J39=$J$344),$I$326,IF(OR(J39=$J$327,J39=$J$345,J39=$J$333,J39=$J$334),$I$327,0))))))</f>
        <v>Энеробактерии</v>
      </c>
      <c r="J39" s="13" t="str">
        <f>IF(OR(K39=$K$323,K39=$K$324,K39=$K$325,K39=$K$326,K39=$K$327),$J$323,IF(OR(K39=$K$332,K39=$K$333,K39=$K$334,K39=$K$335),$J$324,IF(OR(K39=$K$336),$J$325,IF(OR(K39=$K$337),$J$326,IF(OR(K39=$K$338),$J$327,IF(OR(K39=$K$339),$J$328,IF(OR(K39=$K$345,K39=$K$355,K39=$K$346),$J$329,IF(OR(K39=$K$341,K39=$K$342,K39=$K$343,K39=$K$344),$J$330,IF(OR(K39=$K$340,K39=$K$384,K39=$K$386,K39=$K$388),$J$331,IF(OR(K39=$K$347,K39=$K$349,K39=$K$348),$J$332,IF(OR(K39=$K$350),$J$333,IF(OR(K39=$K$351),$J$334,IF(OR(K39=$K$352),$J$335,IF(OR(K39=$K$356),$J$336,IF(OR(K39=$K$357,K39=$K$358),$J$337,IF(OR(K39=$K$359,K39=$K$360),$J$338,IF(OR(K39=$K$361,K39=$K$362),$J$339,IF(OR(K39=$K$363,K39=$K$364),$J$340,IF(OR(K39=$K$366,K39=$K$367,K39=$K$368,K39=$K$369,K39=$K$370,K39=$K$371,K39=$K$372,K39=$K$373,K39=$K$374),$J$341,IF(OR(K39=$K$378,K39=$K$379,K39=$K$380,K39=$K$381,K39=$K$377,K39=$K$376,K39=$K$385,K39=$K$387),$J$342,IF(OR(K39=$K$382,K39=$K$383),$J$343,IF(OR(K39=$K$328,K39=$K$329,K39=$K$330,K39=$K$353,K39=$K$354,K39=$K$365,K39=$K$331,K39=$K$375),$J$344,IF(OR(K39=$K$389),$J$345,0)))))))))))))))))))))))</f>
        <v>Klebsiella</v>
      </c>
      <c r="K39" s="1" t="s">
        <v>75</v>
      </c>
    </row>
    <row r="40" spans="1:11" ht="20.25">
      <c r="A40" s="13" t="s">
        <v>203</v>
      </c>
      <c r="B40" s="2">
        <v>3</v>
      </c>
      <c r="C40" s="13" t="s">
        <v>19</v>
      </c>
      <c r="D40" s="3" t="s">
        <v>20</v>
      </c>
      <c r="E40" s="13">
        <v>0</v>
      </c>
      <c r="F40" s="13">
        <v>5</v>
      </c>
      <c r="G40" s="13"/>
      <c r="H40" s="13"/>
      <c r="I40" s="13" t="str">
        <f>IF(OR(J40=$J$336,J40=$J$343,J40=$J$326),$I$323,IF(OR(J40=$J$325,J40=$J$329,J40=$J$331,J40=$J$332,J40=$J$335,J40=$J$339,J40=$J$340,J40=$J$337),$I$328,IF(OR(J40=$J$324,J40=$J$328),$I$324,IF(OR(J40=$J$330,J40=$J$341,J40=$J$342),$I$325,IF(OR(J40=$J$323,J40=$J$338,J40=$J$344),$I$326,IF(OR(J40=$J$327,J40=$J$345,J40=$J$333,J40=$J$334),$I$327,0))))))</f>
        <v>Кокки</v>
      </c>
      <c r="J40" s="13" t="str">
        <f>IF(OR(K40=$K$323,K40=$K$324,K40=$K$325,K40=$K$326,K40=$K$327),$J$323,IF(OR(K40=$K$332,K40=$K$333,K40=$K$334,K40=$K$335),$J$324,IF(OR(K40=$K$336),$J$325,IF(OR(K40=$K$337),$J$326,IF(OR(K40=$K$338),$J$327,IF(OR(K40=$K$339),$J$328,IF(OR(K40=$K$345,K40=$K$355,K40=$K$346),$J$329,IF(OR(K40=$K$341,K40=$K$342,K40=$K$343,K40=$K$344),$J$330,IF(OR(K40=$K$340,K40=$K$384,K40=$K$386,K40=$K$388),$J$331,IF(OR(K40=$K$347,K40=$K$349,K40=$K$348),$J$332,IF(OR(K40=$K$350),$J$333,IF(OR(K40=$K$351),$J$334,IF(OR(K40=$K$352),$J$335,IF(OR(K40=$K$356),$J$336,IF(OR(K40=$K$357,K40=$K$358),$J$337,IF(OR(K40=$K$359,K40=$K$360),$J$338,IF(OR(K40=$K$361,K40=$K$362),$J$339,IF(OR(K40=$K$363,K40=$K$364),$J$340,IF(OR(K40=$K$366,K40=$K$367,K40=$K$368,K40=$K$369,K40=$K$370,K40=$K$371,K40=$K$372,K40=$K$373,K40=$K$374),$J$341,IF(OR(K40=$K$378,K40=$K$379,K40=$K$380,K40=$K$381,K40=$K$377,K40=$K$376,K40=$K$385,K40=$K$387),$J$342,IF(OR(K40=$K$382,K40=$K$383),$J$343,IF(OR(K40=$K$328,K40=$K$329,K40=$K$330,K40=$K$353,K40=$K$354,K40=$K$365,K40=$K$331,K40=$K$375),$J$344,IF(OR(K40=$K$389),$J$345,0)))))))))))))))))))))))</f>
        <v>Staphylococcus</v>
      </c>
      <c r="K40" s="13" t="s">
        <v>169</v>
      </c>
    </row>
    <row r="41" spans="1:11" ht="20.25">
      <c r="A41" s="13" t="s">
        <v>203</v>
      </c>
      <c r="B41" s="2">
        <v>9</v>
      </c>
      <c r="C41" s="13" t="s">
        <v>19</v>
      </c>
      <c r="D41" s="3" t="s">
        <v>20</v>
      </c>
      <c r="E41" s="13">
        <v>0</v>
      </c>
      <c r="F41" s="13">
        <v>5</v>
      </c>
      <c r="G41" s="13"/>
      <c r="H41" s="13"/>
      <c r="I41" s="13" t="str">
        <f>IF(OR(J41=$J$336,J41=$J$343,J41=$J$326),$I$323,IF(OR(J41=$J$325,J41=$J$329,J41=$J$331,J41=$J$332,J41=$J$335,J41=$J$339,J41=$J$340,J41=$J$337),$I$328,IF(OR(J41=$J$324,J41=$J$328),$I$324,IF(OR(J41=$J$330,J41=$J$341,J41=$J$342),$I$325,IF(OR(J41=$J$323,J41=$J$338,J41=$J$344),$I$326,IF(OR(J41=$J$327,J41=$J$345,J41=$J$333,J41=$J$334),$I$327,0))))))</f>
        <v>Кокки</v>
      </c>
      <c r="J41" s="13" t="str">
        <f>IF(OR(K41=$K$323,K41=$K$324,K41=$K$325,K41=$K$326,K41=$K$327),$J$323,IF(OR(K41=$K$332,K41=$K$333,K41=$K$334,K41=$K$335),$J$324,IF(OR(K41=$K$336),$J$325,IF(OR(K41=$K$337),$J$326,IF(OR(K41=$K$338),$J$327,IF(OR(K41=$K$339),$J$328,IF(OR(K41=$K$345,K41=$K$355,K41=$K$346),$J$329,IF(OR(K41=$K$341,K41=$K$342,K41=$K$343,K41=$K$344),$J$330,IF(OR(K41=$K$340,K41=$K$384,K41=$K$386,K41=$K$388),$J$331,IF(OR(K41=$K$347,K41=$K$349,K41=$K$348),$J$332,IF(OR(K41=$K$350),$J$333,IF(OR(K41=$K$351),$J$334,IF(OR(K41=$K$352),$J$335,IF(OR(K41=$K$356),$J$336,IF(OR(K41=$K$357,K41=$K$358),$J$337,IF(OR(K41=$K$359,K41=$K$360),$J$338,IF(OR(K41=$K$361,K41=$K$362),$J$339,IF(OR(K41=$K$363,K41=$K$364),$J$340,IF(OR(K41=$K$366,K41=$K$367,K41=$K$368,K41=$K$369,K41=$K$370,K41=$K$371,K41=$K$372,K41=$K$373,K41=$K$374),$J$341,IF(OR(K41=$K$378,K41=$K$379,K41=$K$380,K41=$K$381,K41=$K$377,K41=$K$376,K41=$K$385,K41=$K$387),$J$342,IF(OR(K41=$K$382,K41=$K$383),$J$343,IF(OR(K41=$K$328,K41=$K$329,K41=$K$330,K41=$K$353,K41=$K$354,K41=$K$365,K41=$K$331,K41=$K$375),$J$344,IF(OR(K41=$K$389),$J$345,0)))))))))))))))))))))))</f>
        <v>Staphylococcus</v>
      </c>
      <c r="K41" s="13" t="s">
        <v>169</v>
      </c>
    </row>
    <row r="42" spans="1:11" ht="20.25">
      <c r="A42" s="13" t="s">
        <v>203</v>
      </c>
      <c r="B42" s="2">
        <v>15</v>
      </c>
      <c r="C42" s="13" t="s">
        <v>21</v>
      </c>
      <c r="D42" s="3" t="s">
        <v>84</v>
      </c>
      <c r="E42" s="13">
        <v>0</v>
      </c>
      <c r="F42" s="13">
        <v>5</v>
      </c>
      <c r="G42" s="13"/>
      <c r="H42" s="13"/>
      <c r="I42" s="13" t="str">
        <f>IF(OR(J42=$J$336,J42=$J$343,J42=$J$326),$I$323,IF(OR(J42=$J$325,J42=$J$329,J42=$J$331,J42=$J$332,J42=$J$335,J42=$J$339,J42=$J$340,J42=$J$337),$I$328,IF(OR(J42=$J$324,J42=$J$328),$I$324,IF(OR(J42=$J$330,J42=$J$341,J42=$J$342),$I$325,IF(OR(J42=$J$323,J42=$J$338,J42=$J$344),$I$326,IF(OR(J42=$J$327,J42=$J$345,J42=$J$333,J42=$J$334),$I$327,0))))))</f>
        <v>НГОБ</v>
      </c>
      <c r="J42" s="13" t="str">
        <f>IF(OR(K42=$K$323,K42=$K$324,K42=$K$325,K42=$K$326,K42=$K$327),$J$323,IF(OR(K42=$K$332,K42=$K$333,K42=$K$334,K42=$K$335),$J$324,IF(OR(K42=$K$336),$J$325,IF(OR(K42=$K$337),$J$326,IF(OR(K42=$K$338),$J$327,IF(OR(K42=$K$339),$J$328,IF(OR(K42=$K$345,K42=$K$355,K42=$K$346),$J$329,IF(OR(K42=$K$341,K42=$K$342,K42=$K$343,K42=$K$344),$J$330,IF(OR(K42=$K$340,K42=$K$384,K42=$K$386,K42=$K$388),$J$331,IF(OR(K42=$K$347,K42=$K$349,K42=$K$348),$J$332,IF(OR(K42=$K$350),$J$333,IF(OR(K42=$K$351),$J$334,IF(OR(K42=$K$352),$J$335,IF(OR(K42=$K$356),$J$336,IF(OR(K42=$K$357,K42=$K$358),$J$337,IF(OR(K42=$K$359,K42=$K$360),$J$338,IF(OR(K42=$K$361,K42=$K$362),$J$339,IF(OR(K42=$K$363,K42=$K$364),$J$340,IF(OR(K42=$K$366,K42=$K$367,K42=$K$368,K42=$K$369,K42=$K$370,K42=$K$371,K42=$K$372,K42=$K$373,K42=$K$374),$J$341,IF(OR(K42=$K$378,K42=$K$379,K42=$K$380,K42=$K$381,K42=$K$377,K42=$K$376,K42=$K$385,K42=$K$387),$J$342,IF(OR(K42=$K$382,K42=$K$383),$J$343,IF(OR(K42=$K$328,K42=$K$329,K42=$K$330,K42=$K$353,K42=$K$354,K42=$K$365,K42=$K$331,K42=$K$375),$J$344,IF(OR(K42=$K$389),$J$345,0)))))))))))))))))))))))</f>
        <v>Acinetobacter</v>
      </c>
      <c r="K42" s="13" t="s">
        <v>95</v>
      </c>
    </row>
    <row r="43" spans="1:11" ht="20.25">
      <c r="A43" s="13" t="s">
        <v>203</v>
      </c>
      <c r="B43" s="2">
        <v>17</v>
      </c>
      <c r="C43" s="13" t="s">
        <v>21</v>
      </c>
      <c r="D43" s="3" t="s">
        <v>20</v>
      </c>
      <c r="E43" s="13">
        <v>0</v>
      </c>
      <c r="F43" s="13">
        <v>5</v>
      </c>
      <c r="G43" s="13" t="s">
        <v>23</v>
      </c>
      <c r="H43" s="13"/>
      <c r="I43" s="13" t="str">
        <f>IF(OR(J43=$J$336,J43=$J$343,J43=$J$326),$I$323,IF(OR(J43=$J$325,J43=$J$329,J43=$J$331,J43=$J$332,J43=$J$335,J43=$J$339,J43=$J$340,J43=$J$337),$I$328,IF(OR(J43=$J$324,J43=$J$328),$I$324,IF(OR(J43=$J$330,J43=$J$341,J43=$J$342),$I$325,IF(OR(J43=$J$323,J43=$J$338,J43=$J$344),$I$326,IF(OR(J43=$J$327,J43=$J$345,J43=$J$333,J43=$J$334),$I$327,0))))))</f>
        <v>Кокки</v>
      </c>
      <c r="J43" s="13" t="str">
        <f>IF(OR(K43=$K$323,K43=$K$324,K43=$K$325,K43=$K$326,K43=$K$327),$J$323,IF(OR(K43=$K$332,K43=$K$333,K43=$K$334,K43=$K$335),$J$324,IF(OR(K43=$K$336),$J$325,IF(OR(K43=$K$337),$J$326,IF(OR(K43=$K$338),$J$327,IF(OR(K43=$K$339),$J$328,IF(OR(K43=$K$345,K43=$K$355,K43=$K$346),$J$329,IF(OR(K43=$K$341,K43=$K$342,K43=$K$343,K43=$K$344),$J$330,IF(OR(K43=$K$340,K43=$K$384,K43=$K$386,K43=$K$388),$J$331,IF(OR(K43=$K$347,K43=$K$349,K43=$K$348),$J$332,IF(OR(K43=$K$350),$J$333,IF(OR(K43=$K$351),$J$334,IF(OR(K43=$K$352),$J$335,IF(OR(K43=$K$356),$J$336,IF(OR(K43=$K$357,K43=$K$358),$J$337,IF(OR(K43=$K$359,K43=$K$360),$J$338,IF(OR(K43=$K$361,K43=$K$362),$J$339,IF(OR(K43=$K$363,K43=$K$364),$J$340,IF(OR(K43=$K$366,K43=$K$367,K43=$K$368,K43=$K$369,K43=$K$370,K43=$K$371,K43=$K$372,K43=$K$373,K43=$K$374),$J$341,IF(OR(K43=$K$378,K43=$K$379,K43=$K$380,K43=$K$381,K43=$K$377,K43=$K$376,K43=$K$385,K43=$K$387),$J$342,IF(OR(K43=$K$382,K43=$K$383),$J$343,IF(OR(K43=$K$328,K43=$K$329,K43=$K$330,K43=$K$353,K43=$K$354,K43=$K$365,K43=$K$331,K43=$K$375),$J$344,IF(OR(K43=$K$389),$J$345,0)))))))))))))))))))))))</f>
        <v>Staphylococcus</v>
      </c>
      <c r="K43" s="1" t="s">
        <v>49</v>
      </c>
    </row>
    <row r="44" spans="1:11" ht="20.25">
      <c r="A44" s="13" t="s">
        <v>203</v>
      </c>
      <c r="B44" s="2">
        <v>28</v>
      </c>
      <c r="C44" s="13" t="s">
        <v>21</v>
      </c>
      <c r="D44" s="3" t="s">
        <v>62</v>
      </c>
      <c r="E44" s="13">
        <v>0</v>
      </c>
      <c r="F44" s="13">
        <v>3</v>
      </c>
      <c r="G44" s="13" t="s">
        <v>23</v>
      </c>
      <c r="H44" s="13"/>
      <c r="I44" s="13" t="str">
        <f>IF(OR(J44=$J$336,J44=$J$343,J44=$J$326),$I$323,IF(OR(J44=$J$325,J44=$J$329,J44=$J$331,J44=$J$332,J44=$J$335,J44=$J$339,J44=$J$340,J44=$J$337),$I$328,IF(OR(J44=$J$324,J44=$J$328),$I$324,IF(OR(J44=$J$330,J44=$J$341,J44=$J$342),$I$325,IF(OR(J44=$J$323,J44=$J$338,J44=$J$344),$I$326,IF(OR(J44=$J$327,J44=$J$345,J44=$J$333,J44=$J$334),$I$327,0))))))</f>
        <v>Кокки</v>
      </c>
      <c r="J44" s="13" t="str">
        <f>IF(OR(K44=$K$323,K44=$K$324,K44=$K$325,K44=$K$326,K44=$K$327),$J$323,IF(OR(K44=$K$332,K44=$K$333,K44=$K$334,K44=$K$335),$J$324,IF(OR(K44=$K$336),$J$325,IF(OR(K44=$K$337),$J$326,IF(OR(K44=$K$338),$J$327,IF(OR(K44=$K$339),$J$328,IF(OR(K44=$K$345,K44=$K$355,K44=$K$346),$J$329,IF(OR(K44=$K$341,K44=$K$342,K44=$K$343,K44=$K$344),$J$330,IF(OR(K44=$K$340,K44=$K$384,K44=$K$386,K44=$K$388),$J$331,IF(OR(K44=$K$347,K44=$K$349,K44=$K$348),$J$332,IF(OR(K44=$K$350),$J$333,IF(OR(K44=$K$351),$J$334,IF(OR(K44=$K$352),$J$335,IF(OR(K44=$K$356),$J$336,IF(OR(K44=$K$357,K44=$K$358),$J$337,IF(OR(K44=$K$359,K44=$K$360),$J$338,IF(OR(K44=$K$361,K44=$K$362),$J$339,IF(OR(K44=$K$363,K44=$K$364),$J$340,IF(OR(K44=$K$366,K44=$K$367,K44=$K$368,K44=$K$369,K44=$K$370,K44=$K$371,K44=$K$372,K44=$K$373,K44=$K$374),$J$341,IF(OR(K44=$K$378,K44=$K$379,K44=$K$380,K44=$K$381,K44=$K$377,K44=$K$376,K44=$K$385,K44=$K$387),$J$342,IF(OR(K44=$K$382,K44=$K$383),$J$343,IF(OR(K44=$K$328,K44=$K$329,K44=$K$330,K44=$K$353,K44=$K$354,K44=$K$365,K44=$K$331,K44=$K$375),$J$344,IF(OR(K44=$K$389),$J$345,0)))))))))))))))))))))))</f>
        <v>Staphylococcus</v>
      </c>
      <c r="K44" s="1" t="s">
        <v>49</v>
      </c>
    </row>
    <row r="45" spans="1:11" ht="20.25">
      <c r="A45" s="13" t="s">
        <v>203</v>
      </c>
      <c r="B45" s="2">
        <v>38</v>
      </c>
      <c r="C45" s="13" t="s">
        <v>21</v>
      </c>
      <c r="D45" s="3" t="s">
        <v>141</v>
      </c>
      <c r="E45" s="13">
        <v>0</v>
      </c>
      <c r="F45" s="13">
        <v>6</v>
      </c>
      <c r="G45" s="13" t="s">
        <v>23</v>
      </c>
      <c r="H45" s="13"/>
      <c r="I45" s="13" t="str">
        <f>IF(OR(J45=$J$336,J45=$J$343,J45=$J$326),$I$323,IF(OR(J45=$J$325,J45=$J$329,J45=$J$331,J45=$J$332,J45=$J$335,J45=$J$339,J45=$J$340,J45=$J$337),$I$328,IF(OR(J45=$J$324,J45=$J$328),$I$324,IF(OR(J45=$J$330,J45=$J$341,J45=$J$342),$I$325,IF(OR(J45=$J$323,J45=$J$338,J45=$J$344),$I$326,IF(OR(J45=$J$327,J45=$J$345,J45=$J$333,J45=$J$334),$I$327,0))))))</f>
        <v>Анаэробы</v>
      </c>
      <c r="J45" s="13" t="str">
        <f>IF(OR(K45=$K$323,K45=$K$324,K45=$K$325,K45=$K$326,K45=$K$327),$J$323,IF(OR(K45=$K$332,K45=$K$333,K45=$K$334,K45=$K$335),$J$324,IF(OR(K45=$K$336),$J$325,IF(OR(K45=$K$337),$J$326,IF(OR(K45=$K$338),$J$327,IF(OR(K45=$K$339),$J$328,IF(OR(K45=$K$345,K45=$K$355,K45=$K$346),$J$329,IF(OR(K45=$K$341,K45=$K$342,K45=$K$343,K45=$K$344),$J$330,IF(OR(K45=$K$340,K45=$K$384,K45=$K$386,K45=$K$388),$J$331,IF(OR(K45=$K$347,K45=$K$349,K45=$K$348),$J$332,IF(OR(K45=$K$350),$J$333,IF(OR(K45=$K$351),$J$334,IF(OR(K45=$K$352),$J$335,IF(OR(K45=$K$356),$J$336,IF(OR(K45=$K$357,K45=$K$358),$J$337,IF(OR(K45=$K$359,K45=$K$360),$J$338,IF(OR(K45=$K$361,K45=$K$362),$J$339,IF(OR(K45=$K$363,K45=$K$364),$J$340,IF(OR(K45=$K$366,K45=$K$367,K45=$K$368,K45=$K$369,K45=$K$370,K45=$K$371,K45=$K$372,K45=$K$373,K45=$K$374),$J$341,IF(OR(K45=$K$378,K45=$K$379,K45=$K$380,K45=$K$381,K45=$K$377,K45=$K$376,K45=$K$385,K45=$K$387),$J$342,IF(OR(K45=$K$382,K45=$K$383),$J$343,IF(OR(K45=$K$328,K45=$K$329,K45=$K$330,K45=$K$353,K45=$K$354,K45=$K$365,K45=$K$331,K45=$K$375),$J$344,IF(OR(K45=$K$389),$J$345,0)))))))))))))))))))))))</f>
        <v>анаэр</v>
      </c>
      <c r="K45" s="13" t="s">
        <v>188</v>
      </c>
    </row>
    <row r="46" spans="1:11" ht="20.25">
      <c r="A46" s="13" t="s">
        <v>203</v>
      </c>
      <c r="B46" s="2">
        <v>102</v>
      </c>
      <c r="C46" s="13" t="s">
        <v>21</v>
      </c>
      <c r="D46" s="3" t="s">
        <v>33</v>
      </c>
      <c r="E46" s="13">
        <v>0</v>
      </c>
      <c r="F46" s="13">
        <v>5</v>
      </c>
      <c r="G46" s="13" t="s">
        <v>23</v>
      </c>
      <c r="H46" s="13"/>
      <c r="I46" s="13" t="str">
        <f>IF(OR(J46=$J$336,J46=$J$343,J46=$J$326),$I$323,IF(OR(J46=$J$325,J46=$J$329,J46=$J$331,J46=$J$332,J46=$J$335,J46=$J$339,J46=$J$340,J46=$J$337),$I$328,IF(OR(J46=$J$324,J46=$J$328),$I$324,IF(OR(J46=$J$330,J46=$J$341,J46=$J$342),$I$325,IF(OR(J46=$J$323,J46=$J$338,J46=$J$344),$I$326,IF(OR(J46=$J$327,J46=$J$345,J46=$J$333,J46=$J$334),$I$327,0))))))</f>
        <v>Энеробактерии</v>
      </c>
      <c r="J46" s="13" t="str">
        <f>IF(OR(K46=$K$323,K46=$K$324,K46=$K$325,K46=$K$326,K46=$K$327),$J$323,IF(OR(K46=$K$332,K46=$K$333,K46=$K$334,K46=$K$335),$J$324,IF(OR(K46=$K$336),$J$325,IF(OR(K46=$K$337),$J$326,IF(OR(K46=$K$338),$J$327,IF(OR(K46=$K$339),$J$328,IF(OR(K46=$K$345,K46=$K$355,K46=$K$346),$J$329,IF(OR(K46=$K$341,K46=$K$342,K46=$K$343,K46=$K$344),$J$330,IF(OR(K46=$K$340,K46=$K$384,K46=$K$386,K46=$K$388),$J$331,IF(OR(K46=$K$347,K46=$K$349,K46=$K$348),$J$332,IF(OR(K46=$K$350),$J$333,IF(OR(K46=$K$351),$J$334,IF(OR(K46=$K$352),$J$335,IF(OR(K46=$K$356),$J$336,IF(OR(K46=$K$357,K46=$K$358),$J$337,IF(OR(K46=$K$359,K46=$K$360),$J$338,IF(OR(K46=$K$361,K46=$K$362),$J$339,IF(OR(K46=$K$363,K46=$K$364),$J$340,IF(OR(K46=$K$366,K46=$K$367,K46=$K$368,K46=$K$369,K46=$K$370,K46=$K$371,K46=$K$372,K46=$K$373,K46=$K$374),$J$341,IF(OR(K46=$K$378,K46=$K$379,K46=$K$380,K46=$K$381,K46=$K$377,K46=$K$376,K46=$K$385,K46=$K$387),$J$342,IF(OR(K46=$K$382,K46=$K$383),$J$343,IF(OR(K46=$K$328,K46=$K$329,K46=$K$330,K46=$K$353,K46=$K$354,K46=$K$365,K46=$K$331,K46=$K$375),$J$344,IF(OR(K46=$K$389),$J$345,0)))))))))))))))))))))))</f>
        <v>Klebsiella</v>
      </c>
      <c r="K46" s="13" t="s">
        <v>121</v>
      </c>
    </row>
    <row r="47" spans="1:11" ht="20.25">
      <c r="A47" s="13" t="s">
        <v>203</v>
      </c>
      <c r="B47" s="2">
        <v>130</v>
      </c>
      <c r="C47" s="13" t="s">
        <v>21</v>
      </c>
      <c r="D47" s="3" t="s">
        <v>170</v>
      </c>
      <c r="E47" s="13">
        <v>0</v>
      </c>
      <c r="F47" s="13">
        <v>3</v>
      </c>
      <c r="G47" s="13" t="s">
        <v>23</v>
      </c>
      <c r="H47" s="13"/>
      <c r="I47" s="13" t="str">
        <f>IF(OR(J47=$J$336,J47=$J$343,J47=$J$326),$I$323,IF(OR(J47=$J$325,J47=$J$329,J47=$J$331,J47=$J$332,J47=$J$335,J47=$J$339,J47=$J$340,J47=$J$337),$I$328,IF(OR(J47=$J$324,J47=$J$328),$I$324,IF(OR(J47=$J$330,J47=$J$341,J47=$J$342),$I$325,IF(OR(J47=$J$323,J47=$J$338,J47=$J$344),$I$326,IF(OR(J47=$J$327,J47=$J$345,J47=$J$333,J47=$J$334),$I$327,0))))))</f>
        <v>Кокки</v>
      </c>
      <c r="J47" s="13" t="str">
        <f>IF(OR(K47=$K$323,K47=$K$324,K47=$K$325,K47=$K$326,K47=$K$327),$J$323,IF(OR(K47=$K$332,K47=$K$333,K47=$K$334,K47=$K$335),$J$324,IF(OR(K47=$K$336),$J$325,IF(OR(K47=$K$337),$J$326,IF(OR(K47=$K$338),$J$327,IF(OR(K47=$K$339),$J$328,IF(OR(K47=$K$345,K47=$K$355,K47=$K$346),$J$329,IF(OR(K47=$K$341,K47=$K$342,K47=$K$343,K47=$K$344),$J$330,IF(OR(K47=$K$340,K47=$K$384,K47=$K$386,K47=$K$388),$J$331,IF(OR(K47=$K$347,K47=$K$349,K47=$K$348),$J$332,IF(OR(K47=$K$350),$J$333,IF(OR(K47=$K$351),$J$334,IF(OR(K47=$K$352),$J$335,IF(OR(K47=$K$356),$J$336,IF(OR(K47=$K$357,K47=$K$358),$J$337,IF(OR(K47=$K$359,K47=$K$360),$J$338,IF(OR(K47=$K$361,K47=$K$362),$J$339,IF(OR(K47=$K$363,K47=$K$364),$J$340,IF(OR(K47=$K$366,K47=$K$367,K47=$K$368,K47=$K$369,K47=$K$370,K47=$K$371,K47=$K$372,K47=$K$373,K47=$K$374),$J$341,IF(OR(K47=$K$378,K47=$K$379,K47=$K$380,K47=$K$381,K47=$K$377,K47=$K$376,K47=$K$385,K47=$K$387),$J$342,IF(OR(K47=$K$382,K47=$K$383),$J$343,IF(OR(K47=$K$328,K47=$K$329,K47=$K$330,K47=$K$353,K47=$K$354,K47=$K$365,K47=$K$331,K47=$K$375),$J$344,IF(OR(K47=$K$389),$J$345,0)))))))))))))))))))))))</f>
        <v>Staphylococcus</v>
      </c>
      <c r="K47" s="13" t="s">
        <v>169</v>
      </c>
    </row>
    <row r="48" spans="1:11" ht="20.25">
      <c r="A48" s="13" t="s">
        <v>203</v>
      </c>
      <c r="B48" s="2">
        <v>143</v>
      </c>
      <c r="C48" s="13" t="s">
        <v>21</v>
      </c>
      <c r="D48" s="3" t="s">
        <v>33</v>
      </c>
      <c r="E48" s="13">
        <v>0</v>
      </c>
      <c r="F48" s="13">
        <v>3</v>
      </c>
      <c r="G48" s="13" t="s">
        <v>23</v>
      </c>
      <c r="H48" s="13"/>
      <c r="I48" s="13" t="str">
        <f>IF(OR(J48=$J$336,J48=$J$343,J48=$J$326),$I$323,IF(OR(J48=$J$325,J48=$J$329,J48=$J$331,J48=$J$332,J48=$J$335,J48=$J$339,J48=$J$340,J48=$J$337),$I$328,IF(OR(J48=$J$324,J48=$J$328),$I$324,IF(OR(J48=$J$330,J48=$J$341,J48=$J$342),$I$325,IF(OR(J48=$J$323,J48=$J$338,J48=$J$344),$I$326,IF(OR(J48=$J$327,J48=$J$345,J48=$J$333,J48=$J$334),$I$327,0))))))</f>
        <v>Энеробактерии</v>
      </c>
      <c r="J48" s="13" t="str">
        <f>IF(OR(K48=$K$323,K48=$K$324,K48=$K$325,K48=$K$326,K48=$K$327),$J$323,IF(OR(K48=$K$332,K48=$K$333,K48=$K$334,K48=$K$335),$J$324,IF(OR(K48=$K$336),$J$325,IF(OR(K48=$K$337),$J$326,IF(OR(K48=$K$338),$J$327,IF(OR(K48=$K$339),$J$328,IF(OR(K48=$K$345,K48=$K$355,K48=$K$346),$J$329,IF(OR(K48=$K$341,K48=$K$342,K48=$K$343,K48=$K$344),$J$330,IF(OR(K48=$K$340,K48=$K$384,K48=$K$386,K48=$K$388),$J$331,IF(OR(K48=$K$347,K48=$K$349,K48=$K$348),$J$332,IF(OR(K48=$K$350),$J$333,IF(OR(K48=$K$351),$J$334,IF(OR(K48=$K$352),$J$335,IF(OR(K48=$K$356),$J$336,IF(OR(K48=$K$357,K48=$K$358),$J$337,IF(OR(K48=$K$359,K48=$K$360),$J$338,IF(OR(K48=$K$361,K48=$K$362),$J$339,IF(OR(K48=$K$363,K48=$K$364),$J$340,IF(OR(K48=$K$366,K48=$K$367,K48=$K$368,K48=$K$369,K48=$K$370,K48=$K$371,K48=$K$372,K48=$K$373,K48=$K$374),$J$341,IF(OR(K48=$K$378,K48=$K$379,K48=$K$380,K48=$K$381,K48=$K$377,K48=$K$376,K48=$K$385,K48=$K$387),$J$342,IF(OR(K48=$K$382,K48=$K$383),$J$343,IF(OR(K48=$K$328,K48=$K$329,K48=$K$330,K48=$K$353,K48=$K$354,K48=$K$365,K48=$K$331,K48=$K$375),$J$344,IF(OR(K48=$K$389),$J$345,0)))))))))))))))))))))))</f>
        <v>Klebsiella</v>
      </c>
      <c r="K48" s="13" t="s">
        <v>121</v>
      </c>
    </row>
    <row r="49" spans="1:11" ht="20.25">
      <c r="A49" s="13" t="s">
        <v>203</v>
      </c>
      <c r="B49" s="2">
        <v>144</v>
      </c>
      <c r="C49" s="13" t="s">
        <v>44</v>
      </c>
      <c r="D49" s="3" t="s">
        <v>28</v>
      </c>
      <c r="E49" s="13">
        <v>0</v>
      </c>
      <c r="F49" s="13">
        <v>2</v>
      </c>
      <c r="G49" s="13" t="s">
        <v>23</v>
      </c>
      <c r="H49" s="13"/>
      <c r="I49" s="13" t="str">
        <f>IF(OR(J49=$J$336,J49=$J$343,J49=$J$326),$I$323,IF(OR(J49=$J$325,J49=$J$329,J49=$J$331,J49=$J$332,J49=$J$335,J49=$J$339,J49=$J$340,J49=$J$337),$I$328,IF(OR(J49=$J$324,J49=$J$328),$I$324,IF(OR(J49=$J$330,J49=$J$341,J49=$J$342),$I$325,IF(OR(J49=$J$323,J49=$J$338,J49=$J$344),$I$326,IF(OR(J49=$J$327,J49=$J$345,J49=$J$333,J49=$J$334),$I$327,0))))))</f>
        <v>Энеробактерии</v>
      </c>
      <c r="J49" s="13" t="str">
        <f>IF(OR(K49=$K$323,K49=$K$324,K49=$K$325,K49=$K$326,K49=$K$327),$J$323,IF(OR(K49=$K$332,K49=$K$333,K49=$K$334,K49=$K$335),$J$324,IF(OR(K49=$K$336),$J$325,IF(OR(K49=$K$337),$J$326,IF(OR(K49=$K$338),$J$327,IF(OR(K49=$K$339),$J$328,IF(OR(K49=$K$345,K49=$K$355,K49=$K$346),$J$329,IF(OR(K49=$K$341,K49=$K$342,K49=$K$343,K49=$K$344),$J$330,IF(OR(K49=$K$340,K49=$K$384,K49=$K$386,K49=$K$388),$J$331,IF(OR(K49=$K$347,K49=$K$349,K49=$K$348),$J$332,IF(OR(K49=$K$350),$J$333,IF(OR(K49=$K$351),$J$334,IF(OR(K49=$K$352),$J$335,IF(OR(K49=$K$356),$J$336,IF(OR(K49=$K$357,K49=$K$358),$J$337,IF(OR(K49=$K$359,K49=$K$360),$J$338,IF(OR(K49=$K$361,K49=$K$362),$J$339,IF(OR(K49=$K$363,K49=$K$364),$J$340,IF(OR(K49=$K$366,K49=$K$367,K49=$K$368,K49=$K$369,K49=$K$370,K49=$K$371,K49=$K$372,K49=$K$373,K49=$K$374),$J$341,IF(OR(K49=$K$378,K49=$K$379,K49=$K$380,K49=$K$381,K49=$K$377,K49=$K$376,K49=$K$385,K49=$K$387),$J$342,IF(OR(K49=$K$382,K49=$K$383),$J$343,IF(OR(K49=$K$328,K49=$K$329,K49=$K$330,K49=$K$353,K49=$K$354,K49=$K$365,K49=$K$331,K49=$K$375),$J$344,IF(OR(K49=$K$389),$J$345,0)))))))))))))))))))))))</f>
        <v>Klebsiella</v>
      </c>
      <c r="K49" s="13" t="s">
        <v>75</v>
      </c>
    </row>
    <row r="50" spans="1:11" ht="20.25">
      <c r="A50" s="13" t="s">
        <v>203</v>
      </c>
      <c r="B50" s="2">
        <v>180</v>
      </c>
      <c r="C50" s="13" t="s">
        <v>21</v>
      </c>
      <c r="D50" s="3" t="s">
        <v>78</v>
      </c>
      <c r="E50" s="13">
        <v>0</v>
      </c>
      <c r="F50" s="13">
        <v>4</v>
      </c>
      <c r="G50" s="13" t="s">
        <v>23</v>
      </c>
      <c r="H50" s="13"/>
      <c r="I50" s="13" t="str">
        <f>IF(OR(J50=$J$336,J50=$J$343,J50=$J$326),$I$323,IF(OR(J50=$J$325,J50=$J$329,J50=$J$331,J50=$J$332,J50=$J$335,J50=$J$339,J50=$J$340,J50=$J$337),$I$328,IF(OR(J50=$J$324,J50=$J$328),$I$324,IF(OR(J50=$J$330,J50=$J$341,J50=$J$342),$I$325,IF(OR(J50=$J$323,J50=$J$338,J50=$J$344),$I$326,IF(OR(J50=$J$327,J50=$J$345,J50=$J$333,J50=$J$334),$I$327,0))))))</f>
        <v>Кокки</v>
      </c>
      <c r="J50" s="13" t="str">
        <f>IF(OR(K50=$K$323,K50=$K$324,K50=$K$325,K50=$K$326,K50=$K$327),$J$323,IF(OR(K50=$K$332,K50=$K$333,K50=$K$334,K50=$K$335),$J$324,IF(OR(K50=$K$336),$J$325,IF(OR(K50=$K$337),$J$326,IF(OR(K50=$K$338),$J$327,IF(OR(K50=$K$339),$J$328,IF(OR(K50=$K$345,K50=$K$355,K50=$K$346),$J$329,IF(OR(K50=$K$341,K50=$K$342,K50=$K$343,K50=$K$344),$J$330,IF(OR(K50=$K$340,K50=$K$384,K50=$K$386,K50=$K$388),$J$331,IF(OR(K50=$K$347,K50=$K$349,K50=$K$348),$J$332,IF(OR(K50=$K$350),$J$333,IF(OR(K50=$K$351),$J$334,IF(OR(K50=$K$352),$J$335,IF(OR(K50=$K$356),$J$336,IF(OR(K50=$K$357,K50=$K$358),$J$337,IF(OR(K50=$K$359,K50=$K$360),$J$338,IF(OR(K50=$K$361,K50=$K$362),$J$339,IF(OR(K50=$K$363,K50=$K$364),$J$340,IF(OR(K50=$K$366,K50=$K$367,K50=$K$368,K50=$K$369,K50=$K$370,K50=$K$371,K50=$K$372,K50=$K$373,K50=$K$374),$J$341,IF(OR(K50=$K$378,K50=$K$379,K50=$K$380,K50=$K$381,K50=$K$377,K50=$K$376,K50=$K$385,K50=$K$387),$J$342,IF(OR(K50=$K$382,K50=$K$383),$J$343,IF(OR(K50=$K$328,K50=$K$329,K50=$K$330,K50=$K$353,K50=$K$354,K50=$K$365,K50=$K$331,K50=$K$375),$J$344,IF(OR(K50=$K$389),$J$345,0)))))))))))))))))))))))</f>
        <v>Staphylococcus</v>
      </c>
      <c r="K50" s="13" t="s">
        <v>169</v>
      </c>
    </row>
    <row r="51" spans="1:11" ht="20.25">
      <c r="A51" s="13" t="s">
        <v>203</v>
      </c>
      <c r="B51" s="2">
        <v>189</v>
      </c>
      <c r="C51" s="13" t="s">
        <v>21</v>
      </c>
      <c r="D51" s="3" t="s">
        <v>35</v>
      </c>
      <c r="E51" s="13">
        <v>0</v>
      </c>
      <c r="F51" s="13">
        <v>3</v>
      </c>
      <c r="G51" s="13" t="s">
        <v>23</v>
      </c>
      <c r="H51" s="13"/>
      <c r="I51" s="13" t="str">
        <f>IF(OR(J51=$J$336,J51=$J$343,J51=$J$326),$I$323,IF(OR(J51=$J$325,J51=$J$329,J51=$J$331,J51=$J$332,J51=$J$335,J51=$J$339,J51=$J$340,J51=$J$337),$I$328,IF(OR(J51=$J$324,J51=$J$328),$I$324,IF(OR(J51=$J$330,J51=$J$341,J51=$J$342),$I$325,IF(OR(J51=$J$323,J51=$J$338,J51=$J$344),$I$326,IF(OR(J51=$J$327,J51=$J$345,J51=$J$333,J51=$J$334),$I$327,0))))))</f>
        <v>Кокки</v>
      </c>
      <c r="J51" s="13" t="str">
        <f>IF(OR(K51=$K$323,K51=$K$324,K51=$K$325,K51=$K$326,K51=$K$327),$J$323,IF(OR(K51=$K$332,K51=$K$333,K51=$K$334,K51=$K$335),$J$324,IF(OR(K51=$K$336),$J$325,IF(OR(K51=$K$337),$J$326,IF(OR(K51=$K$338),$J$327,IF(OR(K51=$K$339),$J$328,IF(OR(K51=$K$345,K51=$K$355,K51=$K$346),$J$329,IF(OR(K51=$K$341,K51=$K$342,K51=$K$343,K51=$K$344),$J$330,IF(OR(K51=$K$340,K51=$K$384,K51=$K$386,K51=$K$388),$J$331,IF(OR(K51=$K$347,K51=$K$349,K51=$K$348),$J$332,IF(OR(K51=$K$350),$J$333,IF(OR(K51=$K$351),$J$334,IF(OR(K51=$K$352),$J$335,IF(OR(K51=$K$356),$J$336,IF(OR(K51=$K$357,K51=$K$358),$J$337,IF(OR(K51=$K$359,K51=$K$360),$J$338,IF(OR(K51=$K$361,K51=$K$362),$J$339,IF(OR(K51=$K$363,K51=$K$364),$J$340,IF(OR(K51=$K$366,K51=$K$367,K51=$K$368,K51=$K$369,K51=$K$370,K51=$K$371,K51=$K$372,K51=$K$373,K51=$K$374),$J$341,IF(OR(K51=$K$378,K51=$K$379,K51=$K$380,K51=$K$381,K51=$K$377,K51=$K$376,K51=$K$385,K51=$K$387),$J$342,IF(OR(K51=$K$382,K51=$K$383),$J$343,IF(OR(K51=$K$328,K51=$K$329,K51=$K$330,K51=$K$353,K51=$K$354,K51=$K$365,K51=$K$331,K51=$K$375),$J$344,IF(OR(K51=$K$389),$J$345,0)))))))))))))))))))))))</f>
        <v>Staphylococcus</v>
      </c>
      <c r="K51" s="13" t="s">
        <v>169</v>
      </c>
    </row>
    <row r="52" spans="1:11" ht="20.25">
      <c r="A52" s="13" t="s">
        <v>203</v>
      </c>
      <c r="B52" s="2">
        <v>190</v>
      </c>
      <c r="C52" s="13" t="s">
        <v>21</v>
      </c>
      <c r="D52" s="3" t="s">
        <v>35</v>
      </c>
      <c r="E52" s="13">
        <v>0</v>
      </c>
      <c r="F52" s="13">
        <v>3</v>
      </c>
      <c r="G52" s="13" t="s">
        <v>23</v>
      </c>
      <c r="H52" s="13"/>
      <c r="I52" s="13" t="str">
        <f>IF(OR(J52=$J$336,J52=$J$343,J52=$J$326),$I$323,IF(OR(J52=$J$325,J52=$J$329,J52=$J$331,J52=$J$332,J52=$J$335,J52=$J$339,J52=$J$340,J52=$J$337),$I$328,IF(OR(J52=$J$324,J52=$J$328),$I$324,IF(OR(J52=$J$330,J52=$J$341,J52=$J$342),$I$325,IF(OR(J52=$J$323,J52=$J$338,J52=$J$344),$I$326,IF(OR(J52=$J$327,J52=$J$345,J52=$J$333,J52=$J$334),$I$327,0))))))</f>
        <v>Кокки</v>
      </c>
      <c r="J52" s="13" t="str">
        <f>IF(OR(K52=$K$323,K52=$K$324,K52=$K$325,K52=$K$326,K52=$K$327),$J$323,IF(OR(K52=$K$332,K52=$K$333,K52=$K$334,K52=$K$335),$J$324,IF(OR(K52=$K$336),$J$325,IF(OR(K52=$K$337),$J$326,IF(OR(K52=$K$338),$J$327,IF(OR(K52=$K$339),$J$328,IF(OR(K52=$K$345,K52=$K$355,K52=$K$346),$J$329,IF(OR(K52=$K$341,K52=$K$342,K52=$K$343,K52=$K$344),$J$330,IF(OR(K52=$K$340,K52=$K$384,K52=$K$386,K52=$K$388),$J$331,IF(OR(K52=$K$347,K52=$K$349,K52=$K$348),$J$332,IF(OR(K52=$K$350),$J$333,IF(OR(K52=$K$351),$J$334,IF(OR(K52=$K$352),$J$335,IF(OR(K52=$K$356),$J$336,IF(OR(K52=$K$357,K52=$K$358),$J$337,IF(OR(K52=$K$359,K52=$K$360),$J$338,IF(OR(K52=$K$361,K52=$K$362),$J$339,IF(OR(K52=$K$363,K52=$K$364),$J$340,IF(OR(K52=$K$366,K52=$K$367,K52=$K$368,K52=$K$369,K52=$K$370,K52=$K$371,K52=$K$372,K52=$K$373,K52=$K$374),$J$341,IF(OR(K52=$K$378,K52=$K$379,K52=$K$380,K52=$K$381,K52=$K$377,K52=$K$376,K52=$K$385,K52=$K$387),$J$342,IF(OR(K52=$K$382,K52=$K$383),$J$343,IF(OR(K52=$K$328,K52=$K$329,K52=$K$330,K52=$K$353,K52=$K$354,K52=$K$365,K52=$K$331,K52=$K$375),$J$344,IF(OR(K52=$K$389),$J$345,0)))))))))))))))))))))))</f>
        <v>Staphylococcus</v>
      </c>
      <c r="K52" s="13" t="s">
        <v>169</v>
      </c>
    </row>
    <row r="53" spans="1:11" ht="20.25">
      <c r="A53" s="13" t="s">
        <v>203</v>
      </c>
      <c r="B53" s="2">
        <v>191</v>
      </c>
      <c r="C53" s="13" t="s">
        <v>21</v>
      </c>
      <c r="D53" s="3" t="s">
        <v>35</v>
      </c>
      <c r="E53" s="13">
        <v>0</v>
      </c>
      <c r="F53" s="13">
        <v>3</v>
      </c>
      <c r="G53" s="13" t="s">
        <v>23</v>
      </c>
      <c r="H53" s="13"/>
      <c r="I53" s="13" t="str">
        <f>IF(OR(J53=$J$336,J53=$J$343,J53=$J$326),$I$323,IF(OR(J53=$J$325,J53=$J$329,J53=$J$331,J53=$J$332,J53=$J$335,J53=$J$339,J53=$J$340,J53=$J$337),$I$328,IF(OR(J53=$J$324,J53=$J$328),$I$324,IF(OR(J53=$J$330,J53=$J$341,J53=$J$342),$I$325,IF(OR(J53=$J$323,J53=$J$338,J53=$J$344),$I$326,IF(OR(J53=$J$327,J53=$J$345,J53=$J$333,J53=$J$334),$I$327,0))))))</f>
        <v>Кокки</v>
      </c>
      <c r="J53" s="13" t="str">
        <f>IF(OR(K53=$K$323,K53=$K$324,K53=$K$325,K53=$K$326,K53=$K$327),$J$323,IF(OR(K53=$K$332,K53=$K$333,K53=$K$334,K53=$K$335),$J$324,IF(OR(K53=$K$336),$J$325,IF(OR(K53=$K$337),$J$326,IF(OR(K53=$K$338),$J$327,IF(OR(K53=$K$339),$J$328,IF(OR(K53=$K$345,K53=$K$355,K53=$K$346),$J$329,IF(OR(K53=$K$341,K53=$K$342,K53=$K$343,K53=$K$344),$J$330,IF(OR(K53=$K$340,K53=$K$384,K53=$K$386,K53=$K$388),$J$331,IF(OR(K53=$K$347,K53=$K$349,K53=$K$348),$J$332,IF(OR(K53=$K$350),$J$333,IF(OR(K53=$K$351),$J$334,IF(OR(K53=$K$352),$J$335,IF(OR(K53=$K$356),$J$336,IF(OR(K53=$K$357,K53=$K$358),$J$337,IF(OR(K53=$K$359,K53=$K$360),$J$338,IF(OR(K53=$K$361,K53=$K$362),$J$339,IF(OR(K53=$K$363,K53=$K$364),$J$340,IF(OR(K53=$K$366,K53=$K$367,K53=$K$368,K53=$K$369,K53=$K$370,K53=$K$371,K53=$K$372,K53=$K$373,K53=$K$374),$J$341,IF(OR(K53=$K$378,K53=$K$379,K53=$K$380,K53=$K$381,K53=$K$377,K53=$K$376,K53=$K$385,K53=$K$387),$J$342,IF(OR(K53=$K$382,K53=$K$383),$J$343,IF(OR(K53=$K$328,K53=$K$329,K53=$K$330,K53=$K$353,K53=$K$354,K53=$K$365,K53=$K$331,K53=$K$375),$J$344,IF(OR(K53=$K$389),$J$345,0)))))))))))))))))))))))</f>
        <v>Staphylococcus</v>
      </c>
      <c r="K53" s="13" t="s">
        <v>169</v>
      </c>
    </row>
    <row r="54" spans="1:11" ht="20.25">
      <c r="A54" s="13" t="s">
        <v>203</v>
      </c>
      <c r="B54" s="2">
        <v>203</v>
      </c>
      <c r="C54" s="13" t="s">
        <v>44</v>
      </c>
      <c r="D54" s="3" t="s">
        <v>45</v>
      </c>
      <c r="E54" s="13">
        <v>1</v>
      </c>
      <c r="F54" s="13">
        <v>6</v>
      </c>
      <c r="G54" s="13"/>
      <c r="H54" s="13"/>
      <c r="I54" s="13" t="str">
        <f>IF(OR(J54=$J$336,J54=$J$343,J54=$J$326),$I$323,IF(OR(J54=$J$325,J54=$J$329,J54=$J$331,J54=$J$332,J54=$J$335,J54=$J$339,J54=$J$340,J54=$J$337),$I$328,IF(OR(J54=$J$324,J54=$J$328),$I$324,IF(OR(J54=$J$330,J54=$J$341,J54=$J$342),$I$325,IF(OR(J54=$J$323,J54=$J$338,J54=$J$344),$I$326,IF(OR(J54=$J$327,J54=$J$345,J54=$J$333,J54=$J$334),$I$327,0))))))</f>
        <v>Кокки</v>
      </c>
      <c r="J54" s="13" t="str">
        <f>IF(OR(K54=$K$323,K54=$K$324,K54=$K$325,K54=$K$326,K54=$K$327),$J$323,IF(OR(K54=$K$332,K54=$K$333,K54=$K$334,K54=$K$335),$J$324,IF(OR(K54=$K$336),$J$325,IF(OR(K54=$K$337),$J$326,IF(OR(K54=$K$338),$J$327,IF(OR(K54=$K$339),$J$328,IF(OR(K54=$K$345,K54=$K$355,K54=$K$346),$J$329,IF(OR(K54=$K$341,K54=$K$342,K54=$K$343,K54=$K$344),$J$330,IF(OR(K54=$K$340,K54=$K$384,K54=$K$386,K54=$K$388),$J$331,IF(OR(K54=$K$347,K54=$K$349,K54=$K$348),$J$332,IF(OR(K54=$K$350),$J$333,IF(OR(K54=$K$351),$J$334,IF(OR(K54=$K$352),$J$335,IF(OR(K54=$K$356),$J$336,IF(OR(K54=$K$357,K54=$K$358),$J$337,IF(OR(K54=$K$359,K54=$K$360),$J$338,IF(OR(K54=$K$361,K54=$K$362),$J$339,IF(OR(K54=$K$363,K54=$K$364),$J$340,IF(OR(K54=$K$366,K54=$K$367,K54=$K$368,K54=$K$369,K54=$K$370,K54=$K$371,K54=$K$372,K54=$K$373,K54=$K$374),$J$341,IF(OR(K54=$K$378,K54=$K$379,K54=$K$380,K54=$K$381,K54=$K$377,K54=$K$376,K54=$K$385,K54=$K$387),$J$342,IF(OR(K54=$K$382,K54=$K$383),$J$343,IF(OR(K54=$K$328,K54=$K$329,K54=$K$330,K54=$K$353,K54=$K$354,K54=$K$365,K54=$K$331,K54=$K$375),$J$344,IF(OR(K54=$K$389),$J$345,0)))))))))))))))))))))))</f>
        <v>Staphylococcus</v>
      </c>
      <c r="K54" s="1" t="s">
        <v>49</v>
      </c>
    </row>
    <row r="55" spans="1:11" ht="20.25">
      <c r="A55" s="13" t="s">
        <v>203</v>
      </c>
      <c r="B55" s="2">
        <v>204</v>
      </c>
      <c r="C55" s="13" t="s">
        <v>44</v>
      </c>
      <c r="D55" s="3" t="s">
        <v>45</v>
      </c>
      <c r="E55" s="13">
        <v>1</v>
      </c>
      <c r="F55" s="13">
        <v>6</v>
      </c>
      <c r="G55" s="13"/>
      <c r="H55" s="13"/>
      <c r="I55" s="13" t="str">
        <f>IF(OR(J55=$J$336,J55=$J$343,J55=$J$326),$I$323,IF(OR(J55=$J$325,J55=$J$329,J55=$J$331,J55=$J$332,J55=$J$335,J55=$J$339,J55=$J$340,J55=$J$337),$I$328,IF(OR(J55=$J$324,J55=$J$328),$I$324,IF(OR(J55=$J$330,J55=$J$341,J55=$J$342),$I$325,IF(OR(J55=$J$323,J55=$J$338,J55=$J$344),$I$326,IF(OR(J55=$J$327,J55=$J$345,J55=$J$333,J55=$J$334),$I$327,0))))))</f>
        <v>Кокки</v>
      </c>
      <c r="J55" s="13" t="str">
        <f>IF(OR(K55=$K$323,K55=$K$324,K55=$K$325,K55=$K$326,K55=$K$327),$J$323,IF(OR(K55=$K$332,K55=$K$333,K55=$K$334,K55=$K$335),$J$324,IF(OR(K55=$K$336),$J$325,IF(OR(K55=$K$337),$J$326,IF(OR(K55=$K$338),$J$327,IF(OR(K55=$K$339),$J$328,IF(OR(K55=$K$345,K55=$K$355,K55=$K$346),$J$329,IF(OR(K55=$K$341,K55=$K$342,K55=$K$343,K55=$K$344),$J$330,IF(OR(K55=$K$340,K55=$K$384,K55=$K$386,K55=$K$388),$J$331,IF(OR(K55=$K$347,K55=$K$349,K55=$K$348),$J$332,IF(OR(K55=$K$350),$J$333,IF(OR(K55=$K$351),$J$334,IF(OR(K55=$K$352),$J$335,IF(OR(K55=$K$356),$J$336,IF(OR(K55=$K$357,K55=$K$358),$J$337,IF(OR(K55=$K$359,K55=$K$360),$J$338,IF(OR(K55=$K$361,K55=$K$362),$J$339,IF(OR(K55=$K$363,K55=$K$364),$J$340,IF(OR(K55=$K$366,K55=$K$367,K55=$K$368,K55=$K$369,K55=$K$370,K55=$K$371,K55=$K$372,K55=$K$373,K55=$K$374),$J$341,IF(OR(K55=$K$378,K55=$K$379,K55=$K$380,K55=$K$381,K55=$K$377,K55=$K$376,K55=$K$385,K55=$K$387),$J$342,IF(OR(K55=$K$382,K55=$K$383),$J$343,IF(OR(K55=$K$328,K55=$K$329,K55=$K$330,K55=$K$353,K55=$K$354,K55=$K$365,K55=$K$331,K55=$K$375),$J$344,IF(OR(K55=$K$389),$J$345,0)))))))))))))))))))))))</f>
        <v>Staphylococcus</v>
      </c>
      <c r="K55" s="1" t="s">
        <v>169</v>
      </c>
    </row>
    <row r="56" spans="1:11" ht="20.25">
      <c r="A56" s="13" t="s">
        <v>203</v>
      </c>
      <c r="B56" s="2">
        <v>209</v>
      </c>
      <c r="C56" s="13" t="s">
        <v>44</v>
      </c>
      <c r="D56" s="3" t="s">
        <v>45</v>
      </c>
      <c r="E56" s="13">
        <v>1</v>
      </c>
      <c r="F56" s="13">
        <v>3</v>
      </c>
      <c r="G56" s="13"/>
      <c r="H56" s="13"/>
      <c r="I56" s="13" t="str">
        <f>IF(OR(J56=$J$336,J56=$J$343,J56=$J$326),$I$323,IF(OR(J56=$J$325,J56=$J$329,J56=$J$331,J56=$J$332,J56=$J$335,J56=$J$339,J56=$J$340,J56=$J$337),$I$328,IF(OR(J56=$J$324,J56=$J$328),$I$324,IF(OR(J56=$J$330,J56=$J$341,J56=$J$342),$I$325,IF(OR(J56=$J$323,J56=$J$338,J56=$J$344),$I$326,IF(OR(J56=$J$327,J56=$J$345,J56=$J$333,J56=$J$334),$I$327,0))))))</f>
        <v>Кокки</v>
      </c>
      <c r="J56" s="13" t="str">
        <f>IF(OR(K56=$K$323,K56=$K$324,K56=$K$325,K56=$K$326,K56=$K$327),$J$323,IF(OR(K56=$K$332,K56=$K$333,K56=$K$334,K56=$K$335),$J$324,IF(OR(K56=$K$336),$J$325,IF(OR(K56=$K$337),$J$326,IF(OR(K56=$K$338),$J$327,IF(OR(K56=$K$339),$J$328,IF(OR(K56=$K$345,K56=$K$355,K56=$K$346),$J$329,IF(OR(K56=$K$341,K56=$K$342,K56=$K$343,K56=$K$344),$J$330,IF(OR(K56=$K$340,K56=$K$384,K56=$K$386,K56=$K$388),$J$331,IF(OR(K56=$K$347,K56=$K$349,K56=$K$348),$J$332,IF(OR(K56=$K$350),$J$333,IF(OR(K56=$K$351),$J$334,IF(OR(K56=$K$352),$J$335,IF(OR(K56=$K$356),$J$336,IF(OR(K56=$K$357,K56=$K$358),$J$337,IF(OR(K56=$K$359,K56=$K$360),$J$338,IF(OR(K56=$K$361,K56=$K$362),$J$339,IF(OR(K56=$K$363,K56=$K$364),$J$340,IF(OR(K56=$K$366,K56=$K$367,K56=$K$368,K56=$K$369,K56=$K$370,K56=$K$371,K56=$K$372,K56=$K$373,K56=$K$374),$J$341,IF(OR(K56=$K$378,K56=$K$379,K56=$K$380,K56=$K$381,K56=$K$377,K56=$K$376,K56=$K$385,K56=$K$387),$J$342,IF(OR(K56=$K$382,K56=$K$383),$J$343,IF(OR(K56=$K$328,K56=$K$329,K56=$K$330,K56=$K$353,K56=$K$354,K56=$K$365,K56=$K$331,K56=$K$375),$J$344,IF(OR(K56=$K$389),$J$345,0)))))))))))))))))))))))</f>
        <v>Staphylococcus</v>
      </c>
      <c r="K56" s="13" t="s">
        <v>169</v>
      </c>
    </row>
    <row r="57" spans="1:11" ht="20.25">
      <c r="A57" s="13" t="s">
        <v>203</v>
      </c>
      <c r="B57" s="2">
        <v>212</v>
      </c>
      <c r="C57" s="13" t="s">
        <v>21</v>
      </c>
      <c r="D57" s="3" t="s">
        <v>28</v>
      </c>
      <c r="E57" s="13">
        <v>0</v>
      </c>
      <c r="F57" s="13">
        <v>3</v>
      </c>
      <c r="G57" s="13" t="s">
        <v>23</v>
      </c>
      <c r="H57" s="13"/>
      <c r="I57" s="13" t="str">
        <f>IF(OR(J57=$J$336,J57=$J$343,J57=$J$326),$I$323,IF(OR(J57=$J$325,J57=$J$329,J57=$J$331,J57=$J$332,J57=$J$335,J57=$J$339,J57=$J$340,J57=$J$337),$I$328,IF(OR(J57=$J$324,J57=$J$328),$I$324,IF(OR(J57=$J$330,J57=$J$341,J57=$J$342),$I$325,IF(OR(J57=$J$323,J57=$J$338,J57=$J$344),$I$326,IF(OR(J57=$J$327,J57=$J$345,J57=$J$333,J57=$J$334),$I$327,0))))))</f>
        <v>Энеробактерии</v>
      </c>
      <c r="J57" s="13" t="str">
        <f>IF(OR(K57=$K$323,K57=$K$324,K57=$K$325,K57=$K$326,K57=$K$327),$J$323,IF(OR(K57=$K$332,K57=$K$333,K57=$K$334,K57=$K$335),$J$324,IF(OR(K57=$K$336),$J$325,IF(OR(K57=$K$337),$J$326,IF(OR(K57=$K$338),$J$327,IF(OR(K57=$K$339),$J$328,IF(OR(K57=$K$345,K57=$K$355,K57=$K$346),$J$329,IF(OR(K57=$K$341,K57=$K$342,K57=$K$343,K57=$K$344),$J$330,IF(OR(K57=$K$340,K57=$K$384,K57=$K$386,K57=$K$388),$J$331,IF(OR(K57=$K$347,K57=$K$349,K57=$K$348),$J$332,IF(OR(K57=$K$350),$J$333,IF(OR(K57=$K$351),$J$334,IF(OR(K57=$K$352),$J$335,IF(OR(K57=$K$356),$J$336,IF(OR(K57=$K$357,K57=$K$358),$J$337,IF(OR(K57=$K$359,K57=$K$360),$J$338,IF(OR(K57=$K$361,K57=$K$362),$J$339,IF(OR(K57=$K$363,K57=$K$364),$J$340,IF(OR(K57=$K$366,K57=$K$367,K57=$K$368,K57=$K$369,K57=$K$370,K57=$K$371,K57=$K$372,K57=$K$373,K57=$K$374),$J$341,IF(OR(K57=$K$378,K57=$K$379,K57=$K$380,K57=$K$381,K57=$K$377,K57=$K$376,K57=$K$385,K57=$K$387),$J$342,IF(OR(K57=$K$382,K57=$K$383),$J$343,IF(OR(K57=$K$328,K57=$K$329,K57=$K$330,K57=$K$353,K57=$K$354,K57=$K$365,K57=$K$331,K57=$K$375),$J$344,IF(OR(K57=$K$389),$J$345,0)))))))))))))))))))))))</f>
        <v>Klebsiella</v>
      </c>
      <c r="K57" s="13" t="s">
        <v>75</v>
      </c>
    </row>
    <row r="58" spans="1:11" ht="20.25">
      <c r="A58" s="13" t="s">
        <v>214</v>
      </c>
      <c r="B58" s="2">
        <v>5</v>
      </c>
      <c r="C58" s="13" t="s">
        <v>21</v>
      </c>
      <c r="D58" s="3" t="s">
        <v>58</v>
      </c>
      <c r="E58" s="13">
        <v>0</v>
      </c>
      <c r="F58" s="13">
        <v>5</v>
      </c>
      <c r="G58" s="13"/>
      <c r="H58" s="13"/>
      <c r="I58" s="13" t="str">
        <f>IF(OR(J58=$J$336,J58=$J$343,J58=$J$326),$I$323,IF(OR(J58=$J$325,J58=$J$329,J58=$J$331,J58=$J$332,J58=$J$335,J58=$J$339,J58=$J$340,J58=$J$337),$I$328,IF(OR(J58=$J$324,J58=$J$328),$I$324,IF(OR(J58=$J$330,J58=$J$341,J58=$J$342),$I$325,IF(OR(J58=$J$323,J58=$J$338,J58=$J$344),$I$326,IF(OR(J58=$J$327,J58=$J$345,J58=$J$333,J58=$J$334),$I$327,0))))))</f>
        <v>Кокки</v>
      </c>
      <c r="J58" s="13" t="str">
        <f>IF(OR(K58=$K$323,K58=$K$324,K58=$K$325,K58=$K$326,K58=$K$327),$J$323,IF(OR(K58=$K$332,K58=$K$333,K58=$K$334,K58=$K$335),$J$324,IF(OR(K58=$K$336),$J$325,IF(OR(K58=$K$337),$J$326,IF(OR(K58=$K$338),$J$327,IF(OR(K58=$K$339),$J$328,IF(OR(K58=$K$345,K58=$K$355,K58=$K$346),$J$329,IF(OR(K58=$K$341,K58=$K$342,K58=$K$343,K58=$K$344),$J$330,IF(OR(K58=$K$340,K58=$K$384,K58=$K$386,K58=$K$388),$J$331,IF(OR(K58=$K$347,K58=$K$349,K58=$K$348),$J$332,IF(OR(K58=$K$350),$J$333,IF(OR(K58=$K$351),$J$334,IF(OR(K58=$K$352),$J$335,IF(OR(K58=$K$356),$J$336,IF(OR(K58=$K$357,K58=$K$358),$J$337,IF(OR(K58=$K$359,K58=$K$360),$J$338,IF(OR(K58=$K$361,K58=$K$362),$J$339,IF(OR(K58=$K$363,K58=$K$364),$J$340,IF(OR(K58=$K$366,K58=$K$367,K58=$K$368,K58=$K$369,K58=$K$370,K58=$K$371,K58=$K$372,K58=$K$373,K58=$K$374),$J$341,IF(OR(K58=$K$378,K58=$K$379,K58=$K$380,K58=$K$381,K58=$K$377,K58=$K$376,K58=$K$385,K58=$K$387),$J$342,IF(OR(K58=$K$382,K58=$K$383),$J$343,IF(OR(K58=$K$328,K58=$K$329,K58=$K$330,K58=$K$353,K58=$K$354,K58=$K$365,K58=$K$331,K58=$K$375),$J$344,IF(OR(K58=$K$389),$J$345,0)))))))))))))))))))))))</f>
        <v>Staphylococcus</v>
      </c>
      <c r="K58" s="13" t="s">
        <v>172</v>
      </c>
    </row>
    <row r="59" spans="1:11" ht="20.25">
      <c r="A59" s="13" t="s">
        <v>214</v>
      </c>
      <c r="B59" s="2">
        <v>6</v>
      </c>
      <c r="C59" s="13" t="s">
        <v>21</v>
      </c>
      <c r="D59" s="3" t="s">
        <v>41</v>
      </c>
      <c r="E59" s="13">
        <v>0</v>
      </c>
      <c r="F59" s="13">
        <v>5</v>
      </c>
      <c r="G59" s="13"/>
      <c r="H59" s="13"/>
      <c r="I59" s="13" t="str">
        <f>IF(OR(J59=$J$336,J59=$J$343,J59=$J$326),$I$323,IF(OR(J59=$J$325,J59=$J$329,J59=$J$331,J59=$J$332,J59=$J$335,J59=$J$339,J59=$J$340,J59=$J$337),$I$328,IF(OR(J59=$J$324,J59=$J$328),$I$324,IF(OR(J59=$J$330,J59=$J$341,J59=$J$342),$I$325,IF(OR(J59=$J$323,J59=$J$338,J59=$J$344),$I$326,IF(OR(J59=$J$327,J59=$J$345,J59=$J$333,J59=$J$334),$I$327,0))))))</f>
        <v>Кокки</v>
      </c>
      <c r="J59" s="13" t="str">
        <f>IF(OR(K59=$K$323,K59=$K$324,K59=$K$325,K59=$K$326,K59=$K$327),$J$323,IF(OR(K59=$K$332,K59=$K$333,K59=$K$334,K59=$K$335),$J$324,IF(OR(K59=$K$336),$J$325,IF(OR(K59=$K$337),$J$326,IF(OR(K59=$K$338),$J$327,IF(OR(K59=$K$339),$J$328,IF(OR(K59=$K$345,K59=$K$355,K59=$K$346),$J$329,IF(OR(K59=$K$341,K59=$K$342,K59=$K$343,K59=$K$344),$J$330,IF(OR(K59=$K$340,K59=$K$384,K59=$K$386,K59=$K$388),$J$331,IF(OR(K59=$K$347,K59=$K$349,K59=$K$348),$J$332,IF(OR(K59=$K$350),$J$333,IF(OR(K59=$K$351),$J$334,IF(OR(K59=$K$352),$J$335,IF(OR(K59=$K$356),$J$336,IF(OR(K59=$K$357,K59=$K$358),$J$337,IF(OR(K59=$K$359,K59=$K$360),$J$338,IF(OR(K59=$K$361,K59=$K$362),$J$339,IF(OR(K59=$K$363,K59=$K$364),$J$340,IF(OR(K59=$K$366,K59=$K$367,K59=$K$368,K59=$K$369,K59=$K$370,K59=$K$371,K59=$K$372,K59=$K$373,K59=$K$374),$J$341,IF(OR(K59=$K$378,K59=$K$379,K59=$K$380,K59=$K$381,K59=$K$377,K59=$K$376,K59=$K$385,K59=$K$387),$J$342,IF(OR(K59=$K$382,K59=$K$383),$J$343,IF(OR(K59=$K$328,K59=$K$329,K59=$K$330,K59=$K$353,K59=$K$354,K59=$K$365,K59=$K$331,K59=$K$375),$J$344,IF(OR(K59=$K$389),$J$345,0)))))))))))))))))))))))</f>
        <v>Staphylococcus</v>
      </c>
      <c r="K59" s="13" t="s">
        <v>49</v>
      </c>
    </row>
    <row r="60" spans="1:11" ht="20.25">
      <c r="A60" s="13" t="s">
        <v>214</v>
      </c>
      <c r="B60" s="2">
        <v>25</v>
      </c>
      <c r="C60" s="13" t="s">
        <v>21</v>
      </c>
      <c r="D60" s="3" t="s">
        <v>13</v>
      </c>
      <c r="E60" s="13">
        <v>0</v>
      </c>
      <c r="F60" s="13">
        <v>2</v>
      </c>
      <c r="G60" s="13" t="s">
        <v>23</v>
      </c>
      <c r="H60" s="13"/>
      <c r="I60" s="13" t="str">
        <f>IF(OR(J60=$J$336,J60=$J$343,J60=$J$326),$I$323,IF(OR(J60=$J$325,J60=$J$329,J60=$J$331,J60=$J$332,J60=$J$335,J60=$J$339,J60=$J$340,J60=$J$337),$I$328,IF(OR(J60=$J$324,J60=$J$328),$I$324,IF(OR(J60=$J$330,J60=$J$341,J60=$J$342),$I$325,IF(OR(J60=$J$323,J60=$J$338,J60=$J$344),$I$326,IF(OR(J60=$J$327,J60=$J$345,J60=$J$333,J60=$J$334),$I$327,0))))))</f>
        <v>НГОБ</v>
      </c>
      <c r="J60" s="13" t="str">
        <f>IF(OR(K60=$K$323,K60=$K$324,K60=$K$325,K60=$K$326,K60=$K$327),$J$323,IF(OR(K60=$K$332,K60=$K$333,K60=$K$334,K60=$K$335),$J$324,IF(OR(K60=$K$336),$J$325,IF(OR(K60=$K$337),$J$326,IF(OR(K60=$K$338),$J$327,IF(OR(K60=$K$339),$J$328,IF(OR(K60=$K$345,K60=$K$355,K60=$K$346),$J$329,IF(OR(K60=$K$341,K60=$K$342,K60=$K$343,K60=$K$344),$J$330,IF(OR(K60=$K$340,K60=$K$384,K60=$K$386,K60=$K$388),$J$331,IF(OR(K60=$K$347,K60=$K$349,K60=$K$348),$J$332,IF(OR(K60=$K$350),$J$333,IF(OR(K60=$K$351),$J$334,IF(OR(K60=$K$352),$J$335,IF(OR(K60=$K$356),$J$336,IF(OR(K60=$K$357,K60=$K$358),$J$337,IF(OR(K60=$K$359,K60=$K$360),$J$338,IF(OR(K60=$K$361,K60=$K$362),$J$339,IF(OR(K60=$K$363,K60=$K$364),$J$340,IF(OR(K60=$K$366,K60=$K$367,K60=$K$368,K60=$K$369,K60=$K$370,K60=$K$371,K60=$K$372,K60=$K$373,K60=$K$374),$J$341,IF(OR(K60=$K$378,K60=$K$379,K60=$K$380,K60=$K$381,K60=$K$377,K60=$K$376,K60=$K$385,K60=$K$387),$J$342,IF(OR(K60=$K$382,K60=$K$383),$J$343,IF(OR(K60=$K$328,K60=$K$329,K60=$K$330,K60=$K$353,K60=$K$354,K60=$K$365,K60=$K$331,K60=$K$375),$J$344,IF(OR(K60=$K$389),$J$345,0)))))))))))))))))))))))</f>
        <v>Pseudomonas</v>
      </c>
      <c r="K60" s="1" t="s">
        <v>162</v>
      </c>
    </row>
    <row r="61" spans="1:11" ht="20.25">
      <c r="A61" s="13" t="s">
        <v>214</v>
      </c>
      <c r="B61" s="2">
        <v>26</v>
      </c>
      <c r="C61" s="13" t="s">
        <v>21</v>
      </c>
      <c r="D61" s="3" t="s">
        <v>13</v>
      </c>
      <c r="E61" s="13">
        <v>0</v>
      </c>
      <c r="F61" s="13">
        <v>2</v>
      </c>
      <c r="G61" s="13" t="s">
        <v>23</v>
      </c>
      <c r="H61" s="13"/>
      <c r="I61" s="13" t="str">
        <f>IF(OR(J61=$J$336,J61=$J$343,J61=$J$326),$I$323,IF(OR(J61=$J$325,J61=$J$329,J61=$J$331,J61=$J$332,J61=$J$335,J61=$J$339,J61=$J$340,J61=$J$337),$I$328,IF(OR(J61=$J$324,J61=$J$328),$I$324,IF(OR(J61=$J$330,J61=$J$341,J61=$J$342),$I$325,IF(OR(J61=$J$323,J61=$J$338,J61=$J$344),$I$326,IF(OR(J61=$J$327,J61=$J$345,J61=$J$333,J61=$J$334),$I$327,0))))))</f>
        <v>НГОБ</v>
      </c>
      <c r="J61" s="13" t="str">
        <f>IF(OR(K61=$K$323,K61=$K$324,K61=$K$325,K61=$K$326,K61=$K$327),$J$323,IF(OR(K61=$K$332,K61=$K$333,K61=$K$334,K61=$K$335),$J$324,IF(OR(K61=$K$336),$J$325,IF(OR(K61=$K$337),$J$326,IF(OR(K61=$K$338),$J$327,IF(OR(K61=$K$339),$J$328,IF(OR(K61=$K$345,K61=$K$355,K61=$K$346),$J$329,IF(OR(K61=$K$341,K61=$K$342,K61=$K$343,K61=$K$344),$J$330,IF(OR(K61=$K$340,K61=$K$384,K61=$K$386,K61=$K$388),$J$331,IF(OR(K61=$K$347,K61=$K$349,K61=$K$348),$J$332,IF(OR(K61=$K$350),$J$333,IF(OR(K61=$K$351),$J$334,IF(OR(K61=$K$352),$J$335,IF(OR(K61=$K$356),$J$336,IF(OR(K61=$K$357,K61=$K$358),$J$337,IF(OR(K61=$K$359,K61=$K$360),$J$338,IF(OR(K61=$K$361,K61=$K$362),$J$339,IF(OR(K61=$K$363,K61=$K$364),$J$340,IF(OR(K61=$K$366,K61=$K$367,K61=$K$368,K61=$K$369,K61=$K$370,K61=$K$371,K61=$K$372,K61=$K$373,K61=$K$374),$J$341,IF(OR(K61=$K$378,K61=$K$379,K61=$K$380,K61=$K$381,K61=$K$377,K61=$K$376,K61=$K$385,K61=$K$387),$J$342,IF(OR(K61=$K$382,K61=$K$383),$J$343,IF(OR(K61=$K$328,K61=$K$329,K61=$K$330,K61=$K$353,K61=$K$354,K61=$K$365,K61=$K$331,K61=$K$375),$J$344,IF(OR(K61=$K$389),$J$345,0)))))))))))))))))))))))</f>
        <v>Pseudomonas</v>
      </c>
      <c r="K61" s="1" t="s">
        <v>162</v>
      </c>
    </row>
    <row r="62" spans="1:11" ht="20.25">
      <c r="A62" s="13" t="s">
        <v>214</v>
      </c>
      <c r="B62" s="2">
        <v>28</v>
      </c>
      <c r="C62" s="13" t="s">
        <v>21</v>
      </c>
      <c r="D62" s="3" t="s">
        <v>20</v>
      </c>
      <c r="E62" s="13">
        <v>0</v>
      </c>
      <c r="F62" s="13">
        <v>2</v>
      </c>
      <c r="G62" s="13" t="s">
        <v>23</v>
      </c>
      <c r="H62" s="13"/>
      <c r="I62" s="13" t="str">
        <f>IF(OR(J62=$J$336,J62=$J$343,J62=$J$326),$I$323,IF(OR(J62=$J$325,J62=$J$329,J62=$J$331,J62=$J$332,J62=$J$335,J62=$J$339,J62=$J$340,J62=$J$337),$I$328,IF(OR(J62=$J$324,J62=$J$328),$I$324,IF(OR(J62=$J$330,J62=$J$341,J62=$J$342),$I$325,IF(OR(J62=$J$323,J62=$J$338,J62=$J$344),$I$326,IF(OR(J62=$J$327,J62=$J$345,J62=$J$333,J62=$J$334),$I$327,0))))))</f>
        <v>Энеробактерии</v>
      </c>
      <c r="J62" s="13" t="str">
        <f>IF(OR(K62=$K$323,K62=$K$324,K62=$K$325,K62=$K$326,K62=$K$327),$J$323,IF(OR(K62=$K$332,K62=$K$333,K62=$K$334,K62=$K$335),$J$324,IF(OR(K62=$K$336),$J$325,IF(OR(K62=$K$337),$J$326,IF(OR(K62=$K$338),$J$327,IF(OR(K62=$K$339),$J$328,IF(OR(K62=$K$345,K62=$K$355,K62=$K$346),$J$329,IF(OR(K62=$K$341,K62=$K$342,K62=$K$343,K62=$K$344),$J$330,IF(OR(K62=$K$340,K62=$K$384,K62=$K$386,K62=$K$388),$J$331,IF(OR(K62=$K$347,K62=$K$349,K62=$K$348),$J$332,IF(OR(K62=$K$350),$J$333,IF(OR(K62=$K$351),$J$334,IF(OR(K62=$K$352),$J$335,IF(OR(K62=$K$356),$J$336,IF(OR(K62=$K$357,K62=$K$358),$J$337,IF(OR(K62=$K$359,K62=$K$360),$J$338,IF(OR(K62=$K$361,K62=$K$362),$J$339,IF(OR(K62=$K$363,K62=$K$364),$J$340,IF(OR(K62=$K$366,K62=$K$367,K62=$K$368,K62=$K$369,K62=$K$370,K62=$K$371,K62=$K$372,K62=$K$373,K62=$K$374),$J$341,IF(OR(K62=$K$378,K62=$K$379,K62=$K$380,K62=$K$381,K62=$K$377,K62=$K$376,K62=$K$385,K62=$K$387),$J$342,IF(OR(K62=$K$382,K62=$K$383),$J$343,IF(OR(K62=$K$328,K62=$K$329,K62=$K$330,K62=$K$353,K62=$K$354,K62=$K$365,K62=$K$331,K62=$K$375),$J$344,IF(OR(K62=$K$389),$J$345,0)))))))))))))))))))))))</f>
        <v>Klebsiella</v>
      </c>
      <c r="K62" s="1" t="s">
        <v>75</v>
      </c>
    </row>
    <row r="63" spans="1:11" ht="20.25">
      <c r="A63" s="13" t="s">
        <v>214</v>
      </c>
      <c r="B63" s="2">
        <v>29</v>
      </c>
      <c r="C63" s="13" t="s">
        <v>21</v>
      </c>
      <c r="D63" s="3" t="s">
        <v>57</v>
      </c>
      <c r="E63" s="13">
        <v>0</v>
      </c>
      <c r="F63" s="13">
        <v>2</v>
      </c>
      <c r="G63" s="13" t="s">
        <v>23</v>
      </c>
      <c r="H63" s="13"/>
      <c r="I63" s="13" t="str">
        <f>IF(OR(J63=$J$336,J63=$J$343,J63=$J$326),$I$323,IF(OR(J63=$J$325,J63=$J$329,J63=$J$331,J63=$J$332,J63=$J$335,J63=$J$339,J63=$J$340,J63=$J$337),$I$328,IF(OR(J63=$J$324,J63=$J$328),$I$324,IF(OR(J63=$J$330,J63=$J$341,J63=$J$342),$I$325,IF(OR(J63=$J$323,J63=$J$338,J63=$J$344),$I$326,IF(OR(J63=$J$327,J63=$J$345,J63=$J$333,J63=$J$334),$I$327,0))))))</f>
        <v>НГОБ</v>
      </c>
      <c r="J63" s="13" t="str">
        <f>IF(OR(K63=$K$323,K63=$K$324,K63=$K$325,K63=$K$326,K63=$K$327),$J$323,IF(OR(K63=$K$332,K63=$K$333,K63=$K$334,K63=$K$335),$J$324,IF(OR(K63=$K$336),$J$325,IF(OR(K63=$K$337),$J$326,IF(OR(K63=$K$338),$J$327,IF(OR(K63=$K$339),$J$328,IF(OR(K63=$K$345,K63=$K$355,K63=$K$346),$J$329,IF(OR(K63=$K$341,K63=$K$342,K63=$K$343,K63=$K$344),$J$330,IF(OR(K63=$K$340,K63=$K$384,K63=$K$386,K63=$K$388),$J$331,IF(OR(K63=$K$347,K63=$K$349,K63=$K$348),$J$332,IF(OR(K63=$K$350),$J$333,IF(OR(K63=$K$351),$J$334,IF(OR(K63=$K$352),$J$335,IF(OR(K63=$K$356),$J$336,IF(OR(K63=$K$357,K63=$K$358),$J$337,IF(OR(K63=$K$359,K63=$K$360),$J$338,IF(OR(K63=$K$361,K63=$K$362),$J$339,IF(OR(K63=$K$363,K63=$K$364),$J$340,IF(OR(K63=$K$366,K63=$K$367,K63=$K$368,K63=$K$369,K63=$K$370,K63=$K$371,K63=$K$372,K63=$K$373,K63=$K$374),$J$341,IF(OR(K63=$K$378,K63=$K$379,K63=$K$380,K63=$K$381,K63=$K$377,K63=$K$376,K63=$K$385,K63=$K$387),$J$342,IF(OR(K63=$K$382,K63=$K$383),$J$343,IF(OR(K63=$K$328,K63=$K$329,K63=$K$330,K63=$K$353,K63=$K$354,K63=$K$365,K63=$K$331,K63=$K$375),$J$344,IF(OR(K63=$K$389),$J$345,0)))))))))))))))))))))))</f>
        <v>Pseudomonas</v>
      </c>
      <c r="K63" s="1" t="s">
        <v>162</v>
      </c>
    </row>
    <row r="64" spans="1:11" ht="20.25">
      <c r="A64" s="13" t="s">
        <v>214</v>
      </c>
      <c r="B64" s="2">
        <v>48</v>
      </c>
      <c r="C64" s="13" t="s">
        <v>21</v>
      </c>
      <c r="D64" s="3" t="s">
        <v>25</v>
      </c>
      <c r="E64" s="13">
        <v>0</v>
      </c>
      <c r="F64" s="13">
        <v>5</v>
      </c>
      <c r="G64" s="13" t="s">
        <v>23</v>
      </c>
      <c r="H64" s="13"/>
      <c r="I64" s="13" t="str">
        <f>IF(OR(J64=$J$336,J64=$J$343,J64=$J$326),$I$323,IF(OR(J64=$J$325,J64=$J$329,J64=$J$331,J64=$J$332,J64=$J$335,J64=$J$339,J64=$J$340,J64=$J$337),$I$328,IF(OR(J64=$J$324,J64=$J$328),$I$324,IF(OR(J64=$J$330,J64=$J$341,J64=$J$342),$I$325,IF(OR(J64=$J$323,J64=$J$338,J64=$J$344),$I$326,IF(OR(J64=$J$327,J64=$J$345,J64=$J$333,J64=$J$334),$I$327,0))))))</f>
        <v>НГОБ</v>
      </c>
      <c r="J64" s="13" t="str">
        <f>IF(OR(K64=$K$323,K64=$K$324,K64=$K$325,K64=$K$326,K64=$K$327),$J$323,IF(OR(K64=$K$332,K64=$K$333,K64=$K$334,K64=$K$335),$J$324,IF(OR(K64=$K$336),$J$325,IF(OR(K64=$K$337),$J$326,IF(OR(K64=$K$338),$J$327,IF(OR(K64=$K$339),$J$328,IF(OR(K64=$K$345,K64=$K$355,K64=$K$346),$J$329,IF(OR(K64=$K$341,K64=$K$342,K64=$K$343,K64=$K$344),$J$330,IF(OR(K64=$K$340,K64=$K$384,K64=$K$386,K64=$K$388),$J$331,IF(OR(K64=$K$347,K64=$K$349,K64=$K$348),$J$332,IF(OR(K64=$K$350),$J$333,IF(OR(K64=$K$351),$J$334,IF(OR(K64=$K$352),$J$335,IF(OR(K64=$K$356),$J$336,IF(OR(K64=$K$357,K64=$K$358),$J$337,IF(OR(K64=$K$359,K64=$K$360),$J$338,IF(OR(K64=$K$361,K64=$K$362),$J$339,IF(OR(K64=$K$363,K64=$K$364),$J$340,IF(OR(K64=$K$366,K64=$K$367,K64=$K$368,K64=$K$369,K64=$K$370,K64=$K$371,K64=$K$372,K64=$K$373,K64=$K$374),$J$341,IF(OR(K64=$K$378,K64=$K$379,K64=$K$380,K64=$K$381,K64=$K$377,K64=$K$376,K64=$K$385,K64=$K$387),$J$342,IF(OR(K64=$K$382,K64=$K$383),$J$343,IF(OR(K64=$K$328,K64=$K$329,K64=$K$330,K64=$K$353,K64=$K$354,K64=$K$365,K64=$K$331,K64=$K$375),$J$344,IF(OR(K64=$K$389),$J$345,0)))))))))))))))))))))))</f>
        <v>Pseudomonas</v>
      </c>
      <c r="K64" s="1" t="s">
        <v>162</v>
      </c>
    </row>
    <row r="65" spans="1:11" ht="20.25">
      <c r="A65" s="13" t="s">
        <v>214</v>
      </c>
      <c r="B65" s="2">
        <v>63</v>
      </c>
      <c r="C65" s="13" t="s">
        <v>21</v>
      </c>
      <c r="D65" s="3" t="s">
        <v>200</v>
      </c>
      <c r="E65" s="13">
        <v>0</v>
      </c>
      <c r="F65" s="13">
        <v>4</v>
      </c>
      <c r="G65" s="13" t="s">
        <v>23</v>
      </c>
      <c r="H65" s="13"/>
      <c r="I65" s="13" t="str">
        <f>IF(OR(J65=$J$336,J65=$J$343,J65=$J$326),$I$323,IF(OR(J65=$J$325,J65=$J$329,J65=$J$331,J65=$J$332,J65=$J$335,J65=$J$339,J65=$J$340,J65=$J$337),$I$328,IF(OR(J65=$J$324,J65=$J$328),$I$324,IF(OR(J65=$J$330,J65=$J$341,J65=$J$342),$I$325,IF(OR(J65=$J$323,J65=$J$338,J65=$J$344),$I$326,IF(OR(J65=$J$327,J65=$J$345,J65=$J$333,J65=$J$334),$I$327,0))))))</f>
        <v>Анаэробы</v>
      </c>
      <c r="J65" s="13" t="str">
        <f>IF(OR(K65=$K$323,K65=$K$324,K65=$K$325,K65=$K$326,K65=$K$327),$J$323,IF(OR(K65=$K$332,K65=$K$333,K65=$K$334,K65=$K$335),$J$324,IF(OR(K65=$K$336),$J$325,IF(OR(K65=$K$337),$J$326,IF(OR(K65=$K$338),$J$327,IF(OR(K65=$K$339),$J$328,IF(OR(K65=$K$345,K65=$K$355,K65=$K$346),$J$329,IF(OR(K65=$K$341,K65=$K$342,K65=$K$343,K65=$K$344),$J$330,IF(OR(K65=$K$340,K65=$K$384,K65=$K$386,K65=$K$388),$J$331,IF(OR(K65=$K$347,K65=$K$349,K65=$K$348),$J$332,IF(OR(K65=$K$350),$J$333,IF(OR(K65=$K$351),$J$334,IF(OR(K65=$K$352),$J$335,IF(OR(K65=$K$356),$J$336,IF(OR(K65=$K$357,K65=$K$358),$J$337,IF(OR(K65=$K$359,K65=$K$360),$J$338,IF(OR(K65=$K$361,K65=$K$362),$J$339,IF(OR(K65=$K$363,K65=$K$364),$J$340,IF(OR(K65=$K$366,K65=$K$367,K65=$K$368,K65=$K$369,K65=$K$370,K65=$K$371,K65=$K$372,K65=$K$373,K65=$K$374),$J$341,IF(OR(K65=$K$378,K65=$K$379,K65=$K$380,K65=$K$381,K65=$K$377,K65=$K$376,K65=$K$385,K65=$K$387),$J$342,IF(OR(K65=$K$382,K65=$K$383),$J$343,IF(OR(K65=$K$328,K65=$K$329,K65=$K$330,K65=$K$353,K65=$K$354,K65=$K$365,K65=$K$331,K65=$K$375),$J$344,IF(OR(K65=$K$389),$J$345,0)))))))))))))))))))))))</f>
        <v>анаэр</v>
      </c>
      <c r="K65" s="1" t="s">
        <v>189</v>
      </c>
    </row>
    <row r="66" spans="1:11" ht="20.25">
      <c r="A66" s="13" t="s">
        <v>214</v>
      </c>
      <c r="B66" s="2">
        <v>101</v>
      </c>
      <c r="C66" s="13" t="s">
        <v>46</v>
      </c>
      <c r="D66" s="3" t="s">
        <v>164</v>
      </c>
      <c r="E66" s="13">
        <v>0</v>
      </c>
      <c r="F66" s="13">
        <v>6</v>
      </c>
      <c r="G66" s="13"/>
      <c r="H66" s="13"/>
      <c r="I66" s="13" t="str">
        <f>IF(OR(J66=$J$336,J66=$J$343,J66=$J$326),$I$323,IF(OR(J66=$J$325,J66=$J$329,J66=$J$331,J66=$J$332,J66=$J$335,J66=$J$339,J66=$J$340,J66=$J$337),$I$328,IF(OR(J66=$J$324,J66=$J$328),$I$324,IF(OR(J66=$J$330,J66=$J$341,J66=$J$342),$I$325,IF(OR(J66=$J$323,J66=$J$338,J66=$J$344),$I$326,IF(OR(J66=$J$327,J66=$J$345,J66=$J$333,J66=$J$334),$I$327,0))))))</f>
        <v>Кокки</v>
      </c>
      <c r="J66" s="13" t="str">
        <f>IF(OR(K66=$K$323,K66=$K$324,K66=$K$325,K66=$K$326,K66=$K$327),$J$323,IF(OR(K66=$K$332,K66=$K$333,K66=$K$334,K66=$K$335),$J$324,IF(OR(K66=$K$336),$J$325,IF(OR(K66=$K$337),$J$326,IF(OR(K66=$K$338),$J$327,IF(OR(K66=$K$339),$J$328,IF(OR(K66=$K$345,K66=$K$355,K66=$K$346),$J$329,IF(OR(K66=$K$341,K66=$K$342,K66=$K$343,K66=$K$344),$J$330,IF(OR(K66=$K$340,K66=$K$384,K66=$K$386,K66=$K$388),$J$331,IF(OR(K66=$K$347,K66=$K$349,K66=$K$348),$J$332,IF(OR(K66=$K$350),$J$333,IF(OR(K66=$K$351),$J$334,IF(OR(K66=$K$352),$J$335,IF(OR(K66=$K$356),$J$336,IF(OR(K66=$K$357,K66=$K$358),$J$337,IF(OR(K66=$K$359,K66=$K$360),$J$338,IF(OR(K66=$K$361,K66=$K$362),$J$339,IF(OR(K66=$K$363,K66=$K$364),$J$340,IF(OR(K66=$K$366,K66=$K$367,K66=$K$368,K66=$K$369,K66=$K$370,K66=$K$371,K66=$K$372,K66=$K$373,K66=$K$374),$J$341,IF(OR(K66=$K$378,K66=$K$379,K66=$K$380,K66=$K$381,K66=$K$377,K66=$K$376,K66=$K$385,K66=$K$387),$J$342,IF(OR(K66=$K$382,K66=$K$383),$J$343,IF(OR(K66=$K$328,K66=$K$329,K66=$K$330,K66=$K$353,K66=$K$354,K66=$K$365,K66=$K$331,K66=$K$375),$J$344,IF(OR(K66=$K$389),$J$345,0)))))))))))))))))))))))</f>
        <v>Staphylococcus</v>
      </c>
      <c r="K66" s="1" t="s">
        <v>169</v>
      </c>
    </row>
    <row r="67" spans="1:11" ht="20.25">
      <c r="A67" s="13" t="s">
        <v>214</v>
      </c>
      <c r="B67" s="2">
        <v>102</v>
      </c>
      <c r="C67" s="13" t="s">
        <v>46</v>
      </c>
      <c r="D67" s="3" t="s">
        <v>164</v>
      </c>
      <c r="E67" s="13">
        <v>0</v>
      </c>
      <c r="F67" s="13">
        <v>6</v>
      </c>
      <c r="G67" s="13"/>
      <c r="H67" s="13"/>
      <c r="I67" s="13" t="str">
        <f>IF(OR(J67=$J$336,J67=$J$343,J67=$J$326),$I$323,IF(OR(J67=$J$325,J67=$J$329,J67=$J$331,J67=$J$332,J67=$J$335,J67=$J$339,J67=$J$340,J67=$J$337),$I$328,IF(OR(J67=$J$324,J67=$J$328),$I$324,IF(OR(J67=$J$330,J67=$J$341,J67=$J$342),$I$325,IF(OR(J67=$J$323,J67=$J$338,J67=$J$344),$I$326,IF(OR(J67=$J$327,J67=$J$345,J67=$J$333,J67=$J$334),$I$327,0))))))</f>
        <v>Кокки</v>
      </c>
      <c r="J67" s="13" t="str">
        <f>IF(OR(K67=$K$323,K67=$K$324,K67=$K$325,K67=$K$326,K67=$K$327),$J$323,IF(OR(K67=$K$332,K67=$K$333,K67=$K$334,K67=$K$335),$J$324,IF(OR(K67=$K$336),$J$325,IF(OR(K67=$K$337),$J$326,IF(OR(K67=$K$338),$J$327,IF(OR(K67=$K$339),$J$328,IF(OR(K67=$K$345,K67=$K$355,K67=$K$346),$J$329,IF(OR(K67=$K$341,K67=$K$342,K67=$K$343,K67=$K$344),$J$330,IF(OR(K67=$K$340,K67=$K$384,K67=$K$386,K67=$K$388),$J$331,IF(OR(K67=$K$347,K67=$K$349,K67=$K$348),$J$332,IF(OR(K67=$K$350),$J$333,IF(OR(K67=$K$351),$J$334,IF(OR(K67=$K$352),$J$335,IF(OR(K67=$K$356),$J$336,IF(OR(K67=$K$357,K67=$K$358),$J$337,IF(OR(K67=$K$359,K67=$K$360),$J$338,IF(OR(K67=$K$361,K67=$K$362),$J$339,IF(OR(K67=$K$363,K67=$K$364),$J$340,IF(OR(K67=$K$366,K67=$K$367,K67=$K$368,K67=$K$369,K67=$K$370,K67=$K$371,K67=$K$372,K67=$K$373,K67=$K$374),$J$341,IF(OR(K67=$K$378,K67=$K$379,K67=$K$380,K67=$K$381,K67=$K$377,K67=$K$376,K67=$K$385,K67=$K$387),$J$342,IF(OR(K67=$K$382,K67=$K$383),$J$343,IF(OR(K67=$K$328,K67=$K$329,K67=$K$330,K67=$K$353,K67=$K$354,K67=$K$365,K67=$K$331,K67=$K$375),$J$344,IF(OR(K67=$K$389),$J$345,0)))))))))))))))))))))))</f>
        <v>Staphylococcus</v>
      </c>
      <c r="K67" s="1" t="s">
        <v>169</v>
      </c>
    </row>
    <row r="68" spans="1:11" ht="20.25">
      <c r="A68" s="13" t="s">
        <v>214</v>
      </c>
      <c r="B68" s="2">
        <v>106</v>
      </c>
      <c r="C68" s="13" t="s">
        <v>21</v>
      </c>
      <c r="D68" s="3" t="s">
        <v>205</v>
      </c>
      <c r="E68" s="13">
        <v>0</v>
      </c>
      <c r="F68" s="13">
        <v>6</v>
      </c>
      <c r="G68" s="13" t="s">
        <v>23</v>
      </c>
      <c r="H68" s="13"/>
      <c r="I68" s="13" t="str">
        <f>IF(OR(J68=$J$336,J68=$J$343,J68=$J$326),$I$323,IF(OR(J68=$J$325,J68=$J$329,J68=$J$331,J68=$J$332,J68=$J$335,J68=$J$339,J68=$J$340,J68=$J$337),$I$328,IF(OR(J68=$J$324,J68=$J$328),$I$324,IF(OR(J68=$J$330,J68=$J$341,J68=$J$342),$I$325,IF(OR(J68=$J$323,J68=$J$338,J68=$J$344),$I$326,IF(OR(J68=$J$327,J68=$J$345,J68=$J$333,J68=$J$334),$I$327,0))))))</f>
        <v>НГОБ</v>
      </c>
      <c r="J68" s="13" t="str">
        <f>IF(OR(K68=$K$323,K68=$K$324,K68=$K$325,K68=$K$326,K68=$K$327),$J$323,IF(OR(K68=$K$332,K68=$K$333,K68=$K$334,K68=$K$335),$J$324,IF(OR(K68=$K$336),$J$325,IF(OR(K68=$K$337),$J$326,IF(OR(K68=$K$338),$J$327,IF(OR(K68=$K$339),$J$328,IF(OR(K68=$K$345,K68=$K$355,K68=$K$346),$J$329,IF(OR(K68=$K$341,K68=$K$342,K68=$K$343,K68=$K$344),$J$330,IF(OR(K68=$K$340,K68=$K$384,K68=$K$386,K68=$K$388),$J$331,IF(OR(K68=$K$347,K68=$K$349,K68=$K$348),$J$332,IF(OR(K68=$K$350),$J$333,IF(OR(K68=$K$351),$J$334,IF(OR(K68=$K$352),$J$335,IF(OR(K68=$K$356),$J$336,IF(OR(K68=$K$357,K68=$K$358),$J$337,IF(OR(K68=$K$359,K68=$K$360),$J$338,IF(OR(K68=$K$361,K68=$K$362),$J$339,IF(OR(K68=$K$363,K68=$K$364),$J$340,IF(OR(K68=$K$366,K68=$K$367,K68=$K$368,K68=$K$369,K68=$K$370,K68=$K$371,K68=$K$372,K68=$K$373,K68=$K$374),$J$341,IF(OR(K68=$K$378,K68=$K$379,K68=$K$380,K68=$K$381,K68=$K$377,K68=$K$376,K68=$K$385,K68=$K$387),$J$342,IF(OR(K68=$K$382,K68=$K$383),$J$343,IF(OR(K68=$K$328,K68=$K$329,K68=$K$330,K68=$K$353,K68=$K$354,K68=$K$365,K68=$K$331,K68=$K$375),$J$344,IF(OR(K68=$K$389),$J$345,0)))))))))))))))))))))))</f>
        <v>Acinetobacter</v>
      </c>
      <c r="K68" s="1" t="s">
        <v>95</v>
      </c>
    </row>
    <row r="69" spans="1:11" ht="20.25">
      <c r="A69" s="13" t="s">
        <v>214</v>
      </c>
      <c r="B69" s="2">
        <v>125</v>
      </c>
      <c r="C69" s="13" t="s">
        <v>21</v>
      </c>
      <c r="D69" s="3" t="s">
        <v>152</v>
      </c>
      <c r="E69" s="13">
        <v>0</v>
      </c>
      <c r="F69" s="13">
        <v>6</v>
      </c>
      <c r="G69" s="13" t="s">
        <v>23</v>
      </c>
      <c r="H69" s="13"/>
      <c r="I69" s="13" t="str">
        <f>IF(OR(J69=$J$336,J69=$J$343,J69=$J$326),$I$323,IF(OR(J69=$J$325,J69=$J$329,J69=$J$331,J69=$J$332,J69=$J$335,J69=$J$339,J69=$J$340,J69=$J$337),$I$328,IF(OR(J69=$J$324,J69=$J$328),$I$324,IF(OR(J69=$J$330,J69=$J$341,J69=$J$342),$I$325,IF(OR(J69=$J$323,J69=$J$338,J69=$J$344),$I$326,IF(OR(J69=$J$327,J69=$J$345,J69=$J$333,J69=$J$334),$I$327,0))))))</f>
        <v>Энеробактерии</v>
      </c>
      <c r="J69" s="13" t="str">
        <f>IF(OR(K69=$K$323,K69=$K$324,K69=$K$325,K69=$K$326,K69=$K$327),$J$323,IF(OR(K69=$K$332,K69=$K$333,K69=$K$334,K69=$K$335),$J$324,IF(OR(K69=$K$336),$J$325,IF(OR(K69=$K$337),$J$326,IF(OR(K69=$K$338),$J$327,IF(OR(K69=$K$339),$J$328,IF(OR(K69=$K$345,K69=$K$355,K69=$K$346),$J$329,IF(OR(K69=$K$341,K69=$K$342,K69=$K$343,K69=$K$344),$J$330,IF(OR(K69=$K$340,K69=$K$384,K69=$K$386,K69=$K$388),$J$331,IF(OR(K69=$K$347,K69=$K$349,K69=$K$348),$J$332,IF(OR(K69=$K$350),$J$333,IF(OR(K69=$K$351),$J$334,IF(OR(K69=$K$352),$J$335,IF(OR(K69=$K$356),$J$336,IF(OR(K69=$K$357,K69=$K$358),$J$337,IF(OR(K69=$K$359,K69=$K$360),$J$338,IF(OR(K69=$K$361,K69=$K$362),$J$339,IF(OR(K69=$K$363,K69=$K$364),$J$340,IF(OR(K69=$K$366,K69=$K$367,K69=$K$368,K69=$K$369,K69=$K$370,K69=$K$371,K69=$K$372,K69=$K$373,K69=$K$374),$J$341,IF(OR(K69=$K$378,K69=$K$379,K69=$K$380,K69=$K$381,K69=$K$377,K69=$K$376,K69=$K$385,K69=$K$387),$J$342,IF(OR(K69=$K$382,K69=$K$383),$J$343,IF(OR(K69=$K$328,K69=$K$329,K69=$K$330,K69=$K$353,K69=$K$354,K69=$K$365,K69=$K$331,K69=$K$375),$J$344,IF(OR(K69=$K$389),$J$345,0)))))))))))))))))))))))</f>
        <v>Serratia</v>
      </c>
      <c r="K69" s="1" t="s">
        <v>87</v>
      </c>
    </row>
    <row r="70" spans="1:11" ht="20.25">
      <c r="A70" s="13" t="s">
        <v>214</v>
      </c>
      <c r="B70" s="2">
        <v>129</v>
      </c>
      <c r="C70" s="13" t="s">
        <v>19</v>
      </c>
      <c r="D70" s="3" t="s">
        <v>20</v>
      </c>
      <c r="E70" s="13">
        <v>0</v>
      </c>
      <c r="F70" s="13">
        <v>5</v>
      </c>
      <c r="G70" s="13"/>
      <c r="H70" s="13"/>
      <c r="I70" s="13" t="str">
        <f>IF(OR(J70=$J$336,J70=$J$343,J70=$J$326),$I$323,IF(OR(J70=$J$325,J70=$J$329,J70=$J$331,J70=$J$332,J70=$J$335,J70=$J$339,J70=$J$340,J70=$J$337),$I$328,IF(OR(J70=$J$324,J70=$J$328),$I$324,IF(OR(J70=$J$330,J70=$J$341,J70=$J$342),$I$325,IF(OR(J70=$J$323,J70=$J$338,J70=$J$344),$I$326,IF(OR(J70=$J$327,J70=$J$345,J70=$J$333,J70=$J$334),$I$327,0))))))</f>
        <v>Кокки</v>
      </c>
      <c r="J70" s="13" t="str">
        <f>IF(OR(K70=$K$323,K70=$K$324,K70=$K$325,K70=$K$326,K70=$K$327),$J$323,IF(OR(K70=$K$332,K70=$K$333,K70=$K$334,K70=$K$335),$J$324,IF(OR(K70=$K$336),$J$325,IF(OR(K70=$K$337),$J$326,IF(OR(K70=$K$338),$J$327,IF(OR(K70=$K$339),$J$328,IF(OR(K70=$K$345,K70=$K$355,K70=$K$346),$J$329,IF(OR(K70=$K$341,K70=$K$342,K70=$K$343,K70=$K$344),$J$330,IF(OR(K70=$K$340,K70=$K$384,K70=$K$386,K70=$K$388),$J$331,IF(OR(K70=$K$347,K70=$K$349,K70=$K$348),$J$332,IF(OR(K70=$K$350),$J$333,IF(OR(K70=$K$351),$J$334,IF(OR(K70=$K$352),$J$335,IF(OR(K70=$K$356),$J$336,IF(OR(K70=$K$357,K70=$K$358),$J$337,IF(OR(K70=$K$359,K70=$K$360),$J$338,IF(OR(K70=$K$361,K70=$K$362),$J$339,IF(OR(K70=$K$363,K70=$K$364),$J$340,IF(OR(K70=$K$366,K70=$K$367,K70=$K$368,K70=$K$369,K70=$K$370,K70=$K$371,K70=$K$372,K70=$K$373,K70=$K$374),$J$341,IF(OR(K70=$K$378,K70=$K$379,K70=$K$380,K70=$K$381,K70=$K$377,K70=$K$376,K70=$K$385,K70=$K$387),$J$342,IF(OR(K70=$K$382,K70=$K$383),$J$343,IF(OR(K70=$K$328,K70=$K$329,K70=$K$330,K70=$K$353,K70=$K$354,K70=$K$365,K70=$K$331,K70=$K$375),$J$344,IF(OR(K70=$K$389),$J$345,0)))))))))))))))))))))))</f>
        <v>Staphylococcus</v>
      </c>
      <c r="K70" s="1" t="s">
        <v>175</v>
      </c>
    </row>
    <row r="71" spans="1:11" ht="20.25">
      <c r="A71" s="13" t="s">
        <v>214</v>
      </c>
      <c r="B71" s="2">
        <v>149</v>
      </c>
      <c r="C71" s="13" t="s">
        <v>21</v>
      </c>
      <c r="D71" s="3" t="s">
        <v>25</v>
      </c>
      <c r="E71" s="13">
        <v>0</v>
      </c>
      <c r="F71" s="13">
        <v>3</v>
      </c>
      <c r="G71" s="13" t="s">
        <v>23</v>
      </c>
      <c r="H71" s="13"/>
      <c r="I71" s="13" t="str">
        <f>IF(OR(J71=$J$336,J71=$J$343,J71=$J$326),$I$323,IF(OR(J71=$J$325,J71=$J$329,J71=$J$331,J71=$J$332,J71=$J$335,J71=$J$339,J71=$J$340,J71=$J$337),$I$328,IF(OR(J71=$J$324,J71=$J$328),$I$324,IF(OR(J71=$J$330,J71=$J$341,J71=$J$342),$I$325,IF(OR(J71=$J$323,J71=$J$338,J71=$J$344),$I$326,IF(OR(J71=$J$327,J71=$J$345,J71=$J$333,J71=$J$334),$I$327,0))))))</f>
        <v>Кокки</v>
      </c>
      <c r="J71" s="13" t="str">
        <f>IF(OR(K71=$K$323,K71=$K$324,K71=$K$325,K71=$K$326,K71=$K$327),$J$323,IF(OR(K71=$K$332,K71=$K$333,K71=$K$334,K71=$K$335),$J$324,IF(OR(K71=$K$336),$J$325,IF(OR(K71=$K$337),$J$326,IF(OR(K71=$K$338),$J$327,IF(OR(K71=$K$339),$J$328,IF(OR(K71=$K$345,K71=$K$355,K71=$K$346),$J$329,IF(OR(K71=$K$341,K71=$K$342,K71=$K$343,K71=$K$344),$J$330,IF(OR(K71=$K$340,K71=$K$384,K71=$K$386,K71=$K$388),$J$331,IF(OR(K71=$K$347,K71=$K$349,K71=$K$348),$J$332,IF(OR(K71=$K$350),$J$333,IF(OR(K71=$K$351),$J$334,IF(OR(K71=$K$352),$J$335,IF(OR(K71=$K$356),$J$336,IF(OR(K71=$K$357,K71=$K$358),$J$337,IF(OR(K71=$K$359,K71=$K$360),$J$338,IF(OR(K71=$K$361,K71=$K$362),$J$339,IF(OR(K71=$K$363,K71=$K$364),$J$340,IF(OR(K71=$K$366,K71=$K$367,K71=$K$368,K71=$K$369,K71=$K$370,K71=$K$371,K71=$K$372,K71=$K$373,K71=$K$374),$J$341,IF(OR(K71=$K$378,K71=$K$379,K71=$K$380,K71=$K$381,K71=$K$377,K71=$K$376,K71=$K$385,K71=$K$387),$J$342,IF(OR(K71=$K$382,K71=$K$383),$J$343,IF(OR(K71=$K$328,K71=$K$329,K71=$K$330,K71=$K$353,K71=$K$354,K71=$K$365,K71=$K$331,K71=$K$375),$J$344,IF(OR(K71=$K$389),$J$345,0)))))))))))))))))))))))</f>
        <v>Staphylococcus</v>
      </c>
      <c r="K71" s="1" t="s">
        <v>169</v>
      </c>
    </row>
    <row r="72" spans="1:11" ht="20.25">
      <c r="A72" s="13" t="s">
        <v>214</v>
      </c>
      <c r="B72" s="2">
        <v>150</v>
      </c>
      <c r="C72" s="13" t="s">
        <v>21</v>
      </c>
      <c r="D72" s="3" t="s">
        <v>89</v>
      </c>
      <c r="E72" s="13">
        <v>0</v>
      </c>
      <c r="F72" s="13">
        <v>3</v>
      </c>
      <c r="G72" s="13" t="s">
        <v>23</v>
      </c>
      <c r="H72" s="13"/>
      <c r="I72" s="13" t="str">
        <f>IF(OR(J72=$J$336,J72=$J$343,J72=$J$326),$I$323,IF(OR(J72=$J$325,J72=$J$329,J72=$J$331,J72=$J$332,J72=$J$335,J72=$J$339,J72=$J$340,J72=$J$337),$I$328,IF(OR(J72=$J$324,J72=$J$328),$I$324,IF(OR(J72=$J$330,J72=$J$341,J72=$J$342),$I$325,IF(OR(J72=$J$323,J72=$J$338,J72=$J$344),$I$326,IF(OR(J72=$J$327,J72=$J$345,J72=$J$333,J72=$J$334),$I$327,0))))))</f>
        <v>Энеробактерии</v>
      </c>
      <c r="J72" s="13" t="str">
        <f>IF(OR(K72=$K$323,K72=$K$324,K72=$K$325,K72=$K$326,K72=$K$327),$J$323,IF(OR(K72=$K$332,K72=$K$333,K72=$K$334,K72=$K$335),$J$324,IF(OR(K72=$K$336),$J$325,IF(OR(K72=$K$337),$J$326,IF(OR(K72=$K$338),$J$327,IF(OR(K72=$K$339),$J$328,IF(OR(K72=$K$345,K72=$K$355,K72=$K$346),$J$329,IF(OR(K72=$K$341,K72=$K$342,K72=$K$343,K72=$K$344),$J$330,IF(OR(K72=$K$340,K72=$K$384,K72=$K$386,K72=$K$388),$J$331,IF(OR(K72=$K$347,K72=$K$349,K72=$K$348),$J$332,IF(OR(K72=$K$350),$J$333,IF(OR(K72=$K$351),$J$334,IF(OR(K72=$K$352),$J$335,IF(OR(K72=$K$356),$J$336,IF(OR(K72=$K$357,K72=$K$358),$J$337,IF(OR(K72=$K$359,K72=$K$360),$J$338,IF(OR(K72=$K$361,K72=$K$362),$J$339,IF(OR(K72=$K$363,K72=$K$364),$J$340,IF(OR(K72=$K$366,K72=$K$367,K72=$K$368,K72=$K$369,K72=$K$370,K72=$K$371,K72=$K$372,K72=$K$373,K72=$K$374),$J$341,IF(OR(K72=$K$378,K72=$K$379,K72=$K$380,K72=$K$381,K72=$K$377,K72=$K$376,K72=$K$385,K72=$K$387),$J$342,IF(OR(K72=$K$382,K72=$K$383),$J$343,IF(OR(K72=$K$328,K72=$K$329,K72=$K$330,K72=$K$353,K72=$K$354,K72=$K$365,K72=$K$331,K72=$K$375),$J$344,IF(OR(K72=$K$389),$J$345,0)))))))))))))))))))))))</f>
        <v>Serratia</v>
      </c>
      <c r="K72" s="1" t="s">
        <v>87</v>
      </c>
    </row>
    <row r="73" spans="1:11" ht="20.25">
      <c r="A73" s="13" t="s">
        <v>214</v>
      </c>
      <c r="B73" s="2">
        <v>151</v>
      </c>
      <c r="C73" s="13" t="s">
        <v>21</v>
      </c>
      <c r="D73" s="3" t="s">
        <v>25</v>
      </c>
      <c r="E73" s="13">
        <v>0</v>
      </c>
      <c r="F73" s="13">
        <v>4</v>
      </c>
      <c r="G73" s="13" t="s">
        <v>23</v>
      </c>
      <c r="H73" s="13"/>
      <c r="I73" s="13" t="str">
        <f>IF(OR(J73=$J$336,J73=$J$343,J73=$J$326),$I$323,IF(OR(J73=$J$325,J73=$J$329,J73=$J$331,J73=$J$332,J73=$J$335,J73=$J$339,J73=$J$340,J73=$J$337),$I$328,IF(OR(J73=$J$324,J73=$J$328),$I$324,IF(OR(J73=$J$330,J73=$J$341,J73=$J$342),$I$325,IF(OR(J73=$J$323,J73=$J$338,J73=$J$344),$I$326,IF(OR(J73=$J$327,J73=$J$345,J73=$J$333,J73=$J$334),$I$327,0))))))</f>
        <v>Кокки</v>
      </c>
      <c r="J73" s="13" t="str">
        <f>IF(OR(K73=$K$323,K73=$K$324,K73=$K$325,K73=$K$326,K73=$K$327),$J$323,IF(OR(K73=$K$332,K73=$K$333,K73=$K$334,K73=$K$335),$J$324,IF(OR(K73=$K$336),$J$325,IF(OR(K73=$K$337),$J$326,IF(OR(K73=$K$338),$J$327,IF(OR(K73=$K$339),$J$328,IF(OR(K73=$K$345,K73=$K$355,K73=$K$346),$J$329,IF(OR(K73=$K$341,K73=$K$342,K73=$K$343,K73=$K$344),$J$330,IF(OR(K73=$K$340,K73=$K$384,K73=$K$386,K73=$K$388),$J$331,IF(OR(K73=$K$347,K73=$K$349,K73=$K$348),$J$332,IF(OR(K73=$K$350),$J$333,IF(OR(K73=$K$351),$J$334,IF(OR(K73=$K$352),$J$335,IF(OR(K73=$K$356),$J$336,IF(OR(K73=$K$357,K73=$K$358),$J$337,IF(OR(K73=$K$359,K73=$K$360),$J$338,IF(OR(K73=$K$361,K73=$K$362),$J$339,IF(OR(K73=$K$363,K73=$K$364),$J$340,IF(OR(K73=$K$366,K73=$K$367,K73=$K$368,K73=$K$369,K73=$K$370,K73=$K$371,K73=$K$372,K73=$K$373,K73=$K$374),$J$341,IF(OR(K73=$K$378,K73=$K$379,K73=$K$380,K73=$K$381,K73=$K$377,K73=$K$376,K73=$K$385,K73=$K$387),$J$342,IF(OR(K73=$K$382,K73=$K$383),$J$343,IF(OR(K73=$K$328,K73=$K$329,K73=$K$330,K73=$K$353,K73=$K$354,K73=$K$365,K73=$K$331,K73=$K$375),$J$344,IF(OR(K73=$K$389),$J$345,0)))))))))))))))))))))))</f>
        <v>Enterococcus</v>
      </c>
      <c r="K73" s="1" t="s">
        <v>66</v>
      </c>
    </row>
    <row r="74" spans="1:11" ht="20.25">
      <c r="A74" s="13"/>
      <c r="B74" s="2"/>
      <c r="C74" s="13"/>
      <c r="D74" s="3"/>
      <c r="E74" s="13"/>
      <c r="F74" s="13"/>
      <c r="G74" s="13"/>
      <c r="H74" s="13"/>
      <c r="I74" s="13" t="str">
        <f>IF(OR(J74=$J$336,J74=$J$343,J74=$J$326),$I$323,IF(OR(J74=$J$325,J74=$J$329,J74=$J$331,J74=$J$332,J74=$J$335,J74=$J$339,J74=$J$340,J74=$J$337),$I$328,IF(OR(J74=$J$324,J74=$J$328),$I$324,IF(OR(J74=$J$330,J74=$J$341,J74=$J$342),$I$325,IF(OR(J74=$J$323,J74=$J$338,J74=$J$344),$I$326,IF(OR(J74=$J$327,J74=$J$345,J74=$J$333,J74=$J$334),$I$327,0))))))</f>
        <v>Кокки</v>
      </c>
      <c r="J74" s="13" t="str">
        <f>IF(OR(K74=$K$323,K74=$K$324,K74=$K$325,K74=$K$326,K74=$K$327),$J$323,IF(OR(K74=$K$332,K74=$K$333,K74=$K$334,K74=$K$335),$J$324,IF(OR(K74=$K$336),$J$325,IF(OR(K74=$K$337),$J$326,IF(OR(K74=$K$338),$J$327,IF(OR(K74=$K$339),$J$328,IF(OR(K74=$K$345,K74=$K$355,K74=$K$346),$J$329,IF(OR(K74=$K$341,K74=$K$342,K74=$K$343,K74=$K$344),$J$330,IF(OR(K74=$K$340,K74=$K$384,K74=$K$386,K74=$K$388),$J$331,IF(OR(K74=$K$347,K74=$K$349,K74=$K$348),$J$332,IF(OR(K74=$K$350),$J$333,IF(OR(K74=$K$351),$J$334,IF(OR(K74=$K$352),$J$335,IF(OR(K74=$K$356),$J$336,IF(OR(K74=$K$357,K74=$K$358),$J$337,IF(OR(K74=$K$359,K74=$K$360),$J$338,IF(OR(K74=$K$361,K74=$K$362),$J$339,IF(OR(K74=$K$363,K74=$K$364),$J$340,IF(OR(K74=$K$366,K74=$K$367,K74=$K$368,K74=$K$369,K74=$K$370,K74=$K$371,K74=$K$372,K74=$K$373,K74=$K$374),$J$341,IF(OR(K74=$K$378,K74=$K$379,K74=$K$380,K74=$K$381,K74=$K$377,K74=$K$376,K74=$K$385,K74=$K$387),$J$342,IF(OR(K74=$K$382,K74=$K$383),$J$343,IF(OR(K74=$K$328,K74=$K$329,K74=$K$330,K74=$K$353,K74=$K$354,K74=$K$365,K74=$K$331,K74=$K$375),$J$344,IF(OR(K74=$K$389),$J$345,0)))))))))))))))))))))))</f>
        <v>Staphylococcus</v>
      </c>
      <c r="K74" s="1" t="s">
        <v>49</v>
      </c>
    </row>
    <row r="75" spans="1:11" ht="20.25">
      <c r="A75" s="13" t="s">
        <v>214</v>
      </c>
      <c r="B75" s="2">
        <v>159</v>
      </c>
      <c r="C75" s="13" t="s">
        <v>21</v>
      </c>
      <c r="D75" s="3" t="s">
        <v>62</v>
      </c>
      <c r="E75" s="13">
        <v>0</v>
      </c>
      <c r="F75" s="13">
        <v>3</v>
      </c>
      <c r="G75" s="13" t="s">
        <v>23</v>
      </c>
      <c r="H75" s="13"/>
      <c r="I75" s="13" t="str">
        <f>IF(OR(J75=$J$336,J75=$J$343,J75=$J$326),$I$323,IF(OR(J75=$J$325,J75=$J$329,J75=$J$331,J75=$J$332,J75=$J$335,J75=$J$339,J75=$J$340,J75=$J$337),$I$328,IF(OR(J75=$J$324,J75=$J$328),$I$324,IF(OR(J75=$J$330,J75=$J$341,J75=$J$342),$I$325,IF(OR(J75=$J$323,J75=$J$338,J75=$J$344),$I$326,IF(OR(J75=$J$327,J75=$J$345,J75=$J$333,J75=$J$334),$I$327,0))))))</f>
        <v>Кокки</v>
      </c>
      <c r="J75" s="13" t="str">
        <f>IF(OR(K75=$K$323,K75=$K$324,K75=$K$325,K75=$K$326,K75=$K$327),$J$323,IF(OR(K75=$K$332,K75=$K$333,K75=$K$334,K75=$K$335),$J$324,IF(OR(K75=$K$336),$J$325,IF(OR(K75=$K$337),$J$326,IF(OR(K75=$K$338),$J$327,IF(OR(K75=$K$339),$J$328,IF(OR(K75=$K$345,K75=$K$355,K75=$K$346),$J$329,IF(OR(K75=$K$341,K75=$K$342,K75=$K$343,K75=$K$344),$J$330,IF(OR(K75=$K$340,K75=$K$384,K75=$K$386,K75=$K$388),$J$331,IF(OR(K75=$K$347,K75=$K$349,K75=$K$348),$J$332,IF(OR(K75=$K$350),$J$333,IF(OR(K75=$K$351),$J$334,IF(OR(K75=$K$352),$J$335,IF(OR(K75=$K$356),$J$336,IF(OR(K75=$K$357,K75=$K$358),$J$337,IF(OR(K75=$K$359,K75=$K$360),$J$338,IF(OR(K75=$K$361,K75=$K$362),$J$339,IF(OR(K75=$K$363,K75=$K$364),$J$340,IF(OR(K75=$K$366,K75=$K$367,K75=$K$368,K75=$K$369,K75=$K$370,K75=$K$371,K75=$K$372,K75=$K$373,K75=$K$374),$J$341,IF(OR(K75=$K$378,K75=$K$379,K75=$K$380,K75=$K$381,K75=$K$377,K75=$K$376,K75=$K$385,K75=$K$387),$J$342,IF(OR(K75=$K$382,K75=$K$383),$J$343,IF(OR(K75=$K$328,K75=$K$329,K75=$K$330,K75=$K$353,K75=$K$354,K75=$K$365,K75=$K$331,K75=$K$375),$J$344,IF(OR(K75=$K$389),$J$345,0)))))))))))))))))))))))</f>
        <v>Staphylococcus</v>
      </c>
      <c r="K75" s="1" t="s">
        <v>169</v>
      </c>
    </row>
    <row r="76" spans="1:11" ht="20.25">
      <c r="A76" s="13" t="s">
        <v>214</v>
      </c>
      <c r="B76" s="2">
        <v>161</v>
      </c>
      <c r="C76" s="13" t="s">
        <v>128</v>
      </c>
      <c r="D76" s="3" t="s">
        <v>88</v>
      </c>
      <c r="E76" s="13">
        <v>0</v>
      </c>
      <c r="F76" s="13">
        <v>3</v>
      </c>
      <c r="G76" s="13" t="s">
        <v>23</v>
      </c>
      <c r="H76" s="13"/>
      <c r="I76" s="13" t="str">
        <f>IF(OR(J76=$J$336,J76=$J$343,J76=$J$326),$I$323,IF(OR(J76=$J$325,J76=$J$329,J76=$J$331,J76=$J$332,J76=$J$335,J76=$J$339,J76=$J$340,J76=$J$337),$I$328,IF(OR(J76=$J$324,J76=$J$328),$I$324,IF(OR(J76=$J$330,J76=$J$341,J76=$J$342),$I$325,IF(OR(J76=$J$323,J76=$J$338,J76=$J$344),$I$326,IF(OR(J76=$J$327,J76=$J$345,J76=$J$333,J76=$J$334),$I$327,0))))))</f>
        <v>Энеробактерии</v>
      </c>
      <c r="J76" s="13" t="str">
        <f>IF(OR(K76=$K$323,K76=$K$324,K76=$K$325,K76=$K$326,K76=$K$327),$J$323,IF(OR(K76=$K$332,K76=$K$333,K76=$K$334,K76=$K$335),$J$324,IF(OR(K76=$K$336),$J$325,IF(OR(K76=$K$337),$J$326,IF(OR(K76=$K$338),$J$327,IF(OR(K76=$K$339),$J$328,IF(OR(K76=$K$345,K76=$K$355,K76=$K$346),$J$329,IF(OR(K76=$K$341,K76=$K$342,K76=$K$343,K76=$K$344),$J$330,IF(OR(K76=$K$340,K76=$K$384,K76=$K$386,K76=$K$388),$J$331,IF(OR(K76=$K$347,K76=$K$349,K76=$K$348),$J$332,IF(OR(K76=$K$350),$J$333,IF(OR(K76=$K$351),$J$334,IF(OR(K76=$K$352),$J$335,IF(OR(K76=$K$356),$J$336,IF(OR(K76=$K$357,K76=$K$358),$J$337,IF(OR(K76=$K$359,K76=$K$360),$J$338,IF(OR(K76=$K$361,K76=$K$362),$J$339,IF(OR(K76=$K$363,K76=$K$364),$J$340,IF(OR(K76=$K$366,K76=$K$367,K76=$K$368,K76=$K$369,K76=$K$370,K76=$K$371,K76=$K$372,K76=$K$373,K76=$K$374),$J$341,IF(OR(K76=$K$378,K76=$K$379,K76=$K$380,K76=$K$381,K76=$K$377,K76=$K$376,K76=$K$385,K76=$K$387),$J$342,IF(OR(K76=$K$382,K76=$K$383),$J$343,IF(OR(K76=$K$328,K76=$K$329,K76=$K$330,K76=$K$353,K76=$K$354,K76=$K$365,K76=$K$331,K76=$K$375),$J$344,IF(OR(K76=$K$389),$J$345,0)))))))))))))))))))))))</f>
        <v>Serratia</v>
      </c>
      <c r="K76" s="1" t="s">
        <v>87</v>
      </c>
    </row>
    <row r="77" spans="1:11" ht="20.25">
      <c r="A77" s="13" t="s">
        <v>214</v>
      </c>
      <c r="B77" s="2">
        <v>203</v>
      </c>
      <c r="C77" s="13" t="s">
        <v>21</v>
      </c>
      <c r="D77" s="3" t="s">
        <v>36</v>
      </c>
      <c r="E77" s="13">
        <v>0</v>
      </c>
      <c r="F77" s="13">
        <v>4</v>
      </c>
      <c r="G77" s="13" t="s">
        <v>23</v>
      </c>
      <c r="H77" s="13"/>
      <c r="I77" s="13" t="str">
        <f>IF(OR(J77=$J$336,J77=$J$343,J77=$J$326),$I$323,IF(OR(J77=$J$325,J77=$J$329,J77=$J$331,J77=$J$332,J77=$J$335,J77=$J$339,J77=$J$340,J77=$J$337),$I$328,IF(OR(J77=$J$324,J77=$J$328),$I$324,IF(OR(J77=$J$330,J77=$J$341,J77=$J$342),$I$325,IF(OR(J77=$J$323,J77=$J$338,J77=$J$344),$I$326,IF(OR(J77=$J$327,J77=$J$345,J77=$J$333,J77=$J$334),$I$327,0))))))</f>
        <v>Кокки</v>
      </c>
      <c r="J77" s="13" t="str">
        <f>IF(OR(K77=$K$323,K77=$K$324,K77=$K$325,K77=$K$326,K77=$K$327),$J$323,IF(OR(K77=$K$332,K77=$K$333,K77=$K$334,K77=$K$335),$J$324,IF(OR(K77=$K$336),$J$325,IF(OR(K77=$K$337),$J$326,IF(OR(K77=$K$338),$J$327,IF(OR(K77=$K$339),$J$328,IF(OR(K77=$K$345,K77=$K$355,K77=$K$346),$J$329,IF(OR(K77=$K$341,K77=$K$342,K77=$K$343,K77=$K$344),$J$330,IF(OR(K77=$K$340,K77=$K$384,K77=$K$386,K77=$K$388),$J$331,IF(OR(K77=$K$347,K77=$K$349,K77=$K$348),$J$332,IF(OR(K77=$K$350),$J$333,IF(OR(K77=$K$351),$J$334,IF(OR(K77=$K$352),$J$335,IF(OR(K77=$K$356),$J$336,IF(OR(K77=$K$357,K77=$K$358),$J$337,IF(OR(K77=$K$359,K77=$K$360),$J$338,IF(OR(K77=$K$361,K77=$K$362),$J$339,IF(OR(K77=$K$363,K77=$K$364),$J$340,IF(OR(K77=$K$366,K77=$K$367,K77=$K$368,K77=$K$369,K77=$K$370,K77=$K$371,K77=$K$372,K77=$K$373,K77=$K$374),$J$341,IF(OR(K77=$K$378,K77=$K$379,K77=$K$380,K77=$K$381,K77=$K$377,K77=$K$376,K77=$K$385,K77=$K$387),$J$342,IF(OR(K77=$K$382,K77=$K$383),$J$343,IF(OR(K77=$K$328,K77=$K$329,K77=$K$330,K77=$K$353,K77=$K$354,K77=$K$365,K77=$K$331,K77=$K$375),$J$344,IF(OR(K77=$K$389),$J$345,0)))))))))))))))))))))))</f>
        <v>Staphylococcus</v>
      </c>
      <c r="K77" s="1" t="s">
        <v>169</v>
      </c>
    </row>
    <row r="78" spans="1:11" ht="20.25">
      <c r="A78" s="13" t="s">
        <v>214</v>
      </c>
      <c r="B78" s="2">
        <v>207</v>
      </c>
      <c r="C78" s="13" t="s">
        <v>29</v>
      </c>
      <c r="D78" s="3" t="s">
        <v>42</v>
      </c>
      <c r="E78" s="13">
        <v>0</v>
      </c>
      <c r="F78" s="13">
        <v>4</v>
      </c>
      <c r="G78" s="13" t="s">
        <v>23</v>
      </c>
      <c r="H78" s="13"/>
      <c r="I78" s="13" t="str">
        <f>IF(OR(J78=$J$336,J78=$J$343,J78=$J$326),$I$323,IF(OR(J78=$J$325,J78=$J$329,J78=$J$331,J78=$J$332,J78=$J$335,J78=$J$339,J78=$J$340,J78=$J$337),$I$328,IF(OR(J78=$J$324,J78=$J$328),$I$324,IF(OR(J78=$J$330,J78=$J$341,J78=$J$342),$I$325,IF(OR(J78=$J$323,J78=$J$338,J78=$J$344),$I$326,IF(OR(J78=$J$327,J78=$J$345,J78=$J$333,J78=$J$334),$I$327,0))))))</f>
        <v>Кокки</v>
      </c>
      <c r="J78" s="13" t="str">
        <f>IF(OR(K78=$K$323,K78=$K$324,K78=$K$325,K78=$K$326,K78=$K$327),$J$323,IF(OR(K78=$K$332,K78=$K$333,K78=$K$334,K78=$K$335),$J$324,IF(OR(K78=$K$336),$J$325,IF(OR(K78=$K$337),$J$326,IF(OR(K78=$K$338),$J$327,IF(OR(K78=$K$339),$J$328,IF(OR(K78=$K$345,K78=$K$355,K78=$K$346),$J$329,IF(OR(K78=$K$341,K78=$K$342,K78=$K$343,K78=$K$344),$J$330,IF(OR(K78=$K$340,K78=$K$384,K78=$K$386,K78=$K$388),$J$331,IF(OR(K78=$K$347,K78=$K$349,K78=$K$348),$J$332,IF(OR(K78=$K$350),$J$333,IF(OR(K78=$K$351),$J$334,IF(OR(K78=$K$352),$J$335,IF(OR(K78=$K$356),$J$336,IF(OR(K78=$K$357,K78=$K$358),$J$337,IF(OR(K78=$K$359,K78=$K$360),$J$338,IF(OR(K78=$K$361,K78=$K$362),$J$339,IF(OR(K78=$K$363,K78=$K$364),$J$340,IF(OR(K78=$K$366,K78=$K$367,K78=$K$368,K78=$K$369,K78=$K$370,K78=$K$371,K78=$K$372,K78=$K$373,K78=$K$374),$J$341,IF(OR(K78=$K$378,K78=$K$379,K78=$K$380,K78=$K$381,K78=$K$377,K78=$K$376,K78=$K$385,K78=$K$387),$J$342,IF(OR(K78=$K$382,K78=$K$383),$J$343,IF(OR(K78=$K$328,K78=$K$329,K78=$K$330,K78=$K$353,K78=$K$354,K78=$K$365,K78=$K$331,K78=$K$375),$J$344,IF(OR(K78=$K$389),$J$345,0)))))))))))))))))))))))</f>
        <v>Staphylococcus</v>
      </c>
      <c r="K78" s="1" t="s">
        <v>49</v>
      </c>
    </row>
    <row r="79" spans="1:11" ht="20.25">
      <c r="A79" s="13" t="s">
        <v>214</v>
      </c>
      <c r="B79" s="2">
        <v>212</v>
      </c>
      <c r="C79" s="13" t="s">
        <v>21</v>
      </c>
      <c r="D79" s="3" t="s">
        <v>28</v>
      </c>
      <c r="E79" s="13">
        <v>0</v>
      </c>
      <c r="F79" s="13">
        <v>4</v>
      </c>
      <c r="G79" s="13" t="s">
        <v>23</v>
      </c>
      <c r="H79" s="13"/>
      <c r="I79" s="13" t="str">
        <f>IF(OR(J79=$J$336,J79=$J$343,J79=$J$326),$I$323,IF(OR(J79=$J$325,J79=$J$329,J79=$J$331,J79=$J$332,J79=$J$335,J79=$J$339,J79=$J$340,J79=$J$337),$I$328,IF(OR(J79=$J$324,J79=$J$328),$I$324,IF(OR(J79=$J$330,J79=$J$341,J79=$J$342),$I$325,IF(OR(J79=$J$323,J79=$J$338,J79=$J$344),$I$326,IF(OR(J79=$J$327,J79=$J$345,J79=$J$333,J79=$J$334),$I$327,0))))))</f>
        <v>НГОБ</v>
      </c>
      <c r="J79" s="13" t="str">
        <f>IF(OR(K79=$K$323,K79=$K$324,K79=$K$325,K79=$K$326,K79=$K$327),$J$323,IF(OR(K79=$K$332,K79=$K$333,K79=$K$334,K79=$K$335),$J$324,IF(OR(K79=$K$336),$J$325,IF(OR(K79=$K$337),$J$326,IF(OR(K79=$K$338),$J$327,IF(OR(K79=$K$339),$J$328,IF(OR(K79=$K$345,K79=$K$355,K79=$K$346),$J$329,IF(OR(K79=$K$341,K79=$K$342,K79=$K$343,K79=$K$344),$J$330,IF(OR(K79=$K$340,K79=$K$384,K79=$K$386,K79=$K$388),$J$331,IF(OR(K79=$K$347,K79=$K$349,K79=$K$348),$J$332,IF(OR(K79=$K$350),$J$333,IF(OR(K79=$K$351),$J$334,IF(OR(K79=$K$352),$J$335,IF(OR(K79=$K$356),$J$336,IF(OR(K79=$K$357,K79=$K$358),$J$337,IF(OR(K79=$K$359,K79=$K$360),$J$338,IF(OR(K79=$K$361,K79=$K$362),$J$339,IF(OR(K79=$K$363,K79=$K$364),$J$340,IF(OR(K79=$K$366,K79=$K$367,K79=$K$368,K79=$K$369,K79=$K$370,K79=$K$371,K79=$K$372,K79=$K$373,K79=$K$374),$J$341,IF(OR(K79=$K$378,K79=$K$379,K79=$K$380,K79=$K$381,K79=$K$377,K79=$K$376,K79=$K$385,K79=$K$387),$J$342,IF(OR(K79=$K$382,K79=$K$383),$J$343,IF(OR(K79=$K$328,K79=$K$329,K79=$K$330,K79=$K$353,K79=$K$354,K79=$K$365,K79=$K$331,K79=$K$375),$J$344,IF(OR(K79=$K$389),$J$345,0)))))))))))))))))))))))</f>
        <v>Acinetobacter</v>
      </c>
      <c r="K79" s="1" t="s">
        <v>95</v>
      </c>
    </row>
    <row r="80" spans="1:11" ht="20.25">
      <c r="A80" s="13"/>
      <c r="B80" s="2"/>
      <c r="C80" s="13"/>
      <c r="D80" s="3"/>
      <c r="E80" s="13"/>
      <c r="F80" s="13"/>
      <c r="G80" s="13"/>
      <c r="H80" s="13"/>
      <c r="I80" s="13" t="str">
        <f>IF(OR(J80=$J$336,J80=$J$343,J80=$J$326),$I$323,IF(OR(J80=$J$325,J80=$J$329,J80=$J$331,J80=$J$332,J80=$J$335,J80=$J$339,J80=$J$340,J80=$J$337),$I$328,IF(OR(J80=$J$324,J80=$J$328),$I$324,IF(OR(J80=$J$330,J80=$J$341,J80=$J$342),$I$325,IF(OR(J80=$J$323,J80=$J$338,J80=$J$344),$I$326,IF(OR(J80=$J$327,J80=$J$345,J80=$J$333,J80=$J$334),$I$327,0))))))</f>
        <v>Кокки</v>
      </c>
      <c r="J80" s="13" t="str">
        <f>IF(OR(K80=$K$323,K80=$K$324,K80=$K$325,K80=$K$326,K80=$K$327),$J$323,IF(OR(K80=$K$332,K80=$K$333,K80=$K$334,K80=$K$335),$J$324,IF(OR(K80=$K$336),$J$325,IF(OR(K80=$K$337),$J$326,IF(OR(K80=$K$338),$J$327,IF(OR(K80=$K$339),$J$328,IF(OR(K80=$K$345,K80=$K$355,K80=$K$346),$J$329,IF(OR(K80=$K$341,K80=$K$342,K80=$K$343,K80=$K$344),$J$330,IF(OR(K80=$K$340,K80=$K$384,K80=$K$386,K80=$K$388),$J$331,IF(OR(K80=$K$347,K80=$K$349,K80=$K$348),$J$332,IF(OR(K80=$K$350),$J$333,IF(OR(K80=$K$351),$J$334,IF(OR(K80=$K$352),$J$335,IF(OR(K80=$K$356),$J$336,IF(OR(K80=$K$357,K80=$K$358),$J$337,IF(OR(K80=$K$359,K80=$K$360),$J$338,IF(OR(K80=$K$361,K80=$K$362),$J$339,IF(OR(K80=$K$363,K80=$K$364),$J$340,IF(OR(K80=$K$366,K80=$K$367,K80=$K$368,K80=$K$369,K80=$K$370,K80=$K$371,K80=$K$372,K80=$K$373,K80=$K$374),$J$341,IF(OR(K80=$K$378,K80=$K$379,K80=$K$380,K80=$K$381,K80=$K$377,K80=$K$376,K80=$K$385,K80=$K$387),$J$342,IF(OR(K80=$K$382,K80=$K$383),$J$343,IF(OR(K80=$K$328,K80=$K$329,K80=$K$330,K80=$K$353,K80=$K$354,K80=$K$365,K80=$K$331,K80=$K$375),$J$344,IF(OR(K80=$K$389),$J$345,0)))))))))))))))))))))))</f>
        <v>Enterococcus</v>
      </c>
      <c r="K80" s="1" t="s">
        <v>55</v>
      </c>
    </row>
    <row r="81" spans="1:11" ht="20.25">
      <c r="A81" s="13"/>
      <c r="B81" s="2"/>
      <c r="C81" s="13"/>
      <c r="D81" s="3"/>
      <c r="E81" s="13"/>
      <c r="F81" s="13"/>
      <c r="G81" s="13"/>
      <c r="H81" s="13"/>
      <c r="I81" s="13" t="str">
        <f>IF(OR(J81=$J$336,J81=$J$343,J81=$J$326),$I$323,IF(OR(J81=$J$325,J81=$J$329,J81=$J$331,J81=$J$332,J81=$J$335,J81=$J$339,J81=$J$340,J81=$J$337),$I$328,IF(OR(J81=$J$324,J81=$J$328),$I$324,IF(OR(J81=$J$330,J81=$J$341,J81=$J$342),$I$325,IF(OR(J81=$J$323,J81=$J$338,J81=$J$344),$I$326,IF(OR(J81=$J$327,J81=$J$345,J81=$J$333,J81=$J$334),$I$327,0))))))</f>
        <v>Энеробактерии</v>
      </c>
      <c r="J81" s="13" t="str">
        <f>IF(OR(K81=$K$323,K81=$K$324,K81=$K$325,K81=$K$326,K81=$K$327),$J$323,IF(OR(K81=$K$332,K81=$K$333,K81=$K$334,K81=$K$335),$J$324,IF(OR(K81=$K$336),$J$325,IF(OR(K81=$K$337),$J$326,IF(OR(K81=$K$338),$J$327,IF(OR(K81=$K$339),$J$328,IF(OR(K81=$K$345,K81=$K$355,K81=$K$346),$J$329,IF(OR(K81=$K$341,K81=$K$342,K81=$K$343,K81=$K$344),$J$330,IF(OR(K81=$K$340,K81=$K$384,K81=$K$386,K81=$K$388),$J$331,IF(OR(K81=$K$347,K81=$K$349,K81=$K$348),$J$332,IF(OR(K81=$K$350),$J$333,IF(OR(K81=$K$351),$J$334,IF(OR(K81=$K$352),$J$335,IF(OR(K81=$K$356),$J$336,IF(OR(K81=$K$357,K81=$K$358),$J$337,IF(OR(K81=$K$359,K81=$K$360),$J$338,IF(OR(K81=$K$361,K81=$K$362),$J$339,IF(OR(K81=$K$363,K81=$K$364),$J$340,IF(OR(K81=$K$366,K81=$K$367,K81=$K$368,K81=$K$369,K81=$K$370,K81=$K$371,K81=$K$372,K81=$K$373,K81=$K$374),$J$341,IF(OR(K81=$K$378,K81=$K$379,K81=$K$380,K81=$K$381,K81=$K$377,K81=$K$376,K81=$K$385,K81=$K$387),$J$342,IF(OR(K81=$K$382,K81=$K$383),$J$343,IF(OR(K81=$K$328,K81=$K$329,K81=$K$330,K81=$K$353,K81=$K$354,K81=$K$365,K81=$K$331,K81=$K$375),$J$344,IF(OR(K81=$K$389),$J$345,0)))))))))))))))))))))))</f>
        <v>Proteus</v>
      </c>
      <c r="K81" s="1" t="s">
        <v>159</v>
      </c>
    </row>
    <row r="82" spans="1:11" ht="20.25">
      <c r="A82" s="13" t="s">
        <v>214</v>
      </c>
      <c r="B82" s="2">
        <v>213</v>
      </c>
      <c r="C82" s="13" t="s">
        <v>21</v>
      </c>
      <c r="D82" s="3" t="s">
        <v>38</v>
      </c>
      <c r="E82" s="13">
        <v>0</v>
      </c>
      <c r="F82" s="13">
        <v>3</v>
      </c>
      <c r="G82" s="13" t="s">
        <v>23</v>
      </c>
      <c r="H82" s="13"/>
      <c r="I82" s="13" t="str">
        <f>IF(OR(J82=$J$336,J82=$J$343,J82=$J$326),$I$323,IF(OR(J82=$J$325,J82=$J$329,J82=$J$331,J82=$J$332,J82=$J$335,J82=$J$339,J82=$J$340,J82=$J$337),$I$328,IF(OR(J82=$J$324,J82=$J$328),$I$324,IF(OR(J82=$J$330,J82=$J$341,J82=$J$342),$I$325,IF(OR(J82=$J$323,J82=$J$338,J82=$J$344),$I$326,IF(OR(J82=$J$327,J82=$J$345,J82=$J$333,J82=$J$334),$I$327,0))))))</f>
        <v>Кокки</v>
      </c>
      <c r="J82" s="13" t="str">
        <f>IF(OR(K82=$K$323,K82=$K$324,K82=$K$325,K82=$K$326,K82=$K$327),$J$323,IF(OR(K82=$K$332,K82=$K$333,K82=$K$334,K82=$K$335),$J$324,IF(OR(K82=$K$336),$J$325,IF(OR(K82=$K$337),$J$326,IF(OR(K82=$K$338),$J$327,IF(OR(K82=$K$339),$J$328,IF(OR(K82=$K$345,K82=$K$355,K82=$K$346),$J$329,IF(OR(K82=$K$341,K82=$K$342,K82=$K$343,K82=$K$344),$J$330,IF(OR(K82=$K$340,K82=$K$384,K82=$K$386,K82=$K$388),$J$331,IF(OR(K82=$K$347,K82=$K$349,K82=$K$348),$J$332,IF(OR(K82=$K$350),$J$333,IF(OR(K82=$K$351),$J$334,IF(OR(K82=$K$352),$J$335,IF(OR(K82=$K$356),$J$336,IF(OR(K82=$K$357,K82=$K$358),$J$337,IF(OR(K82=$K$359,K82=$K$360),$J$338,IF(OR(K82=$K$361,K82=$K$362),$J$339,IF(OR(K82=$K$363,K82=$K$364),$J$340,IF(OR(K82=$K$366,K82=$K$367,K82=$K$368,K82=$K$369,K82=$K$370,K82=$K$371,K82=$K$372,K82=$K$373,K82=$K$374),$J$341,IF(OR(K82=$K$378,K82=$K$379,K82=$K$380,K82=$K$381,K82=$K$377,K82=$K$376,K82=$K$385,K82=$K$387),$J$342,IF(OR(K82=$K$382,K82=$K$383),$J$343,IF(OR(K82=$K$328,K82=$K$329,K82=$K$330,K82=$K$353,K82=$K$354,K82=$K$365,K82=$K$331,K82=$K$375),$J$344,IF(OR(K82=$K$389),$J$345,0)))))))))))))))))))))))</f>
        <v>Enterococcus</v>
      </c>
      <c r="K82" s="1" t="s">
        <v>66</v>
      </c>
    </row>
    <row r="83" spans="1:11" ht="20.25">
      <c r="A83" s="13"/>
      <c r="B83" s="2"/>
      <c r="C83" s="13"/>
      <c r="D83" s="3"/>
      <c r="E83" s="13"/>
      <c r="F83" s="13"/>
      <c r="G83" s="13"/>
      <c r="H83" s="13"/>
      <c r="I83" s="13" t="str">
        <f>IF(OR(J83=$J$336,J83=$J$343,J83=$J$326),$I$323,IF(OR(J83=$J$325,J83=$J$329,J83=$J$331,J83=$J$332,J83=$J$335,J83=$J$339,J83=$J$340,J83=$J$337),$I$328,IF(OR(J83=$J$324,J83=$J$328),$I$324,IF(OR(J83=$J$330,J83=$J$341,J83=$J$342),$I$325,IF(OR(J83=$J$323,J83=$J$338,J83=$J$344),$I$326,IF(OR(J83=$J$327,J83=$J$345,J83=$J$333,J83=$J$334),$I$327,0))))))</f>
        <v>Кокки</v>
      </c>
      <c r="J83" s="13" t="str">
        <f>IF(OR(K83=$K$323,K83=$K$324,K83=$K$325,K83=$K$326,K83=$K$327),$J$323,IF(OR(K83=$K$332,K83=$K$333,K83=$K$334,K83=$K$335),$J$324,IF(OR(K83=$K$336),$J$325,IF(OR(K83=$K$337),$J$326,IF(OR(K83=$K$338),$J$327,IF(OR(K83=$K$339),$J$328,IF(OR(K83=$K$345,K83=$K$355,K83=$K$346),$J$329,IF(OR(K83=$K$341,K83=$K$342,K83=$K$343,K83=$K$344),$J$330,IF(OR(K83=$K$340,K83=$K$384,K83=$K$386,K83=$K$388),$J$331,IF(OR(K83=$K$347,K83=$K$349,K83=$K$348),$J$332,IF(OR(K83=$K$350),$J$333,IF(OR(K83=$K$351),$J$334,IF(OR(K83=$K$352),$J$335,IF(OR(K83=$K$356),$J$336,IF(OR(K83=$K$357,K83=$K$358),$J$337,IF(OR(K83=$K$359,K83=$K$360),$J$338,IF(OR(K83=$K$361,K83=$K$362),$J$339,IF(OR(K83=$K$363,K83=$K$364),$J$340,IF(OR(K83=$K$366,K83=$K$367,K83=$K$368,K83=$K$369,K83=$K$370,K83=$K$371,K83=$K$372,K83=$K$373,K83=$K$374),$J$341,IF(OR(K83=$K$378,K83=$K$379,K83=$K$380,K83=$K$381,K83=$K$377,K83=$K$376,K83=$K$385,K83=$K$387),$J$342,IF(OR(K83=$K$382,K83=$K$383),$J$343,IF(OR(K83=$K$328,K83=$K$329,K83=$K$330,K83=$K$353,K83=$K$354,K83=$K$365,K83=$K$331,K83=$K$375),$J$344,IF(OR(K83=$K$389),$J$345,0)))))))))))))))))))))))</f>
        <v>Staphylococcus</v>
      </c>
      <c r="K83" s="1" t="s">
        <v>169</v>
      </c>
    </row>
    <row r="84" spans="1:11" ht="20.25">
      <c r="A84" s="13" t="s">
        <v>214</v>
      </c>
      <c r="B84" s="2">
        <v>215</v>
      </c>
      <c r="C84" s="13" t="s">
        <v>21</v>
      </c>
      <c r="D84" s="3" t="s">
        <v>18</v>
      </c>
      <c r="E84" s="13">
        <v>0</v>
      </c>
      <c r="F84" s="13">
        <v>3</v>
      </c>
      <c r="G84" s="13" t="s">
        <v>23</v>
      </c>
      <c r="H84" s="13"/>
      <c r="I84" s="13" t="str">
        <f>IF(OR(J84=$J$336,J84=$J$343,J84=$J$326),$I$323,IF(OR(J84=$J$325,J84=$J$329,J84=$J$331,J84=$J$332,J84=$J$335,J84=$J$339,J84=$J$340,J84=$J$337),$I$328,IF(OR(J84=$J$324,J84=$J$328),$I$324,IF(OR(J84=$J$330,J84=$J$341,J84=$J$342),$I$325,IF(OR(J84=$J$323,J84=$J$338,J84=$J$344),$I$326,IF(OR(J84=$J$327,J84=$J$345,J84=$J$333,J84=$J$334),$I$327,0))))))</f>
        <v>Энеробактерии</v>
      </c>
      <c r="J84" s="13" t="str">
        <f>IF(OR(K84=$K$323,K84=$K$324,K84=$K$325,K84=$K$326,K84=$K$327),$J$323,IF(OR(K84=$K$332,K84=$K$333,K84=$K$334,K84=$K$335),$J$324,IF(OR(K84=$K$336),$J$325,IF(OR(K84=$K$337),$J$326,IF(OR(K84=$K$338),$J$327,IF(OR(K84=$K$339),$J$328,IF(OR(K84=$K$345,K84=$K$355,K84=$K$346),$J$329,IF(OR(K84=$K$341,K84=$K$342,K84=$K$343,K84=$K$344),$J$330,IF(OR(K84=$K$340,K84=$K$384,K84=$K$386,K84=$K$388),$J$331,IF(OR(K84=$K$347,K84=$K$349,K84=$K$348),$J$332,IF(OR(K84=$K$350),$J$333,IF(OR(K84=$K$351),$J$334,IF(OR(K84=$K$352),$J$335,IF(OR(K84=$K$356),$J$336,IF(OR(K84=$K$357,K84=$K$358),$J$337,IF(OR(K84=$K$359,K84=$K$360),$J$338,IF(OR(K84=$K$361,K84=$K$362),$J$339,IF(OR(K84=$K$363,K84=$K$364),$J$340,IF(OR(K84=$K$366,K84=$K$367,K84=$K$368,K84=$K$369,K84=$K$370,K84=$K$371,K84=$K$372,K84=$K$373,K84=$K$374),$J$341,IF(OR(K84=$K$378,K84=$K$379,K84=$K$380,K84=$K$381,K84=$K$377,K84=$K$376,K84=$K$385,K84=$K$387),$J$342,IF(OR(K84=$K$382,K84=$K$383),$J$343,IF(OR(K84=$K$328,K84=$K$329,K84=$K$330,K84=$K$353,K84=$K$354,K84=$K$365,K84=$K$331,K84=$K$375),$J$344,IF(OR(K84=$K$389),$J$345,0)))))))))))))))))))))))</f>
        <v>Klebsiella</v>
      </c>
      <c r="K84" s="1" t="s">
        <v>121</v>
      </c>
    </row>
    <row r="85" spans="1:11" ht="20.25">
      <c r="A85" s="13" t="s">
        <v>214</v>
      </c>
      <c r="B85" s="2">
        <v>216</v>
      </c>
      <c r="C85" s="13" t="s">
        <v>21</v>
      </c>
      <c r="D85" s="3" t="s">
        <v>86</v>
      </c>
      <c r="E85" s="13">
        <v>0</v>
      </c>
      <c r="F85" s="13">
        <v>3</v>
      </c>
      <c r="G85" s="13" t="s">
        <v>23</v>
      </c>
      <c r="H85" s="13"/>
      <c r="I85" s="13" t="str">
        <f>IF(OR(J85=$J$336,J85=$J$343,J85=$J$326),$I$323,IF(OR(J85=$J$325,J85=$J$329,J85=$J$331,J85=$J$332,J85=$J$335,J85=$J$339,J85=$J$340,J85=$J$337),$I$328,IF(OR(J85=$J$324,J85=$J$328),$I$324,IF(OR(J85=$J$330,J85=$J$341,J85=$J$342),$I$325,IF(OR(J85=$J$323,J85=$J$338,J85=$J$344),$I$326,IF(OR(J85=$J$327,J85=$J$345,J85=$J$333,J85=$J$334),$I$327,0))))))</f>
        <v>Кокки</v>
      </c>
      <c r="J85" s="13" t="str">
        <f>IF(OR(K85=$K$323,K85=$K$324,K85=$K$325,K85=$K$326,K85=$K$327),$J$323,IF(OR(K85=$K$332,K85=$K$333,K85=$K$334,K85=$K$335),$J$324,IF(OR(K85=$K$336),$J$325,IF(OR(K85=$K$337),$J$326,IF(OR(K85=$K$338),$J$327,IF(OR(K85=$K$339),$J$328,IF(OR(K85=$K$345,K85=$K$355,K85=$K$346),$J$329,IF(OR(K85=$K$341,K85=$K$342,K85=$K$343,K85=$K$344),$J$330,IF(OR(K85=$K$340,K85=$K$384,K85=$K$386,K85=$K$388),$J$331,IF(OR(K85=$K$347,K85=$K$349,K85=$K$348),$J$332,IF(OR(K85=$K$350),$J$333,IF(OR(K85=$K$351),$J$334,IF(OR(K85=$K$352),$J$335,IF(OR(K85=$K$356),$J$336,IF(OR(K85=$K$357,K85=$K$358),$J$337,IF(OR(K85=$K$359,K85=$K$360),$J$338,IF(OR(K85=$K$361,K85=$K$362),$J$339,IF(OR(K85=$K$363,K85=$K$364),$J$340,IF(OR(K85=$K$366,K85=$K$367,K85=$K$368,K85=$K$369,K85=$K$370,K85=$K$371,K85=$K$372,K85=$K$373,K85=$K$374),$J$341,IF(OR(K85=$K$378,K85=$K$379,K85=$K$380,K85=$K$381,K85=$K$377,K85=$K$376,K85=$K$385,K85=$K$387),$J$342,IF(OR(K85=$K$382,K85=$K$383),$J$343,IF(OR(K85=$K$328,K85=$K$329,K85=$K$330,K85=$K$353,K85=$K$354,K85=$K$365,K85=$K$331,K85=$K$375),$J$344,IF(OR(K85=$K$389),$J$345,0)))))))))))))))))))))))</f>
        <v>Staphylococcus</v>
      </c>
      <c r="K85" s="1" t="s">
        <v>49</v>
      </c>
    </row>
    <row r="86" spans="1:11" ht="20.25">
      <c r="A86" s="13" t="s">
        <v>214</v>
      </c>
      <c r="B86" s="2">
        <v>227</v>
      </c>
      <c r="C86" s="13" t="s">
        <v>21</v>
      </c>
      <c r="D86" s="3" t="s">
        <v>88</v>
      </c>
      <c r="E86" s="13">
        <v>0</v>
      </c>
      <c r="F86" s="13">
        <v>3</v>
      </c>
      <c r="G86" s="13" t="s">
        <v>23</v>
      </c>
      <c r="H86" s="13"/>
      <c r="I86" s="13" t="str">
        <f>IF(OR(J86=$J$336,J86=$J$343,J86=$J$326),$I$323,IF(OR(J86=$J$325,J86=$J$329,J86=$J$331,J86=$J$332,J86=$J$335,J86=$J$339,J86=$J$340,J86=$J$337),$I$328,IF(OR(J86=$J$324,J86=$J$328),$I$324,IF(OR(J86=$J$330,J86=$J$341,J86=$J$342),$I$325,IF(OR(J86=$J$323,J86=$J$338,J86=$J$344),$I$326,IF(OR(J86=$J$327,J86=$J$345,J86=$J$333,J86=$J$334),$I$327,0))))))</f>
        <v>Энеробактерии</v>
      </c>
      <c r="J86" s="13" t="str">
        <f>IF(OR(K86=$K$323,K86=$K$324,K86=$K$325,K86=$K$326,K86=$K$327),$J$323,IF(OR(K86=$K$332,K86=$K$333,K86=$K$334,K86=$K$335),$J$324,IF(OR(K86=$K$336),$J$325,IF(OR(K86=$K$337),$J$326,IF(OR(K86=$K$338),$J$327,IF(OR(K86=$K$339),$J$328,IF(OR(K86=$K$345,K86=$K$355,K86=$K$346),$J$329,IF(OR(K86=$K$341,K86=$K$342,K86=$K$343,K86=$K$344),$J$330,IF(OR(K86=$K$340,K86=$K$384,K86=$K$386,K86=$K$388),$J$331,IF(OR(K86=$K$347,K86=$K$349,K86=$K$348),$J$332,IF(OR(K86=$K$350),$J$333,IF(OR(K86=$K$351),$J$334,IF(OR(K86=$K$352),$J$335,IF(OR(K86=$K$356),$J$336,IF(OR(K86=$K$357,K86=$K$358),$J$337,IF(OR(K86=$K$359,K86=$K$360),$J$338,IF(OR(K86=$K$361,K86=$K$362),$J$339,IF(OR(K86=$K$363,K86=$K$364),$J$340,IF(OR(K86=$K$366,K86=$K$367,K86=$K$368,K86=$K$369,K86=$K$370,K86=$K$371,K86=$K$372,K86=$K$373,K86=$K$374),$J$341,IF(OR(K86=$K$378,K86=$K$379,K86=$K$380,K86=$K$381,K86=$K$377,K86=$K$376,K86=$K$385,K86=$K$387),$J$342,IF(OR(K86=$K$382,K86=$K$383),$J$343,IF(OR(K86=$K$328,K86=$K$329,K86=$K$330,K86=$K$353,K86=$K$354,K86=$K$365,K86=$K$331,K86=$K$375),$J$344,IF(OR(K86=$K$389),$J$345,0)))))))))))))))))))))))</f>
        <v>Serratia</v>
      </c>
      <c r="K86" s="1" t="s">
        <v>87</v>
      </c>
    </row>
    <row r="87" spans="1:11" ht="20.25">
      <c r="A87" s="13" t="s">
        <v>214</v>
      </c>
      <c r="B87" s="2">
        <v>252</v>
      </c>
      <c r="C87" s="13" t="s">
        <v>21</v>
      </c>
      <c r="D87" s="3" t="s">
        <v>88</v>
      </c>
      <c r="E87" s="13">
        <v>0</v>
      </c>
      <c r="F87" s="13">
        <v>4</v>
      </c>
      <c r="G87" s="13" t="s">
        <v>23</v>
      </c>
      <c r="H87" s="13"/>
      <c r="I87" s="13" t="str">
        <f>IF(OR(J87=$J$336,J87=$J$343,J87=$J$326),$I$323,IF(OR(J87=$J$325,J87=$J$329,J87=$J$331,J87=$J$332,J87=$J$335,J87=$J$339,J87=$J$340,J87=$J$337),$I$328,IF(OR(J87=$J$324,J87=$J$328),$I$324,IF(OR(J87=$J$330,J87=$J$341,J87=$J$342),$I$325,IF(OR(J87=$J$323,J87=$J$338,J87=$J$344),$I$326,IF(OR(J87=$J$327,J87=$J$345,J87=$J$333,J87=$J$334),$I$327,0))))))</f>
        <v>Энеробактерии</v>
      </c>
      <c r="J87" s="13" t="str">
        <f>IF(OR(K87=$K$323,K87=$K$324,K87=$K$325,K87=$K$326,K87=$K$327),$J$323,IF(OR(K87=$K$332,K87=$K$333,K87=$K$334,K87=$K$335),$J$324,IF(OR(K87=$K$336),$J$325,IF(OR(K87=$K$337),$J$326,IF(OR(K87=$K$338),$J$327,IF(OR(K87=$K$339),$J$328,IF(OR(K87=$K$345,K87=$K$355,K87=$K$346),$J$329,IF(OR(K87=$K$341,K87=$K$342,K87=$K$343,K87=$K$344),$J$330,IF(OR(K87=$K$340,K87=$K$384,K87=$K$386,K87=$K$388),$J$331,IF(OR(K87=$K$347,K87=$K$349,K87=$K$348),$J$332,IF(OR(K87=$K$350),$J$333,IF(OR(K87=$K$351),$J$334,IF(OR(K87=$K$352),$J$335,IF(OR(K87=$K$356),$J$336,IF(OR(K87=$K$357,K87=$K$358),$J$337,IF(OR(K87=$K$359,K87=$K$360),$J$338,IF(OR(K87=$K$361,K87=$K$362),$J$339,IF(OR(K87=$K$363,K87=$K$364),$J$340,IF(OR(K87=$K$366,K87=$K$367,K87=$K$368,K87=$K$369,K87=$K$370,K87=$K$371,K87=$K$372,K87=$K$373,K87=$K$374),$J$341,IF(OR(K87=$K$378,K87=$K$379,K87=$K$380,K87=$K$381,K87=$K$377,K87=$K$376,K87=$K$385,K87=$K$387),$J$342,IF(OR(K87=$K$382,K87=$K$383),$J$343,IF(OR(K87=$K$328,K87=$K$329,K87=$K$330,K87=$K$353,K87=$K$354,K87=$K$365,K87=$K$331,K87=$K$375),$J$344,IF(OR(K87=$K$389),$J$345,0)))))))))))))))))))))))</f>
        <v>Serratia</v>
      </c>
      <c r="K87" s="1" t="s">
        <v>87</v>
      </c>
    </row>
    <row r="88" spans="1:11" ht="20.25">
      <c r="A88" s="13" t="s">
        <v>223</v>
      </c>
      <c r="B88" s="2">
        <v>20</v>
      </c>
      <c r="C88" s="13" t="s">
        <v>21</v>
      </c>
      <c r="D88" s="3" t="s">
        <v>42</v>
      </c>
      <c r="E88" s="13">
        <v>0</v>
      </c>
      <c r="F88" s="13">
        <v>2</v>
      </c>
      <c r="G88" s="13" t="s">
        <v>23</v>
      </c>
      <c r="H88" s="13"/>
      <c r="I88" s="13" t="str">
        <f>IF(OR(J88=$J$336,J88=$J$343,J88=$J$326),$I$323,IF(OR(J88=$J$325,J88=$J$329,J88=$J$331,J88=$J$332,J88=$J$335,J88=$J$339,J88=$J$340,J88=$J$337),$I$328,IF(OR(J88=$J$324,J88=$J$328),$I$324,IF(OR(J88=$J$330,J88=$J$341,J88=$J$342),$I$325,IF(OR(J88=$J$323,J88=$J$338,J88=$J$344),$I$326,IF(OR(J88=$J$327,J88=$J$345,J88=$J$333,J88=$J$334),$I$327,0))))))</f>
        <v>Энеробактерии</v>
      </c>
      <c r="J88" s="13" t="str">
        <f>IF(OR(K88=$K$323,K88=$K$324,K88=$K$325,K88=$K$326,K88=$K$327),$J$323,IF(OR(K88=$K$332,K88=$K$333,K88=$K$334,K88=$K$335),$J$324,IF(OR(K88=$K$336),$J$325,IF(OR(K88=$K$337),$J$326,IF(OR(K88=$K$338),$J$327,IF(OR(K88=$K$339),$J$328,IF(OR(K88=$K$345,K88=$K$355,K88=$K$346),$J$329,IF(OR(K88=$K$341,K88=$K$342,K88=$K$343,K88=$K$344),$J$330,IF(OR(K88=$K$340,K88=$K$384,K88=$K$386,K88=$K$388),$J$331,IF(OR(K88=$K$347,K88=$K$349,K88=$K$348),$J$332,IF(OR(K88=$K$350),$J$333,IF(OR(K88=$K$351),$J$334,IF(OR(K88=$K$352),$J$335,IF(OR(K88=$K$356),$J$336,IF(OR(K88=$K$357,K88=$K$358),$J$337,IF(OR(K88=$K$359,K88=$K$360),$J$338,IF(OR(K88=$K$361,K88=$K$362),$J$339,IF(OR(K88=$K$363,K88=$K$364),$J$340,IF(OR(K88=$K$366,K88=$K$367,K88=$K$368,K88=$K$369,K88=$K$370,K88=$K$371,K88=$K$372,K88=$K$373,K88=$K$374),$J$341,IF(OR(K88=$K$378,K88=$K$379,K88=$K$380,K88=$K$381,K88=$K$377,K88=$K$376,K88=$K$385,K88=$K$387),$J$342,IF(OR(K88=$K$382,K88=$K$383),$J$343,IF(OR(K88=$K$328,K88=$K$329,K88=$K$330,K88=$K$353,K88=$K$354,K88=$K$365,K88=$K$331,K88=$K$375),$J$344,IF(OR(K88=$K$389),$J$345,0)))))))))))))))))))))))</f>
        <v>Serratia</v>
      </c>
      <c r="K88" s="1" t="s">
        <v>87</v>
      </c>
    </row>
    <row r="89" spans="1:11" ht="20.25">
      <c r="A89" s="13" t="s">
        <v>223</v>
      </c>
      <c r="B89" s="2">
        <v>28</v>
      </c>
      <c r="C89" s="13" t="s">
        <v>21</v>
      </c>
      <c r="D89" s="3" t="s">
        <v>170</v>
      </c>
      <c r="E89" s="13">
        <v>0</v>
      </c>
      <c r="F89" s="13">
        <v>5</v>
      </c>
      <c r="G89" s="13" t="s">
        <v>23</v>
      </c>
      <c r="H89" s="13"/>
      <c r="I89" s="13" t="str">
        <f>IF(OR(J89=$J$336,J89=$J$343,J89=$J$326),$I$323,IF(OR(J89=$J$325,J89=$J$329,J89=$J$331,J89=$J$332,J89=$J$335,J89=$J$339,J89=$J$340,J89=$J$337),$I$328,IF(OR(J89=$J$324,J89=$J$328),$I$324,IF(OR(J89=$J$330,J89=$J$341,J89=$J$342),$I$325,IF(OR(J89=$J$323,J89=$J$338,J89=$J$344),$I$326,IF(OR(J89=$J$327,J89=$J$345,J89=$J$333,J89=$J$334),$I$327,0))))))</f>
        <v>Энеробактерии</v>
      </c>
      <c r="J89" s="13" t="str">
        <f>IF(OR(K89=$K$323,K89=$K$324,K89=$K$325,K89=$K$326,K89=$K$327),$J$323,IF(OR(K89=$K$332,K89=$K$333,K89=$K$334,K89=$K$335),$J$324,IF(OR(K89=$K$336),$J$325,IF(OR(K89=$K$337),$J$326,IF(OR(K89=$K$338),$J$327,IF(OR(K89=$K$339),$J$328,IF(OR(K89=$K$345,K89=$K$355,K89=$K$346),$J$329,IF(OR(K89=$K$341,K89=$K$342,K89=$K$343,K89=$K$344),$J$330,IF(OR(K89=$K$340,K89=$K$384,K89=$K$386,K89=$K$388),$J$331,IF(OR(K89=$K$347,K89=$K$349,K89=$K$348),$J$332,IF(OR(K89=$K$350),$J$333,IF(OR(K89=$K$351),$J$334,IF(OR(K89=$K$352),$J$335,IF(OR(K89=$K$356),$J$336,IF(OR(K89=$K$357,K89=$K$358),$J$337,IF(OR(K89=$K$359,K89=$K$360),$J$338,IF(OR(K89=$K$361,K89=$K$362),$J$339,IF(OR(K89=$K$363,K89=$K$364),$J$340,IF(OR(K89=$K$366,K89=$K$367,K89=$K$368,K89=$K$369,K89=$K$370,K89=$K$371,K89=$K$372,K89=$K$373,K89=$K$374),$J$341,IF(OR(K89=$K$378,K89=$K$379,K89=$K$380,K89=$K$381,K89=$K$377,K89=$K$376,K89=$K$385,K89=$K$387),$J$342,IF(OR(K89=$K$382,K89=$K$383),$J$343,IF(OR(K89=$K$328,K89=$K$329,K89=$K$330,K89=$K$353,K89=$K$354,K89=$K$365,K89=$K$331,K89=$K$375),$J$344,IF(OR(K89=$K$389),$J$345,0)))))))))))))))))))))))</f>
        <v>Klebsiella</v>
      </c>
      <c r="K89" s="1" t="s">
        <v>75</v>
      </c>
    </row>
    <row r="90" spans="1:11" ht="20.25">
      <c r="A90" s="13" t="s">
        <v>223</v>
      </c>
      <c r="B90" s="2">
        <v>35</v>
      </c>
      <c r="C90" s="13" t="s">
        <v>21</v>
      </c>
      <c r="D90" s="3" t="s">
        <v>56</v>
      </c>
      <c r="E90" s="13">
        <v>0</v>
      </c>
      <c r="F90" s="13">
        <v>5</v>
      </c>
      <c r="G90" s="13" t="s">
        <v>23</v>
      </c>
      <c r="H90" s="13"/>
      <c r="I90" s="13" t="str">
        <f>IF(OR(J90=$J$336,J90=$J$343,J90=$J$326),$I$323,IF(OR(J90=$J$325,J90=$J$329,J90=$J$331,J90=$J$332,J90=$J$335,J90=$J$339,J90=$J$340,J90=$J$337),$I$328,IF(OR(J90=$J$324,J90=$J$328),$I$324,IF(OR(J90=$J$330,J90=$J$341,J90=$J$342),$I$325,IF(OR(J90=$J$323,J90=$J$338,J90=$J$344),$I$326,IF(OR(J90=$J$327,J90=$J$345,J90=$J$333,J90=$J$334),$I$327,0))))))</f>
        <v>Кокки</v>
      </c>
      <c r="J90" s="13" t="str">
        <f>IF(OR(K90=$K$323,K90=$K$324,K90=$K$325,K90=$K$326,K90=$K$327),$J$323,IF(OR(K90=$K$332,K90=$K$333,K90=$K$334,K90=$K$335),$J$324,IF(OR(K90=$K$336),$J$325,IF(OR(K90=$K$337),$J$326,IF(OR(K90=$K$338),$J$327,IF(OR(K90=$K$339),$J$328,IF(OR(K90=$K$345,K90=$K$355,K90=$K$346),$J$329,IF(OR(K90=$K$341,K90=$K$342,K90=$K$343,K90=$K$344),$J$330,IF(OR(K90=$K$340,K90=$K$384,K90=$K$386,K90=$K$388),$J$331,IF(OR(K90=$K$347,K90=$K$349,K90=$K$348),$J$332,IF(OR(K90=$K$350),$J$333,IF(OR(K90=$K$351),$J$334,IF(OR(K90=$K$352),$J$335,IF(OR(K90=$K$356),$J$336,IF(OR(K90=$K$357,K90=$K$358),$J$337,IF(OR(K90=$K$359,K90=$K$360),$J$338,IF(OR(K90=$K$361,K90=$K$362),$J$339,IF(OR(K90=$K$363,K90=$K$364),$J$340,IF(OR(K90=$K$366,K90=$K$367,K90=$K$368,K90=$K$369,K90=$K$370,K90=$K$371,K90=$K$372,K90=$K$373,K90=$K$374),$J$341,IF(OR(K90=$K$378,K90=$K$379,K90=$K$380,K90=$K$381,K90=$K$377,K90=$K$376,K90=$K$385,K90=$K$387),$J$342,IF(OR(K90=$K$382,K90=$K$383),$J$343,IF(OR(K90=$K$328,K90=$K$329,K90=$K$330,K90=$K$353,K90=$K$354,K90=$K$365,K90=$K$331,K90=$K$375),$J$344,IF(OR(K90=$K$389),$J$345,0)))))))))))))))))))))))</f>
        <v>Enterococcus</v>
      </c>
      <c r="K90" s="1" t="s">
        <v>143</v>
      </c>
    </row>
    <row r="91" spans="1:11" ht="20.25">
      <c r="A91" s="13" t="s">
        <v>223</v>
      </c>
      <c r="B91" s="2">
        <v>44</v>
      </c>
      <c r="C91" s="13" t="s">
        <v>14</v>
      </c>
      <c r="D91" s="3" t="s">
        <v>190</v>
      </c>
      <c r="E91" s="13">
        <v>0</v>
      </c>
      <c r="F91" s="13">
        <v>5</v>
      </c>
      <c r="G91" s="13"/>
      <c r="H91" s="13" t="s">
        <v>99</v>
      </c>
      <c r="I91" s="13" t="str">
        <f>IF(OR(J91=$J$336,J91=$J$343,J91=$J$326),$I$323,IF(OR(J91=$J$325,J91=$J$329,J91=$J$331,J91=$J$332,J91=$J$335,J91=$J$339,J91=$J$340,J91=$J$337),$I$328,IF(OR(J91=$J$324,J91=$J$328),$I$324,IF(OR(J91=$J$330,J91=$J$341,J91=$J$342),$I$325,IF(OR(J91=$J$323,J91=$J$338,J91=$J$344),$I$326,IF(OR(J91=$J$327,J91=$J$345,J91=$J$333,J91=$J$334),$I$327,0))))))</f>
        <v>Кокки</v>
      </c>
      <c r="J91" s="13" t="str">
        <f>IF(OR(K91=$K$323,K91=$K$324,K91=$K$325,K91=$K$326,K91=$K$327),$J$323,IF(OR(K91=$K$332,K91=$K$333,K91=$K$334,K91=$K$335),$J$324,IF(OR(K91=$K$336),$J$325,IF(OR(K91=$K$337),$J$326,IF(OR(K91=$K$338),$J$327,IF(OR(K91=$K$339),$J$328,IF(OR(K91=$K$345,K91=$K$355,K91=$K$346),$J$329,IF(OR(K91=$K$341,K91=$K$342,K91=$K$343,K91=$K$344),$J$330,IF(OR(K91=$K$340,K91=$K$384,K91=$K$386,K91=$K$388),$J$331,IF(OR(K91=$K$347,K91=$K$349,K91=$K$348),$J$332,IF(OR(K91=$K$350),$J$333,IF(OR(K91=$K$351),$J$334,IF(OR(K91=$K$352),$J$335,IF(OR(K91=$K$356),$J$336,IF(OR(K91=$K$357,K91=$K$358),$J$337,IF(OR(K91=$K$359,K91=$K$360),$J$338,IF(OR(K91=$K$361,K91=$K$362),$J$339,IF(OR(K91=$K$363,K91=$K$364),$J$340,IF(OR(K91=$K$366,K91=$K$367,K91=$K$368,K91=$K$369,K91=$K$370,K91=$K$371,K91=$K$372,K91=$K$373,K91=$K$374),$J$341,IF(OR(K91=$K$378,K91=$K$379,K91=$K$380,K91=$K$381,K91=$K$377,K91=$K$376,K91=$K$385,K91=$K$387),$J$342,IF(OR(K91=$K$382,K91=$K$383),$J$343,IF(OR(K91=$K$328,K91=$K$329,K91=$K$330,K91=$K$353,K91=$K$354,K91=$K$365,K91=$K$331,K91=$K$375),$J$344,IF(OR(K91=$K$389),$J$345,0)))))))))))))))))))))))</f>
        <v>Staphylococcus</v>
      </c>
      <c r="K91" s="1" t="s">
        <v>169</v>
      </c>
    </row>
    <row r="92" spans="1:11" ht="20.25">
      <c r="A92" s="13" t="s">
        <v>223</v>
      </c>
      <c r="B92" s="2">
        <v>61</v>
      </c>
      <c r="C92" s="13" t="s">
        <v>21</v>
      </c>
      <c r="D92" s="3" t="s">
        <v>33</v>
      </c>
      <c r="E92" s="13">
        <v>0</v>
      </c>
      <c r="F92" s="13">
        <v>2</v>
      </c>
      <c r="G92" s="13" t="s">
        <v>23</v>
      </c>
      <c r="H92" s="13"/>
      <c r="I92" s="13" t="str">
        <f>IF(OR(J92=$J$336,J92=$J$343,J92=$J$326),$I$323,IF(OR(J92=$J$325,J92=$J$329,J92=$J$331,J92=$J$332,J92=$J$335,J92=$J$339,J92=$J$340,J92=$J$337),$I$328,IF(OR(J92=$J$324,J92=$J$328),$I$324,IF(OR(J92=$J$330,J92=$J$341,J92=$J$342),$I$325,IF(OR(J92=$J$323,J92=$J$338,J92=$J$344),$I$326,IF(OR(J92=$J$327,J92=$J$345,J92=$J$333,J92=$J$334),$I$327,0))))))</f>
        <v>Кокки</v>
      </c>
      <c r="J92" s="13" t="str">
        <f>IF(OR(K92=$K$323,K92=$K$324,K92=$K$325,K92=$K$326,K92=$K$327),$J$323,IF(OR(K92=$K$332,K92=$K$333,K92=$K$334,K92=$K$335),$J$324,IF(OR(K92=$K$336),$J$325,IF(OR(K92=$K$337),$J$326,IF(OR(K92=$K$338),$J$327,IF(OR(K92=$K$339),$J$328,IF(OR(K92=$K$345,K92=$K$355,K92=$K$346),$J$329,IF(OR(K92=$K$341,K92=$K$342,K92=$K$343,K92=$K$344),$J$330,IF(OR(K92=$K$340,K92=$K$384,K92=$K$386,K92=$K$388),$J$331,IF(OR(K92=$K$347,K92=$K$349,K92=$K$348),$J$332,IF(OR(K92=$K$350),$J$333,IF(OR(K92=$K$351),$J$334,IF(OR(K92=$K$352),$J$335,IF(OR(K92=$K$356),$J$336,IF(OR(K92=$K$357,K92=$K$358),$J$337,IF(OR(K92=$K$359,K92=$K$360),$J$338,IF(OR(K92=$K$361,K92=$K$362),$J$339,IF(OR(K92=$K$363,K92=$K$364),$J$340,IF(OR(K92=$K$366,K92=$K$367,K92=$K$368,K92=$K$369,K92=$K$370,K92=$K$371,K92=$K$372,K92=$K$373,K92=$K$374),$J$341,IF(OR(K92=$K$378,K92=$K$379,K92=$K$380,K92=$K$381,K92=$K$377,K92=$K$376,K92=$K$385,K92=$K$387),$J$342,IF(OR(K92=$K$382,K92=$K$383),$J$343,IF(OR(K92=$K$328,K92=$K$329,K92=$K$330,K92=$K$353,K92=$K$354,K92=$K$365,K92=$K$331,K92=$K$375),$J$344,IF(OR(K92=$K$389),$J$345,0)))))))))))))))))))))))</f>
        <v>Streptococcus</v>
      </c>
      <c r="K92" s="1" t="s">
        <v>77</v>
      </c>
    </row>
    <row r="93" spans="1:11" ht="20.25">
      <c r="A93" s="13" t="s">
        <v>223</v>
      </c>
      <c r="B93" s="2">
        <v>64</v>
      </c>
      <c r="C93" s="13" t="s">
        <v>90</v>
      </c>
      <c r="D93" s="3" t="s">
        <v>25</v>
      </c>
      <c r="E93" s="13">
        <v>1</v>
      </c>
      <c r="F93" s="13">
        <v>3</v>
      </c>
      <c r="G93" s="13" t="s">
        <v>23</v>
      </c>
      <c r="H93" s="13"/>
      <c r="I93" s="13" t="str">
        <f>IF(OR(J93=$J$336,J93=$J$343,J93=$J$326),$I$323,IF(OR(J93=$J$325,J93=$J$329,J93=$J$331,J93=$J$332,J93=$J$335,J93=$J$339,J93=$J$340,J93=$J$337),$I$328,IF(OR(J93=$J$324,J93=$J$328),$I$324,IF(OR(J93=$J$330,J93=$J$341,J93=$J$342),$I$325,IF(OR(J93=$J$323,J93=$J$338,J93=$J$344),$I$326,IF(OR(J93=$J$327,J93=$J$345,J93=$J$333,J93=$J$334),$I$327,0))))))</f>
        <v>НГОБ</v>
      </c>
      <c r="J93" s="13" t="str">
        <f>IF(OR(K93=$K$323,K93=$K$324,K93=$K$325,K93=$K$326,K93=$K$327),$J$323,IF(OR(K93=$K$332,K93=$K$333,K93=$K$334,K93=$K$335),$J$324,IF(OR(K93=$K$336),$J$325,IF(OR(K93=$K$337),$J$326,IF(OR(K93=$K$338),$J$327,IF(OR(K93=$K$339),$J$328,IF(OR(K93=$K$345,K93=$K$355,K93=$K$346),$J$329,IF(OR(K93=$K$341,K93=$K$342,K93=$K$343,K93=$K$344),$J$330,IF(OR(K93=$K$340,K93=$K$384,K93=$K$386,K93=$K$388),$J$331,IF(OR(K93=$K$347,K93=$K$349,K93=$K$348),$J$332,IF(OR(K93=$K$350),$J$333,IF(OR(K93=$K$351),$J$334,IF(OR(K93=$K$352),$J$335,IF(OR(K93=$K$356),$J$336,IF(OR(K93=$K$357,K93=$K$358),$J$337,IF(OR(K93=$K$359,K93=$K$360),$J$338,IF(OR(K93=$K$361,K93=$K$362),$J$339,IF(OR(K93=$K$363,K93=$K$364),$J$340,IF(OR(K93=$K$366,K93=$K$367,K93=$K$368,K93=$K$369,K93=$K$370,K93=$K$371,K93=$K$372,K93=$K$373,K93=$K$374),$J$341,IF(OR(K93=$K$378,K93=$K$379,K93=$K$380,K93=$K$381,K93=$K$377,K93=$K$376,K93=$K$385,K93=$K$387),$J$342,IF(OR(K93=$K$382,K93=$K$383),$J$343,IF(OR(K93=$K$328,K93=$K$329,K93=$K$330,K93=$K$353,K93=$K$354,K93=$K$365,K93=$K$331,K93=$K$375),$J$344,IF(OR(K93=$K$389),$J$345,0)))))))))))))))))))))))</f>
        <v>НГОБ</v>
      </c>
      <c r="K93" s="1" t="s">
        <v>180</v>
      </c>
    </row>
    <row r="94" spans="1:11" ht="20.25">
      <c r="A94" s="13" t="s">
        <v>223</v>
      </c>
      <c r="B94" s="2">
        <v>84</v>
      </c>
      <c r="C94" s="13" t="s">
        <v>16</v>
      </c>
      <c r="D94" s="3" t="s">
        <v>33</v>
      </c>
      <c r="E94" s="13">
        <v>0</v>
      </c>
      <c r="F94" s="13">
        <v>5</v>
      </c>
      <c r="G94" s="13"/>
      <c r="H94" s="13"/>
      <c r="I94" s="13" t="str">
        <f>IF(OR(J94=$J$336,J94=$J$343,J94=$J$326),$I$323,IF(OR(J94=$J$325,J94=$J$329,J94=$J$331,J94=$J$332,J94=$J$335,J94=$J$339,J94=$J$340,J94=$J$337),$I$328,IF(OR(J94=$J$324,J94=$J$328),$I$324,IF(OR(J94=$J$330,J94=$J$341,J94=$J$342),$I$325,IF(OR(J94=$J$323,J94=$J$338,J94=$J$344),$I$326,IF(OR(J94=$J$327,J94=$J$345,J94=$J$333,J94=$J$334),$I$327,0))))))</f>
        <v>Кокки</v>
      </c>
      <c r="J94" s="13" t="str">
        <f>IF(OR(K94=$K$323,K94=$K$324,K94=$K$325,K94=$K$326,K94=$K$327),$J$323,IF(OR(K94=$K$332,K94=$K$333,K94=$K$334,K94=$K$335),$J$324,IF(OR(K94=$K$336),$J$325,IF(OR(K94=$K$337),$J$326,IF(OR(K94=$K$338),$J$327,IF(OR(K94=$K$339),$J$328,IF(OR(K94=$K$345,K94=$K$355,K94=$K$346),$J$329,IF(OR(K94=$K$341,K94=$K$342,K94=$K$343,K94=$K$344),$J$330,IF(OR(K94=$K$340,K94=$K$384,K94=$K$386,K94=$K$388),$J$331,IF(OR(K94=$K$347,K94=$K$349,K94=$K$348),$J$332,IF(OR(K94=$K$350),$J$333,IF(OR(K94=$K$351),$J$334,IF(OR(K94=$K$352),$J$335,IF(OR(K94=$K$356),$J$336,IF(OR(K94=$K$357,K94=$K$358),$J$337,IF(OR(K94=$K$359,K94=$K$360),$J$338,IF(OR(K94=$K$361,K94=$K$362),$J$339,IF(OR(K94=$K$363,K94=$K$364),$J$340,IF(OR(K94=$K$366,K94=$K$367,K94=$K$368,K94=$K$369,K94=$K$370,K94=$K$371,K94=$K$372,K94=$K$373,K94=$K$374),$J$341,IF(OR(K94=$K$378,K94=$K$379,K94=$K$380,K94=$K$381,K94=$K$377,K94=$K$376,K94=$K$385,K94=$K$387),$J$342,IF(OR(K94=$K$382,K94=$K$383),$J$343,IF(OR(K94=$K$328,K94=$K$329,K94=$K$330,K94=$K$353,K94=$K$354,K94=$K$365,K94=$K$331,K94=$K$375),$J$344,IF(OR(K94=$K$389),$J$345,0)))))))))))))))))))))))</f>
        <v>Staphylococcus</v>
      </c>
      <c r="K94" s="1" t="s">
        <v>172</v>
      </c>
    </row>
    <row r="95" spans="1:11" ht="20.25">
      <c r="A95" s="13" t="s">
        <v>223</v>
      </c>
      <c r="B95" s="2">
        <v>87</v>
      </c>
      <c r="C95" s="13" t="s">
        <v>21</v>
      </c>
      <c r="D95" s="3" t="s">
        <v>84</v>
      </c>
      <c r="E95" s="13">
        <v>0</v>
      </c>
      <c r="F95" s="13">
        <v>5</v>
      </c>
      <c r="G95" s="13"/>
      <c r="H95" s="13"/>
      <c r="I95" s="13" t="str">
        <f>IF(OR(J95=$J$336,J95=$J$343,J95=$J$326),$I$323,IF(OR(J95=$J$325,J95=$J$329,J95=$J$331,J95=$J$332,J95=$J$335,J95=$J$339,J95=$J$340,J95=$J$337),$I$328,IF(OR(J95=$J$324,J95=$J$328),$I$324,IF(OR(J95=$J$330,J95=$J$341,J95=$J$342),$I$325,IF(OR(J95=$J$323,J95=$J$338,J95=$J$344),$I$326,IF(OR(J95=$J$327,J95=$J$345,J95=$J$333,J95=$J$334),$I$327,0))))))</f>
        <v>Кокки</v>
      </c>
      <c r="J95" s="13" t="str">
        <f>IF(OR(K95=$K$323,K95=$K$324,K95=$K$325,K95=$K$326,K95=$K$327),$J$323,IF(OR(K95=$K$332,K95=$K$333,K95=$K$334,K95=$K$335),$J$324,IF(OR(K95=$K$336),$J$325,IF(OR(K95=$K$337),$J$326,IF(OR(K95=$K$338),$J$327,IF(OR(K95=$K$339),$J$328,IF(OR(K95=$K$345,K95=$K$355,K95=$K$346),$J$329,IF(OR(K95=$K$341,K95=$K$342,K95=$K$343,K95=$K$344),$J$330,IF(OR(K95=$K$340,K95=$K$384,K95=$K$386,K95=$K$388),$J$331,IF(OR(K95=$K$347,K95=$K$349,K95=$K$348),$J$332,IF(OR(K95=$K$350),$J$333,IF(OR(K95=$K$351),$J$334,IF(OR(K95=$K$352),$J$335,IF(OR(K95=$K$356),$J$336,IF(OR(K95=$K$357,K95=$K$358),$J$337,IF(OR(K95=$K$359,K95=$K$360),$J$338,IF(OR(K95=$K$361,K95=$K$362),$J$339,IF(OR(K95=$K$363,K95=$K$364),$J$340,IF(OR(K95=$K$366,K95=$K$367,K95=$K$368,K95=$K$369,K95=$K$370,K95=$K$371,K95=$K$372,K95=$K$373,K95=$K$374),$J$341,IF(OR(K95=$K$378,K95=$K$379,K95=$K$380,K95=$K$381,K95=$K$377,K95=$K$376,K95=$K$385,K95=$K$387),$J$342,IF(OR(K95=$K$382,K95=$K$383),$J$343,IF(OR(K95=$K$328,K95=$K$329,K95=$K$330,K95=$K$353,K95=$K$354,K95=$K$365,K95=$K$331,K95=$K$375),$J$344,IF(OR(K95=$K$389),$J$345,0)))))))))))))))))))))))</f>
        <v>Staphylococcus</v>
      </c>
      <c r="K95" s="1" t="s">
        <v>172</v>
      </c>
    </row>
    <row r="96" spans="1:11" ht="20.25">
      <c r="A96" s="13" t="s">
        <v>223</v>
      </c>
      <c r="B96" s="2">
        <v>100</v>
      </c>
      <c r="C96" s="13" t="s">
        <v>21</v>
      </c>
      <c r="D96" s="3" t="s">
        <v>54</v>
      </c>
      <c r="E96" s="13">
        <v>0</v>
      </c>
      <c r="F96" s="13">
        <v>4</v>
      </c>
      <c r="G96" s="13" t="s">
        <v>23</v>
      </c>
      <c r="H96" s="13"/>
      <c r="I96" s="13" t="str">
        <f>IF(OR(J96=$J$336,J96=$J$343,J96=$J$326),$I$323,IF(OR(J96=$J$325,J96=$J$329,J96=$J$331,J96=$J$332,J96=$J$335,J96=$J$339,J96=$J$340,J96=$J$337),$I$328,IF(OR(J96=$J$324,J96=$J$328),$I$324,IF(OR(J96=$J$330,J96=$J$341,J96=$J$342),$I$325,IF(OR(J96=$J$323,J96=$J$338,J96=$J$344),$I$326,IF(OR(J96=$J$327,J96=$J$345,J96=$J$333,J96=$J$334),$I$327,0))))))</f>
        <v>Кокки</v>
      </c>
      <c r="J96" s="13" t="str">
        <f>IF(OR(K96=$K$323,K96=$K$324,K96=$K$325,K96=$K$326,K96=$K$327),$J$323,IF(OR(K96=$K$332,K96=$K$333,K96=$K$334,K96=$K$335),$J$324,IF(OR(K96=$K$336),$J$325,IF(OR(K96=$K$337),$J$326,IF(OR(K96=$K$338),$J$327,IF(OR(K96=$K$339),$J$328,IF(OR(K96=$K$345,K96=$K$355,K96=$K$346),$J$329,IF(OR(K96=$K$341,K96=$K$342,K96=$K$343,K96=$K$344),$J$330,IF(OR(K96=$K$340,K96=$K$384,K96=$K$386,K96=$K$388),$J$331,IF(OR(K96=$K$347,K96=$K$349,K96=$K$348),$J$332,IF(OR(K96=$K$350),$J$333,IF(OR(K96=$K$351),$J$334,IF(OR(K96=$K$352),$J$335,IF(OR(K96=$K$356),$J$336,IF(OR(K96=$K$357,K96=$K$358),$J$337,IF(OR(K96=$K$359,K96=$K$360),$J$338,IF(OR(K96=$K$361,K96=$K$362),$J$339,IF(OR(K96=$K$363,K96=$K$364),$J$340,IF(OR(K96=$K$366,K96=$K$367,K96=$K$368,K96=$K$369,K96=$K$370,K96=$K$371,K96=$K$372,K96=$K$373,K96=$K$374),$J$341,IF(OR(K96=$K$378,K96=$K$379,K96=$K$380,K96=$K$381,K96=$K$377,K96=$K$376,K96=$K$385,K96=$K$387),$J$342,IF(OR(K96=$K$382,K96=$K$383),$J$343,IF(OR(K96=$K$328,K96=$K$329,K96=$K$330,K96=$K$353,K96=$K$354,K96=$K$365,K96=$K$331,K96=$K$375),$J$344,IF(OR(K96=$K$389),$J$345,0)))))))))))))))))))))))</f>
        <v>Staphylococcus</v>
      </c>
      <c r="K96" s="1" t="s">
        <v>172</v>
      </c>
    </row>
    <row r="97" spans="1:11" ht="20.25">
      <c r="A97" s="13" t="s">
        <v>223</v>
      </c>
      <c r="B97" s="2">
        <v>103</v>
      </c>
      <c r="C97" s="13" t="s">
        <v>21</v>
      </c>
      <c r="D97" s="3" t="s">
        <v>84</v>
      </c>
      <c r="E97" s="13">
        <v>0</v>
      </c>
      <c r="F97" s="13">
        <v>5</v>
      </c>
      <c r="G97" s="13" t="s">
        <v>23</v>
      </c>
      <c r="H97" s="13"/>
      <c r="I97" s="13" t="str">
        <f>IF(OR(J97=$J$336,J97=$J$343,J97=$J$326),$I$323,IF(OR(J97=$J$325,J97=$J$329,J97=$J$331,J97=$J$332,J97=$J$335,J97=$J$339,J97=$J$340,J97=$J$337),$I$328,IF(OR(J97=$J$324,J97=$J$328),$I$324,IF(OR(J97=$J$330,J97=$J$341,J97=$J$342),$I$325,IF(OR(J97=$J$323,J97=$J$338,J97=$J$344),$I$326,IF(OR(J97=$J$327,J97=$J$345,J97=$J$333,J97=$J$334),$I$327,0))))))</f>
        <v>Кокки</v>
      </c>
      <c r="J97" s="13" t="str">
        <f>IF(OR(K97=$K$323,K97=$K$324,K97=$K$325,K97=$K$326,K97=$K$327),$J$323,IF(OR(K97=$K$332,K97=$K$333,K97=$K$334,K97=$K$335),$J$324,IF(OR(K97=$K$336),$J$325,IF(OR(K97=$K$337),$J$326,IF(OR(K97=$K$338),$J$327,IF(OR(K97=$K$339),$J$328,IF(OR(K97=$K$345,K97=$K$355,K97=$K$346),$J$329,IF(OR(K97=$K$341,K97=$K$342,K97=$K$343,K97=$K$344),$J$330,IF(OR(K97=$K$340,K97=$K$384,K97=$K$386,K97=$K$388),$J$331,IF(OR(K97=$K$347,K97=$K$349,K97=$K$348),$J$332,IF(OR(K97=$K$350),$J$333,IF(OR(K97=$K$351),$J$334,IF(OR(K97=$K$352),$J$335,IF(OR(K97=$K$356),$J$336,IF(OR(K97=$K$357,K97=$K$358),$J$337,IF(OR(K97=$K$359,K97=$K$360),$J$338,IF(OR(K97=$K$361,K97=$K$362),$J$339,IF(OR(K97=$K$363,K97=$K$364),$J$340,IF(OR(K97=$K$366,K97=$K$367,K97=$K$368,K97=$K$369,K97=$K$370,K97=$K$371,K97=$K$372,K97=$K$373,K97=$K$374),$J$341,IF(OR(K97=$K$378,K97=$K$379,K97=$K$380,K97=$K$381,K97=$K$377,K97=$K$376,K97=$K$385,K97=$K$387),$J$342,IF(OR(K97=$K$382,K97=$K$383),$J$343,IF(OR(K97=$K$328,K97=$K$329,K97=$K$330,K97=$K$353,K97=$K$354,K97=$K$365,K97=$K$331,K97=$K$375),$J$344,IF(OR(K97=$K$389),$J$345,0)))))))))))))))))))))))</f>
        <v>Staphylococcus</v>
      </c>
      <c r="K97" s="1" t="s">
        <v>172</v>
      </c>
    </row>
    <row r="98" spans="1:11" ht="20.25">
      <c r="A98" s="13" t="s">
        <v>223</v>
      </c>
      <c r="B98" s="2">
        <v>105</v>
      </c>
      <c r="C98" s="13" t="s">
        <v>21</v>
      </c>
      <c r="D98" s="3" t="s">
        <v>84</v>
      </c>
      <c r="E98" s="13">
        <v>0</v>
      </c>
      <c r="F98" s="13">
        <v>5</v>
      </c>
      <c r="G98" s="13" t="s">
        <v>23</v>
      </c>
      <c r="H98" s="13"/>
      <c r="I98" s="13" t="str">
        <f>IF(OR(J98=$J$336,J98=$J$343,J98=$J$326),$I$323,IF(OR(J98=$J$325,J98=$J$329,J98=$J$331,J98=$J$332,J98=$J$335,J98=$J$339,J98=$J$340,J98=$J$337),$I$328,IF(OR(J98=$J$324,J98=$J$328),$I$324,IF(OR(J98=$J$330,J98=$J$341,J98=$J$342),$I$325,IF(OR(J98=$J$323,J98=$J$338,J98=$J$344),$I$326,IF(OR(J98=$J$327,J98=$J$345,J98=$J$333,J98=$J$334),$I$327,0))))))</f>
        <v>Кокки</v>
      </c>
      <c r="J98" s="13" t="str">
        <f>IF(OR(K98=$K$323,K98=$K$324,K98=$K$325,K98=$K$326,K98=$K$327),$J$323,IF(OR(K98=$K$332,K98=$K$333,K98=$K$334,K98=$K$335),$J$324,IF(OR(K98=$K$336),$J$325,IF(OR(K98=$K$337),$J$326,IF(OR(K98=$K$338),$J$327,IF(OR(K98=$K$339),$J$328,IF(OR(K98=$K$345,K98=$K$355,K98=$K$346),$J$329,IF(OR(K98=$K$341,K98=$K$342,K98=$K$343,K98=$K$344),$J$330,IF(OR(K98=$K$340,K98=$K$384,K98=$K$386,K98=$K$388),$J$331,IF(OR(K98=$K$347,K98=$K$349,K98=$K$348),$J$332,IF(OR(K98=$K$350),$J$333,IF(OR(K98=$K$351),$J$334,IF(OR(K98=$K$352),$J$335,IF(OR(K98=$K$356),$J$336,IF(OR(K98=$K$357,K98=$K$358),$J$337,IF(OR(K98=$K$359,K98=$K$360),$J$338,IF(OR(K98=$K$361,K98=$K$362),$J$339,IF(OR(K98=$K$363,K98=$K$364),$J$340,IF(OR(K98=$K$366,K98=$K$367,K98=$K$368,K98=$K$369,K98=$K$370,K98=$K$371,K98=$K$372,K98=$K$373,K98=$K$374),$J$341,IF(OR(K98=$K$378,K98=$K$379,K98=$K$380,K98=$K$381,K98=$K$377,K98=$K$376,K98=$K$385,K98=$K$387),$J$342,IF(OR(K98=$K$382,K98=$K$383),$J$343,IF(OR(K98=$K$328,K98=$K$329,K98=$K$330,K98=$K$353,K98=$K$354,K98=$K$365,K98=$K$331,K98=$K$375),$J$344,IF(OR(K98=$K$389),$J$345,0)))))))))))))))))))))))</f>
        <v>Staphylococcus</v>
      </c>
      <c r="K98" s="1" t="s">
        <v>172</v>
      </c>
    </row>
    <row r="99" spans="1:11" ht="20.25">
      <c r="A99" s="13" t="s">
        <v>223</v>
      </c>
      <c r="B99" s="2">
        <v>106</v>
      </c>
      <c r="C99" s="13" t="s">
        <v>21</v>
      </c>
      <c r="D99" s="3" t="s">
        <v>84</v>
      </c>
      <c r="E99" s="13">
        <v>0</v>
      </c>
      <c r="F99" s="13">
        <v>5</v>
      </c>
      <c r="G99" s="13" t="s">
        <v>23</v>
      </c>
      <c r="H99" s="13"/>
      <c r="I99" s="13" t="str">
        <f>IF(OR(J99=$J$336,J99=$J$343,J99=$J$326),$I$323,IF(OR(J99=$J$325,J99=$J$329,J99=$J$331,J99=$J$332,J99=$J$335,J99=$J$339,J99=$J$340,J99=$J$337),$I$328,IF(OR(J99=$J$324,J99=$J$328),$I$324,IF(OR(J99=$J$330,J99=$J$341,J99=$J$342),$I$325,IF(OR(J99=$J$323,J99=$J$338,J99=$J$344),$I$326,IF(OR(J99=$J$327,J99=$J$345,J99=$J$333,J99=$J$334),$I$327,0))))))</f>
        <v>Кокки</v>
      </c>
      <c r="J99" s="13" t="str">
        <f>IF(OR(K99=$K$323,K99=$K$324,K99=$K$325,K99=$K$326,K99=$K$327),$J$323,IF(OR(K99=$K$332,K99=$K$333,K99=$K$334,K99=$K$335),$J$324,IF(OR(K99=$K$336),$J$325,IF(OR(K99=$K$337),$J$326,IF(OR(K99=$K$338),$J$327,IF(OR(K99=$K$339),$J$328,IF(OR(K99=$K$345,K99=$K$355,K99=$K$346),$J$329,IF(OR(K99=$K$341,K99=$K$342,K99=$K$343,K99=$K$344),$J$330,IF(OR(K99=$K$340,K99=$K$384,K99=$K$386,K99=$K$388),$J$331,IF(OR(K99=$K$347,K99=$K$349,K99=$K$348),$J$332,IF(OR(K99=$K$350),$J$333,IF(OR(K99=$K$351),$J$334,IF(OR(K99=$K$352),$J$335,IF(OR(K99=$K$356),$J$336,IF(OR(K99=$K$357,K99=$K$358),$J$337,IF(OR(K99=$K$359,K99=$K$360),$J$338,IF(OR(K99=$K$361,K99=$K$362),$J$339,IF(OR(K99=$K$363,K99=$K$364),$J$340,IF(OR(K99=$K$366,K99=$K$367,K99=$K$368,K99=$K$369,K99=$K$370,K99=$K$371,K99=$K$372,K99=$K$373,K99=$K$374),$J$341,IF(OR(K99=$K$378,K99=$K$379,K99=$K$380,K99=$K$381,K99=$K$377,K99=$K$376,K99=$K$385,K99=$K$387),$J$342,IF(OR(K99=$K$382,K99=$K$383),$J$343,IF(OR(K99=$K$328,K99=$K$329,K99=$K$330,K99=$K$353,K99=$K$354,K99=$K$365,K99=$K$331,K99=$K$375),$J$344,IF(OR(K99=$K$389),$J$345,0)))))))))))))))))))))))</f>
        <v>Staphylococcus</v>
      </c>
      <c r="K99" s="1" t="s">
        <v>172</v>
      </c>
    </row>
    <row r="100" spans="1:11" ht="20.25">
      <c r="A100" s="13" t="s">
        <v>223</v>
      </c>
      <c r="B100" s="2">
        <v>116</v>
      </c>
      <c r="C100" s="13" t="s">
        <v>29</v>
      </c>
      <c r="D100" s="3" t="s">
        <v>64</v>
      </c>
      <c r="E100" s="13">
        <v>0</v>
      </c>
      <c r="F100" s="13">
        <v>4</v>
      </c>
      <c r="G100" s="13" t="s">
        <v>23</v>
      </c>
      <c r="H100" s="13"/>
      <c r="I100" s="13" t="str">
        <f>IF(OR(J100=$J$336,J100=$J$343,J100=$J$326),$I$323,IF(OR(J100=$J$325,J100=$J$329,J100=$J$331,J100=$J$332,J100=$J$335,J100=$J$339,J100=$J$340,J100=$J$337),$I$328,IF(OR(J100=$J$324,J100=$J$328),$I$324,IF(OR(J100=$J$330,J100=$J$341,J100=$J$342),$I$325,IF(OR(J100=$J$323,J100=$J$338,J100=$J$344),$I$326,IF(OR(J100=$J$327,J100=$J$345,J100=$J$333,J100=$J$334),$I$327,0))))))</f>
        <v>Кокки</v>
      </c>
      <c r="J100" s="13" t="str">
        <f>IF(OR(K100=$K$323,K100=$K$324,K100=$K$325,K100=$K$326,K100=$K$327),$J$323,IF(OR(K100=$K$332,K100=$K$333,K100=$K$334,K100=$K$335),$J$324,IF(OR(K100=$K$336),$J$325,IF(OR(K100=$K$337),$J$326,IF(OR(K100=$K$338),$J$327,IF(OR(K100=$K$339),$J$328,IF(OR(K100=$K$345,K100=$K$355,K100=$K$346),$J$329,IF(OR(K100=$K$341,K100=$K$342,K100=$K$343,K100=$K$344),$J$330,IF(OR(K100=$K$340,K100=$K$384,K100=$K$386,K100=$K$388),$J$331,IF(OR(K100=$K$347,K100=$K$349,K100=$K$348),$J$332,IF(OR(K100=$K$350),$J$333,IF(OR(K100=$K$351),$J$334,IF(OR(K100=$K$352),$J$335,IF(OR(K100=$K$356),$J$336,IF(OR(K100=$K$357,K100=$K$358),$J$337,IF(OR(K100=$K$359,K100=$K$360),$J$338,IF(OR(K100=$K$361,K100=$K$362),$J$339,IF(OR(K100=$K$363,K100=$K$364),$J$340,IF(OR(K100=$K$366,K100=$K$367,K100=$K$368,K100=$K$369,K100=$K$370,K100=$K$371,K100=$K$372,K100=$K$373,K100=$K$374),$J$341,IF(OR(K100=$K$378,K100=$K$379,K100=$K$380,K100=$K$381,K100=$K$377,K100=$K$376,K100=$K$385,K100=$K$387),$J$342,IF(OR(K100=$K$382,K100=$K$383),$J$343,IF(OR(K100=$K$328,K100=$K$329,K100=$K$330,K100=$K$353,K100=$K$354,K100=$K$365,K100=$K$331,K100=$K$375),$J$344,IF(OR(K100=$K$389),$J$345,0)))))))))))))))))))))))</f>
        <v>Staphylococcus</v>
      </c>
      <c r="K100" s="1" t="s">
        <v>169</v>
      </c>
    </row>
    <row r="101" spans="1:11" ht="20.25">
      <c r="A101" s="13" t="s">
        <v>223</v>
      </c>
      <c r="B101" s="2">
        <v>154</v>
      </c>
      <c r="C101" s="13" t="s">
        <v>21</v>
      </c>
      <c r="D101" s="3" t="s">
        <v>56</v>
      </c>
      <c r="E101" s="13">
        <v>0</v>
      </c>
      <c r="F101" s="13">
        <v>5</v>
      </c>
      <c r="G101" s="13" t="s">
        <v>23</v>
      </c>
      <c r="H101" s="13"/>
      <c r="I101" s="13" t="str">
        <f>IF(OR(J101=$J$336,J101=$J$343,J101=$J$326),$I$323,IF(OR(J101=$J$325,J101=$J$329,J101=$J$331,J101=$J$332,J101=$J$335,J101=$J$339,J101=$J$340,J101=$J$337),$I$328,IF(OR(J101=$J$324,J101=$J$328),$I$324,IF(OR(J101=$J$330,J101=$J$341,J101=$J$342),$I$325,IF(OR(J101=$J$323,J101=$J$338,J101=$J$344),$I$326,IF(OR(J101=$J$327,J101=$J$345,J101=$J$333,J101=$J$334),$I$327,0))))))</f>
        <v>НГОБ</v>
      </c>
      <c r="J101" s="13" t="str">
        <f>IF(OR(K101=$K$323,K101=$K$324,K101=$K$325,K101=$K$326,K101=$K$327),$J$323,IF(OR(K101=$K$332,K101=$K$333,K101=$K$334,K101=$K$335),$J$324,IF(OR(K101=$K$336),$J$325,IF(OR(K101=$K$337),$J$326,IF(OR(K101=$K$338),$J$327,IF(OR(K101=$K$339),$J$328,IF(OR(K101=$K$345,K101=$K$355,K101=$K$346),$J$329,IF(OR(K101=$K$341,K101=$K$342,K101=$K$343,K101=$K$344),$J$330,IF(OR(K101=$K$340,K101=$K$384,K101=$K$386,K101=$K$388),$J$331,IF(OR(K101=$K$347,K101=$K$349,K101=$K$348),$J$332,IF(OR(K101=$K$350),$J$333,IF(OR(K101=$K$351),$J$334,IF(OR(K101=$K$352),$J$335,IF(OR(K101=$K$356),$J$336,IF(OR(K101=$K$357,K101=$K$358),$J$337,IF(OR(K101=$K$359,K101=$K$360),$J$338,IF(OR(K101=$K$361,K101=$K$362),$J$339,IF(OR(K101=$K$363,K101=$K$364),$J$340,IF(OR(K101=$K$366,K101=$K$367,K101=$K$368,K101=$K$369,K101=$K$370,K101=$K$371,K101=$K$372,K101=$K$373,K101=$K$374),$J$341,IF(OR(K101=$K$378,K101=$K$379,K101=$K$380,K101=$K$381,K101=$K$377,K101=$K$376,K101=$K$385,K101=$K$387),$J$342,IF(OR(K101=$K$382,K101=$K$383),$J$343,IF(OR(K101=$K$328,K101=$K$329,K101=$K$330,K101=$K$353,K101=$K$354,K101=$K$365,K101=$K$331,K101=$K$375),$J$344,IF(OR(K101=$K$389),$J$345,0)))))))))))))))))))))))</f>
        <v>Acinetobacter</v>
      </c>
      <c r="K101" s="1" t="s">
        <v>95</v>
      </c>
    </row>
    <row r="102" spans="1:11" ht="20.25">
      <c r="A102" s="13" t="s">
        <v>223</v>
      </c>
      <c r="B102" s="2">
        <v>164</v>
      </c>
      <c r="C102" s="13" t="s">
        <v>16</v>
      </c>
      <c r="D102" s="3" t="s">
        <v>33</v>
      </c>
      <c r="E102" s="13">
        <v>2</v>
      </c>
      <c r="F102" s="13">
        <v>2</v>
      </c>
      <c r="G102" s="13"/>
      <c r="H102" s="13"/>
      <c r="I102" s="13" t="str">
        <f>IF(OR(J102=$J$336,J102=$J$343,J102=$J$326),$I$323,IF(OR(J102=$J$325,J102=$J$329,J102=$J$331,J102=$J$332,J102=$J$335,J102=$J$339,J102=$J$340,J102=$J$337),$I$328,IF(OR(J102=$J$324,J102=$J$328),$I$324,IF(OR(J102=$J$330,J102=$J$341,J102=$J$342),$I$325,IF(OR(J102=$J$323,J102=$J$338,J102=$J$344),$I$326,IF(OR(J102=$J$327,J102=$J$345,J102=$J$333,J102=$J$334),$I$327,0))))))</f>
        <v>Кокки</v>
      </c>
      <c r="J102" s="13" t="str">
        <f>IF(OR(K102=$K$323,K102=$K$324,K102=$K$325,K102=$K$326,K102=$K$327),$J$323,IF(OR(K102=$K$332,K102=$K$333,K102=$K$334,K102=$K$335),$J$324,IF(OR(K102=$K$336),$J$325,IF(OR(K102=$K$337),$J$326,IF(OR(K102=$K$338),$J$327,IF(OR(K102=$K$339),$J$328,IF(OR(K102=$K$345,K102=$K$355,K102=$K$346),$J$329,IF(OR(K102=$K$341,K102=$K$342,K102=$K$343,K102=$K$344),$J$330,IF(OR(K102=$K$340,K102=$K$384,K102=$K$386,K102=$K$388),$J$331,IF(OR(K102=$K$347,K102=$K$349,K102=$K$348),$J$332,IF(OR(K102=$K$350),$J$333,IF(OR(K102=$K$351),$J$334,IF(OR(K102=$K$352),$J$335,IF(OR(K102=$K$356),$J$336,IF(OR(K102=$K$357,K102=$K$358),$J$337,IF(OR(K102=$K$359,K102=$K$360),$J$338,IF(OR(K102=$K$361,K102=$K$362),$J$339,IF(OR(K102=$K$363,K102=$K$364),$J$340,IF(OR(K102=$K$366,K102=$K$367,K102=$K$368,K102=$K$369,K102=$K$370,K102=$K$371,K102=$K$372,K102=$K$373,K102=$K$374),$J$341,IF(OR(K102=$K$378,K102=$K$379,K102=$K$380,K102=$K$381,K102=$K$377,K102=$K$376,K102=$K$385,K102=$K$387),$J$342,IF(OR(K102=$K$382,K102=$K$383),$J$343,IF(OR(K102=$K$328,K102=$K$329,K102=$K$330,K102=$K$353,K102=$K$354,K102=$K$365,K102=$K$331,K102=$K$375),$J$344,IF(OR(K102=$K$389),$J$345,0)))))))))))))))))))))))</f>
        <v>Streptococcus</v>
      </c>
      <c r="K102" s="1" t="s">
        <v>77</v>
      </c>
    </row>
    <row r="103" spans="1:11" ht="20.25">
      <c r="A103" s="13" t="s">
        <v>223</v>
      </c>
      <c r="B103" s="2">
        <v>168</v>
      </c>
      <c r="C103" s="13" t="s">
        <v>21</v>
      </c>
      <c r="D103" s="3" t="s">
        <v>20</v>
      </c>
      <c r="E103" s="13">
        <v>1</v>
      </c>
      <c r="F103" s="13">
        <v>2</v>
      </c>
      <c r="G103" s="13" t="s">
        <v>23</v>
      </c>
      <c r="H103" s="13"/>
      <c r="I103" s="13" t="str">
        <f>IF(OR(J103=$J$336,J103=$J$343,J103=$J$326),$I$323,IF(OR(J103=$J$325,J103=$J$329,J103=$J$331,J103=$J$332,J103=$J$335,J103=$J$339,J103=$J$340,J103=$J$337),$I$328,IF(OR(J103=$J$324,J103=$J$328),$I$324,IF(OR(J103=$J$330,J103=$J$341,J103=$J$342),$I$325,IF(OR(J103=$J$323,J103=$J$338,J103=$J$344),$I$326,IF(OR(J103=$J$327,J103=$J$345,J103=$J$333,J103=$J$334),$I$327,0))))))</f>
        <v>Энеробактерии</v>
      </c>
      <c r="J103" s="13" t="str">
        <f>IF(OR(K103=$K$323,K103=$K$324,K103=$K$325,K103=$K$326,K103=$K$327),$J$323,IF(OR(K103=$K$332,K103=$K$333,K103=$K$334,K103=$K$335),$J$324,IF(OR(K103=$K$336),$J$325,IF(OR(K103=$K$337),$J$326,IF(OR(K103=$K$338),$J$327,IF(OR(K103=$K$339),$J$328,IF(OR(K103=$K$345,K103=$K$355,K103=$K$346),$J$329,IF(OR(K103=$K$341,K103=$K$342,K103=$K$343,K103=$K$344),$J$330,IF(OR(K103=$K$340,K103=$K$384,K103=$K$386,K103=$K$388),$J$331,IF(OR(K103=$K$347,K103=$K$349,K103=$K$348),$J$332,IF(OR(K103=$K$350),$J$333,IF(OR(K103=$K$351),$J$334,IF(OR(K103=$K$352),$J$335,IF(OR(K103=$K$356),$J$336,IF(OR(K103=$K$357,K103=$K$358),$J$337,IF(OR(K103=$K$359,K103=$K$360),$J$338,IF(OR(K103=$K$361,K103=$K$362),$J$339,IF(OR(K103=$K$363,K103=$K$364),$J$340,IF(OR(K103=$K$366,K103=$K$367,K103=$K$368,K103=$K$369,K103=$K$370,K103=$K$371,K103=$K$372,K103=$K$373,K103=$K$374),$J$341,IF(OR(K103=$K$378,K103=$K$379,K103=$K$380,K103=$K$381,K103=$K$377,K103=$K$376,K103=$K$385,K103=$K$387),$J$342,IF(OR(K103=$K$382,K103=$K$383),$J$343,IF(OR(K103=$K$328,K103=$K$329,K103=$K$330,K103=$K$353,K103=$K$354,K103=$K$365,K103=$K$331,K103=$K$375),$J$344,IF(OR(K103=$K$389),$J$345,0)))))))))))))))))))))))</f>
        <v>Klebsiella</v>
      </c>
      <c r="K103" s="1" t="s">
        <v>121</v>
      </c>
    </row>
    <row r="104" spans="1:11" ht="20.25">
      <c r="A104" s="13" t="s">
        <v>223</v>
      </c>
      <c r="B104" s="2">
        <v>169</v>
      </c>
      <c r="C104" s="13" t="s">
        <v>21</v>
      </c>
      <c r="D104" s="3" t="s">
        <v>25</v>
      </c>
      <c r="E104" s="13">
        <v>0</v>
      </c>
      <c r="F104" s="13">
        <v>3</v>
      </c>
      <c r="G104" s="13" t="s">
        <v>23</v>
      </c>
      <c r="H104" s="13"/>
      <c r="I104" s="13" t="str">
        <f>IF(OR(J104=$J$336,J104=$J$343,J104=$J$326),$I$323,IF(OR(J104=$J$325,J104=$J$329,J104=$J$331,J104=$J$332,J104=$J$335,J104=$J$339,J104=$J$340,J104=$J$337),$I$328,IF(OR(J104=$J$324,J104=$J$328),$I$324,IF(OR(J104=$J$330,J104=$J$341,J104=$J$342),$I$325,IF(OR(J104=$J$323,J104=$J$338,J104=$J$344),$I$326,IF(OR(J104=$J$327,J104=$J$345,J104=$J$333,J104=$J$334),$I$327,0))))))</f>
        <v>Кокки</v>
      </c>
      <c r="J104" s="13" t="str">
        <f>IF(OR(K104=$K$323,K104=$K$324,K104=$K$325,K104=$K$326,K104=$K$327),$J$323,IF(OR(K104=$K$332,K104=$K$333,K104=$K$334,K104=$K$335),$J$324,IF(OR(K104=$K$336),$J$325,IF(OR(K104=$K$337),$J$326,IF(OR(K104=$K$338),$J$327,IF(OR(K104=$K$339),$J$328,IF(OR(K104=$K$345,K104=$K$355,K104=$K$346),$J$329,IF(OR(K104=$K$341,K104=$K$342,K104=$K$343,K104=$K$344),$J$330,IF(OR(K104=$K$340,K104=$K$384,K104=$K$386,K104=$K$388),$J$331,IF(OR(K104=$K$347,K104=$K$349,K104=$K$348),$J$332,IF(OR(K104=$K$350),$J$333,IF(OR(K104=$K$351),$J$334,IF(OR(K104=$K$352),$J$335,IF(OR(K104=$K$356),$J$336,IF(OR(K104=$K$357,K104=$K$358),$J$337,IF(OR(K104=$K$359,K104=$K$360),$J$338,IF(OR(K104=$K$361,K104=$K$362),$J$339,IF(OR(K104=$K$363,K104=$K$364),$J$340,IF(OR(K104=$K$366,K104=$K$367,K104=$K$368,K104=$K$369,K104=$K$370,K104=$K$371,K104=$K$372,K104=$K$373,K104=$K$374),$J$341,IF(OR(K104=$K$378,K104=$K$379,K104=$K$380,K104=$K$381,K104=$K$377,K104=$K$376,K104=$K$385,K104=$K$387),$J$342,IF(OR(K104=$K$382,K104=$K$383),$J$343,IF(OR(K104=$K$328,K104=$K$329,K104=$K$330,K104=$K$353,K104=$K$354,K104=$K$365,K104=$K$331,K104=$K$375),$J$344,IF(OR(K104=$K$389),$J$345,0)))))))))))))))))))))))</f>
        <v>Enterococcus</v>
      </c>
      <c r="K104" s="1" t="s">
        <v>55</v>
      </c>
    </row>
    <row r="105" spans="1:11" ht="20.25">
      <c r="A105" s="13" t="s">
        <v>223</v>
      </c>
      <c r="B105" s="2">
        <v>187</v>
      </c>
      <c r="C105" s="13" t="s">
        <v>21</v>
      </c>
      <c r="D105" s="3" t="s">
        <v>25</v>
      </c>
      <c r="E105" s="13">
        <v>0</v>
      </c>
      <c r="F105" s="13">
        <v>5</v>
      </c>
      <c r="G105" s="13" t="s">
        <v>23</v>
      </c>
      <c r="H105" s="13"/>
      <c r="I105" s="13" t="str">
        <f>IF(OR(J105=$J$336,J105=$J$343,J105=$J$326),$I$323,IF(OR(J105=$J$325,J105=$J$329,J105=$J$331,J105=$J$332,J105=$J$335,J105=$J$339,J105=$J$340,J105=$J$337),$I$328,IF(OR(J105=$J$324,J105=$J$328),$I$324,IF(OR(J105=$J$330,J105=$J$341,J105=$J$342),$I$325,IF(OR(J105=$J$323,J105=$J$338,J105=$J$344),$I$326,IF(OR(J105=$J$327,J105=$J$345,J105=$J$333,J105=$J$334),$I$327,0))))))</f>
        <v>Кокки</v>
      </c>
      <c r="J105" s="13" t="str">
        <f>IF(OR(K105=$K$323,K105=$K$324,K105=$K$325,K105=$K$326,K105=$K$327),$J$323,IF(OR(K105=$K$332,K105=$K$333,K105=$K$334,K105=$K$335),$J$324,IF(OR(K105=$K$336),$J$325,IF(OR(K105=$K$337),$J$326,IF(OR(K105=$K$338),$J$327,IF(OR(K105=$K$339),$J$328,IF(OR(K105=$K$345,K105=$K$355,K105=$K$346),$J$329,IF(OR(K105=$K$341,K105=$K$342,K105=$K$343,K105=$K$344),$J$330,IF(OR(K105=$K$340,K105=$K$384,K105=$K$386,K105=$K$388),$J$331,IF(OR(K105=$K$347,K105=$K$349,K105=$K$348),$J$332,IF(OR(K105=$K$350),$J$333,IF(OR(K105=$K$351),$J$334,IF(OR(K105=$K$352),$J$335,IF(OR(K105=$K$356),$J$336,IF(OR(K105=$K$357,K105=$K$358),$J$337,IF(OR(K105=$K$359,K105=$K$360),$J$338,IF(OR(K105=$K$361,K105=$K$362),$J$339,IF(OR(K105=$K$363,K105=$K$364),$J$340,IF(OR(K105=$K$366,K105=$K$367,K105=$K$368,K105=$K$369,K105=$K$370,K105=$K$371,K105=$K$372,K105=$K$373,K105=$K$374),$J$341,IF(OR(K105=$K$378,K105=$K$379,K105=$K$380,K105=$K$381,K105=$K$377,K105=$K$376,K105=$K$385,K105=$K$387),$J$342,IF(OR(K105=$K$382,K105=$K$383),$J$343,IF(OR(K105=$K$328,K105=$K$329,K105=$K$330,K105=$K$353,K105=$K$354,K105=$K$365,K105=$K$331,K105=$K$375),$J$344,IF(OR(K105=$K$389),$J$345,0)))))))))))))))))))))))</f>
        <v>Enterococcus</v>
      </c>
      <c r="K105" s="1" t="s">
        <v>55</v>
      </c>
    </row>
    <row r="106" spans="1:11" ht="20.25">
      <c r="A106" s="13" t="s">
        <v>223</v>
      </c>
      <c r="B106" s="2">
        <v>198</v>
      </c>
      <c r="C106" s="13" t="s">
        <v>21</v>
      </c>
      <c r="D106" s="3" t="s">
        <v>163</v>
      </c>
      <c r="E106" s="13">
        <v>0</v>
      </c>
      <c r="F106" s="13">
        <v>3</v>
      </c>
      <c r="G106" s="13"/>
      <c r="H106" s="13"/>
      <c r="I106" s="13" t="str">
        <f>IF(OR(J106=$J$336,J106=$J$343,J106=$J$326),$I$323,IF(OR(J106=$J$325,J106=$J$329,J106=$J$331,J106=$J$332,J106=$J$335,J106=$J$339,J106=$J$340,J106=$J$337),$I$328,IF(OR(J106=$J$324,J106=$J$328),$I$324,IF(OR(J106=$J$330,J106=$J$341,J106=$J$342),$I$325,IF(OR(J106=$J$323,J106=$J$338,J106=$J$344),$I$326,IF(OR(J106=$J$327,J106=$J$345,J106=$J$333,J106=$J$334),$I$327,0))))))</f>
        <v>Кокки</v>
      </c>
      <c r="J106" s="13" t="str">
        <f>IF(OR(K106=$K$323,K106=$K$324,K106=$K$325,K106=$K$326,K106=$K$327),$J$323,IF(OR(K106=$K$332,K106=$K$333,K106=$K$334,K106=$K$335),$J$324,IF(OR(K106=$K$336),$J$325,IF(OR(K106=$K$337),$J$326,IF(OR(K106=$K$338),$J$327,IF(OR(K106=$K$339),$J$328,IF(OR(K106=$K$345,K106=$K$355,K106=$K$346),$J$329,IF(OR(K106=$K$341,K106=$K$342,K106=$K$343,K106=$K$344),$J$330,IF(OR(K106=$K$340,K106=$K$384,K106=$K$386,K106=$K$388),$J$331,IF(OR(K106=$K$347,K106=$K$349,K106=$K$348),$J$332,IF(OR(K106=$K$350),$J$333,IF(OR(K106=$K$351),$J$334,IF(OR(K106=$K$352),$J$335,IF(OR(K106=$K$356),$J$336,IF(OR(K106=$K$357,K106=$K$358),$J$337,IF(OR(K106=$K$359,K106=$K$360),$J$338,IF(OR(K106=$K$361,K106=$K$362),$J$339,IF(OR(K106=$K$363,K106=$K$364),$J$340,IF(OR(K106=$K$366,K106=$K$367,K106=$K$368,K106=$K$369,K106=$K$370,K106=$K$371,K106=$K$372,K106=$K$373,K106=$K$374),$J$341,IF(OR(K106=$K$378,K106=$K$379,K106=$K$380,K106=$K$381,K106=$K$377,K106=$K$376,K106=$K$385,K106=$K$387),$J$342,IF(OR(K106=$K$382,K106=$K$383),$J$343,IF(OR(K106=$K$328,K106=$K$329,K106=$K$330,K106=$K$353,K106=$K$354,K106=$K$365,K106=$K$331,K106=$K$375),$J$344,IF(OR(K106=$K$389),$J$345,0)))))))))))))))))))))))</f>
        <v>Streptococcus</v>
      </c>
      <c r="K106" s="1" t="s">
        <v>77</v>
      </c>
    </row>
    <row r="107" spans="1:11" ht="20.25">
      <c r="A107" s="13" t="s">
        <v>223</v>
      </c>
      <c r="B107" s="2">
        <v>199</v>
      </c>
      <c r="C107" s="13" t="s">
        <v>14</v>
      </c>
      <c r="D107" s="3" t="s">
        <v>36</v>
      </c>
      <c r="E107" s="13">
        <v>1</v>
      </c>
      <c r="F107" s="13">
        <v>4</v>
      </c>
      <c r="G107" s="13"/>
      <c r="H107" s="13"/>
      <c r="I107" s="13" t="str">
        <f>IF(OR(J107=$J$336,J107=$J$343,J107=$J$326),$I$323,IF(OR(J107=$J$325,J107=$J$329,J107=$J$331,J107=$J$332,J107=$J$335,J107=$J$339,J107=$J$340,J107=$J$337),$I$328,IF(OR(J107=$J$324,J107=$J$328),$I$324,IF(OR(J107=$J$330,J107=$J$341,J107=$J$342),$I$325,IF(OR(J107=$J$323,J107=$J$338,J107=$J$344),$I$326,IF(OR(J107=$J$327,J107=$J$345,J107=$J$333,J107=$J$334),$I$327,0))))))</f>
        <v>Кокки</v>
      </c>
      <c r="J107" s="13" t="str">
        <f>IF(OR(K107=$K$323,K107=$K$324,K107=$K$325,K107=$K$326,K107=$K$327),$J$323,IF(OR(K107=$K$332,K107=$K$333,K107=$K$334,K107=$K$335),$J$324,IF(OR(K107=$K$336),$J$325,IF(OR(K107=$K$337),$J$326,IF(OR(K107=$K$338),$J$327,IF(OR(K107=$K$339),$J$328,IF(OR(K107=$K$345,K107=$K$355,K107=$K$346),$J$329,IF(OR(K107=$K$341,K107=$K$342,K107=$K$343,K107=$K$344),$J$330,IF(OR(K107=$K$340,K107=$K$384,K107=$K$386,K107=$K$388),$J$331,IF(OR(K107=$K$347,K107=$K$349,K107=$K$348),$J$332,IF(OR(K107=$K$350),$J$333,IF(OR(K107=$K$351),$J$334,IF(OR(K107=$K$352),$J$335,IF(OR(K107=$K$356),$J$336,IF(OR(K107=$K$357,K107=$K$358),$J$337,IF(OR(K107=$K$359,K107=$K$360),$J$338,IF(OR(K107=$K$361,K107=$K$362),$J$339,IF(OR(K107=$K$363,K107=$K$364),$J$340,IF(OR(K107=$K$366,K107=$K$367,K107=$K$368,K107=$K$369,K107=$K$370,K107=$K$371,K107=$K$372,K107=$K$373,K107=$K$374),$J$341,IF(OR(K107=$K$378,K107=$K$379,K107=$K$380,K107=$K$381,K107=$K$377,K107=$K$376,K107=$K$385,K107=$K$387),$J$342,IF(OR(K107=$K$382,K107=$K$383),$J$343,IF(OR(K107=$K$328,K107=$K$329,K107=$K$330,K107=$K$353,K107=$K$354,K107=$K$365,K107=$K$331,K107=$K$375),$J$344,IF(OR(K107=$K$389),$J$345,0)))))))))))))))))))))))</f>
        <v>Staphylococcus</v>
      </c>
      <c r="K107" s="1" t="s">
        <v>169</v>
      </c>
    </row>
    <row r="108" spans="1:11" ht="20.25">
      <c r="A108" s="13" t="s">
        <v>223</v>
      </c>
      <c r="B108" s="2">
        <v>209</v>
      </c>
      <c r="C108" s="13" t="s">
        <v>21</v>
      </c>
      <c r="D108" s="3" t="s">
        <v>58</v>
      </c>
      <c r="E108" s="13">
        <v>0</v>
      </c>
      <c r="F108" s="13">
        <v>3</v>
      </c>
      <c r="G108" s="13" t="s">
        <v>23</v>
      </c>
      <c r="H108" s="13"/>
      <c r="I108" s="13" t="str">
        <f>IF(OR(J108=$J$336,J108=$J$343,J108=$J$326),$I$323,IF(OR(J108=$J$325,J108=$J$329,J108=$J$331,J108=$J$332,J108=$J$335,J108=$J$339,J108=$J$340,J108=$J$337),$I$328,IF(OR(J108=$J$324,J108=$J$328),$I$324,IF(OR(J108=$J$330,J108=$J$341,J108=$J$342),$I$325,IF(OR(J108=$J$323,J108=$J$338,J108=$J$344),$I$326,IF(OR(J108=$J$327,J108=$J$345,J108=$J$333,J108=$J$334),$I$327,0))))))</f>
        <v>Энеробактерии</v>
      </c>
      <c r="J108" s="13" t="str">
        <f>IF(OR(K108=$K$323,K108=$K$324,K108=$K$325,K108=$K$326,K108=$K$327),$J$323,IF(OR(K108=$K$332,K108=$K$333,K108=$K$334,K108=$K$335),$J$324,IF(OR(K108=$K$336),$J$325,IF(OR(K108=$K$337),$J$326,IF(OR(K108=$K$338),$J$327,IF(OR(K108=$K$339),$J$328,IF(OR(K108=$K$345,K108=$K$355,K108=$K$346),$J$329,IF(OR(K108=$K$341,K108=$K$342,K108=$K$343,K108=$K$344),$J$330,IF(OR(K108=$K$340,K108=$K$384,K108=$K$386,K108=$K$388),$J$331,IF(OR(K108=$K$347,K108=$K$349,K108=$K$348),$J$332,IF(OR(K108=$K$350),$J$333,IF(OR(K108=$K$351),$J$334,IF(OR(K108=$K$352),$J$335,IF(OR(K108=$K$356),$J$336,IF(OR(K108=$K$357,K108=$K$358),$J$337,IF(OR(K108=$K$359,K108=$K$360),$J$338,IF(OR(K108=$K$361,K108=$K$362),$J$339,IF(OR(K108=$K$363,K108=$K$364),$J$340,IF(OR(K108=$K$366,K108=$K$367,K108=$K$368,K108=$K$369,K108=$K$370,K108=$K$371,K108=$K$372,K108=$K$373,K108=$K$374),$J$341,IF(OR(K108=$K$378,K108=$K$379,K108=$K$380,K108=$K$381,K108=$K$377,K108=$K$376,K108=$K$385,K108=$K$387),$J$342,IF(OR(K108=$K$382,K108=$K$383),$J$343,IF(OR(K108=$K$328,K108=$K$329,K108=$K$330,K108=$K$353,K108=$K$354,K108=$K$365,K108=$K$331,K108=$K$375),$J$344,IF(OR(K108=$K$389),$J$345,0)))))))))))))))))))))))</f>
        <v>Proteus</v>
      </c>
      <c r="K108" s="1" t="s">
        <v>159</v>
      </c>
    </row>
    <row r="109" spans="1:11" ht="20.25">
      <c r="A109" s="13" t="s">
        <v>223</v>
      </c>
      <c r="B109" s="2">
        <v>211</v>
      </c>
      <c r="C109" s="13" t="s">
        <v>21</v>
      </c>
      <c r="D109" s="3" t="s">
        <v>25</v>
      </c>
      <c r="E109" s="13">
        <v>0</v>
      </c>
      <c r="F109" s="13">
        <v>4</v>
      </c>
      <c r="G109" s="13" t="s">
        <v>23</v>
      </c>
      <c r="H109" s="13"/>
      <c r="I109" s="13" t="str">
        <f>IF(OR(J109=$J$336,J109=$J$343,J109=$J$326),$I$323,IF(OR(J109=$J$325,J109=$J$329,J109=$J$331,J109=$J$332,J109=$J$335,J109=$J$339,J109=$J$340,J109=$J$337),$I$328,IF(OR(J109=$J$324,J109=$J$328),$I$324,IF(OR(J109=$J$330,J109=$J$341,J109=$J$342),$I$325,IF(OR(J109=$J$323,J109=$J$338,J109=$J$344),$I$326,IF(OR(J109=$J$327,J109=$J$345,J109=$J$333,J109=$J$334),$I$327,0))))))</f>
        <v>Энеробактерии</v>
      </c>
      <c r="J109" s="13" t="str">
        <f>IF(OR(K109=$K$323,K109=$K$324,K109=$K$325,K109=$K$326,K109=$K$327),$J$323,IF(OR(K109=$K$332,K109=$K$333,K109=$K$334,K109=$K$335),$J$324,IF(OR(K109=$K$336),$J$325,IF(OR(K109=$K$337),$J$326,IF(OR(K109=$K$338),$J$327,IF(OR(K109=$K$339),$J$328,IF(OR(K109=$K$345,K109=$K$355,K109=$K$346),$J$329,IF(OR(K109=$K$341,K109=$K$342,K109=$K$343,K109=$K$344),$J$330,IF(OR(K109=$K$340,K109=$K$384,K109=$K$386,K109=$K$388),$J$331,IF(OR(K109=$K$347,K109=$K$349,K109=$K$348),$J$332,IF(OR(K109=$K$350),$J$333,IF(OR(K109=$K$351),$J$334,IF(OR(K109=$K$352),$J$335,IF(OR(K109=$K$356),$J$336,IF(OR(K109=$K$357,K109=$K$358),$J$337,IF(OR(K109=$K$359,K109=$K$360),$J$338,IF(OR(K109=$K$361,K109=$K$362),$J$339,IF(OR(K109=$K$363,K109=$K$364),$J$340,IF(OR(K109=$K$366,K109=$K$367,K109=$K$368,K109=$K$369,K109=$K$370,K109=$K$371,K109=$K$372,K109=$K$373,K109=$K$374),$J$341,IF(OR(K109=$K$378,K109=$K$379,K109=$K$380,K109=$K$381,K109=$K$377,K109=$K$376,K109=$K$385,K109=$K$387),$J$342,IF(OR(K109=$K$382,K109=$K$383),$J$343,IF(OR(K109=$K$328,K109=$K$329,K109=$K$330,K109=$K$353,K109=$K$354,K109=$K$365,K109=$K$331,K109=$K$375),$J$344,IF(OR(K109=$K$389),$J$345,0)))))))))))))))))))))))</f>
        <v>Klebsiella</v>
      </c>
      <c r="K109" s="1" t="s">
        <v>75</v>
      </c>
    </row>
    <row r="110" spans="1:11" ht="20.25">
      <c r="A110" s="13" t="s">
        <v>229</v>
      </c>
      <c r="B110" s="2">
        <v>35</v>
      </c>
      <c r="C110" s="13" t="s">
        <v>21</v>
      </c>
      <c r="D110" s="3" t="s">
        <v>45</v>
      </c>
      <c r="E110" s="13">
        <v>0</v>
      </c>
      <c r="F110" s="13">
        <v>3</v>
      </c>
      <c r="G110" s="13" t="s">
        <v>23</v>
      </c>
      <c r="H110" s="13"/>
      <c r="I110" s="13" t="str">
        <f>IF(OR(J110=$J$336,J110=$J$343,J110=$J$326),$I$323,IF(OR(J110=$J$325,J110=$J$329,J110=$J$331,J110=$J$332,J110=$J$335,J110=$J$339,J110=$J$340,J110=$J$337),$I$328,IF(OR(J110=$J$324,J110=$J$328),$I$324,IF(OR(J110=$J$330,J110=$J$341,J110=$J$342),$I$325,IF(OR(J110=$J$323,J110=$J$338,J110=$J$344),$I$326,IF(OR(J110=$J$327,J110=$J$345,J110=$J$333,J110=$J$334),$I$327,0))))))</f>
        <v>Кокки</v>
      </c>
      <c r="J110" s="13" t="str">
        <f>IF(OR(K110=$K$323,K110=$K$324,K110=$K$325,K110=$K$326,K110=$K$327),$J$323,IF(OR(K110=$K$332,K110=$K$333,K110=$K$334,K110=$K$335),$J$324,IF(OR(K110=$K$336),$J$325,IF(OR(K110=$K$337),$J$326,IF(OR(K110=$K$338),$J$327,IF(OR(K110=$K$339),$J$328,IF(OR(K110=$K$345,K110=$K$355,K110=$K$346),$J$329,IF(OR(K110=$K$341,K110=$K$342,K110=$K$343,K110=$K$344),$J$330,IF(OR(K110=$K$340,K110=$K$384,K110=$K$386,K110=$K$388),$J$331,IF(OR(K110=$K$347,K110=$K$349,K110=$K$348),$J$332,IF(OR(K110=$K$350),$J$333,IF(OR(K110=$K$351),$J$334,IF(OR(K110=$K$352),$J$335,IF(OR(K110=$K$356),$J$336,IF(OR(K110=$K$357,K110=$K$358),$J$337,IF(OR(K110=$K$359,K110=$K$360),$J$338,IF(OR(K110=$K$361,K110=$K$362),$J$339,IF(OR(K110=$K$363,K110=$K$364),$J$340,IF(OR(K110=$K$366,K110=$K$367,K110=$K$368,K110=$K$369,K110=$K$370,K110=$K$371,K110=$K$372,K110=$K$373,K110=$K$374),$J$341,IF(OR(K110=$K$378,K110=$K$379,K110=$K$380,K110=$K$381,K110=$K$377,K110=$K$376,K110=$K$385,K110=$K$387),$J$342,IF(OR(K110=$K$382,K110=$K$383),$J$343,IF(OR(K110=$K$328,K110=$K$329,K110=$K$330,K110=$K$353,K110=$K$354,K110=$K$365,K110=$K$331,K110=$K$375),$J$344,IF(OR(K110=$K$389),$J$345,0)))))))))))))))))))))))</f>
        <v>Enterococcus</v>
      </c>
      <c r="K110" s="1" t="s">
        <v>66</v>
      </c>
    </row>
    <row r="111" spans="1:11" ht="20.25">
      <c r="A111" s="13" t="s">
        <v>229</v>
      </c>
      <c r="B111" s="2">
        <v>41</v>
      </c>
      <c r="C111" s="13" t="s">
        <v>21</v>
      </c>
      <c r="D111" s="3" t="s">
        <v>25</v>
      </c>
      <c r="E111" s="13">
        <v>0</v>
      </c>
      <c r="F111" s="13">
        <v>3</v>
      </c>
      <c r="G111" s="13" t="s">
        <v>23</v>
      </c>
      <c r="H111" s="13"/>
      <c r="I111" s="13" t="str">
        <f>IF(OR(J111=$J$336,J111=$J$343,J111=$J$326),$I$323,IF(OR(J111=$J$325,J111=$J$329,J111=$J$331,J111=$J$332,J111=$J$335,J111=$J$339,J111=$J$340,J111=$J$337),$I$328,IF(OR(J111=$J$324,J111=$J$328),$I$324,IF(OR(J111=$J$330,J111=$J$341,J111=$J$342),$I$325,IF(OR(J111=$J$323,J111=$J$338,J111=$J$344),$I$326,IF(OR(J111=$J$327,J111=$J$345,J111=$J$333,J111=$J$334),$I$327,0))))))</f>
        <v>Энеробактерии</v>
      </c>
      <c r="J111" s="13" t="str">
        <f>IF(OR(K111=$K$323,K111=$K$324,K111=$K$325,K111=$K$326,K111=$K$327),$J$323,IF(OR(K111=$K$332,K111=$K$333,K111=$K$334,K111=$K$335),$J$324,IF(OR(K111=$K$336),$J$325,IF(OR(K111=$K$337),$J$326,IF(OR(K111=$K$338),$J$327,IF(OR(K111=$K$339),$J$328,IF(OR(K111=$K$345,K111=$K$355,K111=$K$346),$J$329,IF(OR(K111=$K$341,K111=$K$342,K111=$K$343,K111=$K$344),$J$330,IF(OR(K111=$K$340,K111=$K$384,K111=$K$386,K111=$K$388),$J$331,IF(OR(K111=$K$347,K111=$K$349,K111=$K$348),$J$332,IF(OR(K111=$K$350),$J$333,IF(OR(K111=$K$351),$J$334,IF(OR(K111=$K$352),$J$335,IF(OR(K111=$K$356),$J$336,IF(OR(K111=$K$357,K111=$K$358),$J$337,IF(OR(K111=$K$359,K111=$K$360),$J$338,IF(OR(K111=$K$361,K111=$K$362),$J$339,IF(OR(K111=$K$363,K111=$K$364),$J$340,IF(OR(K111=$K$366,K111=$K$367,K111=$K$368,K111=$K$369,K111=$K$370,K111=$K$371,K111=$K$372,K111=$K$373,K111=$K$374),$J$341,IF(OR(K111=$K$378,K111=$K$379,K111=$K$380,K111=$K$381,K111=$K$377,K111=$K$376,K111=$K$385,K111=$K$387),$J$342,IF(OR(K111=$K$382,K111=$K$383),$J$343,IF(OR(K111=$K$328,K111=$K$329,K111=$K$330,K111=$K$353,K111=$K$354,K111=$K$365,K111=$K$331,K111=$K$375),$J$344,IF(OR(K111=$K$389),$J$345,0)))))))))))))))))))))))</f>
        <v>Klebsiella</v>
      </c>
      <c r="K111" s="1" t="s">
        <v>121</v>
      </c>
    </row>
    <row r="112" spans="1:11" ht="20.25">
      <c r="A112" s="13" t="s">
        <v>229</v>
      </c>
      <c r="B112" s="2">
        <v>57</v>
      </c>
      <c r="C112" s="13" t="s">
        <v>21</v>
      </c>
      <c r="D112" s="3" t="s">
        <v>33</v>
      </c>
      <c r="E112" s="13">
        <v>0</v>
      </c>
      <c r="F112" s="13">
        <v>8</v>
      </c>
      <c r="G112" s="13" t="s">
        <v>23</v>
      </c>
      <c r="H112" s="13"/>
      <c r="I112" s="13" t="str">
        <f>IF(OR(J112=$J$336,J112=$J$343,J112=$J$326),$I$323,IF(OR(J112=$J$325,J112=$J$329,J112=$J$331,J112=$J$332,J112=$J$335,J112=$J$339,J112=$J$340,J112=$J$337),$I$328,IF(OR(J112=$J$324,J112=$J$328),$I$324,IF(OR(J112=$J$330,J112=$J$341,J112=$J$342),$I$325,IF(OR(J112=$J$323,J112=$J$338,J112=$J$344),$I$326,IF(OR(J112=$J$327,J112=$J$345,J112=$J$333,J112=$J$334),$I$327,0))))))</f>
        <v>Кокки</v>
      </c>
      <c r="J112" s="13" t="str">
        <f>IF(OR(K112=$K$323,K112=$K$324,K112=$K$325,K112=$K$326,K112=$K$327),$J$323,IF(OR(K112=$K$332,K112=$K$333,K112=$K$334,K112=$K$335),$J$324,IF(OR(K112=$K$336),$J$325,IF(OR(K112=$K$337),$J$326,IF(OR(K112=$K$338),$J$327,IF(OR(K112=$K$339),$J$328,IF(OR(K112=$K$345,K112=$K$355,K112=$K$346),$J$329,IF(OR(K112=$K$341,K112=$K$342,K112=$K$343,K112=$K$344),$J$330,IF(OR(K112=$K$340,K112=$K$384,K112=$K$386,K112=$K$388),$J$331,IF(OR(K112=$K$347,K112=$K$349,K112=$K$348),$J$332,IF(OR(K112=$K$350),$J$333,IF(OR(K112=$K$351),$J$334,IF(OR(K112=$K$352),$J$335,IF(OR(K112=$K$356),$J$336,IF(OR(K112=$K$357,K112=$K$358),$J$337,IF(OR(K112=$K$359,K112=$K$360),$J$338,IF(OR(K112=$K$361,K112=$K$362),$J$339,IF(OR(K112=$K$363,K112=$K$364),$J$340,IF(OR(K112=$K$366,K112=$K$367,K112=$K$368,K112=$K$369,K112=$K$370,K112=$K$371,K112=$K$372,K112=$K$373,K112=$K$374),$J$341,IF(OR(K112=$K$378,K112=$K$379,K112=$K$380,K112=$K$381,K112=$K$377,K112=$K$376,K112=$K$385,K112=$K$387),$J$342,IF(OR(K112=$K$382,K112=$K$383),$J$343,IF(OR(K112=$K$328,K112=$K$329,K112=$K$330,K112=$K$353,K112=$K$354,K112=$K$365,K112=$K$331,K112=$K$375),$J$344,IF(OR(K112=$K$389),$J$345,0)))))))))))))))))))))))</f>
        <v>Enterococcus</v>
      </c>
      <c r="K112" s="1" t="s">
        <v>55</v>
      </c>
    </row>
    <row r="113" spans="1:11" ht="20.25">
      <c r="A113" s="13" t="s">
        <v>229</v>
      </c>
      <c r="B113" s="2">
        <v>65</v>
      </c>
      <c r="C113" s="13" t="s">
        <v>21</v>
      </c>
      <c r="D113" s="3" t="s">
        <v>25</v>
      </c>
      <c r="E113" s="13">
        <v>0</v>
      </c>
      <c r="F113" s="13">
        <v>5</v>
      </c>
      <c r="G113" s="13" t="s">
        <v>23</v>
      </c>
      <c r="H113" s="13"/>
      <c r="I113" s="13" t="str">
        <f>IF(OR(J113=$J$336,J113=$J$343,J113=$J$326),$I$323,IF(OR(J113=$J$325,J113=$J$329,J113=$J$331,J113=$J$332,J113=$J$335,J113=$J$339,J113=$J$340,J113=$J$337),$I$328,IF(OR(J113=$J$324,J113=$J$328),$I$324,IF(OR(J113=$J$330,J113=$J$341,J113=$J$342),$I$325,IF(OR(J113=$J$323,J113=$J$338,J113=$J$344),$I$326,IF(OR(J113=$J$327,J113=$J$345,J113=$J$333,J113=$J$334),$I$327,0))))))</f>
        <v>Кокки</v>
      </c>
      <c r="J113" s="13" t="str">
        <f>IF(OR(K113=$K$323,K113=$K$324,K113=$K$325,K113=$K$326,K113=$K$327),$J$323,IF(OR(K113=$K$332,K113=$K$333,K113=$K$334,K113=$K$335),$J$324,IF(OR(K113=$K$336),$J$325,IF(OR(K113=$K$337),$J$326,IF(OR(K113=$K$338),$J$327,IF(OR(K113=$K$339),$J$328,IF(OR(K113=$K$345,K113=$K$355,K113=$K$346),$J$329,IF(OR(K113=$K$341,K113=$K$342,K113=$K$343,K113=$K$344),$J$330,IF(OR(K113=$K$340,K113=$K$384,K113=$K$386,K113=$K$388),$J$331,IF(OR(K113=$K$347,K113=$K$349,K113=$K$348),$J$332,IF(OR(K113=$K$350),$J$333,IF(OR(K113=$K$351),$J$334,IF(OR(K113=$K$352),$J$335,IF(OR(K113=$K$356),$J$336,IF(OR(K113=$K$357,K113=$K$358),$J$337,IF(OR(K113=$K$359,K113=$K$360),$J$338,IF(OR(K113=$K$361,K113=$K$362),$J$339,IF(OR(K113=$K$363,K113=$K$364),$J$340,IF(OR(K113=$K$366,K113=$K$367,K113=$K$368,K113=$K$369,K113=$K$370,K113=$K$371,K113=$K$372,K113=$K$373,K113=$K$374),$J$341,IF(OR(K113=$K$378,K113=$K$379,K113=$K$380,K113=$K$381,K113=$K$377,K113=$K$376,K113=$K$385,K113=$K$387),$J$342,IF(OR(K113=$K$382,K113=$K$383),$J$343,IF(OR(K113=$K$328,K113=$K$329,K113=$K$330,K113=$K$353,K113=$K$354,K113=$K$365,K113=$K$331,K113=$K$375),$J$344,IF(OR(K113=$K$389),$J$345,0)))))))))))))))))))))))</f>
        <v>Staphylococcus</v>
      </c>
      <c r="K113" s="1" t="s">
        <v>169</v>
      </c>
    </row>
    <row r="114" spans="1:11" ht="20.25">
      <c r="A114" s="13" t="s">
        <v>229</v>
      </c>
      <c r="B114" s="2">
        <v>71</v>
      </c>
      <c r="C114" s="13" t="s">
        <v>21</v>
      </c>
      <c r="D114" s="3" t="s">
        <v>36</v>
      </c>
      <c r="E114" s="13">
        <v>0</v>
      </c>
      <c r="F114" s="13">
        <v>3</v>
      </c>
      <c r="G114" s="13" t="s">
        <v>23</v>
      </c>
      <c r="H114" s="13"/>
      <c r="I114" s="13" t="str">
        <f>IF(OR(J114=$J$336,J114=$J$343,J114=$J$326),$I$323,IF(OR(J114=$J$325,J114=$J$329,J114=$J$331,J114=$J$332,J114=$J$335,J114=$J$339,J114=$J$340,J114=$J$337),$I$328,IF(OR(J114=$J$324,J114=$J$328),$I$324,IF(OR(J114=$J$330,J114=$J$341,J114=$J$342),$I$325,IF(OR(J114=$J$323,J114=$J$338,J114=$J$344),$I$326,IF(OR(J114=$J$327,J114=$J$345,J114=$J$333,J114=$J$334),$I$327,0))))))</f>
        <v>Кокки</v>
      </c>
      <c r="J114" s="13" t="str">
        <f>IF(OR(K114=$K$323,K114=$K$324,K114=$K$325,K114=$K$326,K114=$K$327),$J$323,IF(OR(K114=$K$332,K114=$K$333,K114=$K$334,K114=$K$335),$J$324,IF(OR(K114=$K$336),$J$325,IF(OR(K114=$K$337),$J$326,IF(OR(K114=$K$338),$J$327,IF(OR(K114=$K$339),$J$328,IF(OR(K114=$K$345,K114=$K$355,K114=$K$346),$J$329,IF(OR(K114=$K$341,K114=$K$342,K114=$K$343,K114=$K$344),$J$330,IF(OR(K114=$K$340,K114=$K$384,K114=$K$386,K114=$K$388),$J$331,IF(OR(K114=$K$347,K114=$K$349,K114=$K$348),$J$332,IF(OR(K114=$K$350),$J$333,IF(OR(K114=$K$351),$J$334,IF(OR(K114=$K$352),$J$335,IF(OR(K114=$K$356),$J$336,IF(OR(K114=$K$357,K114=$K$358),$J$337,IF(OR(K114=$K$359,K114=$K$360),$J$338,IF(OR(K114=$K$361,K114=$K$362),$J$339,IF(OR(K114=$K$363,K114=$K$364),$J$340,IF(OR(K114=$K$366,K114=$K$367,K114=$K$368,K114=$K$369,K114=$K$370,K114=$K$371,K114=$K$372,K114=$K$373,K114=$K$374),$J$341,IF(OR(K114=$K$378,K114=$K$379,K114=$K$380,K114=$K$381,K114=$K$377,K114=$K$376,K114=$K$385,K114=$K$387),$J$342,IF(OR(K114=$K$382,K114=$K$383),$J$343,IF(OR(K114=$K$328,K114=$K$329,K114=$K$330,K114=$K$353,K114=$K$354,K114=$K$365,K114=$K$331,K114=$K$375),$J$344,IF(OR(K114=$K$389),$J$345,0)))))))))))))))))))))))</f>
        <v>Staphylococcus</v>
      </c>
      <c r="K114" s="1" t="s">
        <v>169</v>
      </c>
    </row>
    <row r="115" spans="1:11" ht="20.25">
      <c r="A115" s="13" t="s">
        <v>229</v>
      </c>
      <c r="B115" s="2">
        <v>90</v>
      </c>
      <c r="C115" s="13" t="s">
        <v>21</v>
      </c>
      <c r="D115" s="3" t="s">
        <v>56</v>
      </c>
      <c r="E115" s="13">
        <v>0</v>
      </c>
      <c r="F115" s="13">
        <v>5</v>
      </c>
      <c r="G115" s="13" t="s">
        <v>23</v>
      </c>
      <c r="H115" s="13"/>
      <c r="I115" s="13" t="str">
        <f>IF(OR(J115=$J$336,J115=$J$343,J115=$J$326),$I$323,IF(OR(J115=$J$325,J115=$J$329,J115=$J$331,J115=$J$332,J115=$J$335,J115=$J$339,J115=$J$340,J115=$J$337),$I$328,IF(OR(J115=$J$324,J115=$J$328),$I$324,IF(OR(J115=$J$330,J115=$J$341,J115=$J$342),$I$325,IF(OR(J115=$J$323,J115=$J$338,J115=$J$344),$I$326,IF(OR(J115=$J$327,J115=$J$345,J115=$J$333,J115=$J$334),$I$327,0))))))</f>
        <v>Кокки</v>
      </c>
      <c r="J115" s="13" t="str">
        <f>IF(OR(K115=$K$323,K115=$K$324,K115=$K$325,K115=$K$326,K115=$K$327),$J$323,IF(OR(K115=$K$332,K115=$K$333,K115=$K$334,K115=$K$335),$J$324,IF(OR(K115=$K$336),$J$325,IF(OR(K115=$K$337),$J$326,IF(OR(K115=$K$338),$J$327,IF(OR(K115=$K$339),$J$328,IF(OR(K115=$K$345,K115=$K$355,K115=$K$346),$J$329,IF(OR(K115=$K$341,K115=$K$342,K115=$K$343,K115=$K$344),$J$330,IF(OR(K115=$K$340,K115=$K$384,K115=$K$386,K115=$K$388),$J$331,IF(OR(K115=$K$347,K115=$K$349,K115=$K$348),$J$332,IF(OR(K115=$K$350),$J$333,IF(OR(K115=$K$351),$J$334,IF(OR(K115=$K$352),$J$335,IF(OR(K115=$K$356),$J$336,IF(OR(K115=$K$357,K115=$K$358),$J$337,IF(OR(K115=$K$359,K115=$K$360),$J$338,IF(OR(K115=$K$361,K115=$K$362),$J$339,IF(OR(K115=$K$363,K115=$K$364),$J$340,IF(OR(K115=$K$366,K115=$K$367,K115=$K$368,K115=$K$369,K115=$K$370,K115=$K$371,K115=$K$372,K115=$K$373,K115=$K$374),$J$341,IF(OR(K115=$K$378,K115=$K$379,K115=$K$380,K115=$K$381,K115=$K$377,K115=$K$376,K115=$K$385,K115=$K$387),$J$342,IF(OR(K115=$K$382,K115=$K$383),$J$343,IF(OR(K115=$K$328,K115=$K$329,K115=$K$330,K115=$K$353,K115=$K$354,K115=$K$365,K115=$K$331,K115=$K$375),$J$344,IF(OR(K115=$K$389),$J$345,0)))))))))))))))))))))))</f>
        <v>Staphylococcus</v>
      </c>
      <c r="K115" s="1" t="s">
        <v>169</v>
      </c>
    </row>
    <row r="116" spans="1:11" ht="20.25">
      <c r="A116" s="13" t="s">
        <v>229</v>
      </c>
      <c r="B116" s="2">
        <v>99</v>
      </c>
      <c r="C116" s="13" t="s">
        <v>19</v>
      </c>
      <c r="D116" s="3" t="s">
        <v>197</v>
      </c>
      <c r="E116" s="13">
        <v>0</v>
      </c>
      <c r="F116" s="13">
        <v>4</v>
      </c>
      <c r="G116" s="13"/>
      <c r="H116" s="13"/>
      <c r="I116" s="13" t="str">
        <f>IF(OR(J116=$J$336,J116=$J$343,J116=$J$326),$I$323,IF(OR(J116=$J$325,J116=$J$329,J116=$J$331,J116=$J$332,J116=$J$335,J116=$J$339,J116=$J$340,J116=$J$337),$I$328,IF(OR(J116=$J$324,J116=$J$328),$I$324,IF(OR(J116=$J$330,J116=$J$341,J116=$J$342),$I$325,IF(OR(J116=$J$323,J116=$J$338,J116=$J$344),$I$326,IF(OR(J116=$J$327,J116=$J$345,J116=$J$333,J116=$J$334),$I$327,0))))))</f>
        <v>Кокки</v>
      </c>
      <c r="J116" s="13" t="str">
        <f>IF(OR(K116=$K$323,K116=$K$324,K116=$K$325,K116=$K$326,K116=$K$327),$J$323,IF(OR(K116=$K$332,K116=$K$333,K116=$K$334,K116=$K$335),$J$324,IF(OR(K116=$K$336),$J$325,IF(OR(K116=$K$337),$J$326,IF(OR(K116=$K$338),$J$327,IF(OR(K116=$K$339),$J$328,IF(OR(K116=$K$345,K116=$K$355,K116=$K$346),$J$329,IF(OR(K116=$K$341,K116=$K$342,K116=$K$343,K116=$K$344),$J$330,IF(OR(K116=$K$340,K116=$K$384,K116=$K$386,K116=$K$388),$J$331,IF(OR(K116=$K$347,K116=$K$349,K116=$K$348),$J$332,IF(OR(K116=$K$350),$J$333,IF(OR(K116=$K$351),$J$334,IF(OR(K116=$K$352),$J$335,IF(OR(K116=$K$356),$J$336,IF(OR(K116=$K$357,K116=$K$358),$J$337,IF(OR(K116=$K$359,K116=$K$360),$J$338,IF(OR(K116=$K$361,K116=$K$362),$J$339,IF(OR(K116=$K$363,K116=$K$364),$J$340,IF(OR(K116=$K$366,K116=$K$367,K116=$K$368,K116=$K$369,K116=$K$370,K116=$K$371,K116=$K$372,K116=$K$373,K116=$K$374),$J$341,IF(OR(K116=$K$378,K116=$K$379,K116=$K$380,K116=$K$381,K116=$K$377,K116=$K$376,K116=$K$385,K116=$K$387),$J$342,IF(OR(K116=$K$382,K116=$K$383),$J$343,IF(OR(K116=$K$328,K116=$K$329,K116=$K$330,K116=$K$353,K116=$K$354,K116=$K$365,K116=$K$331,K116=$K$375),$J$344,IF(OR(K116=$K$389),$J$345,0)))))))))))))))))))))))</f>
        <v>Staphylococcus</v>
      </c>
      <c r="K116" s="1" t="s">
        <v>169</v>
      </c>
    </row>
    <row r="117" spans="1:11" ht="20.25">
      <c r="A117" s="13" t="s">
        <v>229</v>
      </c>
      <c r="B117" s="2">
        <v>105</v>
      </c>
      <c r="C117" s="13" t="s">
        <v>44</v>
      </c>
      <c r="D117" s="3" t="s">
        <v>234</v>
      </c>
      <c r="E117" s="13">
        <v>1</v>
      </c>
      <c r="F117" s="13">
        <v>3</v>
      </c>
      <c r="G117" s="13"/>
      <c r="H117" s="13"/>
      <c r="I117" s="13" t="str">
        <f>IF(OR(J117=$J$336,J117=$J$343,J117=$J$326),$I$323,IF(OR(J117=$J$325,J117=$J$329,J117=$J$331,J117=$J$332,J117=$J$335,J117=$J$339,J117=$J$340,J117=$J$337),$I$328,IF(OR(J117=$J$324,J117=$J$328),$I$324,IF(OR(J117=$J$330,J117=$J$341,J117=$J$342),$I$325,IF(OR(J117=$J$323,J117=$J$338,J117=$J$344),$I$326,IF(OR(J117=$J$327,J117=$J$345,J117=$J$333,J117=$J$334),$I$327,0))))))</f>
        <v>Кокки</v>
      </c>
      <c r="J117" s="13" t="str">
        <f>IF(OR(K117=$K$323,K117=$K$324,K117=$K$325,K117=$K$326,K117=$K$327),$J$323,IF(OR(K117=$K$332,K117=$K$333,K117=$K$334,K117=$K$335),$J$324,IF(OR(K117=$K$336),$J$325,IF(OR(K117=$K$337),$J$326,IF(OR(K117=$K$338),$J$327,IF(OR(K117=$K$339),$J$328,IF(OR(K117=$K$345,K117=$K$355,K117=$K$346),$J$329,IF(OR(K117=$K$341,K117=$K$342,K117=$K$343,K117=$K$344),$J$330,IF(OR(K117=$K$340,K117=$K$384,K117=$K$386,K117=$K$388),$J$331,IF(OR(K117=$K$347,K117=$K$349,K117=$K$348),$J$332,IF(OR(K117=$K$350),$J$333,IF(OR(K117=$K$351),$J$334,IF(OR(K117=$K$352),$J$335,IF(OR(K117=$K$356),$J$336,IF(OR(K117=$K$357,K117=$K$358),$J$337,IF(OR(K117=$K$359,K117=$K$360),$J$338,IF(OR(K117=$K$361,K117=$K$362),$J$339,IF(OR(K117=$K$363,K117=$K$364),$J$340,IF(OR(K117=$K$366,K117=$K$367,K117=$K$368,K117=$K$369,K117=$K$370,K117=$K$371,K117=$K$372,K117=$K$373,K117=$K$374),$J$341,IF(OR(K117=$K$378,K117=$K$379,K117=$K$380,K117=$K$381,K117=$K$377,K117=$K$376,K117=$K$385,K117=$K$387),$J$342,IF(OR(K117=$K$382,K117=$K$383),$J$343,IF(OR(K117=$K$328,K117=$K$329,K117=$K$330,K117=$K$353,K117=$K$354,K117=$K$365,K117=$K$331,K117=$K$375),$J$344,IF(OR(K117=$K$389),$J$345,0)))))))))))))))))))))))</f>
        <v>Streptococcus</v>
      </c>
      <c r="K117" s="1" t="s">
        <v>186</v>
      </c>
    </row>
    <row r="118" spans="1:11" ht="20.25">
      <c r="A118" s="13" t="s">
        <v>229</v>
      </c>
      <c r="B118" s="2">
        <v>115</v>
      </c>
      <c r="C118" s="13" t="s">
        <v>16</v>
      </c>
      <c r="D118" s="3" t="s">
        <v>33</v>
      </c>
      <c r="E118" s="13">
        <v>0</v>
      </c>
      <c r="F118" s="13">
        <v>3</v>
      </c>
      <c r="G118" s="13"/>
      <c r="H118" s="13"/>
      <c r="I118" s="13" t="str">
        <f>IF(OR(J118=$J$336,J118=$J$343,J118=$J$326),$I$323,IF(OR(J118=$J$325,J118=$J$329,J118=$J$331,J118=$J$332,J118=$J$335,J118=$J$339,J118=$J$340,J118=$J$337),$I$328,IF(OR(J118=$J$324,J118=$J$328),$I$324,IF(OR(J118=$J$330,J118=$J$341,J118=$J$342),$I$325,IF(OR(J118=$J$323,J118=$J$338,J118=$J$344),$I$326,IF(OR(J118=$J$327,J118=$J$345,J118=$J$333,J118=$J$334),$I$327,0))))))</f>
        <v>Кокки</v>
      </c>
      <c r="J118" s="13" t="str">
        <f>IF(OR(K118=$K$323,K118=$K$324,K118=$K$325,K118=$K$326,K118=$K$327),$J$323,IF(OR(K118=$K$332,K118=$K$333,K118=$K$334,K118=$K$335),$J$324,IF(OR(K118=$K$336),$J$325,IF(OR(K118=$K$337),$J$326,IF(OR(K118=$K$338),$J$327,IF(OR(K118=$K$339),$J$328,IF(OR(K118=$K$345,K118=$K$355,K118=$K$346),$J$329,IF(OR(K118=$K$341,K118=$K$342,K118=$K$343,K118=$K$344),$J$330,IF(OR(K118=$K$340,K118=$K$384,K118=$K$386,K118=$K$388),$J$331,IF(OR(K118=$K$347,K118=$K$349,K118=$K$348),$J$332,IF(OR(K118=$K$350),$J$333,IF(OR(K118=$K$351),$J$334,IF(OR(K118=$K$352),$J$335,IF(OR(K118=$K$356),$J$336,IF(OR(K118=$K$357,K118=$K$358),$J$337,IF(OR(K118=$K$359,K118=$K$360),$J$338,IF(OR(K118=$K$361,K118=$K$362),$J$339,IF(OR(K118=$K$363,K118=$K$364),$J$340,IF(OR(K118=$K$366,K118=$K$367,K118=$K$368,K118=$K$369,K118=$K$370,K118=$K$371,K118=$K$372,K118=$K$373,K118=$K$374),$J$341,IF(OR(K118=$K$378,K118=$K$379,K118=$K$380,K118=$K$381,K118=$K$377,K118=$K$376,K118=$K$385,K118=$K$387),$J$342,IF(OR(K118=$K$382,K118=$K$383),$J$343,IF(OR(K118=$K$328,K118=$K$329,K118=$K$330,K118=$K$353,K118=$K$354,K118=$K$365,K118=$K$331,K118=$K$375),$J$344,IF(OR(K118=$K$389),$J$345,0)))))))))))))))))))))))</f>
        <v>Staphylococcus</v>
      </c>
      <c r="K118" s="1" t="s">
        <v>169</v>
      </c>
    </row>
    <row r="119" spans="1:11" ht="20.25">
      <c r="A119" s="13" t="s">
        <v>229</v>
      </c>
      <c r="B119" s="2">
        <v>127</v>
      </c>
      <c r="C119" s="13" t="s">
        <v>19</v>
      </c>
      <c r="D119" s="3" t="s">
        <v>20</v>
      </c>
      <c r="E119" s="13">
        <v>0</v>
      </c>
      <c r="F119" s="13">
        <v>5</v>
      </c>
      <c r="G119" s="13"/>
      <c r="H119" s="13"/>
      <c r="I119" s="13" t="str">
        <f>IF(OR(J119=$J$336,J119=$J$343,J119=$J$326),$I$323,IF(OR(J119=$J$325,J119=$J$329,J119=$J$331,J119=$J$332,J119=$J$335,J119=$J$339,J119=$J$340,J119=$J$337),$I$328,IF(OR(J119=$J$324,J119=$J$328),$I$324,IF(OR(J119=$J$330,J119=$J$341,J119=$J$342),$I$325,IF(OR(J119=$J$323,J119=$J$338,J119=$J$344),$I$326,IF(OR(J119=$J$327,J119=$J$345,J119=$J$333,J119=$J$334),$I$327,0))))))</f>
        <v>Кокки</v>
      </c>
      <c r="J119" s="13" t="str">
        <f>IF(OR(K119=$K$323,K119=$K$324,K119=$K$325,K119=$K$326,K119=$K$327),$J$323,IF(OR(K119=$K$332,K119=$K$333,K119=$K$334,K119=$K$335),$J$324,IF(OR(K119=$K$336),$J$325,IF(OR(K119=$K$337),$J$326,IF(OR(K119=$K$338),$J$327,IF(OR(K119=$K$339),$J$328,IF(OR(K119=$K$345,K119=$K$355,K119=$K$346),$J$329,IF(OR(K119=$K$341,K119=$K$342,K119=$K$343,K119=$K$344),$J$330,IF(OR(K119=$K$340,K119=$K$384,K119=$K$386,K119=$K$388),$J$331,IF(OR(K119=$K$347,K119=$K$349,K119=$K$348),$J$332,IF(OR(K119=$K$350),$J$333,IF(OR(K119=$K$351),$J$334,IF(OR(K119=$K$352),$J$335,IF(OR(K119=$K$356),$J$336,IF(OR(K119=$K$357,K119=$K$358),$J$337,IF(OR(K119=$K$359,K119=$K$360),$J$338,IF(OR(K119=$K$361,K119=$K$362),$J$339,IF(OR(K119=$K$363,K119=$K$364),$J$340,IF(OR(K119=$K$366,K119=$K$367,K119=$K$368,K119=$K$369,K119=$K$370,K119=$K$371,K119=$K$372,K119=$K$373,K119=$K$374),$J$341,IF(OR(K119=$K$378,K119=$K$379,K119=$K$380,K119=$K$381,K119=$K$377,K119=$K$376,K119=$K$385,K119=$K$387),$J$342,IF(OR(K119=$K$382,K119=$K$383),$J$343,IF(OR(K119=$K$328,K119=$K$329,K119=$K$330,K119=$K$353,K119=$K$354,K119=$K$365,K119=$K$331,K119=$K$375),$J$344,IF(OR(K119=$K$389),$J$345,0)))))))))))))))))))))))</f>
        <v>Staphylococcus</v>
      </c>
      <c r="K119" s="1" t="s">
        <v>49</v>
      </c>
    </row>
    <row r="120" spans="1:11" ht="20.25">
      <c r="A120" s="13" t="s">
        <v>229</v>
      </c>
      <c r="B120" s="2">
        <v>162</v>
      </c>
      <c r="C120" s="13" t="s">
        <v>21</v>
      </c>
      <c r="D120" s="3" t="s">
        <v>25</v>
      </c>
      <c r="E120" s="13">
        <v>0</v>
      </c>
      <c r="F120" s="13">
        <v>6</v>
      </c>
      <c r="G120" s="13" t="s">
        <v>23</v>
      </c>
      <c r="H120" s="13"/>
      <c r="I120" s="13" t="str">
        <f>IF(OR(J120=$J$336,J120=$J$343,J120=$J$326),$I$323,IF(OR(J120=$J$325,J120=$J$329,J120=$J$331,J120=$J$332,J120=$J$335,J120=$J$339,J120=$J$340,J120=$J$337),$I$328,IF(OR(J120=$J$324,J120=$J$328),$I$324,IF(OR(J120=$J$330,J120=$J$341,J120=$J$342),$I$325,IF(OR(J120=$J$323,J120=$J$338,J120=$J$344),$I$326,IF(OR(J120=$J$327,J120=$J$345,J120=$J$333,J120=$J$334),$I$327,0))))))</f>
        <v>Энеробактерии</v>
      </c>
      <c r="J120" s="13" t="str">
        <f>IF(OR(K120=$K$323,K120=$K$324,K120=$K$325,K120=$K$326,K120=$K$327),$J$323,IF(OR(K120=$K$332,K120=$K$333,K120=$K$334,K120=$K$335),$J$324,IF(OR(K120=$K$336),$J$325,IF(OR(K120=$K$337),$J$326,IF(OR(K120=$K$338),$J$327,IF(OR(K120=$K$339),$J$328,IF(OR(K120=$K$345,K120=$K$355,K120=$K$346),$J$329,IF(OR(K120=$K$341,K120=$K$342,K120=$K$343,K120=$K$344),$J$330,IF(OR(K120=$K$340,K120=$K$384,K120=$K$386,K120=$K$388),$J$331,IF(OR(K120=$K$347,K120=$K$349,K120=$K$348),$J$332,IF(OR(K120=$K$350),$J$333,IF(OR(K120=$K$351),$J$334,IF(OR(K120=$K$352),$J$335,IF(OR(K120=$K$356),$J$336,IF(OR(K120=$K$357,K120=$K$358),$J$337,IF(OR(K120=$K$359,K120=$K$360),$J$338,IF(OR(K120=$K$361,K120=$K$362),$J$339,IF(OR(K120=$K$363,K120=$K$364),$J$340,IF(OR(K120=$K$366,K120=$K$367,K120=$K$368,K120=$K$369,K120=$K$370,K120=$K$371,K120=$K$372,K120=$K$373,K120=$K$374),$J$341,IF(OR(K120=$K$378,K120=$K$379,K120=$K$380,K120=$K$381,K120=$K$377,K120=$K$376,K120=$K$385,K120=$K$387),$J$342,IF(OR(K120=$K$382,K120=$K$383),$J$343,IF(OR(K120=$K$328,K120=$K$329,K120=$K$330,K120=$K$353,K120=$K$354,K120=$K$365,K120=$K$331,K120=$K$375),$J$344,IF(OR(K120=$K$389),$J$345,0)))))))))))))))))))))))</f>
        <v>Escherichia</v>
      </c>
      <c r="K120" s="1" t="s">
        <v>194</v>
      </c>
    </row>
    <row r="121" spans="1:11" ht="20.25">
      <c r="A121" s="13" t="s">
        <v>238</v>
      </c>
      <c r="B121" s="2">
        <v>1</v>
      </c>
      <c r="C121" s="13" t="s">
        <v>44</v>
      </c>
      <c r="D121" s="3" t="s">
        <v>45</v>
      </c>
      <c r="E121" s="13">
        <v>1</v>
      </c>
      <c r="F121" s="13">
        <v>4</v>
      </c>
      <c r="G121" s="13"/>
      <c r="H121" s="13"/>
      <c r="I121" s="13" t="str">
        <f>IF(OR(J121=$J$336,J121=$J$343,J121=$J$326),$I$323,IF(OR(J121=$J$325,J121=$J$329,J121=$J$331,J121=$J$332,J121=$J$335,J121=$J$339,J121=$J$340,J121=$J$337),$I$328,IF(OR(J121=$J$324,J121=$J$328),$I$324,IF(OR(J121=$J$330,J121=$J$341,J121=$J$342),$I$325,IF(OR(J121=$J$323,J121=$J$338,J121=$J$344),$I$326,IF(OR(J121=$J$327,J121=$J$345,J121=$J$333,J121=$J$334),$I$327,0))))))</f>
        <v>Кокки</v>
      </c>
      <c r="J121" s="13" t="str">
        <f>IF(OR(K121=$K$323,K121=$K$324,K121=$K$325,K121=$K$326,K121=$K$327),$J$323,IF(OR(K121=$K$332,K121=$K$333,K121=$K$334,K121=$K$335),$J$324,IF(OR(K121=$K$336),$J$325,IF(OR(K121=$K$337),$J$326,IF(OR(K121=$K$338),$J$327,IF(OR(K121=$K$339),$J$328,IF(OR(K121=$K$345,K121=$K$355,K121=$K$346),$J$329,IF(OR(K121=$K$341,K121=$K$342,K121=$K$343,K121=$K$344),$J$330,IF(OR(K121=$K$340,K121=$K$384,K121=$K$386,K121=$K$388),$J$331,IF(OR(K121=$K$347,K121=$K$349,K121=$K$348),$J$332,IF(OR(K121=$K$350),$J$333,IF(OR(K121=$K$351),$J$334,IF(OR(K121=$K$352),$J$335,IF(OR(K121=$K$356),$J$336,IF(OR(K121=$K$357,K121=$K$358),$J$337,IF(OR(K121=$K$359,K121=$K$360),$J$338,IF(OR(K121=$K$361,K121=$K$362),$J$339,IF(OR(K121=$K$363,K121=$K$364),$J$340,IF(OR(K121=$K$366,K121=$K$367,K121=$K$368,K121=$K$369,K121=$K$370,K121=$K$371,K121=$K$372,K121=$K$373,K121=$K$374),$J$341,IF(OR(K121=$K$378,K121=$K$379,K121=$K$380,K121=$K$381,K121=$K$377,K121=$K$376,K121=$K$385,K121=$K$387),$J$342,IF(OR(K121=$K$382,K121=$K$383),$J$343,IF(OR(K121=$K$328,K121=$K$329,K121=$K$330,K121=$K$353,K121=$K$354,K121=$K$365,K121=$K$331,K121=$K$375),$J$344,IF(OR(K121=$K$389),$J$345,0)))))))))))))))))))))))</f>
        <v>Staphylococcus</v>
      </c>
      <c r="K121" s="13" t="s">
        <v>49</v>
      </c>
    </row>
    <row r="122" spans="1:11" ht="20.25">
      <c r="A122" s="13" t="s">
        <v>238</v>
      </c>
      <c r="B122" s="2">
        <v>13</v>
      </c>
      <c r="C122" s="13" t="s">
        <v>21</v>
      </c>
      <c r="D122" s="3" t="s">
        <v>62</v>
      </c>
      <c r="E122" s="13">
        <v>0</v>
      </c>
      <c r="F122" s="13">
        <v>8</v>
      </c>
      <c r="G122" s="13" t="s">
        <v>23</v>
      </c>
      <c r="H122" s="13"/>
      <c r="I122" s="13" t="str">
        <f>IF(OR(J122=$J$336,J122=$J$343,J122=$J$326),$I$323,IF(OR(J122=$J$325,J122=$J$329,J122=$J$331,J122=$J$332,J122=$J$335,J122=$J$339,J122=$J$340,J122=$J$337),$I$328,IF(OR(J122=$J$324,J122=$J$328),$I$324,IF(OR(J122=$J$330,J122=$J$341,J122=$J$342),$I$325,IF(OR(J122=$J$323,J122=$J$338,J122=$J$344),$I$326,IF(OR(J122=$J$327,J122=$J$345,J122=$J$333,J122=$J$334),$I$327,0))))))</f>
        <v>Энеробактерии</v>
      </c>
      <c r="J122" s="13" t="str">
        <f>IF(OR(K122=$K$323,K122=$K$324,K122=$K$325,K122=$K$326,K122=$K$327),$J$323,IF(OR(K122=$K$332,K122=$K$333,K122=$K$334,K122=$K$335),$J$324,IF(OR(K122=$K$336),$J$325,IF(OR(K122=$K$337),$J$326,IF(OR(K122=$K$338),$J$327,IF(OR(K122=$K$339),$J$328,IF(OR(K122=$K$345,K122=$K$355,K122=$K$346),$J$329,IF(OR(K122=$K$341,K122=$K$342,K122=$K$343,K122=$K$344),$J$330,IF(OR(K122=$K$340,K122=$K$384,K122=$K$386,K122=$K$388),$J$331,IF(OR(K122=$K$347,K122=$K$349,K122=$K$348),$J$332,IF(OR(K122=$K$350),$J$333,IF(OR(K122=$K$351),$J$334,IF(OR(K122=$K$352),$J$335,IF(OR(K122=$K$356),$J$336,IF(OR(K122=$K$357,K122=$K$358),$J$337,IF(OR(K122=$K$359,K122=$K$360),$J$338,IF(OR(K122=$K$361,K122=$K$362),$J$339,IF(OR(K122=$K$363,K122=$K$364),$J$340,IF(OR(K122=$K$366,K122=$K$367,K122=$K$368,K122=$K$369,K122=$K$370,K122=$K$371,K122=$K$372,K122=$K$373,K122=$K$374),$J$341,IF(OR(K122=$K$378,K122=$K$379,K122=$K$380,K122=$K$381,K122=$K$377,K122=$K$376,K122=$K$385,K122=$K$387),$J$342,IF(OR(K122=$K$382,K122=$K$383),$J$343,IF(OR(K122=$K$328,K122=$K$329,K122=$K$330,K122=$K$353,K122=$K$354,K122=$K$365,K122=$K$331,K122=$K$375),$J$344,IF(OR(K122=$K$389),$J$345,0)))))))))))))))))))))))</f>
        <v>Escherichia</v>
      </c>
      <c r="K122" s="13" t="s">
        <v>32</v>
      </c>
    </row>
    <row r="123" spans="1:11" ht="20.25">
      <c r="A123" s="13" t="s">
        <v>238</v>
      </c>
      <c r="B123" s="2">
        <v>39</v>
      </c>
      <c r="C123" s="13" t="s">
        <v>29</v>
      </c>
      <c r="D123" s="3" t="s">
        <v>42</v>
      </c>
      <c r="E123" s="13">
        <v>1</v>
      </c>
      <c r="F123" s="13">
        <v>4</v>
      </c>
      <c r="G123" s="13" t="s">
        <v>23</v>
      </c>
      <c r="H123" s="13"/>
      <c r="I123" s="13" t="str">
        <f>IF(OR(J123=$J$336,J123=$J$343,J123=$J$326),$I$323,IF(OR(J123=$J$325,J123=$J$329,J123=$J$331,J123=$J$332,J123=$J$335,J123=$J$339,J123=$J$340,J123=$J$337),$I$328,IF(OR(J123=$J$324,J123=$J$328),$I$324,IF(OR(J123=$J$330,J123=$J$341,J123=$J$342),$I$325,IF(OR(J123=$J$323,J123=$J$338,J123=$J$344),$I$326,IF(OR(J123=$J$327,J123=$J$345,J123=$J$333,J123=$J$334),$I$327,0))))))</f>
        <v>Энеробактерии</v>
      </c>
      <c r="J123" s="13" t="str">
        <f>IF(OR(K123=$K$323,K123=$K$324,K123=$K$325,K123=$K$326,K123=$K$327),$J$323,IF(OR(K123=$K$332,K123=$K$333,K123=$K$334,K123=$K$335),$J$324,IF(OR(K123=$K$336),$J$325,IF(OR(K123=$K$337),$J$326,IF(OR(K123=$K$338),$J$327,IF(OR(K123=$K$339),$J$328,IF(OR(K123=$K$345,K123=$K$355,K123=$K$346),$J$329,IF(OR(K123=$K$341,K123=$K$342,K123=$K$343,K123=$K$344),$J$330,IF(OR(K123=$K$340,K123=$K$384,K123=$K$386,K123=$K$388),$J$331,IF(OR(K123=$K$347,K123=$K$349,K123=$K$348),$J$332,IF(OR(K123=$K$350),$J$333,IF(OR(K123=$K$351),$J$334,IF(OR(K123=$K$352),$J$335,IF(OR(K123=$K$356),$J$336,IF(OR(K123=$K$357,K123=$K$358),$J$337,IF(OR(K123=$K$359,K123=$K$360),$J$338,IF(OR(K123=$K$361,K123=$K$362),$J$339,IF(OR(K123=$K$363,K123=$K$364),$J$340,IF(OR(K123=$K$366,K123=$K$367,K123=$K$368,K123=$K$369,K123=$K$370,K123=$K$371,K123=$K$372,K123=$K$373,K123=$K$374),$J$341,IF(OR(K123=$K$378,K123=$K$379,K123=$K$380,K123=$K$381,K123=$K$377,K123=$K$376,K123=$K$385,K123=$K$387),$J$342,IF(OR(K123=$K$382,K123=$K$383),$J$343,IF(OR(K123=$K$328,K123=$K$329,K123=$K$330,K123=$K$353,K123=$K$354,K123=$K$365,K123=$K$331,K123=$K$375),$J$344,IF(OR(K123=$K$389),$J$345,0)))))))))))))))))))))))</f>
        <v>Escherichia</v>
      </c>
      <c r="K123" s="1" t="s">
        <v>32</v>
      </c>
    </row>
    <row r="124" spans="1:11" ht="20.25">
      <c r="A124" s="13" t="s">
        <v>238</v>
      </c>
      <c r="B124" s="2">
        <v>64</v>
      </c>
      <c r="C124" s="13" t="s">
        <v>21</v>
      </c>
      <c r="D124" s="3" t="s">
        <v>56</v>
      </c>
      <c r="E124" s="13">
        <v>0</v>
      </c>
      <c r="F124" s="13">
        <v>8</v>
      </c>
      <c r="G124" s="13"/>
      <c r="H124" s="13"/>
      <c r="I124" s="13" t="str">
        <f>IF(OR(J124=$J$336,J124=$J$343,J124=$J$326),$I$323,IF(OR(J124=$J$325,J124=$J$329,J124=$J$331,J124=$J$332,J124=$J$335,J124=$J$339,J124=$J$340,J124=$J$337),$I$328,IF(OR(J124=$J$324,J124=$J$328),$I$324,IF(OR(J124=$J$330,J124=$J$341,J124=$J$342),$I$325,IF(OR(J124=$J$323,J124=$J$338,J124=$J$344),$I$326,IF(OR(J124=$J$327,J124=$J$345,J124=$J$333,J124=$J$334),$I$327,0))))))</f>
        <v>Энеробактерии</v>
      </c>
      <c r="J124" s="13" t="str">
        <f>IF(OR(K124=$K$323,K124=$K$324,K124=$K$325,K124=$K$326,K124=$K$327),$J$323,IF(OR(K124=$K$332,K124=$K$333,K124=$K$334,K124=$K$335),$J$324,IF(OR(K124=$K$336),$J$325,IF(OR(K124=$K$337),$J$326,IF(OR(K124=$K$338),$J$327,IF(OR(K124=$K$339),$J$328,IF(OR(K124=$K$345,K124=$K$355,K124=$K$346),$J$329,IF(OR(K124=$K$341,K124=$K$342,K124=$K$343,K124=$K$344),$J$330,IF(OR(K124=$K$340,K124=$K$384,K124=$K$386,K124=$K$388),$J$331,IF(OR(K124=$K$347,K124=$K$349,K124=$K$348),$J$332,IF(OR(K124=$K$350),$J$333,IF(OR(K124=$K$351),$J$334,IF(OR(K124=$K$352),$J$335,IF(OR(K124=$K$356),$J$336,IF(OR(K124=$K$357,K124=$K$358),$J$337,IF(OR(K124=$K$359,K124=$K$360),$J$338,IF(OR(K124=$K$361,K124=$K$362),$J$339,IF(OR(K124=$K$363,K124=$K$364),$J$340,IF(OR(K124=$K$366,K124=$K$367,K124=$K$368,K124=$K$369,K124=$K$370,K124=$K$371,K124=$K$372,K124=$K$373,K124=$K$374),$J$341,IF(OR(K124=$K$378,K124=$K$379,K124=$K$380,K124=$K$381,K124=$K$377,K124=$K$376,K124=$K$385,K124=$K$387),$J$342,IF(OR(K124=$K$382,K124=$K$383),$J$343,IF(OR(K124=$K$328,K124=$K$329,K124=$K$330,K124=$K$353,K124=$K$354,K124=$K$365,K124=$K$331,K124=$K$375),$J$344,IF(OR(K124=$K$389),$J$345,0)))))))))))))))))))))))</f>
        <v>Proteus</v>
      </c>
      <c r="K124" s="1" t="s">
        <v>159</v>
      </c>
    </row>
    <row r="125" spans="1:11" ht="20.25">
      <c r="A125" s="13" t="s">
        <v>238</v>
      </c>
      <c r="B125" s="2">
        <v>97</v>
      </c>
      <c r="C125" s="13" t="s">
        <v>21</v>
      </c>
      <c r="D125" s="3" t="s">
        <v>35</v>
      </c>
      <c r="E125" s="13">
        <v>0</v>
      </c>
      <c r="F125" s="13">
        <v>6</v>
      </c>
      <c r="G125" s="13" t="s">
        <v>23</v>
      </c>
      <c r="H125" s="13"/>
      <c r="I125" s="13" t="str">
        <f>IF(OR(J125=$J$336,J125=$J$343,J125=$J$326),$I$323,IF(OR(J125=$J$325,J125=$J$329,J125=$J$331,J125=$J$332,J125=$J$335,J125=$J$339,J125=$J$340,J125=$J$337),$I$328,IF(OR(J125=$J$324,J125=$J$328),$I$324,IF(OR(J125=$J$330,J125=$J$341,J125=$J$342),$I$325,IF(OR(J125=$J$323,J125=$J$338,J125=$J$344),$I$326,IF(OR(J125=$J$327,J125=$J$345,J125=$J$333,J125=$J$334),$I$327,0))))))</f>
        <v>Энеробактерии</v>
      </c>
      <c r="J125" s="13" t="str">
        <f>IF(OR(K125=$K$323,K125=$K$324,K125=$K$325,K125=$K$326,K125=$K$327),$J$323,IF(OR(K125=$K$332,K125=$K$333,K125=$K$334,K125=$K$335),$J$324,IF(OR(K125=$K$336),$J$325,IF(OR(K125=$K$337),$J$326,IF(OR(K125=$K$338),$J$327,IF(OR(K125=$K$339),$J$328,IF(OR(K125=$K$345,K125=$K$355,K125=$K$346),$J$329,IF(OR(K125=$K$341,K125=$K$342,K125=$K$343,K125=$K$344),$J$330,IF(OR(K125=$K$340,K125=$K$384,K125=$K$386,K125=$K$388),$J$331,IF(OR(K125=$K$347,K125=$K$349,K125=$K$348),$J$332,IF(OR(K125=$K$350),$J$333,IF(OR(K125=$K$351),$J$334,IF(OR(K125=$K$352),$J$335,IF(OR(K125=$K$356),$J$336,IF(OR(K125=$K$357,K125=$K$358),$J$337,IF(OR(K125=$K$359,K125=$K$360),$J$338,IF(OR(K125=$K$361,K125=$K$362),$J$339,IF(OR(K125=$K$363,K125=$K$364),$J$340,IF(OR(K125=$K$366,K125=$K$367,K125=$K$368,K125=$K$369,K125=$K$370,K125=$K$371,K125=$K$372,K125=$K$373,K125=$K$374),$J$341,IF(OR(K125=$K$378,K125=$K$379,K125=$K$380,K125=$K$381,K125=$K$377,K125=$K$376,K125=$K$385,K125=$K$387),$J$342,IF(OR(K125=$K$382,K125=$K$383),$J$343,IF(OR(K125=$K$328,K125=$K$329,K125=$K$330,K125=$K$353,K125=$K$354,K125=$K$365,K125=$K$331,K125=$K$375),$J$344,IF(OR(K125=$K$389),$J$345,0)))))))))))))))))))))))</f>
        <v>Klebsiella</v>
      </c>
      <c r="K125" s="1" t="s">
        <v>75</v>
      </c>
    </row>
    <row r="126" spans="1:11" ht="20.25">
      <c r="A126" s="13" t="s">
        <v>238</v>
      </c>
      <c r="B126" s="2">
        <v>106</v>
      </c>
      <c r="C126" s="13" t="s">
        <v>21</v>
      </c>
      <c r="D126" s="3" t="s">
        <v>33</v>
      </c>
      <c r="E126" s="13">
        <v>0</v>
      </c>
      <c r="F126" s="13">
        <v>5</v>
      </c>
      <c r="G126" s="13" t="s">
        <v>23</v>
      </c>
      <c r="H126" s="13"/>
      <c r="I126" s="13" t="str">
        <f>IF(OR(J126=$J$336,J126=$J$343,J126=$J$326),$I$323,IF(OR(J126=$J$325,J126=$J$329,J126=$J$331,J126=$J$332,J126=$J$335,J126=$J$339,J126=$J$340,J126=$J$337),$I$328,IF(OR(J126=$J$324,J126=$J$328),$I$324,IF(OR(J126=$J$330,J126=$J$341,J126=$J$342),$I$325,IF(OR(J126=$J$323,J126=$J$338,J126=$J$344),$I$326,IF(OR(J126=$J$327,J126=$J$345,J126=$J$333,J126=$J$334),$I$327,0))))))</f>
        <v>Кокки</v>
      </c>
      <c r="J126" s="13" t="str">
        <f>IF(OR(K126=$K$323,K126=$K$324,K126=$K$325,K126=$K$326,K126=$K$327),$J$323,IF(OR(K126=$K$332,K126=$K$333,K126=$K$334,K126=$K$335),$J$324,IF(OR(K126=$K$336),$J$325,IF(OR(K126=$K$337),$J$326,IF(OR(K126=$K$338),$J$327,IF(OR(K126=$K$339),$J$328,IF(OR(K126=$K$345,K126=$K$355,K126=$K$346),$J$329,IF(OR(K126=$K$341,K126=$K$342,K126=$K$343,K126=$K$344),$J$330,IF(OR(K126=$K$340,K126=$K$384,K126=$K$386,K126=$K$388),$J$331,IF(OR(K126=$K$347,K126=$K$349,K126=$K$348),$J$332,IF(OR(K126=$K$350),$J$333,IF(OR(K126=$K$351),$J$334,IF(OR(K126=$K$352),$J$335,IF(OR(K126=$K$356),$J$336,IF(OR(K126=$K$357,K126=$K$358),$J$337,IF(OR(K126=$K$359,K126=$K$360),$J$338,IF(OR(K126=$K$361,K126=$K$362),$J$339,IF(OR(K126=$K$363,K126=$K$364),$J$340,IF(OR(K126=$K$366,K126=$K$367,K126=$K$368,K126=$K$369,K126=$K$370,K126=$K$371,K126=$K$372,K126=$K$373,K126=$K$374),$J$341,IF(OR(K126=$K$378,K126=$K$379,K126=$K$380,K126=$K$381,K126=$K$377,K126=$K$376,K126=$K$385,K126=$K$387),$J$342,IF(OR(K126=$K$382,K126=$K$383),$J$343,IF(OR(K126=$K$328,K126=$K$329,K126=$K$330,K126=$K$353,K126=$K$354,K126=$K$365,K126=$K$331,K126=$K$375),$J$344,IF(OR(K126=$K$389),$J$345,0)))))))))))))))))))))))</f>
        <v>Staphylococcus</v>
      </c>
      <c r="K126" s="1" t="s">
        <v>169</v>
      </c>
    </row>
    <row r="127" spans="1:11" ht="20.25">
      <c r="A127" s="13" t="s">
        <v>238</v>
      </c>
      <c r="B127" s="2">
        <v>111</v>
      </c>
      <c r="C127" s="13" t="s">
        <v>14</v>
      </c>
      <c r="D127" s="3" t="s">
        <v>36</v>
      </c>
      <c r="E127" s="13">
        <v>0</v>
      </c>
      <c r="F127" s="13">
        <v>6</v>
      </c>
      <c r="G127" s="13"/>
      <c r="H127" s="13"/>
      <c r="I127" s="13" t="str">
        <f>IF(OR(J127=$J$336,J127=$J$343,J127=$J$326),$I$323,IF(OR(J127=$J$325,J127=$J$329,J127=$J$331,J127=$J$332,J127=$J$335,J127=$J$339,J127=$J$340,J127=$J$337),$I$328,IF(OR(J127=$J$324,J127=$J$328),$I$324,IF(OR(J127=$J$330,J127=$J$341,J127=$J$342),$I$325,IF(OR(J127=$J$323,J127=$J$338,J127=$J$344),$I$326,IF(OR(J127=$J$327,J127=$J$345,J127=$J$333,J127=$J$334),$I$327,0))))))</f>
        <v>Энеробактерии</v>
      </c>
      <c r="J127" s="13" t="str">
        <f>IF(OR(K127=$K$323,K127=$K$324,K127=$K$325,K127=$K$326,K127=$K$327),$J$323,IF(OR(K127=$K$332,K127=$K$333,K127=$K$334,K127=$K$335),$J$324,IF(OR(K127=$K$336),$J$325,IF(OR(K127=$K$337),$J$326,IF(OR(K127=$K$338),$J$327,IF(OR(K127=$K$339),$J$328,IF(OR(K127=$K$345,K127=$K$355,K127=$K$346),$J$329,IF(OR(K127=$K$341,K127=$K$342,K127=$K$343,K127=$K$344),$J$330,IF(OR(K127=$K$340,K127=$K$384,K127=$K$386,K127=$K$388),$J$331,IF(OR(K127=$K$347,K127=$K$349,K127=$K$348),$J$332,IF(OR(K127=$K$350),$J$333,IF(OR(K127=$K$351),$J$334,IF(OR(K127=$K$352),$J$335,IF(OR(K127=$K$356),$J$336,IF(OR(K127=$K$357,K127=$K$358),$J$337,IF(OR(K127=$K$359,K127=$K$360),$J$338,IF(OR(K127=$K$361,K127=$K$362),$J$339,IF(OR(K127=$K$363,K127=$K$364),$J$340,IF(OR(K127=$K$366,K127=$K$367,K127=$K$368,K127=$K$369,K127=$K$370,K127=$K$371,K127=$K$372,K127=$K$373,K127=$K$374),$J$341,IF(OR(K127=$K$378,K127=$K$379,K127=$K$380,K127=$K$381,K127=$K$377,K127=$K$376,K127=$K$385,K127=$K$387),$J$342,IF(OR(K127=$K$382,K127=$K$383),$J$343,IF(OR(K127=$K$328,K127=$K$329,K127=$K$330,K127=$K$353,K127=$K$354,K127=$K$365,K127=$K$331,K127=$K$375),$J$344,IF(OR(K127=$K$389),$J$345,0)))))))))))))))))))))))</f>
        <v>Enterobacter</v>
      </c>
      <c r="K127" s="1" t="s">
        <v>158</v>
      </c>
    </row>
    <row r="128" spans="1:11" ht="20.25">
      <c r="A128" s="13" t="s">
        <v>238</v>
      </c>
      <c r="B128" s="2">
        <v>118</v>
      </c>
      <c r="C128" s="13" t="s">
        <v>21</v>
      </c>
      <c r="D128" s="3" t="s">
        <v>25</v>
      </c>
      <c r="E128" s="13">
        <v>1</v>
      </c>
      <c r="F128" s="13">
        <v>6</v>
      </c>
      <c r="G128" s="13" t="s">
        <v>23</v>
      </c>
      <c r="H128" s="13"/>
      <c r="I128" s="13" t="str">
        <f>IF(OR(J128=$J$336,J128=$J$343,J128=$J$326),$I$323,IF(OR(J128=$J$325,J128=$J$329,J128=$J$331,J128=$J$332,J128=$J$335,J128=$J$339,J128=$J$340,J128=$J$337),$I$328,IF(OR(J128=$J$324,J128=$J$328),$I$324,IF(OR(J128=$J$330,J128=$J$341,J128=$J$342),$I$325,IF(OR(J128=$J$323,J128=$J$338,J128=$J$344),$I$326,IF(OR(J128=$J$327,J128=$J$345,J128=$J$333,J128=$J$334),$I$327,0))))))</f>
        <v>Кокки</v>
      </c>
      <c r="J128" s="13" t="str">
        <f>IF(OR(K128=$K$323,K128=$K$324,K128=$K$325,K128=$K$326,K128=$K$327),$J$323,IF(OR(K128=$K$332,K128=$K$333,K128=$K$334,K128=$K$335),$J$324,IF(OR(K128=$K$336),$J$325,IF(OR(K128=$K$337),$J$326,IF(OR(K128=$K$338),$J$327,IF(OR(K128=$K$339),$J$328,IF(OR(K128=$K$345,K128=$K$355,K128=$K$346),$J$329,IF(OR(K128=$K$341,K128=$K$342,K128=$K$343,K128=$K$344),$J$330,IF(OR(K128=$K$340,K128=$K$384,K128=$K$386,K128=$K$388),$J$331,IF(OR(K128=$K$347,K128=$K$349,K128=$K$348),$J$332,IF(OR(K128=$K$350),$J$333,IF(OR(K128=$K$351),$J$334,IF(OR(K128=$K$352),$J$335,IF(OR(K128=$K$356),$J$336,IF(OR(K128=$K$357,K128=$K$358),$J$337,IF(OR(K128=$K$359,K128=$K$360),$J$338,IF(OR(K128=$K$361,K128=$K$362),$J$339,IF(OR(K128=$K$363,K128=$K$364),$J$340,IF(OR(K128=$K$366,K128=$K$367,K128=$K$368,K128=$K$369,K128=$K$370,K128=$K$371,K128=$K$372,K128=$K$373,K128=$K$374),$J$341,IF(OR(K128=$K$378,K128=$K$379,K128=$K$380,K128=$K$381,K128=$K$377,K128=$K$376,K128=$K$385,K128=$K$387),$J$342,IF(OR(K128=$K$382,K128=$K$383),$J$343,IF(OR(K128=$K$328,K128=$K$329,K128=$K$330,K128=$K$353,K128=$K$354,K128=$K$365,K128=$K$331,K128=$K$375),$J$344,IF(OR(K128=$K$389),$J$345,0)))))))))))))))))))))))</f>
        <v>Staphylococcus</v>
      </c>
      <c r="K128" s="1" t="s">
        <v>169</v>
      </c>
    </row>
    <row r="129" spans="1:11" ht="20.25">
      <c r="A129" s="13" t="s">
        <v>238</v>
      </c>
      <c r="B129" s="2">
        <v>120</v>
      </c>
      <c r="C129" s="13" t="s">
        <v>21</v>
      </c>
      <c r="D129" s="3" t="s">
        <v>78</v>
      </c>
      <c r="E129" s="13">
        <v>0</v>
      </c>
      <c r="F129" s="13">
        <v>3</v>
      </c>
      <c r="G129" s="13" t="s">
        <v>23</v>
      </c>
      <c r="H129" s="13"/>
      <c r="I129" s="13" t="str">
        <f>IF(OR(J129=$J$336,J129=$J$343,J129=$J$326),$I$323,IF(OR(J129=$J$325,J129=$J$329,J129=$J$331,J129=$J$332,J129=$J$335,J129=$J$339,J129=$J$340,J129=$J$337),$I$328,IF(OR(J129=$J$324,J129=$J$328),$I$324,IF(OR(J129=$J$330,J129=$J$341,J129=$J$342),$I$325,IF(OR(J129=$J$323,J129=$J$338,J129=$J$344),$I$326,IF(OR(J129=$J$327,J129=$J$345,J129=$J$333,J129=$J$334),$I$327,0))))))</f>
        <v>Энеробактерии</v>
      </c>
      <c r="J129" s="13" t="str">
        <f>IF(OR(K129=$K$323,K129=$K$324,K129=$K$325,K129=$K$326,K129=$K$327),$J$323,IF(OR(K129=$K$332,K129=$K$333,K129=$K$334,K129=$K$335),$J$324,IF(OR(K129=$K$336),$J$325,IF(OR(K129=$K$337),$J$326,IF(OR(K129=$K$338),$J$327,IF(OR(K129=$K$339),$J$328,IF(OR(K129=$K$345,K129=$K$355,K129=$K$346),$J$329,IF(OR(K129=$K$341,K129=$K$342,K129=$K$343,K129=$K$344),$J$330,IF(OR(K129=$K$340,K129=$K$384,K129=$K$386,K129=$K$388),$J$331,IF(OR(K129=$K$347,K129=$K$349,K129=$K$348),$J$332,IF(OR(K129=$K$350),$J$333,IF(OR(K129=$K$351),$J$334,IF(OR(K129=$K$352),$J$335,IF(OR(K129=$K$356),$J$336,IF(OR(K129=$K$357,K129=$K$358),$J$337,IF(OR(K129=$K$359,K129=$K$360),$J$338,IF(OR(K129=$K$361,K129=$K$362),$J$339,IF(OR(K129=$K$363,K129=$K$364),$J$340,IF(OR(K129=$K$366,K129=$K$367,K129=$K$368,K129=$K$369,K129=$K$370,K129=$K$371,K129=$K$372,K129=$K$373,K129=$K$374),$J$341,IF(OR(K129=$K$378,K129=$K$379,K129=$K$380,K129=$K$381,K129=$K$377,K129=$K$376,K129=$K$385,K129=$K$387),$J$342,IF(OR(K129=$K$382,K129=$K$383),$J$343,IF(OR(K129=$K$328,K129=$K$329,K129=$K$330,K129=$K$353,K129=$K$354,K129=$K$365,K129=$K$331,K129=$K$375),$J$344,IF(OR(K129=$K$389),$J$345,0)))))))))))))))))))))))</f>
        <v>Serratia</v>
      </c>
      <c r="K129" s="1" t="s">
        <v>87</v>
      </c>
    </row>
    <row r="130" spans="1:11" ht="20.25">
      <c r="A130" s="13" t="s">
        <v>238</v>
      </c>
      <c r="B130" s="2">
        <v>131</v>
      </c>
      <c r="C130" s="13" t="s">
        <v>21</v>
      </c>
      <c r="D130" s="3" t="s">
        <v>25</v>
      </c>
      <c r="E130" s="13">
        <v>0</v>
      </c>
      <c r="F130" s="13">
        <v>5</v>
      </c>
      <c r="G130" s="13" t="s">
        <v>23</v>
      </c>
      <c r="H130" s="13"/>
      <c r="I130" s="13" t="str">
        <f>IF(OR(J130=$J$336,J130=$J$343,J130=$J$326),$I$323,IF(OR(J130=$J$325,J130=$J$329,J130=$J$331,J130=$J$332,J130=$J$335,J130=$J$339,J130=$J$340,J130=$J$337),$I$328,IF(OR(J130=$J$324,J130=$J$328),$I$324,IF(OR(J130=$J$330,J130=$J$341,J130=$J$342),$I$325,IF(OR(J130=$J$323,J130=$J$338,J130=$J$344),$I$326,IF(OR(J130=$J$327,J130=$J$345,J130=$J$333,J130=$J$334),$I$327,0))))))</f>
        <v>Кокки</v>
      </c>
      <c r="J130" s="13" t="str">
        <f>IF(OR(K130=$K$323,K130=$K$324,K130=$K$325,K130=$K$326,K130=$K$327),$J$323,IF(OR(K130=$K$332,K130=$K$333,K130=$K$334,K130=$K$335),$J$324,IF(OR(K130=$K$336),$J$325,IF(OR(K130=$K$337),$J$326,IF(OR(K130=$K$338),$J$327,IF(OR(K130=$K$339),$J$328,IF(OR(K130=$K$345,K130=$K$355,K130=$K$346),$J$329,IF(OR(K130=$K$341,K130=$K$342,K130=$K$343,K130=$K$344),$J$330,IF(OR(K130=$K$340,K130=$K$384,K130=$K$386,K130=$K$388),$J$331,IF(OR(K130=$K$347,K130=$K$349,K130=$K$348),$J$332,IF(OR(K130=$K$350),$J$333,IF(OR(K130=$K$351),$J$334,IF(OR(K130=$K$352),$J$335,IF(OR(K130=$K$356),$J$336,IF(OR(K130=$K$357,K130=$K$358),$J$337,IF(OR(K130=$K$359,K130=$K$360),$J$338,IF(OR(K130=$K$361,K130=$K$362),$J$339,IF(OR(K130=$K$363,K130=$K$364),$J$340,IF(OR(K130=$K$366,K130=$K$367,K130=$K$368,K130=$K$369,K130=$K$370,K130=$K$371,K130=$K$372,K130=$K$373,K130=$K$374),$J$341,IF(OR(K130=$K$378,K130=$K$379,K130=$K$380,K130=$K$381,K130=$K$377,K130=$K$376,K130=$K$385,K130=$K$387),$J$342,IF(OR(K130=$K$382,K130=$K$383),$J$343,IF(OR(K130=$K$328,K130=$K$329,K130=$K$330,K130=$K$353,K130=$K$354,K130=$K$365,K130=$K$331,K130=$K$375),$J$344,IF(OR(K130=$K$389),$J$345,0)))))))))))))))))))))))</f>
        <v>Staphylococcus</v>
      </c>
      <c r="K130" s="1" t="s">
        <v>169</v>
      </c>
    </row>
    <row r="131" spans="1:11" ht="20.25">
      <c r="A131" s="13" t="s">
        <v>238</v>
      </c>
      <c r="B131" s="2">
        <v>135</v>
      </c>
      <c r="C131" s="13" t="s">
        <v>46</v>
      </c>
      <c r="D131" s="3" t="s">
        <v>31</v>
      </c>
      <c r="E131" s="13">
        <v>0</v>
      </c>
      <c r="F131" s="13">
        <v>5</v>
      </c>
      <c r="G131" s="13"/>
      <c r="H131" s="13"/>
      <c r="I131" s="13" t="str">
        <f>IF(OR(J131=$J$336,J131=$J$343,J131=$J$326),$I$323,IF(OR(J131=$J$325,J131=$J$329,J131=$J$331,J131=$J$332,J131=$J$335,J131=$J$339,J131=$J$340,J131=$J$337),$I$328,IF(OR(J131=$J$324,J131=$J$328),$I$324,IF(OR(J131=$J$330,J131=$J$341,J131=$J$342),$I$325,IF(OR(J131=$J$323,J131=$J$338,J131=$J$344),$I$326,IF(OR(J131=$J$327,J131=$J$345,J131=$J$333,J131=$J$334),$I$327,0))))))</f>
        <v>Энеробактерии</v>
      </c>
      <c r="J131" s="13" t="str">
        <f>IF(OR(K131=$K$323,K131=$K$324,K131=$K$325,K131=$K$326,K131=$K$327),$J$323,IF(OR(K131=$K$332,K131=$K$333,K131=$K$334,K131=$K$335),$J$324,IF(OR(K131=$K$336),$J$325,IF(OR(K131=$K$337),$J$326,IF(OR(K131=$K$338),$J$327,IF(OR(K131=$K$339),$J$328,IF(OR(K131=$K$345,K131=$K$355,K131=$K$346),$J$329,IF(OR(K131=$K$341,K131=$K$342,K131=$K$343,K131=$K$344),$J$330,IF(OR(K131=$K$340,K131=$K$384,K131=$K$386,K131=$K$388),$J$331,IF(OR(K131=$K$347,K131=$K$349,K131=$K$348),$J$332,IF(OR(K131=$K$350),$J$333,IF(OR(K131=$K$351),$J$334,IF(OR(K131=$K$352),$J$335,IF(OR(K131=$K$356),$J$336,IF(OR(K131=$K$357,K131=$K$358),$J$337,IF(OR(K131=$K$359,K131=$K$360),$J$338,IF(OR(K131=$K$361,K131=$K$362),$J$339,IF(OR(K131=$K$363,K131=$K$364),$J$340,IF(OR(K131=$K$366,K131=$K$367,K131=$K$368,K131=$K$369,K131=$K$370,K131=$K$371,K131=$K$372,K131=$K$373,K131=$K$374),$J$341,IF(OR(K131=$K$378,K131=$K$379,K131=$K$380,K131=$K$381,K131=$K$377,K131=$K$376,K131=$K$385,K131=$K$387),$J$342,IF(OR(K131=$K$382,K131=$K$383),$J$343,IF(OR(K131=$K$328,K131=$K$329,K131=$K$330,K131=$K$353,K131=$K$354,K131=$K$365,K131=$K$331,K131=$K$375),$J$344,IF(OR(K131=$K$389),$J$345,0)))))))))))))))))))))))</f>
        <v>Escherichia</v>
      </c>
      <c r="K131" s="1" t="s">
        <v>32</v>
      </c>
    </row>
    <row r="132" spans="1:11" ht="20.25">
      <c r="A132" s="13" t="s">
        <v>238</v>
      </c>
      <c r="B132" s="2">
        <v>144</v>
      </c>
      <c r="C132" s="13" t="s">
        <v>46</v>
      </c>
      <c r="D132" s="3" t="s">
        <v>31</v>
      </c>
      <c r="E132" s="13">
        <v>0</v>
      </c>
      <c r="F132" s="13">
        <v>4</v>
      </c>
      <c r="G132" s="13"/>
      <c r="H132" s="13"/>
      <c r="I132" s="13" t="str">
        <f>IF(OR(J132=$J$336,J132=$J$343,J132=$J$326),$I$323,IF(OR(J132=$J$325,J132=$J$329,J132=$J$331,J132=$J$332,J132=$J$335,J132=$J$339,J132=$J$340,J132=$J$337),$I$328,IF(OR(J132=$J$324,J132=$J$328),$I$324,IF(OR(J132=$J$330,J132=$J$341,J132=$J$342),$I$325,IF(OR(J132=$J$323,J132=$J$338,J132=$J$344),$I$326,IF(OR(J132=$J$327,J132=$J$345,J132=$J$333,J132=$J$334),$I$327,0))))))</f>
        <v>Энеробактерии</v>
      </c>
      <c r="J132" s="13" t="str">
        <f>IF(OR(K132=$K$323,K132=$K$324,K132=$K$325,K132=$K$326,K132=$K$327),$J$323,IF(OR(K132=$K$332,K132=$K$333,K132=$K$334,K132=$K$335),$J$324,IF(OR(K132=$K$336),$J$325,IF(OR(K132=$K$337),$J$326,IF(OR(K132=$K$338),$J$327,IF(OR(K132=$K$339),$J$328,IF(OR(K132=$K$345,K132=$K$355,K132=$K$346),$J$329,IF(OR(K132=$K$341,K132=$K$342,K132=$K$343,K132=$K$344),$J$330,IF(OR(K132=$K$340,K132=$K$384,K132=$K$386,K132=$K$388),$J$331,IF(OR(K132=$K$347,K132=$K$349,K132=$K$348),$J$332,IF(OR(K132=$K$350),$J$333,IF(OR(K132=$K$351),$J$334,IF(OR(K132=$K$352),$J$335,IF(OR(K132=$K$356),$J$336,IF(OR(K132=$K$357,K132=$K$358),$J$337,IF(OR(K132=$K$359,K132=$K$360),$J$338,IF(OR(K132=$K$361,K132=$K$362),$J$339,IF(OR(K132=$K$363,K132=$K$364),$J$340,IF(OR(K132=$K$366,K132=$K$367,K132=$K$368,K132=$K$369,K132=$K$370,K132=$K$371,K132=$K$372,K132=$K$373,K132=$K$374),$J$341,IF(OR(K132=$K$378,K132=$K$379,K132=$K$380,K132=$K$381,K132=$K$377,K132=$K$376,K132=$K$385,K132=$K$387),$J$342,IF(OR(K132=$K$382,K132=$K$383),$J$343,IF(OR(K132=$K$328,K132=$K$329,K132=$K$330,K132=$K$353,K132=$K$354,K132=$K$365,K132=$K$331,K132=$K$375),$J$344,IF(OR(K132=$K$389),$J$345,0)))))))))))))))))))))))</f>
        <v>Escherichia</v>
      </c>
      <c r="K132" s="1" t="s">
        <v>32</v>
      </c>
    </row>
    <row r="133" spans="1:11" ht="20.25">
      <c r="A133" s="13" t="s">
        <v>238</v>
      </c>
      <c r="B133" s="2">
        <v>149</v>
      </c>
      <c r="C133" s="13" t="s">
        <v>46</v>
      </c>
      <c r="D133" s="3" t="s">
        <v>28</v>
      </c>
      <c r="E133" s="13">
        <v>0</v>
      </c>
      <c r="F133" s="13">
        <v>7</v>
      </c>
      <c r="G133" s="13"/>
      <c r="H133" s="13"/>
      <c r="I133" s="13" t="str">
        <f>IF(OR(J133=$J$336,J133=$J$343,J133=$J$326),$I$323,IF(OR(J133=$J$325,J133=$J$329,J133=$J$331,J133=$J$332,J133=$J$335,J133=$J$339,J133=$J$340,J133=$J$337),$I$328,IF(OR(J133=$J$324,J133=$J$328),$I$324,IF(OR(J133=$J$330,J133=$J$341,J133=$J$342),$I$325,IF(OR(J133=$J$323,J133=$J$338,J133=$J$344),$I$326,IF(OR(J133=$J$327,J133=$J$345,J133=$J$333,J133=$J$334),$I$327,0))))))</f>
        <v>Кокки</v>
      </c>
      <c r="J133" s="13" t="str">
        <f>IF(OR(K133=$K$323,K133=$K$324,K133=$K$325,K133=$K$326,K133=$K$327),$J$323,IF(OR(K133=$K$332,K133=$K$333,K133=$K$334,K133=$K$335),$J$324,IF(OR(K133=$K$336),$J$325,IF(OR(K133=$K$337),$J$326,IF(OR(K133=$K$338),$J$327,IF(OR(K133=$K$339),$J$328,IF(OR(K133=$K$345,K133=$K$355,K133=$K$346),$J$329,IF(OR(K133=$K$341,K133=$K$342,K133=$K$343,K133=$K$344),$J$330,IF(OR(K133=$K$340,K133=$K$384,K133=$K$386,K133=$K$388),$J$331,IF(OR(K133=$K$347,K133=$K$349,K133=$K$348),$J$332,IF(OR(K133=$K$350),$J$333,IF(OR(K133=$K$351),$J$334,IF(OR(K133=$K$352),$J$335,IF(OR(K133=$K$356),$J$336,IF(OR(K133=$K$357,K133=$K$358),$J$337,IF(OR(K133=$K$359,K133=$K$360),$J$338,IF(OR(K133=$K$361,K133=$K$362),$J$339,IF(OR(K133=$K$363,K133=$K$364),$J$340,IF(OR(K133=$K$366,K133=$K$367,K133=$K$368,K133=$K$369,K133=$K$370,K133=$K$371,K133=$K$372,K133=$K$373,K133=$K$374),$J$341,IF(OR(K133=$K$378,K133=$K$379,K133=$K$380,K133=$K$381,K133=$K$377,K133=$K$376,K133=$K$385,K133=$K$387),$J$342,IF(OR(K133=$K$382,K133=$K$383),$J$343,IF(OR(K133=$K$328,K133=$K$329,K133=$K$330,K133=$K$353,K133=$K$354,K133=$K$365,K133=$K$331,K133=$K$375),$J$344,IF(OR(K133=$K$389),$J$345,0)))))))))))))))))))))))</f>
        <v>Streptococcus</v>
      </c>
      <c r="K133" s="1" t="s">
        <v>186</v>
      </c>
    </row>
    <row r="134" spans="1:11" ht="20.25">
      <c r="A134" s="13" t="s">
        <v>238</v>
      </c>
      <c r="B134" s="2">
        <v>160</v>
      </c>
      <c r="C134" s="13" t="s">
        <v>21</v>
      </c>
      <c r="D134" s="3" t="s">
        <v>33</v>
      </c>
      <c r="E134" s="13">
        <v>0</v>
      </c>
      <c r="F134" s="13">
        <v>7</v>
      </c>
      <c r="G134" s="13" t="s">
        <v>23</v>
      </c>
      <c r="H134" s="13"/>
      <c r="I134" s="13" t="str">
        <f>IF(OR(J134=$J$336,J134=$J$343,J134=$J$326),$I$323,IF(OR(J134=$J$325,J134=$J$329,J134=$J$331,J134=$J$332,J134=$J$335,J134=$J$339,J134=$J$340,J134=$J$337),$I$328,IF(OR(J134=$J$324,J134=$J$328),$I$324,IF(OR(J134=$J$330,J134=$J$341,J134=$J$342),$I$325,IF(OR(J134=$J$323,J134=$J$338,J134=$J$344),$I$326,IF(OR(J134=$J$327,J134=$J$345,J134=$J$333,J134=$J$334),$I$327,0))))))</f>
        <v>Кокки</v>
      </c>
      <c r="J134" s="13" t="str">
        <f>IF(OR(K134=$K$323,K134=$K$324,K134=$K$325,K134=$K$326,K134=$K$327),$J$323,IF(OR(K134=$K$332,K134=$K$333,K134=$K$334,K134=$K$335),$J$324,IF(OR(K134=$K$336),$J$325,IF(OR(K134=$K$337),$J$326,IF(OR(K134=$K$338),$J$327,IF(OR(K134=$K$339),$J$328,IF(OR(K134=$K$345,K134=$K$355,K134=$K$346),$J$329,IF(OR(K134=$K$341,K134=$K$342,K134=$K$343,K134=$K$344),$J$330,IF(OR(K134=$K$340,K134=$K$384,K134=$K$386,K134=$K$388),$J$331,IF(OR(K134=$K$347,K134=$K$349,K134=$K$348),$J$332,IF(OR(K134=$K$350),$J$333,IF(OR(K134=$K$351),$J$334,IF(OR(K134=$K$352),$J$335,IF(OR(K134=$K$356),$J$336,IF(OR(K134=$K$357,K134=$K$358),$J$337,IF(OR(K134=$K$359,K134=$K$360),$J$338,IF(OR(K134=$K$361,K134=$K$362),$J$339,IF(OR(K134=$K$363,K134=$K$364),$J$340,IF(OR(K134=$K$366,K134=$K$367,K134=$K$368,K134=$K$369,K134=$K$370,K134=$K$371,K134=$K$372,K134=$K$373,K134=$K$374),$J$341,IF(OR(K134=$K$378,K134=$K$379,K134=$K$380,K134=$K$381,K134=$K$377,K134=$K$376,K134=$K$385,K134=$K$387),$J$342,IF(OR(K134=$K$382,K134=$K$383),$J$343,IF(OR(K134=$K$328,K134=$K$329,K134=$K$330,K134=$K$353,K134=$K$354,K134=$K$365,K134=$K$331,K134=$K$375),$J$344,IF(OR(K134=$K$389),$J$345,0)))))))))))))))))))))))</f>
        <v>Staphylococcus</v>
      </c>
      <c r="K134" s="1" t="s">
        <v>169</v>
      </c>
    </row>
    <row r="135" spans="1:11" ht="20.25">
      <c r="A135" s="13" t="s">
        <v>238</v>
      </c>
      <c r="B135" s="2">
        <v>189</v>
      </c>
      <c r="C135" s="13" t="s">
        <v>21</v>
      </c>
      <c r="D135" s="3" t="s">
        <v>25</v>
      </c>
      <c r="E135" s="13">
        <v>0</v>
      </c>
      <c r="F135" s="13">
        <v>7</v>
      </c>
      <c r="G135" s="13" t="s">
        <v>23</v>
      </c>
      <c r="H135" s="13"/>
      <c r="I135" s="13" t="str">
        <f>IF(OR(J135=$J$336,J135=$J$343,J135=$J$326),$I$323,IF(OR(J135=$J$325,J135=$J$329,J135=$J$331,J135=$J$332,J135=$J$335,J135=$J$339,J135=$J$340,J135=$J$337),$I$328,IF(OR(J135=$J$324,J135=$J$328),$I$324,IF(OR(J135=$J$330,J135=$J$341,J135=$J$342),$I$325,IF(OR(J135=$J$323,J135=$J$338,J135=$J$344),$I$326,IF(OR(J135=$J$327,J135=$J$345,J135=$J$333,J135=$J$334),$I$327,0))))))</f>
        <v>Энеробактерии</v>
      </c>
      <c r="J135" s="13" t="str">
        <f>IF(OR(K135=$K$323,K135=$K$324,K135=$K$325,K135=$K$326,K135=$K$327),$J$323,IF(OR(K135=$K$332,K135=$K$333,K135=$K$334,K135=$K$335),$J$324,IF(OR(K135=$K$336),$J$325,IF(OR(K135=$K$337),$J$326,IF(OR(K135=$K$338),$J$327,IF(OR(K135=$K$339),$J$328,IF(OR(K135=$K$345,K135=$K$355,K135=$K$346),$J$329,IF(OR(K135=$K$341,K135=$K$342,K135=$K$343,K135=$K$344),$J$330,IF(OR(K135=$K$340,K135=$K$384,K135=$K$386,K135=$K$388),$J$331,IF(OR(K135=$K$347,K135=$K$349,K135=$K$348),$J$332,IF(OR(K135=$K$350),$J$333,IF(OR(K135=$K$351),$J$334,IF(OR(K135=$K$352),$J$335,IF(OR(K135=$K$356),$J$336,IF(OR(K135=$K$357,K135=$K$358),$J$337,IF(OR(K135=$K$359,K135=$K$360),$J$338,IF(OR(K135=$K$361,K135=$K$362),$J$339,IF(OR(K135=$K$363,K135=$K$364),$J$340,IF(OR(K135=$K$366,K135=$K$367,K135=$K$368,K135=$K$369,K135=$K$370,K135=$K$371,K135=$K$372,K135=$K$373,K135=$K$374),$J$341,IF(OR(K135=$K$378,K135=$K$379,K135=$K$380,K135=$K$381,K135=$K$377,K135=$K$376,K135=$K$385,K135=$K$387),$J$342,IF(OR(K135=$K$382,K135=$K$383),$J$343,IF(OR(K135=$K$328,K135=$K$329,K135=$K$330,K135=$K$353,K135=$K$354,K135=$K$365,K135=$K$331,K135=$K$375),$J$344,IF(OR(K135=$K$389),$J$345,0)))))))))))))))))))))))</f>
        <v>Escherichia</v>
      </c>
      <c r="K135" s="1" t="s">
        <v>32</v>
      </c>
    </row>
    <row r="136" spans="1:11" ht="20.25">
      <c r="A136" s="13" t="s">
        <v>238</v>
      </c>
      <c r="B136" s="2">
        <v>190</v>
      </c>
      <c r="C136" s="13" t="s">
        <v>21</v>
      </c>
      <c r="D136" s="3" t="s">
        <v>25</v>
      </c>
      <c r="E136" s="13">
        <v>1</v>
      </c>
      <c r="F136" s="13">
        <v>7</v>
      </c>
      <c r="G136" s="13" t="s">
        <v>23</v>
      </c>
      <c r="H136" s="13"/>
      <c r="I136" s="13" t="str">
        <f>IF(OR(J136=$J$336,J136=$J$343,J136=$J$326),$I$323,IF(OR(J136=$J$325,J136=$J$329,J136=$J$331,J136=$J$332,J136=$J$335,J136=$J$339,J136=$J$340,J136=$J$337),$I$328,IF(OR(J136=$J$324,J136=$J$328),$I$324,IF(OR(J136=$J$330,J136=$J$341,J136=$J$342),$I$325,IF(OR(J136=$J$323,J136=$J$338,J136=$J$344),$I$326,IF(OR(J136=$J$327,J136=$J$345,J136=$J$333,J136=$J$334),$I$327,0))))))</f>
        <v>Энеробактерии</v>
      </c>
      <c r="J136" s="13" t="str">
        <f>IF(OR(K136=$K$323,K136=$K$324,K136=$K$325,K136=$K$326,K136=$K$327),$J$323,IF(OR(K136=$K$332,K136=$K$333,K136=$K$334,K136=$K$335),$J$324,IF(OR(K136=$K$336),$J$325,IF(OR(K136=$K$337),$J$326,IF(OR(K136=$K$338),$J$327,IF(OR(K136=$K$339),$J$328,IF(OR(K136=$K$345,K136=$K$355,K136=$K$346),$J$329,IF(OR(K136=$K$341,K136=$K$342,K136=$K$343,K136=$K$344),$J$330,IF(OR(K136=$K$340,K136=$K$384,K136=$K$386,K136=$K$388),$J$331,IF(OR(K136=$K$347,K136=$K$349,K136=$K$348),$J$332,IF(OR(K136=$K$350),$J$333,IF(OR(K136=$K$351),$J$334,IF(OR(K136=$K$352),$J$335,IF(OR(K136=$K$356),$J$336,IF(OR(K136=$K$357,K136=$K$358),$J$337,IF(OR(K136=$K$359,K136=$K$360),$J$338,IF(OR(K136=$K$361,K136=$K$362),$J$339,IF(OR(K136=$K$363,K136=$K$364),$J$340,IF(OR(K136=$K$366,K136=$K$367,K136=$K$368,K136=$K$369,K136=$K$370,K136=$K$371,K136=$K$372,K136=$K$373,K136=$K$374),$J$341,IF(OR(K136=$K$378,K136=$K$379,K136=$K$380,K136=$K$381,K136=$K$377,K136=$K$376,K136=$K$385,K136=$K$387),$J$342,IF(OR(K136=$K$382,K136=$K$383),$J$343,IF(OR(K136=$K$328,K136=$K$329,K136=$K$330,K136=$K$353,K136=$K$354,K136=$K$365,K136=$K$331,K136=$K$375),$J$344,IF(OR(K136=$K$389),$J$345,0)))))))))))))))))))))))</f>
        <v>Escherichia</v>
      </c>
      <c r="K136" s="1" t="s">
        <v>32</v>
      </c>
    </row>
    <row r="137" spans="1:11" ht="20.25">
      <c r="A137" s="13" t="s">
        <v>238</v>
      </c>
      <c r="B137" s="2">
        <v>209</v>
      </c>
      <c r="C137" s="13" t="s">
        <v>71</v>
      </c>
      <c r="D137" s="3" t="s">
        <v>51</v>
      </c>
      <c r="E137" s="13">
        <v>0</v>
      </c>
      <c r="F137" s="13">
        <v>6</v>
      </c>
      <c r="G137" s="13"/>
      <c r="H137" s="13"/>
      <c r="I137" s="13" t="str">
        <f>IF(OR(J137=$J$336,J137=$J$343,J137=$J$326),$I$323,IF(OR(J137=$J$325,J137=$J$329,J137=$J$331,J137=$J$332,J137=$J$335,J137=$J$339,J137=$J$340,J137=$J$337),$I$328,IF(OR(J137=$J$324,J137=$J$328),$I$324,IF(OR(J137=$J$330,J137=$J$341,J137=$J$342),$I$325,IF(OR(J137=$J$323,J137=$J$338,J137=$J$344),$I$326,IF(OR(J137=$J$327,J137=$J$345,J137=$J$333,J137=$J$334),$I$327,0))))))</f>
        <v>Кокки</v>
      </c>
      <c r="J137" s="13" t="str">
        <f>IF(OR(K137=$K$323,K137=$K$324,K137=$K$325,K137=$K$326,K137=$K$327),$J$323,IF(OR(K137=$K$332,K137=$K$333,K137=$K$334,K137=$K$335),$J$324,IF(OR(K137=$K$336),$J$325,IF(OR(K137=$K$337),$J$326,IF(OR(K137=$K$338),$J$327,IF(OR(K137=$K$339),$J$328,IF(OR(K137=$K$345,K137=$K$355,K137=$K$346),$J$329,IF(OR(K137=$K$341,K137=$K$342,K137=$K$343,K137=$K$344),$J$330,IF(OR(K137=$K$340,K137=$K$384,K137=$K$386,K137=$K$388),$J$331,IF(OR(K137=$K$347,K137=$K$349,K137=$K$348),$J$332,IF(OR(K137=$K$350),$J$333,IF(OR(K137=$K$351),$J$334,IF(OR(K137=$K$352),$J$335,IF(OR(K137=$K$356),$J$336,IF(OR(K137=$K$357,K137=$K$358),$J$337,IF(OR(K137=$K$359,K137=$K$360),$J$338,IF(OR(K137=$K$361,K137=$K$362),$J$339,IF(OR(K137=$K$363,K137=$K$364),$J$340,IF(OR(K137=$K$366,K137=$K$367,K137=$K$368,K137=$K$369,K137=$K$370,K137=$K$371,K137=$K$372,K137=$K$373,K137=$K$374),$J$341,IF(OR(K137=$K$378,K137=$K$379,K137=$K$380,K137=$K$381,K137=$K$377,K137=$K$376,K137=$K$385,K137=$K$387),$J$342,IF(OR(K137=$K$382,K137=$K$383),$J$343,IF(OR(K137=$K$328,K137=$K$329,K137=$K$330,K137=$K$353,K137=$K$354,K137=$K$365,K137=$K$331,K137=$K$375),$J$344,IF(OR(K137=$K$389),$J$345,0)))))))))))))))))))))))</f>
        <v>Staphylococcus</v>
      </c>
      <c r="K137" s="1" t="s">
        <v>49</v>
      </c>
    </row>
    <row r="138" spans="1:11" ht="20.25">
      <c r="A138" s="13" t="s">
        <v>244</v>
      </c>
      <c r="B138" s="2">
        <v>5</v>
      </c>
      <c r="C138" s="13" t="s">
        <v>138</v>
      </c>
      <c r="D138" s="3" t="s">
        <v>33</v>
      </c>
      <c r="E138" s="13">
        <v>0</v>
      </c>
      <c r="F138" s="13">
        <v>3</v>
      </c>
      <c r="G138" s="13"/>
      <c r="H138" s="13"/>
      <c r="I138" s="13" t="str">
        <f>IF(OR(J138=$J$336,J138=$J$343,J138=$J$326),$I$323,IF(OR(J138=$J$325,J138=$J$329,J138=$J$331,J138=$J$332,J138=$J$335,J138=$J$339,J138=$J$340,J138=$J$337),$I$328,IF(OR(J138=$J$324,J138=$J$328),$I$324,IF(OR(J138=$J$330,J138=$J$341,J138=$J$342),$I$325,IF(OR(J138=$J$323,J138=$J$338,J138=$J$344),$I$326,IF(OR(J138=$J$327,J138=$J$345,J138=$J$333,J138=$J$334),$I$327,0))))))</f>
        <v>Энеробактерии</v>
      </c>
      <c r="J138" s="13" t="str">
        <f>IF(OR(K138=$K$323,K138=$K$324,K138=$K$325,K138=$K$326,K138=$K$327),$J$323,IF(OR(K138=$K$332,K138=$K$333,K138=$K$334,K138=$K$335),$J$324,IF(OR(K138=$K$336),$J$325,IF(OR(K138=$K$337),$J$326,IF(OR(K138=$K$338),$J$327,IF(OR(K138=$K$339),$J$328,IF(OR(K138=$K$345,K138=$K$355,K138=$K$346),$J$329,IF(OR(K138=$K$341,K138=$K$342,K138=$K$343,K138=$K$344),$J$330,IF(OR(K138=$K$340,K138=$K$384,K138=$K$386,K138=$K$388),$J$331,IF(OR(K138=$K$347,K138=$K$349,K138=$K$348),$J$332,IF(OR(K138=$K$350),$J$333,IF(OR(K138=$K$351),$J$334,IF(OR(K138=$K$352),$J$335,IF(OR(K138=$K$356),$J$336,IF(OR(K138=$K$357,K138=$K$358),$J$337,IF(OR(K138=$K$359,K138=$K$360),$J$338,IF(OR(K138=$K$361,K138=$K$362),$J$339,IF(OR(K138=$K$363,K138=$K$364),$J$340,IF(OR(K138=$K$366,K138=$K$367,K138=$K$368,K138=$K$369,K138=$K$370,K138=$K$371,K138=$K$372,K138=$K$373,K138=$K$374),$J$341,IF(OR(K138=$K$378,K138=$K$379,K138=$K$380,K138=$K$381,K138=$K$377,K138=$K$376,K138=$K$385,K138=$K$387),$J$342,IF(OR(K138=$K$382,K138=$K$383),$J$343,IF(OR(K138=$K$328,K138=$K$329,K138=$K$330,K138=$K$353,K138=$K$354,K138=$K$365,K138=$K$331,K138=$K$375),$J$344,IF(OR(K138=$K$389),$J$345,0)))))))))))))))))))))))</f>
        <v>Escherichia</v>
      </c>
      <c r="K138" s="13" t="s">
        <v>32</v>
      </c>
    </row>
    <row r="139" spans="1:11" ht="20.25">
      <c r="A139" s="13" t="s">
        <v>244</v>
      </c>
      <c r="B139" s="2">
        <v>6</v>
      </c>
      <c r="C139" s="13" t="s">
        <v>21</v>
      </c>
      <c r="D139" s="3" t="s">
        <v>41</v>
      </c>
      <c r="E139" s="13">
        <v>1</v>
      </c>
      <c r="F139" s="13">
        <v>2</v>
      </c>
      <c r="G139" s="13" t="s">
        <v>23</v>
      </c>
      <c r="H139" s="13"/>
      <c r="I139" s="13" t="str">
        <f>IF(OR(J139=$J$336,J139=$J$343,J139=$J$326),$I$323,IF(OR(J139=$J$325,J139=$J$329,J139=$J$331,J139=$J$332,J139=$J$335,J139=$J$339,J139=$J$340,J139=$J$337),$I$328,IF(OR(J139=$J$324,J139=$J$328),$I$324,IF(OR(J139=$J$330,J139=$J$341,J139=$J$342),$I$325,IF(OR(J139=$J$323,J139=$J$338,J139=$J$344),$I$326,IF(OR(J139=$J$327,J139=$J$345,J139=$J$333,J139=$J$334),$I$327,0))))))</f>
        <v>Кокки</v>
      </c>
      <c r="J139" s="13" t="str">
        <f>IF(OR(K139=$K$323,K139=$K$324,K139=$K$325,K139=$K$326,K139=$K$327),$J$323,IF(OR(K139=$K$332,K139=$K$333,K139=$K$334,K139=$K$335),$J$324,IF(OR(K139=$K$336),$J$325,IF(OR(K139=$K$337),$J$326,IF(OR(K139=$K$338),$J$327,IF(OR(K139=$K$339),$J$328,IF(OR(K139=$K$345,K139=$K$355,K139=$K$346),$J$329,IF(OR(K139=$K$341,K139=$K$342,K139=$K$343,K139=$K$344),$J$330,IF(OR(K139=$K$340,K139=$K$384,K139=$K$386,K139=$K$388),$J$331,IF(OR(K139=$K$347,K139=$K$349,K139=$K$348),$J$332,IF(OR(K139=$K$350),$J$333,IF(OR(K139=$K$351),$J$334,IF(OR(K139=$K$352),$J$335,IF(OR(K139=$K$356),$J$336,IF(OR(K139=$K$357,K139=$K$358),$J$337,IF(OR(K139=$K$359,K139=$K$360),$J$338,IF(OR(K139=$K$361,K139=$K$362),$J$339,IF(OR(K139=$K$363,K139=$K$364),$J$340,IF(OR(K139=$K$366,K139=$K$367,K139=$K$368,K139=$K$369,K139=$K$370,K139=$K$371,K139=$K$372,K139=$K$373,K139=$K$374),$J$341,IF(OR(K139=$K$378,K139=$K$379,K139=$K$380,K139=$K$381,K139=$K$377,K139=$K$376,K139=$K$385,K139=$K$387),$J$342,IF(OR(K139=$K$382,K139=$K$383),$J$343,IF(OR(K139=$K$328,K139=$K$329,K139=$K$330,K139=$K$353,K139=$K$354,K139=$K$365,K139=$K$331,K139=$K$375),$J$344,IF(OR(K139=$K$389),$J$345,0)))))))))))))))))))))))</f>
        <v>Enterococcus</v>
      </c>
      <c r="K139" s="13" t="s">
        <v>55</v>
      </c>
    </row>
    <row r="140" spans="1:11" ht="20.25">
      <c r="A140" s="13" t="s">
        <v>244</v>
      </c>
      <c r="B140" s="2">
        <v>7</v>
      </c>
      <c r="C140" s="13" t="s">
        <v>138</v>
      </c>
      <c r="D140" s="3" t="s">
        <v>35</v>
      </c>
      <c r="E140" s="13">
        <v>1</v>
      </c>
      <c r="F140" s="13">
        <v>2</v>
      </c>
      <c r="G140" s="13"/>
      <c r="H140" s="13"/>
      <c r="I140" s="13" t="str">
        <f>IF(OR(J140=$J$336,J140=$J$343,J140=$J$326),$I$323,IF(OR(J140=$J$325,J140=$J$329,J140=$J$331,J140=$J$332,J140=$J$335,J140=$J$339,J140=$J$340,J140=$J$337),$I$328,IF(OR(J140=$J$324,J140=$J$328),$I$324,IF(OR(J140=$J$330,J140=$J$341,J140=$J$342),$I$325,IF(OR(J140=$J$323,J140=$J$338,J140=$J$344),$I$326,IF(OR(J140=$J$327,J140=$J$345,J140=$J$333,J140=$J$334),$I$327,0))))))</f>
        <v>Энеробактерии</v>
      </c>
      <c r="J140" s="13" t="str">
        <f>IF(OR(K140=$K$323,K140=$K$324,K140=$K$325,K140=$K$326,K140=$K$327),$J$323,IF(OR(K140=$K$332,K140=$K$333,K140=$K$334,K140=$K$335),$J$324,IF(OR(K140=$K$336),$J$325,IF(OR(K140=$K$337),$J$326,IF(OR(K140=$K$338),$J$327,IF(OR(K140=$K$339),$J$328,IF(OR(K140=$K$345,K140=$K$355,K140=$K$346),$J$329,IF(OR(K140=$K$341,K140=$K$342,K140=$K$343,K140=$K$344),$J$330,IF(OR(K140=$K$340,K140=$K$384,K140=$K$386,K140=$K$388),$J$331,IF(OR(K140=$K$347,K140=$K$349,K140=$K$348),$J$332,IF(OR(K140=$K$350),$J$333,IF(OR(K140=$K$351),$J$334,IF(OR(K140=$K$352),$J$335,IF(OR(K140=$K$356),$J$336,IF(OR(K140=$K$357,K140=$K$358),$J$337,IF(OR(K140=$K$359,K140=$K$360),$J$338,IF(OR(K140=$K$361,K140=$K$362),$J$339,IF(OR(K140=$K$363,K140=$K$364),$J$340,IF(OR(K140=$K$366,K140=$K$367,K140=$K$368,K140=$K$369,K140=$K$370,K140=$K$371,K140=$K$372,K140=$K$373,K140=$K$374),$J$341,IF(OR(K140=$K$378,K140=$K$379,K140=$K$380,K140=$K$381,K140=$K$377,K140=$K$376,K140=$K$385,K140=$K$387),$J$342,IF(OR(K140=$K$382,K140=$K$383),$J$343,IF(OR(K140=$K$328,K140=$K$329,K140=$K$330,K140=$K$353,K140=$K$354,K140=$K$365,K140=$K$331,K140=$K$375),$J$344,IF(OR(K140=$K$389),$J$345,0)))))))))))))))))))))))</f>
        <v>Escherichia</v>
      </c>
      <c r="K140" s="13" t="s">
        <v>32</v>
      </c>
    </row>
    <row r="141" spans="1:11" ht="20.25">
      <c r="A141" s="13" t="s">
        <v>244</v>
      </c>
      <c r="B141" s="2">
        <v>8</v>
      </c>
      <c r="C141" s="13" t="s">
        <v>16</v>
      </c>
      <c r="D141" s="3" t="s">
        <v>33</v>
      </c>
      <c r="E141" s="13">
        <v>1</v>
      </c>
      <c r="F141" s="13">
        <v>3</v>
      </c>
      <c r="G141" s="13"/>
      <c r="H141" s="13"/>
      <c r="I141" s="13" t="str">
        <f>IF(OR(J141=$J$336,J141=$J$343,J141=$J$326),$I$323,IF(OR(J141=$J$325,J141=$J$329,J141=$J$331,J141=$J$332,J141=$J$335,J141=$J$339,J141=$J$340,J141=$J$337),$I$328,IF(OR(J141=$J$324,J141=$J$328),$I$324,IF(OR(J141=$J$330,J141=$J$341,J141=$J$342),$I$325,IF(OR(J141=$J$323,J141=$J$338,J141=$J$344),$I$326,IF(OR(J141=$J$327,J141=$J$345,J141=$J$333,J141=$J$334),$I$327,0))))))</f>
        <v>Кокки</v>
      </c>
      <c r="J141" s="13" t="str">
        <f>IF(OR(K141=$K$323,K141=$K$324,K141=$K$325,K141=$K$326,K141=$K$327),$J$323,IF(OR(K141=$K$332,K141=$K$333,K141=$K$334,K141=$K$335),$J$324,IF(OR(K141=$K$336),$J$325,IF(OR(K141=$K$337),$J$326,IF(OR(K141=$K$338),$J$327,IF(OR(K141=$K$339),$J$328,IF(OR(K141=$K$345,K141=$K$355,K141=$K$346),$J$329,IF(OR(K141=$K$341,K141=$K$342,K141=$K$343,K141=$K$344),$J$330,IF(OR(K141=$K$340,K141=$K$384,K141=$K$386,K141=$K$388),$J$331,IF(OR(K141=$K$347,K141=$K$349,K141=$K$348),$J$332,IF(OR(K141=$K$350),$J$333,IF(OR(K141=$K$351),$J$334,IF(OR(K141=$K$352),$J$335,IF(OR(K141=$K$356),$J$336,IF(OR(K141=$K$357,K141=$K$358),$J$337,IF(OR(K141=$K$359,K141=$K$360),$J$338,IF(OR(K141=$K$361,K141=$K$362),$J$339,IF(OR(K141=$K$363,K141=$K$364),$J$340,IF(OR(K141=$K$366,K141=$K$367,K141=$K$368,K141=$K$369,K141=$K$370,K141=$K$371,K141=$K$372,K141=$K$373,K141=$K$374),$J$341,IF(OR(K141=$K$378,K141=$K$379,K141=$K$380,K141=$K$381,K141=$K$377,K141=$K$376,K141=$K$385,K141=$K$387),$J$342,IF(OR(K141=$K$382,K141=$K$383),$J$343,IF(OR(K141=$K$328,K141=$K$329,K141=$K$330,K141=$K$353,K141=$K$354,K141=$K$365,K141=$K$331,K141=$K$375),$J$344,IF(OR(K141=$K$389),$J$345,0)))))))))))))))))))))))</f>
        <v>Staphylococcus</v>
      </c>
      <c r="K141" s="13" t="s">
        <v>49</v>
      </c>
    </row>
    <row r="142" spans="1:11" ht="20.25">
      <c r="A142" s="13" t="s">
        <v>244</v>
      </c>
      <c r="B142" s="2">
        <v>19</v>
      </c>
      <c r="C142" s="13" t="s">
        <v>14</v>
      </c>
      <c r="D142" s="3" t="s">
        <v>36</v>
      </c>
      <c r="E142" s="13">
        <v>0</v>
      </c>
      <c r="F142" s="13">
        <v>5</v>
      </c>
      <c r="G142" s="13"/>
      <c r="H142" s="13"/>
      <c r="I142" s="13" t="str">
        <f>IF(OR(J142=$J$336,J142=$J$343,J142=$J$326),$I$323,IF(OR(J142=$J$325,J142=$J$329,J142=$J$331,J142=$J$332,J142=$J$335,J142=$J$339,J142=$J$340,J142=$J$337),$I$328,IF(OR(J142=$J$324,J142=$J$328),$I$324,IF(OR(J142=$J$330,J142=$J$341,J142=$J$342),$I$325,IF(OR(J142=$J$323,J142=$J$338,J142=$J$344),$I$326,IF(OR(J142=$J$327,J142=$J$345,J142=$J$333,J142=$J$334),$I$327,0))))))</f>
        <v>Кокки</v>
      </c>
      <c r="J142" s="13" t="str">
        <f>IF(OR(K142=$K$323,K142=$K$324,K142=$K$325,K142=$K$326,K142=$K$327),$J$323,IF(OR(K142=$K$332,K142=$K$333,K142=$K$334,K142=$K$335),$J$324,IF(OR(K142=$K$336),$J$325,IF(OR(K142=$K$337),$J$326,IF(OR(K142=$K$338),$J$327,IF(OR(K142=$K$339),$J$328,IF(OR(K142=$K$345,K142=$K$355,K142=$K$346),$J$329,IF(OR(K142=$K$341,K142=$K$342,K142=$K$343,K142=$K$344),$J$330,IF(OR(K142=$K$340,K142=$K$384,K142=$K$386,K142=$K$388),$J$331,IF(OR(K142=$K$347,K142=$K$349,K142=$K$348),$J$332,IF(OR(K142=$K$350),$J$333,IF(OR(K142=$K$351),$J$334,IF(OR(K142=$K$352),$J$335,IF(OR(K142=$K$356),$J$336,IF(OR(K142=$K$357,K142=$K$358),$J$337,IF(OR(K142=$K$359,K142=$K$360),$J$338,IF(OR(K142=$K$361,K142=$K$362),$J$339,IF(OR(K142=$K$363,K142=$K$364),$J$340,IF(OR(K142=$K$366,K142=$K$367,K142=$K$368,K142=$K$369,K142=$K$370,K142=$K$371,K142=$K$372,K142=$K$373,K142=$K$374),$J$341,IF(OR(K142=$K$378,K142=$K$379,K142=$K$380,K142=$K$381,K142=$K$377,K142=$K$376,K142=$K$385,K142=$K$387),$J$342,IF(OR(K142=$K$382,K142=$K$383),$J$343,IF(OR(K142=$K$328,K142=$K$329,K142=$K$330,K142=$K$353,K142=$K$354,K142=$K$365,K142=$K$331,K142=$K$375),$J$344,IF(OR(K142=$K$389),$J$345,0)))))))))))))))))))))))</f>
        <v>Staphylococcus</v>
      </c>
      <c r="K142" s="1" t="s">
        <v>49</v>
      </c>
    </row>
    <row r="143" spans="1:11" ht="20.25">
      <c r="A143" s="13" t="s">
        <v>244</v>
      </c>
      <c r="B143" s="2">
        <v>26</v>
      </c>
      <c r="C143" s="13" t="s">
        <v>14</v>
      </c>
      <c r="D143" s="3" t="s">
        <v>36</v>
      </c>
      <c r="E143" s="13">
        <v>0</v>
      </c>
      <c r="F143" s="13">
        <v>5</v>
      </c>
      <c r="G143" s="13"/>
      <c r="H143" s="13"/>
      <c r="I143" s="13" t="str">
        <f>IF(OR(J143=$J$336,J143=$J$343,J143=$J$326),$I$323,IF(OR(J143=$J$325,J143=$J$329,J143=$J$331,J143=$J$332,J143=$J$335,J143=$J$339,J143=$J$340,J143=$J$337),$I$328,IF(OR(J143=$J$324,J143=$J$328),$I$324,IF(OR(J143=$J$330,J143=$J$341,J143=$J$342),$I$325,IF(OR(J143=$J$323,J143=$J$338,J143=$J$344),$I$326,IF(OR(J143=$J$327,J143=$J$345,J143=$J$333,J143=$J$334),$I$327,0))))))</f>
        <v>Кокки</v>
      </c>
      <c r="J143" s="13" t="str">
        <f>IF(OR(K143=$K$323,K143=$K$324,K143=$K$325,K143=$K$326,K143=$K$327),$J$323,IF(OR(K143=$K$332,K143=$K$333,K143=$K$334,K143=$K$335),$J$324,IF(OR(K143=$K$336),$J$325,IF(OR(K143=$K$337),$J$326,IF(OR(K143=$K$338),$J$327,IF(OR(K143=$K$339),$J$328,IF(OR(K143=$K$345,K143=$K$355,K143=$K$346),$J$329,IF(OR(K143=$K$341,K143=$K$342,K143=$K$343,K143=$K$344),$J$330,IF(OR(K143=$K$340,K143=$K$384,K143=$K$386,K143=$K$388),$J$331,IF(OR(K143=$K$347,K143=$K$349,K143=$K$348),$J$332,IF(OR(K143=$K$350),$J$333,IF(OR(K143=$K$351),$J$334,IF(OR(K143=$K$352),$J$335,IF(OR(K143=$K$356),$J$336,IF(OR(K143=$K$357,K143=$K$358),$J$337,IF(OR(K143=$K$359,K143=$K$360),$J$338,IF(OR(K143=$K$361,K143=$K$362),$J$339,IF(OR(K143=$K$363,K143=$K$364),$J$340,IF(OR(K143=$K$366,K143=$K$367,K143=$K$368,K143=$K$369,K143=$K$370,K143=$K$371,K143=$K$372,K143=$K$373,K143=$K$374),$J$341,IF(OR(K143=$K$378,K143=$K$379,K143=$K$380,K143=$K$381,K143=$K$377,K143=$K$376,K143=$K$385,K143=$K$387),$J$342,IF(OR(K143=$K$382,K143=$K$383),$J$343,IF(OR(K143=$K$328,K143=$K$329,K143=$K$330,K143=$K$353,K143=$K$354,K143=$K$365,K143=$K$331,K143=$K$375),$J$344,IF(OR(K143=$K$389),$J$345,0)))))))))))))))))))))))</f>
        <v>Staphylococcus</v>
      </c>
      <c r="K143" s="1" t="s">
        <v>169</v>
      </c>
    </row>
    <row r="144" spans="1:11" ht="20.25">
      <c r="A144" s="13" t="s">
        <v>244</v>
      </c>
      <c r="B144" s="2">
        <v>31</v>
      </c>
      <c r="C144" s="13" t="s">
        <v>12</v>
      </c>
      <c r="D144" s="3" t="s">
        <v>33</v>
      </c>
      <c r="E144" s="13">
        <v>0</v>
      </c>
      <c r="F144" s="13">
        <v>4</v>
      </c>
      <c r="G144" s="13"/>
      <c r="H144" s="13"/>
      <c r="I144" s="13" t="str">
        <f>IF(OR(J144=$J$336,J144=$J$343,J144=$J$326),$I$323,IF(OR(J144=$J$325,J144=$J$329,J144=$J$331,J144=$J$332,J144=$J$335,J144=$J$339,J144=$J$340,J144=$J$337),$I$328,IF(OR(J144=$J$324,J144=$J$328),$I$324,IF(OR(J144=$J$330,J144=$J$341,J144=$J$342),$I$325,IF(OR(J144=$J$323,J144=$J$338,J144=$J$344),$I$326,IF(OR(J144=$J$327,J144=$J$345,J144=$J$333,J144=$J$334),$I$327,0))))))</f>
        <v>Кокки</v>
      </c>
      <c r="J144" s="13" t="str">
        <f>IF(OR(K144=$K$323,K144=$K$324,K144=$K$325,K144=$K$326,K144=$K$327),$J$323,IF(OR(K144=$K$332,K144=$K$333,K144=$K$334,K144=$K$335),$J$324,IF(OR(K144=$K$336),$J$325,IF(OR(K144=$K$337),$J$326,IF(OR(K144=$K$338),$J$327,IF(OR(K144=$K$339),$J$328,IF(OR(K144=$K$345,K144=$K$355,K144=$K$346),$J$329,IF(OR(K144=$K$341,K144=$K$342,K144=$K$343,K144=$K$344),$J$330,IF(OR(K144=$K$340,K144=$K$384,K144=$K$386,K144=$K$388),$J$331,IF(OR(K144=$K$347,K144=$K$349,K144=$K$348),$J$332,IF(OR(K144=$K$350),$J$333,IF(OR(K144=$K$351),$J$334,IF(OR(K144=$K$352),$J$335,IF(OR(K144=$K$356),$J$336,IF(OR(K144=$K$357,K144=$K$358),$J$337,IF(OR(K144=$K$359,K144=$K$360),$J$338,IF(OR(K144=$K$361,K144=$K$362),$J$339,IF(OR(K144=$K$363,K144=$K$364),$J$340,IF(OR(K144=$K$366,K144=$K$367,K144=$K$368,K144=$K$369,K144=$K$370,K144=$K$371,K144=$K$372,K144=$K$373,K144=$K$374),$J$341,IF(OR(K144=$K$378,K144=$K$379,K144=$K$380,K144=$K$381,K144=$K$377,K144=$K$376,K144=$K$385,K144=$K$387),$J$342,IF(OR(K144=$K$382,K144=$K$383),$J$343,IF(OR(K144=$K$328,K144=$K$329,K144=$K$330,K144=$K$353,K144=$K$354,K144=$K$365,K144=$K$331,K144=$K$375),$J$344,IF(OR(K144=$K$389),$J$345,0)))))))))))))))))))))))</f>
        <v>Staphylococcus</v>
      </c>
      <c r="K144" s="1" t="s">
        <v>49</v>
      </c>
    </row>
    <row r="145" spans="1:11" ht="20.25">
      <c r="A145" s="13" t="s">
        <v>244</v>
      </c>
      <c r="B145" s="2">
        <v>33</v>
      </c>
      <c r="C145" s="13" t="s">
        <v>12</v>
      </c>
      <c r="D145" s="3" t="s">
        <v>209</v>
      </c>
      <c r="E145" s="13">
        <v>2</v>
      </c>
      <c r="F145" s="13">
        <v>4</v>
      </c>
      <c r="G145" s="13"/>
      <c r="H145" s="13"/>
      <c r="I145" s="13" t="str">
        <f>IF(OR(J145=$J$336,J145=$J$343,J145=$J$326),$I$323,IF(OR(J145=$J$325,J145=$J$329,J145=$J$331,J145=$J$332,J145=$J$335,J145=$J$339,J145=$J$340,J145=$J$337),$I$328,IF(OR(J145=$J$324,J145=$J$328),$I$324,IF(OR(J145=$J$330,J145=$J$341,J145=$J$342),$I$325,IF(OR(J145=$J$323,J145=$J$338,J145=$J$344),$I$326,IF(OR(J145=$J$327,J145=$J$345,J145=$J$333,J145=$J$334),$I$327,0))))))</f>
        <v>Кокки</v>
      </c>
      <c r="J145" s="13" t="str">
        <f>IF(OR(K145=$K$323,K145=$K$324,K145=$K$325,K145=$K$326,K145=$K$327),$J$323,IF(OR(K145=$K$332,K145=$K$333,K145=$K$334,K145=$K$335),$J$324,IF(OR(K145=$K$336),$J$325,IF(OR(K145=$K$337),$J$326,IF(OR(K145=$K$338),$J$327,IF(OR(K145=$K$339),$J$328,IF(OR(K145=$K$345,K145=$K$355,K145=$K$346),$J$329,IF(OR(K145=$K$341,K145=$K$342,K145=$K$343,K145=$K$344),$J$330,IF(OR(K145=$K$340,K145=$K$384,K145=$K$386,K145=$K$388),$J$331,IF(OR(K145=$K$347,K145=$K$349,K145=$K$348),$J$332,IF(OR(K145=$K$350),$J$333,IF(OR(K145=$K$351),$J$334,IF(OR(K145=$K$352),$J$335,IF(OR(K145=$K$356),$J$336,IF(OR(K145=$K$357,K145=$K$358),$J$337,IF(OR(K145=$K$359,K145=$K$360),$J$338,IF(OR(K145=$K$361,K145=$K$362),$J$339,IF(OR(K145=$K$363,K145=$K$364),$J$340,IF(OR(K145=$K$366,K145=$K$367,K145=$K$368,K145=$K$369,K145=$K$370,K145=$K$371,K145=$K$372,K145=$K$373,K145=$K$374),$J$341,IF(OR(K145=$K$378,K145=$K$379,K145=$K$380,K145=$K$381,K145=$K$377,K145=$K$376,K145=$K$385,K145=$K$387),$J$342,IF(OR(K145=$K$382,K145=$K$383),$J$343,IF(OR(K145=$K$328,K145=$K$329,K145=$K$330,K145=$K$353,K145=$K$354,K145=$K$365,K145=$K$331,K145=$K$375),$J$344,IF(OR(K145=$K$389),$J$345,0)))))))))))))))))))))))</f>
        <v>Staphylococcus</v>
      </c>
      <c r="K145" s="1" t="s">
        <v>49</v>
      </c>
    </row>
    <row r="146" spans="1:11" ht="20.25">
      <c r="A146" s="13" t="s">
        <v>244</v>
      </c>
      <c r="B146" s="2">
        <v>34</v>
      </c>
      <c r="C146" s="13" t="s">
        <v>14</v>
      </c>
      <c r="D146" s="3" t="s">
        <v>36</v>
      </c>
      <c r="E146" s="13">
        <v>1</v>
      </c>
      <c r="F146" s="13">
        <v>4</v>
      </c>
      <c r="G146" s="13"/>
      <c r="H146" s="13"/>
      <c r="I146" s="13" t="str">
        <f>IF(OR(J146=$J$336,J146=$J$343,J146=$J$326),$I$323,IF(OR(J146=$J$325,J146=$J$329,J146=$J$331,J146=$J$332,J146=$J$335,J146=$J$339,J146=$J$340,J146=$J$337),$I$328,IF(OR(J146=$J$324,J146=$J$328),$I$324,IF(OR(J146=$J$330,J146=$J$341,J146=$J$342),$I$325,IF(OR(J146=$J$323,J146=$J$338,J146=$J$344),$I$326,IF(OR(J146=$J$327,J146=$J$345,J146=$J$333,J146=$J$334),$I$327,0))))))</f>
        <v>Кокки</v>
      </c>
      <c r="J146" s="13" t="str">
        <f>IF(OR(K146=$K$323,K146=$K$324,K146=$K$325,K146=$K$326,K146=$K$327),$J$323,IF(OR(K146=$K$332,K146=$K$333,K146=$K$334,K146=$K$335),$J$324,IF(OR(K146=$K$336),$J$325,IF(OR(K146=$K$337),$J$326,IF(OR(K146=$K$338),$J$327,IF(OR(K146=$K$339),$J$328,IF(OR(K146=$K$345,K146=$K$355,K146=$K$346),$J$329,IF(OR(K146=$K$341,K146=$K$342,K146=$K$343,K146=$K$344),$J$330,IF(OR(K146=$K$340,K146=$K$384,K146=$K$386,K146=$K$388),$J$331,IF(OR(K146=$K$347,K146=$K$349,K146=$K$348),$J$332,IF(OR(K146=$K$350),$J$333,IF(OR(K146=$K$351),$J$334,IF(OR(K146=$K$352),$J$335,IF(OR(K146=$K$356),$J$336,IF(OR(K146=$K$357,K146=$K$358),$J$337,IF(OR(K146=$K$359,K146=$K$360),$J$338,IF(OR(K146=$K$361,K146=$K$362),$J$339,IF(OR(K146=$K$363,K146=$K$364),$J$340,IF(OR(K146=$K$366,K146=$K$367,K146=$K$368,K146=$K$369,K146=$K$370,K146=$K$371,K146=$K$372,K146=$K$373,K146=$K$374),$J$341,IF(OR(K146=$K$378,K146=$K$379,K146=$K$380,K146=$K$381,K146=$K$377,K146=$K$376,K146=$K$385,K146=$K$387),$J$342,IF(OR(K146=$K$382,K146=$K$383),$J$343,IF(OR(K146=$K$328,K146=$K$329,K146=$K$330,K146=$K$353,K146=$K$354,K146=$K$365,K146=$K$331,K146=$K$375),$J$344,IF(OR(K146=$K$389),$J$345,0)))))))))))))))))))))))</f>
        <v>Staphylococcus</v>
      </c>
      <c r="K146" s="1" t="s">
        <v>169</v>
      </c>
    </row>
    <row r="147" spans="1:11" ht="20.25">
      <c r="A147" s="13" t="s">
        <v>244</v>
      </c>
      <c r="B147" s="2">
        <v>41</v>
      </c>
      <c r="C147" s="13" t="s">
        <v>21</v>
      </c>
      <c r="D147" s="3" t="s">
        <v>245</v>
      </c>
      <c r="E147" s="13">
        <v>0</v>
      </c>
      <c r="F147" s="13">
        <v>4</v>
      </c>
      <c r="G147" s="13" t="s">
        <v>23</v>
      </c>
      <c r="H147" s="13"/>
      <c r="I147" s="13" t="str">
        <f>IF(OR(J147=$J$336,J147=$J$343,J147=$J$326),$I$323,IF(OR(J147=$J$325,J147=$J$329,J147=$J$331,J147=$J$332,J147=$J$335,J147=$J$339,J147=$J$340,J147=$J$337),$I$328,IF(OR(J147=$J$324,J147=$J$328),$I$324,IF(OR(J147=$J$330,J147=$J$341,J147=$J$342),$I$325,IF(OR(J147=$J$323,J147=$J$338,J147=$J$344),$I$326,IF(OR(J147=$J$327,J147=$J$345,J147=$J$333,J147=$J$334),$I$327,0))))))</f>
        <v>Энеробактерии</v>
      </c>
      <c r="J147" s="13" t="str">
        <f>IF(OR(K147=$K$323,K147=$K$324,K147=$K$325,K147=$K$326,K147=$K$327),$J$323,IF(OR(K147=$K$332,K147=$K$333,K147=$K$334,K147=$K$335),$J$324,IF(OR(K147=$K$336),$J$325,IF(OR(K147=$K$337),$J$326,IF(OR(K147=$K$338),$J$327,IF(OR(K147=$K$339),$J$328,IF(OR(K147=$K$345,K147=$K$355,K147=$K$346),$J$329,IF(OR(K147=$K$341,K147=$K$342,K147=$K$343,K147=$K$344),$J$330,IF(OR(K147=$K$340,K147=$K$384,K147=$K$386,K147=$K$388),$J$331,IF(OR(K147=$K$347,K147=$K$349,K147=$K$348),$J$332,IF(OR(K147=$K$350),$J$333,IF(OR(K147=$K$351),$J$334,IF(OR(K147=$K$352),$J$335,IF(OR(K147=$K$356),$J$336,IF(OR(K147=$K$357,K147=$K$358),$J$337,IF(OR(K147=$K$359,K147=$K$360),$J$338,IF(OR(K147=$K$361,K147=$K$362),$J$339,IF(OR(K147=$K$363,K147=$K$364),$J$340,IF(OR(K147=$K$366,K147=$K$367,K147=$K$368,K147=$K$369,K147=$K$370,K147=$K$371,K147=$K$372,K147=$K$373,K147=$K$374),$J$341,IF(OR(K147=$K$378,K147=$K$379,K147=$K$380,K147=$K$381,K147=$K$377,K147=$K$376,K147=$K$385,K147=$K$387),$J$342,IF(OR(K147=$K$382,K147=$K$383),$J$343,IF(OR(K147=$K$328,K147=$K$329,K147=$K$330,K147=$K$353,K147=$K$354,K147=$K$365,K147=$K$331,K147=$K$375),$J$344,IF(OR(K147=$K$389),$J$345,0)))))))))))))))))))))))</f>
        <v>Klebsiella</v>
      </c>
      <c r="K147" s="1" t="s">
        <v>121</v>
      </c>
    </row>
    <row r="148" spans="1:11" ht="20.25">
      <c r="A148" s="13" t="s">
        <v>244</v>
      </c>
      <c r="B148" s="2">
        <v>49</v>
      </c>
      <c r="C148" s="13" t="s">
        <v>21</v>
      </c>
      <c r="D148" s="3" t="s">
        <v>35</v>
      </c>
      <c r="E148" s="13">
        <v>0</v>
      </c>
      <c r="F148" s="13">
        <v>7</v>
      </c>
      <c r="G148" s="13" t="s">
        <v>23</v>
      </c>
      <c r="H148" s="13"/>
      <c r="I148" s="13" t="str">
        <f>IF(OR(J148=$J$336,J148=$J$343,J148=$J$326),$I$323,IF(OR(J148=$J$325,J148=$J$329,J148=$J$331,J148=$J$332,J148=$J$335,J148=$J$339,J148=$J$340,J148=$J$337),$I$328,IF(OR(J148=$J$324,J148=$J$328),$I$324,IF(OR(J148=$J$330,J148=$J$341,J148=$J$342),$I$325,IF(OR(J148=$J$323,J148=$J$338,J148=$J$344),$I$326,IF(OR(J148=$J$327,J148=$J$345,J148=$J$333,J148=$J$334),$I$327,0))))))</f>
        <v>Кокки</v>
      </c>
      <c r="J148" s="13" t="str">
        <f>IF(OR(K148=$K$323,K148=$K$324,K148=$K$325,K148=$K$326,K148=$K$327),$J$323,IF(OR(K148=$K$332,K148=$K$333,K148=$K$334,K148=$K$335),$J$324,IF(OR(K148=$K$336),$J$325,IF(OR(K148=$K$337),$J$326,IF(OR(K148=$K$338),$J$327,IF(OR(K148=$K$339),$J$328,IF(OR(K148=$K$345,K148=$K$355,K148=$K$346),$J$329,IF(OR(K148=$K$341,K148=$K$342,K148=$K$343,K148=$K$344),$J$330,IF(OR(K148=$K$340,K148=$K$384,K148=$K$386,K148=$K$388),$J$331,IF(OR(K148=$K$347,K148=$K$349,K148=$K$348),$J$332,IF(OR(K148=$K$350),$J$333,IF(OR(K148=$K$351),$J$334,IF(OR(K148=$K$352),$J$335,IF(OR(K148=$K$356),$J$336,IF(OR(K148=$K$357,K148=$K$358),$J$337,IF(OR(K148=$K$359,K148=$K$360),$J$338,IF(OR(K148=$K$361,K148=$K$362),$J$339,IF(OR(K148=$K$363,K148=$K$364),$J$340,IF(OR(K148=$K$366,K148=$K$367,K148=$K$368,K148=$K$369,K148=$K$370,K148=$K$371,K148=$K$372,K148=$K$373,K148=$K$374),$J$341,IF(OR(K148=$K$378,K148=$K$379,K148=$K$380,K148=$K$381,K148=$K$377,K148=$K$376,K148=$K$385,K148=$K$387),$J$342,IF(OR(K148=$K$382,K148=$K$383),$J$343,IF(OR(K148=$K$328,K148=$K$329,K148=$K$330,K148=$K$353,K148=$K$354,K148=$K$365,K148=$K$331,K148=$K$375),$J$344,IF(OR(K148=$K$389),$J$345,0)))))))))))))))))))))))</f>
        <v>Staphylococcus</v>
      </c>
      <c r="K148" s="1" t="s">
        <v>169</v>
      </c>
    </row>
    <row r="149" spans="1:11" ht="20.25">
      <c r="A149" s="13" t="s">
        <v>244</v>
      </c>
      <c r="B149" s="2">
        <v>56</v>
      </c>
      <c r="C149" s="13" t="s">
        <v>14</v>
      </c>
      <c r="D149" s="3" t="s">
        <v>36</v>
      </c>
      <c r="E149" s="13">
        <v>0</v>
      </c>
      <c r="F149" s="13">
        <v>3</v>
      </c>
      <c r="G149" s="13"/>
      <c r="H149" s="13"/>
      <c r="I149" s="13" t="str">
        <f>IF(OR(J149=$J$336,J149=$J$343,J149=$J$326),$I$323,IF(OR(J149=$J$325,J149=$J$329,J149=$J$331,J149=$J$332,J149=$J$335,J149=$J$339,J149=$J$340,J149=$J$337),$I$328,IF(OR(J149=$J$324,J149=$J$328),$I$324,IF(OR(J149=$J$330,J149=$J$341,J149=$J$342),$I$325,IF(OR(J149=$J$323,J149=$J$338,J149=$J$344),$I$326,IF(OR(J149=$J$327,J149=$J$345,J149=$J$333,J149=$J$334),$I$327,0))))))</f>
        <v>Кокки</v>
      </c>
      <c r="J149" s="13" t="str">
        <f>IF(OR(K149=$K$323,K149=$K$324,K149=$K$325,K149=$K$326,K149=$K$327),$J$323,IF(OR(K149=$K$332,K149=$K$333,K149=$K$334,K149=$K$335),$J$324,IF(OR(K149=$K$336),$J$325,IF(OR(K149=$K$337),$J$326,IF(OR(K149=$K$338),$J$327,IF(OR(K149=$K$339),$J$328,IF(OR(K149=$K$345,K149=$K$355,K149=$K$346),$J$329,IF(OR(K149=$K$341,K149=$K$342,K149=$K$343,K149=$K$344),$J$330,IF(OR(K149=$K$340,K149=$K$384,K149=$K$386,K149=$K$388),$J$331,IF(OR(K149=$K$347,K149=$K$349,K149=$K$348),$J$332,IF(OR(K149=$K$350),$J$333,IF(OR(K149=$K$351),$J$334,IF(OR(K149=$K$352),$J$335,IF(OR(K149=$K$356),$J$336,IF(OR(K149=$K$357,K149=$K$358),$J$337,IF(OR(K149=$K$359,K149=$K$360),$J$338,IF(OR(K149=$K$361,K149=$K$362),$J$339,IF(OR(K149=$K$363,K149=$K$364),$J$340,IF(OR(K149=$K$366,K149=$K$367,K149=$K$368,K149=$K$369,K149=$K$370,K149=$K$371,K149=$K$372,K149=$K$373,K149=$K$374),$J$341,IF(OR(K149=$K$378,K149=$K$379,K149=$K$380,K149=$K$381,K149=$K$377,K149=$K$376,K149=$K$385,K149=$K$387),$J$342,IF(OR(K149=$K$382,K149=$K$383),$J$343,IF(OR(K149=$K$328,K149=$K$329,K149=$K$330,K149=$K$353,K149=$K$354,K149=$K$365,K149=$K$331,K149=$K$375),$J$344,IF(OR(K149=$K$389),$J$345,0)))))))))))))))))))))))</f>
        <v>Streptococcus</v>
      </c>
      <c r="K149" s="1" t="s">
        <v>186</v>
      </c>
    </row>
    <row r="150" spans="1:11" ht="20.25">
      <c r="A150" s="13" t="s">
        <v>244</v>
      </c>
      <c r="B150" s="2">
        <v>77</v>
      </c>
      <c r="C150" s="13" t="s">
        <v>14</v>
      </c>
      <c r="D150" s="3" t="s">
        <v>190</v>
      </c>
      <c r="E150" s="13">
        <v>0</v>
      </c>
      <c r="F150" s="13">
        <v>5</v>
      </c>
      <c r="G150" s="13"/>
      <c r="H150" s="13"/>
      <c r="I150" s="13" t="str">
        <f>IF(OR(J150=$J$336,J150=$J$343,J150=$J$326),$I$323,IF(OR(J150=$J$325,J150=$J$329,J150=$J$331,J150=$J$332,J150=$J$335,J150=$J$339,J150=$J$340,J150=$J$337),$I$328,IF(OR(J150=$J$324,J150=$J$328),$I$324,IF(OR(J150=$J$330,J150=$J$341,J150=$J$342),$I$325,IF(OR(J150=$J$323,J150=$J$338,J150=$J$344),$I$326,IF(OR(J150=$J$327,J150=$J$345,J150=$J$333,J150=$J$334),$I$327,0))))))</f>
        <v>Кокки</v>
      </c>
      <c r="J150" s="13" t="str">
        <f>IF(OR(K150=$K$323,K150=$K$324,K150=$K$325,K150=$K$326,K150=$K$327),$J$323,IF(OR(K150=$K$332,K150=$K$333,K150=$K$334,K150=$K$335),$J$324,IF(OR(K150=$K$336),$J$325,IF(OR(K150=$K$337),$J$326,IF(OR(K150=$K$338),$J$327,IF(OR(K150=$K$339),$J$328,IF(OR(K150=$K$345,K150=$K$355,K150=$K$346),$J$329,IF(OR(K150=$K$341,K150=$K$342,K150=$K$343,K150=$K$344),$J$330,IF(OR(K150=$K$340,K150=$K$384,K150=$K$386,K150=$K$388),$J$331,IF(OR(K150=$K$347,K150=$K$349,K150=$K$348),$J$332,IF(OR(K150=$K$350),$J$333,IF(OR(K150=$K$351),$J$334,IF(OR(K150=$K$352),$J$335,IF(OR(K150=$K$356),$J$336,IF(OR(K150=$K$357,K150=$K$358),$J$337,IF(OR(K150=$K$359,K150=$K$360),$J$338,IF(OR(K150=$K$361,K150=$K$362),$J$339,IF(OR(K150=$K$363,K150=$K$364),$J$340,IF(OR(K150=$K$366,K150=$K$367,K150=$K$368,K150=$K$369,K150=$K$370,K150=$K$371,K150=$K$372,K150=$K$373,K150=$K$374),$J$341,IF(OR(K150=$K$378,K150=$K$379,K150=$K$380,K150=$K$381,K150=$K$377,K150=$K$376,K150=$K$385,K150=$K$387),$J$342,IF(OR(K150=$K$382,K150=$K$383),$J$343,IF(OR(K150=$K$328,K150=$K$329,K150=$K$330,K150=$K$353,K150=$K$354,K150=$K$365,K150=$K$331,K150=$K$375),$J$344,IF(OR(K150=$K$389),$J$345,0)))))))))))))))))))))))</f>
        <v>Staphylococcus</v>
      </c>
      <c r="K150" s="1" t="s">
        <v>49</v>
      </c>
    </row>
    <row r="151" spans="1:11" ht="20.25">
      <c r="A151" s="13" t="s">
        <v>244</v>
      </c>
      <c r="B151" s="2">
        <v>79</v>
      </c>
      <c r="C151" s="13" t="s">
        <v>21</v>
      </c>
      <c r="D151" s="3" t="s">
        <v>57</v>
      </c>
      <c r="E151" s="13">
        <v>0</v>
      </c>
      <c r="F151" s="13">
        <v>6</v>
      </c>
      <c r="G151" s="13" t="s">
        <v>23</v>
      </c>
      <c r="H151" s="13"/>
      <c r="I151" s="13" t="str">
        <f>IF(OR(J151=$J$336,J151=$J$343,J151=$J$326),$I$323,IF(OR(J151=$J$325,J151=$J$329,J151=$J$331,J151=$J$332,J151=$J$335,J151=$J$339,J151=$J$340,J151=$J$337),$I$328,IF(OR(J151=$J$324,J151=$J$328),$I$324,IF(OR(J151=$J$330,J151=$J$341,J151=$J$342),$I$325,IF(OR(J151=$J$323,J151=$J$338,J151=$J$344),$I$326,IF(OR(J151=$J$327,J151=$J$345,J151=$J$333,J151=$J$334),$I$327,0))))))</f>
        <v>Энеробактерии</v>
      </c>
      <c r="J151" s="13" t="str">
        <f>IF(OR(K151=$K$323,K151=$K$324,K151=$K$325,K151=$K$326,K151=$K$327),$J$323,IF(OR(K151=$K$332,K151=$K$333,K151=$K$334,K151=$K$335),$J$324,IF(OR(K151=$K$336),$J$325,IF(OR(K151=$K$337),$J$326,IF(OR(K151=$K$338),$J$327,IF(OR(K151=$K$339),$J$328,IF(OR(K151=$K$345,K151=$K$355,K151=$K$346),$J$329,IF(OR(K151=$K$341,K151=$K$342,K151=$K$343,K151=$K$344),$J$330,IF(OR(K151=$K$340,K151=$K$384,K151=$K$386,K151=$K$388),$J$331,IF(OR(K151=$K$347,K151=$K$349,K151=$K$348),$J$332,IF(OR(K151=$K$350),$J$333,IF(OR(K151=$K$351),$J$334,IF(OR(K151=$K$352),$J$335,IF(OR(K151=$K$356),$J$336,IF(OR(K151=$K$357,K151=$K$358),$J$337,IF(OR(K151=$K$359,K151=$K$360),$J$338,IF(OR(K151=$K$361,K151=$K$362),$J$339,IF(OR(K151=$K$363,K151=$K$364),$J$340,IF(OR(K151=$K$366,K151=$K$367,K151=$K$368,K151=$K$369,K151=$K$370,K151=$K$371,K151=$K$372,K151=$K$373,K151=$K$374),$J$341,IF(OR(K151=$K$378,K151=$K$379,K151=$K$380,K151=$K$381,K151=$K$377,K151=$K$376,K151=$K$385,K151=$K$387),$J$342,IF(OR(K151=$K$382,K151=$K$383),$J$343,IF(OR(K151=$K$328,K151=$K$329,K151=$K$330,K151=$K$353,K151=$K$354,K151=$K$365,K151=$K$331,K151=$K$375),$J$344,IF(OR(K151=$K$389),$J$345,0)))))))))))))))))))))))</f>
        <v>Serratia</v>
      </c>
      <c r="K151" s="1" t="s">
        <v>87</v>
      </c>
    </row>
    <row r="152" spans="1:11" ht="20.25">
      <c r="A152" s="13" t="s">
        <v>244</v>
      </c>
      <c r="B152" s="2">
        <v>81</v>
      </c>
      <c r="C152" s="13" t="s">
        <v>16</v>
      </c>
      <c r="D152" s="3" t="s">
        <v>33</v>
      </c>
      <c r="E152" s="13">
        <v>0</v>
      </c>
      <c r="F152" s="13">
        <v>5</v>
      </c>
      <c r="G152" s="13"/>
      <c r="H152" s="13"/>
      <c r="I152" s="13" t="str">
        <f>IF(OR(J152=$J$336,J152=$J$343,J152=$J$326),$I$323,IF(OR(J152=$J$325,J152=$J$329,J152=$J$331,J152=$J$332,J152=$J$335,J152=$J$339,J152=$J$340,J152=$J$337),$I$328,IF(OR(J152=$J$324,J152=$J$328),$I$324,IF(OR(J152=$J$330,J152=$J$341,J152=$J$342),$I$325,IF(OR(J152=$J$323,J152=$J$338,J152=$J$344),$I$326,IF(OR(J152=$J$327,J152=$J$345,J152=$J$333,J152=$J$334),$I$327,0))))))</f>
        <v>Кокки</v>
      </c>
      <c r="J152" s="13" t="str">
        <f>IF(OR(K152=$K$323,K152=$K$324,K152=$K$325,K152=$K$326,K152=$K$327),$J$323,IF(OR(K152=$K$332,K152=$K$333,K152=$K$334,K152=$K$335),$J$324,IF(OR(K152=$K$336),$J$325,IF(OR(K152=$K$337),$J$326,IF(OR(K152=$K$338),$J$327,IF(OR(K152=$K$339),$J$328,IF(OR(K152=$K$345,K152=$K$355,K152=$K$346),$J$329,IF(OR(K152=$K$341,K152=$K$342,K152=$K$343,K152=$K$344),$J$330,IF(OR(K152=$K$340,K152=$K$384,K152=$K$386,K152=$K$388),$J$331,IF(OR(K152=$K$347,K152=$K$349,K152=$K$348),$J$332,IF(OR(K152=$K$350),$J$333,IF(OR(K152=$K$351),$J$334,IF(OR(K152=$K$352),$J$335,IF(OR(K152=$K$356),$J$336,IF(OR(K152=$K$357,K152=$K$358),$J$337,IF(OR(K152=$K$359,K152=$K$360),$J$338,IF(OR(K152=$K$361,K152=$K$362),$J$339,IF(OR(K152=$K$363,K152=$K$364),$J$340,IF(OR(K152=$K$366,K152=$K$367,K152=$K$368,K152=$K$369,K152=$K$370,K152=$K$371,K152=$K$372,K152=$K$373,K152=$K$374),$J$341,IF(OR(K152=$K$378,K152=$K$379,K152=$K$380,K152=$K$381,K152=$K$377,K152=$K$376,K152=$K$385,K152=$K$387),$J$342,IF(OR(K152=$K$382,K152=$K$383),$J$343,IF(OR(K152=$K$328,K152=$K$329,K152=$K$330,K152=$K$353,K152=$K$354,K152=$K$365,K152=$K$331,K152=$K$375),$J$344,IF(OR(K152=$K$389),$J$345,0)))))))))))))))))))))))</f>
        <v>Streptococcus</v>
      </c>
      <c r="K152" s="1" t="s">
        <v>77</v>
      </c>
    </row>
    <row r="153" spans="1:11" ht="20.25">
      <c r="A153" s="13" t="s">
        <v>244</v>
      </c>
      <c r="B153" s="2">
        <v>82</v>
      </c>
      <c r="C153" s="13" t="s">
        <v>138</v>
      </c>
      <c r="D153" s="3" t="s">
        <v>56</v>
      </c>
      <c r="E153" s="13">
        <v>1</v>
      </c>
      <c r="F153" s="13">
        <v>4</v>
      </c>
      <c r="G153" s="13"/>
      <c r="H153" s="13"/>
      <c r="I153" s="13" t="str">
        <f>IF(OR(J153=$J$336,J153=$J$343,J153=$J$326),$I$323,IF(OR(J153=$J$325,J153=$J$329,J153=$J$331,J153=$J$332,J153=$J$335,J153=$J$339,J153=$J$340,J153=$J$337),$I$328,IF(OR(J153=$J$324,J153=$J$328),$I$324,IF(OR(J153=$J$330,J153=$J$341,J153=$J$342),$I$325,IF(OR(J153=$J$323,J153=$J$338,J153=$J$344),$I$326,IF(OR(J153=$J$327,J153=$J$345,J153=$J$333,J153=$J$334),$I$327,0))))))</f>
        <v>Кокки</v>
      </c>
      <c r="J153" s="13" t="str">
        <f>IF(OR(K153=$K$323,K153=$K$324,K153=$K$325,K153=$K$326,K153=$K$327),$J$323,IF(OR(K153=$K$332,K153=$K$333,K153=$K$334,K153=$K$335),$J$324,IF(OR(K153=$K$336),$J$325,IF(OR(K153=$K$337),$J$326,IF(OR(K153=$K$338),$J$327,IF(OR(K153=$K$339),$J$328,IF(OR(K153=$K$345,K153=$K$355,K153=$K$346),$J$329,IF(OR(K153=$K$341,K153=$K$342,K153=$K$343,K153=$K$344),$J$330,IF(OR(K153=$K$340,K153=$K$384,K153=$K$386,K153=$K$388),$J$331,IF(OR(K153=$K$347,K153=$K$349,K153=$K$348),$J$332,IF(OR(K153=$K$350),$J$333,IF(OR(K153=$K$351),$J$334,IF(OR(K153=$K$352),$J$335,IF(OR(K153=$K$356),$J$336,IF(OR(K153=$K$357,K153=$K$358),$J$337,IF(OR(K153=$K$359,K153=$K$360),$J$338,IF(OR(K153=$K$361,K153=$K$362),$J$339,IF(OR(K153=$K$363,K153=$K$364),$J$340,IF(OR(K153=$K$366,K153=$K$367,K153=$K$368,K153=$K$369,K153=$K$370,K153=$K$371,K153=$K$372,K153=$K$373,K153=$K$374),$J$341,IF(OR(K153=$K$378,K153=$K$379,K153=$K$380,K153=$K$381,K153=$K$377,K153=$K$376,K153=$K$385,K153=$K$387),$J$342,IF(OR(K153=$K$382,K153=$K$383),$J$343,IF(OR(K153=$K$328,K153=$K$329,K153=$K$330,K153=$K$353,K153=$K$354,K153=$K$365,K153=$K$331,K153=$K$375),$J$344,IF(OR(K153=$K$389),$J$345,0)))))))))))))))))))))))</f>
        <v>Staphylococcus</v>
      </c>
      <c r="K153" s="1" t="s">
        <v>49</v>
      </c>
    </row>
    <row r="154" spans="1:11" ht="20.25">
      <c r="A154" s="13" t="s">
        <v>244</v>
      </c>
      <c r="B154" s="2">
        <v>99</v>
      </c>
      <c r="C154" s="13" t="s">
        <v>21</v>
      </c>
      <c r="D154" s="3" t="s">
        <v>61</v>
      </c>
      <c r="E154" s="13">
        <v>2</v>
      </c>
      <c r="F154" s="13">
        <v>7</v>
      </c>
      <c r="G154" s="13" t="s">
        <v>23</v>
      </c>
      <c r="H154" s="13"/>
      <c r="I154" s="13" t="str">
        <f>IF(OR(J154=$J$336,J154=$J$343,J154=$J$326),$I$323,IF(OR(J154=$J$325,J154=$J$329,J154=$J$331,J154=$J$332,J154=$J$335,J154=$J$339,J154=$J$340,J154=$J$337),$I$328,IF(OR(J154=$J$324,J154=$J$328),$I$324,IF(OR(J154=$J$330,J154=$J$341,J154=$J$342),$I$325,IF(OR(J154=$J$323,J154=$J$338,J154=$J$344),$I$326,IF(OR(J154=$J$327,J154=$J$345,J154=$J$333,J154=$J$334),$I$327,0))))))</f>
        <v>Энеробактерии</v>
      </c>
      <c r="J154" s="13" t="str">
        <f>IF(OR(K154=$K$323,K154=$K$324,K154=$K$325,K154=$K$326,K154=$K$327),$J$323,IF(OR(K154=$K$332,K154=$K$333,K154=$K$334,K154=$K$335),$J$324,IF(OR(K154=$K$336),$J$325,IF(OR(K154=$K$337),$J$326,IF(OR(K154=$K$338),$J$327,IF(OR(K154=$K$339),$J$328,IF(OR(K154=$K$345,K154=$K$355,K154=$K$346),$J$329,IF(OR(K154=$K$341,K154=$K$342,K154=$K$343,K154=$K$344),$J$330,IF(OR(K154=$K$340,K154=$K$384,K154=$K$386,K154=$K$388),$J$331,IF(OR(K154=$K$347,K154=$K$349,K154=$K$348),$J$332,IF(OR(K154=$K$350),$J$333,IF(OR(K154=$K$351),$J$334,IF(OR(K154=$K$352),$J$335,IF(OR(K154=$K$356),$J$336,IF(OR(K154=$K$357,K154=$K$358),$J$337,IF(OR(K154=$K$359,K154=$K$360),$J$338,IF(OR(K154=$K$361,K154=$K$362),$J$339,IF(OR(K154=$K$363,K154=$K$364),$J$340,IF(OR(K154=$K$366,K154=$K$367,K154=$K$368,K154=$K$369,K154=$K$370,K154=$K$371,K154=$K$372,K154=$K$373,K154=$K$374),$J$341,IF(OR(K154=$K$378,K154=$K$379,K154=$K$380,K154=$K$381,K154=$K$377,K154=$K$376,K154=$K$385,K154=$K$387),$J$342,IF(OR(K154=$K$382,K154=$K$383),$J$343,IF(OR(K154=$K$328,K154=$K$329,K154=$K$330,K154=$K$353,K154=$K$354,K154=$K$365,K154=$K$331,K154=$K$375),$J$344,IF(OR(K154=$K$389),$J$345,0)))))))))))))))))))))))</f>
        <v>Klebsiella</v>
      </c>
      <c r="K154" s="1" t="s">
        <v>75</v>
      </c>
    </row>
    <row r="155" spans="1:11" ht="20.25">
      <c r="A155" s="13" t="s">
        <v>244</v>
      </c>
      <c r="B155" s="2">
        <v>123</v>
      </c>
      <c r="C155" s="13" t="s">
        <v>21</v>
      </c>
      <c r="D155" s="3" t="s">
        <v>56</v>
      </c>
      <c r="E155" s="13">
        <v>0</v>
      </c>
      <c r="F155" s="13">
        <v>5</v>
      </c>
      <c r="G155" s="13" t="s">
        <v>23</v>
      </c>
      <c r="H155" s="13"/>
      <c r="I155" s="13" t="str">
        <f>IF(OR(J155=$J$336,J155=$J$343,J155=$J$326),$I$323,IF(OR(J155=$J$325,J155=$J$329,J155=$J$331,J155=$J$332,J155=$J$335,J155=$J$339,J155=$J$340,J155=$J$337),$I$328,IF(OR(J155=$J$324,J155=$J$328),$I$324,IF(OR(J155=$J$330,J155=$J$341,J155=$J$342),$I$325,IF(OR(J155=$J$323,J155=$J$338,J155=$J$344),$I$326,IF(OR(J155=$J$327,J155=$J$345,J155=$J$333,J155=$J$334),$I$327,0))))))</f>
        <v>Кокки</v>
      </c>
      <c r="J155" s="13" t="str">
        <f>IF(OR(K155=$K$323,K155=$K$324,K155=$K$325,K155=$K$326,K155=$K$327),$J$323,IF(OR(K155=$K$332,K155=$K$333,K155=$K$334,K155=$K$335),$J$324,IF(OR(K155=$K$336),$J$325,IF(OR(K155=$K$337),$J$326,IF(OR(K155=$K$338),$J$327,IF(OR(K155=$K$339),$J$328,IF(OR(K155=$K$345,K155=$K$355,K155=$K$346),$J$329,IF(OR(K155=$K$341,K155=$K$342,K155=$K$343,K155=$K$344),$J$330,IF(OR(K155=$K$340,K155=$K$384,K155=$K$386,K155=$K$388),$J$331,IF(OR(K155=$K$347,K155=$K$349,K155=$K$348),$J$332,IF(OR(K155=$K$350),$J$333,IF(OR(K155=$K$351),$J$334,IF(OR(K155=$K$352),$J$335,IF(OR(K155=$K$356),$J$336,IF(OR(K155=$K$357,K155=$K$358),$J$337,IF(OR(K155=$K$359,K155=$K$360),$J$338,IF(OR(K155=$K$361,K155=$K$362),$J$339,IF(OR(K155=$K$363,K155=$K$364),$J$340,IF(OR(K155=$K$366,K155=$K$367,K155=$K$368,K155=$K$369,K155=$K$370,K155=$K$371,K155=$K$372,K155=$K$373,K155=$K$374),$J$341,IF(OR(K155=$K$378,K155=$K$379,K155=$K$380,K155=$K$381,K155=$K$377,K155=$K$376,K155=$K$385,K155=$K$387),$J$342,IF(OR(K155=$K$382,K155=$K$383),$J$343,IF(OR(K155=$K$328,K155=$K$329,K155=$K$330,K155=$K$353,K155=$K$354,K155=$K$365,K155=$K$331,K155=$K$375),$J$344,IF(OR(K155=$K$389),$J$345,0)))))))))))))))))))))))</f>
        <v>Enterococcus</v>
      </c>
      <c r="K155" s="1" t="s">
        <v>66</v>
      </c>
    </row>
    <row r="156" spans="1:11" ht="20.25">
      <c r="A156" s="13"/>
      <c r="B156" s="2"/>
      <c r="C156" s="13"/>
      <c r="D156" s="3"/>
      <c r="E156" s="13"/>
      <c r="F156" s="13"/>
      <c r="G156" s="13"/>
      <c r="H156" s="13"/>
      <c r="I156" s="13" t="str">
        <f>IF(OR(J156=$J$336,J156=$J$343,J156=$J$326),$I$323,IF(OR(J156=$J$325,J156=$J$329,J156=$J$331,J156=$J$332,J156=$J$335,J156=$J$339,J156=$J$340,J156=$J$337),$I$328,IF(OR(J156=$J$324,J156=$J$328),$I$324,IF(OR(J156=$J$330,J156=$J$341,J156=$J$342),$I$325,IF(OR(J156=$J$323,J156=$J$338,J156=$J$344),$I$326,IF(OR(J156=$J$327,J156=$J$345,J156=$J$333,J156=$J$334),$I$327,0))))))</f>
        <v>Энеробактерии</v>
      </c>
      <c r="J156" s="13" t="str">
        <f>IF(OR(K156=$K$323,K156=$K$324,K156=$K$325,K156=$K$326,K156=$K$327),$J$323,IF(OR(K156=$K$332,K156=$K$333,K156=$K$334,K156=$K$335),$J$324,IF(OR(K156=$K$336),$J$325,IF(OR(K156=$K$337),$J$326,IF(OR(K156=$K$338),$J$327,IF(OR(K156=$K$339),$J$328,IF(OR(K156=$K$345,K156=$K$355,K156=$K$346),$J$329,IF(OR(K156=$K$341,K156=$K$342,K156=$K$343,K156=$K$344),$J$330,IF(OR(K156=$K$340,K156=$K$384,K156=$K$386,K156=$K$388),$J$331,IF(OR(K156=$K$347,K156=$K$349,K156=$K$348),$J$332,IF(OR(K156=$K$350),$J$333,IF(OR(K156=$K$351),$J$334,IF(OR(K156=$K$352),$J$335,IF(OR(K156=$K$356),$J$336,IF(OR(K156=$K$357,K156=$K$358),$J$337,IF(OR(K156=$K$359,K156=$K$360),$J$338,IF(OR(K156=$K$361,K156=$K$362),$J$339,IF(OR(K156=$K$363,K156=$K$364),$J$340,IF(OR(K156=$K$366,K156=$K$367,K156=$K$368,K156=$K$369,K156=$K$370,K156=$K$371,K156=$K$372,K156=$K$373,K156=$K$374),$J$341,IF(OR(K156=$K$378,K156=$K$379,K156=$K$380,K156=$K$381,K156=$K$377,K156=$K$376,K156=$K$385,K156=$K$387),$J$342,IF(OR(K156=$K$382,K156=$K$383),$J$343,IF(OR(K156=$K$328,K156=$K$329,K156=$K$330,K156=$K$353,K156=$K$354,K156=$K$365,K156=$K$331,K156=$K$375),$J$344,IF(OR(K156=$K$389),$J$345,0)))))))))))))))))))))))</f>
        <v>Escherichia</v>
      </c>
      <c r="K156" s="1" t="s">
        <v>32</v>
      </c>
    </row>
    <row r="157" spans="1:11" ht="20.25">
      <c r="A157" s="13" t="s">
        <v>244</v>
      </c>
      <c r="B157" s="2">
        <v>131</v>
      </c>
      <c r="C157" s="13" t="s">
        <v>14</v>
      </c>
      <c r="D157" s="3" t="s">
        <v>190</v>
      </c>
      <c r="E157" s="13">
        <v>0</v>
      </c>
      <c r="F157" s="13">
        <v>4</v>
      </c>
      <c r="G157" s="13"/>
      <c r="H157" s="13"/>
      <c r="I157" s="13" t="str">
        <f>IF(OR(J157=$J$336,J157=$J$343,J157=$J$326),$I$323,IF(OR(J157=$J$325,J157=$J$329,J157=$J$331,J157=$J$332,J157=$J$335,J157=$J$339,J157=$J$340,J157=$J$337),$I$328,IF(OR(J157=$J$324,J157=$J$328),$I$324,IF(OR(J157=$J$330,J157=$J$341,J157=$J$342),$I$325,IF(OR(J157=$J$323,J157=$J$338,J157=$J$344),$I$326,IF(OR(J157=$J$327,J157=$J$345,J157=$J$333,J157=$J$334),$I$327,0))))))</f>
        <v>Кокки</v>
      </c>
      <c r="J157" s="13" t="str">
        <f>IF(OR(K157=$K$323,K157=$K$324,K157=$K$325,K157=$K$326,K157=$K$327),$J$323,IF(OR(K157=$K$332,K157=$K$333,K157=$K$334,K157=$K$335),$J$324,IF(OR(K157=$K$336),$J$325,IF(OR(K157=$K$337),$J$326,IF(OR(K157=$K$338),$J$327,IF(OR(K157=$K$339),$J$328,IF(OR(K157=$K$345,K157=$K$355,K157=$K$346),$J$329,IF(OR(K157=$K$341,K157=$K$342,K157=$K$343,K157=$K$344),$J$330,IF(OR(K157=$K$340,K157=$K$384,K157=$K$386,K157=$K$388),$J$331,IF(OR(K157=$K$347,K157=$K$349,K157=$K$348),$J$332,IF(OR(K157=$K$350),$J$333,IF(OR(K157=$K$351),$J$334,IF(OR(K157=$K$352),$J$335,IF(OR(K157=$K$356),$J$336,IF(OR(K157=$K$357,K157=$K$358),$J$337,IF(OR(K157=$K$359,K157=$K$360),$J$338,IF(OR(K157=$K$361,K157=$K$362),$J$339,IF(OR(K157=$K$363,K157=$K$364),$J$340,IF(OR(K157=$K$366,K157=$K$367,K157=$K$368,K157=$K$369,K157=$K$370,K157=$K$371,K157=$K$372,K157=$K$373,K157=$K$374),$J$341,IF(OR(K157=$K$378,K157=$K$379,K157=$K$380,K157=$K$381,K157=$K$377,K157=$K$376,K157=$K$385,K157=$K$387),$J$342,IF(OR(K157=$K$382,K157=$K$383),$J$343,IF(OR(K157=$K$328,K157=$K$329,K157=$K$330,K157=$K$353,K157=$K$354,K157=$K$365,K157=$K$331,K157=$K$375),$J$344,IF(OR(K157=$K$389),$J$345,0)))))))))))))))))))))))</f>
        <v>Staphylococcus</v>
      </c>
      <c r="K157" s="1" t="s">
        <v>169</v>
      </c>
    </row>
    <row r="158" spans="1:11" ht="20.25">
      <c r="A158" s="13" t="s">
        <v>244</v>
      </c>
      <c r="B158" s="2">
        <v>165</v>
      </c>
      <c r="C158" s="13" t="s">
        <v>44</v>
      </c>
      <c r="D158" s="3" t="s">
        <v>45</v>
      </c>
      <c r="E158" s="13">
        <v>0</v>
      </c>
      <c r="F158" s="13">
        <v>6</v>
      </c>
      <c r="G158" s="13" t="s">
        <v>23</v>
      </c>
      <c r="H158" s="13"/>
      <c r="I158" s="13" t="str">
        <f>IF(OR(J158=$J$336,J158=$J$343,J158=$J$326),$I$323,IF(OR(J158=$J$325,J158=$J$329,J158=$J$331,J158=$J$332,J158=$J$335,J158=$J$339,J158=$J$340,J158=$J$337),$I$328,IF(OR(J158=$J$324,J158=$J$328),$I$324,IF(OR(J158=$J$330,J158=$J$341,J158=$J$342),$I$325,IF(OR(J158=$J$323,J158=$J$338,J158=$J$344),$I$326,IF(OR(J158=$J$327,J158=$J$345,J158=$J$333,J158=$J$334),$I$327,0))))))</f>
        <v>Энеробактерии</v>
      </c>
      <c r="J158" s="13" t="str">
        <f>IF(OR(K158=$K$323,K158=$K$324,K158=$K$325,K158=$K$326,K158=$K$327),$J$323,IF(OR(K158=$K$332,K158=$K$333,K158=$K$334,K158=$K$335),$J$324,IF(OR(K158=$K$336),$J$325,IF(OR(K158=$K$337),$J$326,IF(OR(K158=$K$338),$J$327,IF(OR(K158=$K$339),$J$328,IF(OR(K158=$K$345,K158=$K$355,K158=$K$346),$J$329,IF(OR(K158=$K$341,K158=$K$342,K158=$K$343,K158=$K$344),$J$330,IF(OR(K158=$K$340,K158=$K$384,K158=$K$386,K158=$K$388),$J$331,IF(OR(K158=$K$347,K158=$K$349,K158=$K$348),$J$332,IF(OR(K158=$K$350),$J$333,IF(OR(K158=$K$351),$J$334,IF(OR(K158=$K$352),$J$335,IF(OR(K158=$K$356),$J$336,IF(OR(K158=$K$357,K158=$K$358),$J$337,IF(OR(K158=$K$359,K158=$K$360),$J$338,IF(OR(K158=$K$361,K158=$K$362),$J$339,IF(OR(K158=$K$363,K158=$K$364),$J$340,IF(OR(K158=$K$366,K158=$K$367,K158=$K$368,K158=$K$369,K158=$K$370,K158=$K$371,K158=$K$372,K158=$K$373,K158=$K$374),$J$341,IF(OR(K158=$K$378,K158=$K$379,K158=$K$380,K158=$K$381,K158=$K$377,K158=$K$376,K158=$K$385,K158=$K$387),$J$342,IF(OR(K158=$K$382,K158=$K$383),$J$343,IF(OR(K158=$K$328,K158=$K$329,K158=$K$330,K158=$K$353,K158=$K$354,K158=$K$365,K158=$K$331,K158=$K$375),$J$344,IF(OR(K158=$K$389),$J$345,0)))))))))))))))))))))))</f>
        <v>Klebsiella</v>
      </c>
      <c r="K158" s="1" t="s">
        <v>75</v>
      </c>
    </row>
    <row r="159" spans="1:11" ht="20.25">
      <c r="A159" s="13" t="s">
        <v>244</v>
      </c>
      <c r="B159" s="2">
        <v>168</v>
      </c>
      <c r="C159" s="13" t="s">
        <v>138</v>
      </c>
      <c r="D159" s="3" t="s">
        <v>56</v>
      </c>
      <c r="E159" s="13">
        <v>0</v>
      </c>
      <c r="F159" s="13">
        <v>2</v>
      </c>
      <c r="G159" s="13" t="s">
        <v>23</v>
      </c>
      <c r="H159" s="13"/>
      <c r="I159" s="13" t="str">
        <f>IF(OR(J159=$J$336,J159=$J$343,J159=$J$326),$I$323,IF(OR(J159=$J$325,J159=$J$329,J159=$J$331,J159=$J$332,J159=$J$335,J159=$J$339,J159=$J$340,J159=$J$337),$I$328,IF(OR(J159=$J$324,J159=$J$328),$I$324,IF(OR(J159=$J$330,J159=$J$341,J159=$J$342),$I$325,IF(OR(J159=$J$323,J159=$J$338,J159=$J$344),$I$326,IF(OR(J159=$J$327,J159=$J$345,J159=$J$333,J159=$J$334),$I$327,0))))))</f>
        <v>Кокки</v>
      </c>
      <c r="J159" s="13" t="str">
        <f>IF(OR(K159=$K$323,K159=$K$324,K159=$K$325,K159=$K$326,K159=$K$327),$J$323,IF(OR(K159=$K$332,K159=$K$333,K159=$K$334,K159=$K$335),$J$324,IF(OR(K159=$K$336),$J$325,IF(OR(K159=$K$337),$J$326,IF(OR(K159=$K$338),$J$327,IF(OR(K159=$K$339),$J$328,IF(OR(K159=$K$345,K159=$K$355,K159=$K$346),$J$329,IF(OR(K159=$K$341,K159=$K$342,K159=$K$343,K159=$K$344),$J$330,IF(OR(K159=$K$340,K159=$K$384,K159=$K$386,K159=$K$388),$J$331,IF(OR(K159=$K$347,K159=$K$349,K159=$K$348),$J$332,IF(OR(K159=$K$350),$J$333,IF(OR(K159=$K$351),$J$334,IF(OR(K159=$K$352),$J$335,IF(OR(K159=$K$356),$J$336,IF(OR(K159=$K$357,K159=$K$358),$J$337,IF(OR(K159=$K$359,K159=$K$360),$J$338,IF(OR(K159=$K$361,K159=$K$362),$J$339,IF(OR(K159=$K$363,K159=$K$364),$J$340,IF(OR(K159=$K$366,K159=$K$367,K159=$K$368,K159=$K$369,K159=$K$370,K159=$K$371,K159=$K$372,K159=$K$373,K159=$K$374),$J$341,IF(OR(K159=$K$378,K159=$K$379,K159=$K$380,K159=$K$381,K159=$K$377,K159=$K$376,K159=$K$385,K159=$K$387),$J$342,IF(OR(K159=$K$382,K159=$K$383),$J$343,IF(OR(K159=$K$328,K159=$K$329,K159=$K$330,K159=$K$353,K159=$K$354,K159=$K$365,K159=$K$331,K159=$K$375),$J$344,IF(OR(K159=$K$389),$J$345,0)))))))))))))))))))))))</f>
        <v>Staphylococcus</v>
      </c>
      <c r="K159" s="1" t="s">
        <v>169</v>
      </c>
    </row>
    <row r="160" spans="1:11" ht="20.25">
      <c r="A160" s="13" t="s">
        <v>244</v>
      </c>
      <c r="B160" s="2">
        <v>169</v>
      </c>
      <c r="C160" s="13" t="s">
        <v>44</v>
      </c>
      <c r="D160" s="3" t="s">
        <v>45</v>
      </c>
      <c r="E160" s="13">
        <v>0</v>
      </c>
      <c r="F160" s="13">
        <v>5</v>
      </c>
      <c r="G160" s="13" t="s">
        <v>23</v>
      </c>
      <c r="H160" s="13"/>
      <c r="I160" s="13" t="str">
        <f>IF(OR(J160=$J$336,J160=$J$343,J160=$J$326),$I$323,IF(OR(J160=$J$325,J160=$J$329,J160=$J$331,J160=$J$332,J160=$J$335,J160=$J$339,J160=$J$340,J160=$J$337),$I$328,IF(OR(J160=$J$324,J160=$J$328),$I$324,IF(OR(J160=$J$330,J160=$J$341,J160=$J$342),$I$325,IF(OR(J160=$J$323,J160=$J$338,J160=$J$344),$I$326,IF(OR(J160=$J$327,J160=$J$345,J160=$J$333,J160=$J$334),$I$327,0))))))</f>
        <v>Кокки</v>
      </c>
      <c r="J160" s="13" t="str">
        <f>IF(OR(K160=$K$323,K160=$K$324,K160=$K$325,K160=$K$326,K160=$K$327),$J$323,IF(OR(K160=$K$332,K160=$K$333,K160=$K$334,K160=$K$335),$J$324,IF(OR(K160=$K$336),$J$325,IF(OR(K160=$K$337),$J$326,IF(OR(K160=$K$338),$J$327,IF(OR(K160=$K$339),$J$328,IF(OR(K160=$K$345,K160=$K$355,K160=$K$346),$J$329,IF(OR(K160=$K$341,K160=$K$342,K160=$K$343,K160=$K$344),$J$330,IF(OR(K160=$K$340,K160=$K$384,K160=$K$386,K160=$K$388),$J$331,IF(OR(K160=$K$347,K160=$K$349,K160=$K$348),$J$332,IF(OR(K160=$K$350),$J$333,IF(OR(K160=$K$351),$J$334,IF(OR(K160=$K$352),$J$335,IF(OR(K160=$K$356),$J$336,IF(OR(K160=$K$357,K160=$K$358),$J$337,IF(OR(K160=$K$359,K160=$K$360),$J$338,IF(OR(K160=$K$361,K160=$K$362),$J$339,IF(OR(K160=$K$363,K160=$K$364),$J$340,IF(OR(K160=$K$366,K160=$K$367,K160=$K$368,K160=$K$369,K160=$K$370,K160=$K$371,K160=$K$372,K160=$K$373,K160=$K$374),$J$341,IF(OR(K160=$K$378,K160=$K$379,K160=$K$380,K160=$K$381,K160=$K$377,K160=$K$376,K160=$K$385,K160=$K$387),$J$342,IF(OR(K160=$K$382,K160=$K$383),$J$343,IF(OR(K160=$K$328,K160=$K$329,K160=$K$330,K160=$K$353,K160=$K$354,K160=$K$365,K160=$K$331,K160=$K$375),$J$344,IF(OR(K160=$K$389),$J$345,0)))))))))))))))))))))))</f>
        <v>Staphylococcus</v>
      </c>
      <c r="K160" s="1" t="s">
        <v>169</v>
      </c>
    </row>
    <row r="161" spans="1:11" ht="20.25">
      <c r="A161" s="13" t="s">
        <v>244</v>
      </c>
      <c r="B161" s="2">
        <v>177</v>
      </c>
      <c r="C161" s="13" t="s">
        <v>21</v>
      </c>
      <c r="D161" s="3" t="s">
        <v>56</v>
      </c>
      <c r="E161" s="13">
        <v>0</v>
      </c>
      <c r="F161" s="13">
        <v>5</v>
      </c>
      <c r="G161" s="13" t="s">
        <v>23</v>
      </c>
      <c r="H161" s="13"/>
      <c r="I161" s="13" t="str">
        <f>IF(OR(J161=$J$336,J161=$J$343,J161=$J$326),$I$323,IF(OR(J161=$J$325,J161=$J$329,J161=$J$331,J161=$J$332,J161=$J$335,J161=$J$339,J161=$J$340,J161=$J$337),$I$328,IF(OR(J161=$J$324,J161=$J$328),$I$324,IF(OR(J161=$J$330,J161=$J$341,J161=$J$342),$I$325,IF(OR(J161=$J$323,J161=$J$338,J161=$J$344),$I$326,IF(OR(J161=$J$327,J161=$J$345,J161=$J$333,J161=$J$334),$I$327,0))))))</f>
        <v>Кокки</v>
      </c>
      <c r="J161" s="13" t="str">
        <f>IF(OR(K161=$K$323,K161=$K$324,K161=$K$325,K161=$K$326,K161=$K$327),$J$323,IF(OR(K161=$K$332,K161=$K$333,K161=$K$334,K161=$K$335),$J$324,IF(OR(K161=$K$336),$J$325,IF(OR(K161=$K$337),$J$326,IF(OR(K161=$K$338),$J$327,IF(OR(K161=$K$339),$J$328,IF(OR(K161=$K$345,K161=$K$355,K161=$K$346),$J$329,IF(OR(K161=$K$341,K161=$K$342,K161=$K$343,K161=$K$344),$J$330,IF(OR(K161=$K$340,K161=$K$384,K161=$K$386,K161=$K$388),$J$331,IF(OR(K161=$K$347,K161=$K$349,K161=$K$348),$J$332,IF(OR(K161=$K$350),$J$333,IF(OR(K161=$K$351),$J$334,IF(OR(K161=$K$352),$J$335,IF(OR(K161=$K$356),$J$336,IF(OR(K161=$K$357,K161=$K$358),$J$337,IF(OR(K161=$K$359,K161=$K$360),$J$338,IF(OR(K161=$K$361,K161=$K$362),$J$339,IF(OR(K161=$K$363,K161=$K$364),$J$340,IF(OR(K161=$K$366,K161=$K$367,K161=$K$368,K161=$K$369,K161=$K$370,K161=$K$371,K161=$K$372,K161=$K$373,K161=$K$374),$J$341,IF(OR(K161=$K$378,K161=$K$379,K161=$K$380,K161=$K$381,K161=$K$377,K161=$K$376,K161=$K$385,K161=$K$387),$J$342,IF(OR(K161=$K$382,K161=$K$383),$J$343,IF(OR(K161=$K$328,K161=$K$329,K161=$K$330,K161=$K$353,K161=$K$354,K161=$K$365,K161=$K$331,K161=$K$375),$J$344,IF(OR(K161=$K$389),$J$345,0)))))))))))))))))))))))</f>
        <v>Staphylococcus</v>
      </c>
      <c r="K161" s="1" t="s">
        <v>169</v>
      </c>
    </row>
    <row r="162" spans="1:11" ht="20.25">
      <c r="A162" s="13" t="s">
        <v>244</v>
      </c>
      <c r="B162" s="2">
        <v>179</v>
      </c>
      <c r="C162" s="13" t="s">
        <v>71</v>
      </c>
      <c r="D162" s="3" t="s">
        <v>36</v>
      </c>
      <c r="E162" s="13">
        <v>0</v>
      </c>
      <c r="F162" s="13">
        <v>4</v>
      </c>
      <c r="G162" s="13"/>
      <c r="H162" s="13"/>
      <c r="I162" s="13" t="str">
        <f>IF(OR(J162=$J$336,J162=$J$343,J162=$J$326),$I$323,IF(OR(J162=$J$325,J162=$J$329,J162=$J$331,J162=$J$332,J162=$J$335,J162=$J$339,J162=$J$340,J162=$J$337),$I$328,IF(OR(J162=$J$324,J162=$J$328),$I$324,IF(OR(J162=$J$330,J162=$J$341,J162=$J$342),$I$325,IF(OR(J162=$J$323,J162=$J$338,J162=$J$344),$I$326,IF(OR(J162=$J$327,J162=$J$345,J162=$J$333,J162=$J$334),$I$327,0))))))</f>
        <v>Кокки</v>
      </c>
      <c r="J162" s="13" t="str">
        <f>IF(OR(K162=$K$323,K162=$K$324,K162=$K$325,K162=$K$326,K162=$K$327),$J$323,IF(OR(K162=$K$332,K162=$K$333,K162=$K$334,K162=$K$335),$J$324,IF(OR(K162=$K$336),$J$325,IF(OR(K162=$K$337),$J$326,IF(OR(K162=$K$338),$J$327,IF(OR(K162=$K$339),$J$328,IF(OR(K162=$K$345,K162=$K$355,K162=$K$346),$J$329,IF(OR(K162=$K$341,K162=$K$342,K162=$K$343,K162=$K$344),$J$330,IF(OR(K162=$K$340,K162=$K$384,K162=$K$386,K162=$K$388),$J$331,IF(OR(K162=$K$347,K162=$K$349,K162=$K$348),$J$332,IF(OR(K162=$K$350),$J$333,IF(OR(K162=$K$351),$J$334,IF(OR(K162=$K$352),$J$335,IF(OR(K162=$K$356),$J$336,IF(OR(K162=$K$357,K162=$K$358),$J$337,IF(OR(K162=$K$359,K162=$K$360),$J$338,IF(OR(K162=$K$361,K162=$K$362),$J$339,IF(OR(K162=$K$363,K162=$K$364),$J$340,IF(OR(K162=$K$366,K162=$K$367,K162=$K$368,K162=$K$369,K162=$K$370,K162=$K$371,K162=$K$372,K162=$K$373,K162=$K$374),$J$341,IF(OR(K162=$K$378,K162=$K$379,K162=$K$380,K162=$K$381,K162=$K$377,K162=$K$376,K162=$K$385,K162=$K$387),$J$342,IF(OR(K162=$K$382,K162=$K$383),$J$343,IF(OR(K162=$K$328,K162=$K$329,K162=$K$330,K162=$K$353,K162=$K$354,K162=$K$365,K162=$K$331,K162=$K$375),$J$344,IF(OR(K162=$K$389),$J$345,0)))))))))))))))))))))))</f>
        <v>Staphylococcus</v>
      </c>
      <c r="K162" s="1" t="s">
        <v>169</v>
      </c>
    </row>
    <row r="163" spans="1:11" ht="20.25">
      <c r="A163" s="13" t="s">
        <v>244</v>
      </c>
      <c r="B163" s="2">
        <v>189</v>
      </c>
      <c r="C163" s="13" t="s">
        <v>44</v>
      </c>
      <c r="D163" s="3" t="s">
        <v>45</v>
      </c>
      <c r="E163" s="13">
        <v>0</v>
      </c>
      <c r="F163" s="13">
        <v>3</v>
      </c>
      <c r="G163" s="13" t="s">
        <v>23</v>
      </c>
      <c r="H163" s="13"/>
      <c r="I163" s="13" t="str">
        <f>IF(OR(J163=$J$336,J163=$J$343,J163=$J$326),$I$323,IF(OR(J163=$J$325,J163=$J$329,J163=$J$331,J163=$J$332,J163=$J$335,J163=$J$339,J163=$J$340,J163=$J$337),$I$328,IF(OR(J163=$J$324,J163=$J$328),$I$324,IF(OR(J163=$J$330,J163=$J$341,J163=$J$342),$I$325,IF(OR(J163=$J$323,J163=$J$338,J163=$J$344),$I$326,IF(OR(J163=$J$327,J163=$J$345,J163=$J$333,J163=$J$334),$I$327,0))))))</f>
        <v>Кокки</v>
      </c>
      <c r="J163" s="13" t="str">
        <f>IF(OR(K163=$K$323,K163=$K$324,K163=$K$325,K163=$K$326,K163=$K$327),$J$323,IF(OR(K163=$K$332,K163=$K$333,K163=$K$334,K163=$K$335),$J$324,IF(OR(K163=$K$336),$J$325,IF(OR(K163=$K$337),$J$326,IF(OR(K163=$K$338),$J$327,IF(OR(K163=$K$339),$J$328,IF(OR(K163=$K$345,K163=$K$355,K163=$K$346),$J$329,IF(OR(K163=$K$341,K163=$K$342,K163=$K$343,K163=$K$344),$J$330,IF(OR(K163=$K$340,K163=$K$384,K163=$K$386,K163=$K$388),$J$331,IF(OR(K163=$K$347,K163=$K$349,K163=$K$348),$J$332,IF(OR(K163=$K$350),$J$333,IF(OR(K163=$K$351),$J$334,IF(OR(K163=$K$352),$J$335,IF(OR(K163=$K$356),$J$336,IF(OR(K163=$K$357,K163=$K$358),$J$337,IF(OR(K163=$K$359,K163=$K$360),$J$338,IF(OR(K163=$K$361,K163=$K$362),$J$339,IF(OR(K163=$K$363,K163=$K$364),$J$340,IF(OR(K163=$K$366,K163=$K$367,K163=$K$368,K163=$K$369,K163=$K$370,K163=$K$371,K163=$K$372,K163=$K$373,K163=$K$374),$J$341,IF(OR(K163=$K$378,K163=$K$379,K163=$K$380,K163=$K$381,K163=$K$377,K163=$K$376,K163=$K$385,K163=$K$387),$J$342,IF(OR(K163=$K$382,K163=$K$383),$J$343,IF(OR(K163=$K$328,K163=$K$329,K163=$K$330,K163=$K$353,K163=$K$354,K163=$K$365,K163=$K$331,K163=$K$375),$J$344,IF(OR(K163=$K$389),$J$345,0)))))))))))))))))))))))</f>
        <v>Staphylococcus</v>
      </c>
      <c r="K163" s="1" t="s">
        <v>169</v>
      </c>
    </row>
    <row r="164" spans="1:11" ht="20.25">
      <c r="A164" s="13" t="s">
        <v>244</v>
      </c>
      <c r="B164" s="2">
        <v>202</v>
      </c>
      <c r="C164" s="13" t="s">
        <v>44</v>
      </c>
      <c r="D164" s="3" t="s">
        <v>45</v>
      </c>
      <c r="E164" s="13">
        <v>1</v>
      </c>
      <c r="F164" s="13">
        <v>3</v>
      </c>
      <c r="G164" s="13" t="s">
        <v>23</v>
      </c>
      <c r="H164" s="13"/>
      <c r="I164" s="13" t="str">
        <f>IF(OR(J164=$J$336,J164=$J$343,J164=$J$326),$I$323,IF(OR(J164=$J$325,J164=$J$329,J164=$J$331,J164=$J$332,J164=$J$335,J164=$J$339,J164=$J$340,J164=$J$337),$I$328,IF(OR(J164=$J$324,J164=$J$328),$I$324,IF(OR(J164=$J$330,J164=$J$341,J164=$J$342),$I$325,IF(OR(J164=$J$323,J164=$J$338,J164=$J$344),$I$326,IF(OR(J164=$J$327,J164=$J$345,J164=$J$333,J164=$J$334),$I$327,0))))))</f>
        <v>Кокки</v>
      </c>
      <c r="J164" s="13" t="str">
        <f>IF(OR(K164=$K$323,K164=$K$324,K164=$K$325,K164=$K$326,K164=$K$327),$J$323,IF(OR(K164=$K$332,K164=$K$333,K164=$K$334,K164=$K$335),$J$324,IF(OR(K164=$K$336),$J$325,IF(OR(K164=$K$337),$J$326,IF(OR(K164=$K$338),$J$327,IF(OR(K164=$K$339),$J$328,IF(OR(K164=$K$345,K164=$K$355,K164=$K$346),$J$329,IF(OR(K164=$K$341,K164=$K$342,K164=$K$343,K164=$K$344),$J$330,IF(OR(K164=$K$340,K164=$K$384,K164=$K$386,K164=$K$388),$J$331,IF(OR(K164=$K$347,K164=$K$349,K164=$K$348),$J$332,IF(OR(K164=$K$350),$J$333,IF(OR(K164=$K$351),$J$334,IF(OR(K164=$K$352),$J$335,IF(OR(K164=$K$356),$J$336,IF(OR(K164=$K$357,K164=$K$358),$J$337,IF(OR(K164=$K$359,K164=$K$360),$J$338,IF(OR(K164=$K$361,K164=$K$362),$J$339,IF(OR(K164=$K$363,K164=$K$364),$J$340,IF(OR(K164=$K$366,K164=$K$367,K164=$K$368,K164=$K$369,K164=$K$370,K164=$K$371,K164=$K$372,K164=$K$373,K164=$K$374),$J$341,IF(OR(K164=$K$378,K164=$K$379,K164=$K$380,K164=$K$381,K164=$K$377,K164=$K$376,K164=$K$385,K164=$K$387),$J$342,IF(OR(K164=$K$382,K164=$K$383),$J$343,IF(OR(K164=$K$328,K164=$K$329,K164=$K$330,K164=$K$353,K164=$K$354,K164=$K$365,K164=$K$331,K164=$K$375),$J$344,IF(OR(K164=$K$389),$J$345,0)))))))))))))))))))))))</f>
        <v>Staphylococcus</v>
      </c>
      <c r="K164" s="1" t="s">
        <v>169</v>
      </c>
    </row>
    <row r="165" spans="1:11" ht="20.25">
      <c r="A165" s="13" t="s">
        <v>244</v>
      </c>
      <c r="B165" s="2">
        <v>204</v>
      </c>
      <c r="C165" s="13" t="s">
        <v>16</v>
      </c>
      <c r="D165" s="3" t="s">
        <v>18</v>
      </c>
      <c r="E165" s="13">
        <v>0</v>
      </c>
      <c r="F165" s="13">
        <v>6</v>
      </c>
      <c r="G165" s="13" t="s">
        <v>23</v>
      </c>
      <c r="H165" s="13"/>
      <c r="I165" s="13" t="str">
        <f>IF(OR(J165=$J$336,J165=$J$343,J165=$J$326),$I$323,IF(OR(J165=$J$325,J165=$J$329,J165=$J$331,J165=$J$332,J165=$J$335,J165=$J$339,J165=$J$340,J165=$J$337),$I$328,IF(OR(J165=$J$324,J165=$J$328),$I$324,IF(OR(J165=$J$330,J165=$J$341,J165=$J$342),$I$325,IF(OR(J165=$J$323,J165=$J$338,J165=$J$344),$I$326,IF(OR(J165=$J$327,J165=$J$345,J165=$J$333,J165=$J$334),$I$327,0))))))</f>
        <v>Кокки</v>
      </c>
      <c r="J165" s="13" t="str">
        <f>IF(OR(K165=$K$323,K165=$K$324,K165=$K$325,K165=$K$326,K165=$K$327),$J$323,IF(OR(K165=$K$332,K165=$K$333,K165=$K$334,K165=$K$335),$J$324,IF(OR(K165=$K$336),$J$325,IF(OR(K165=$K$337),$J$326,IF(OR(K165=$K$338),$J$327,IF(OR(K165=$K$339),$J$328,IF(OR(K165=$K$345,K165=$K$355,K165=$K$346),$J$329,IF(OR(K165=$K$341,K165=$K$342,K165=$K$343,K165=$K$344),$J$330,IF(OR(K165=$K$340,K165=$K$384,K165=$K$386,K165=$K$388),$J$331,IF(OR(K165=$K$347,K165=$K$349,K165=$K$348),$J$332,IF(OR(K165=$K$350),$J$333,IF(OR(K165=$K$351),$J$334,IF(OR(K165=$K$352),$J$335,IF(OR(K165=$K$356),$J$336,IF(OR(K165=$K$357,K165=$K$358),$J$337,IF(OR(K165=$K$359,K165=$K$360),$J$338,IF(OR(K165=$K$361,K165=$K$362),$J$339,IF(OR(K165=$K$363,K165=$K$364),$J$340,IF(OR(K165=$K$366,K165=$K$367,K165=$K$368,K165=$K$369,K165=$K$370,K165=$K$371,K165=$K$372,K165=$K$373,K165=$K$374),$J$341,IF(OR(K165=$K$378,K165=$K$379,K165=$K$380,K165=$K$381,K165=$K$377,K165=$K$376,K165=$K$385,K165=$K$387),$J$342,IF(OR(K165=$K$382,K165=$K$383),$J$343,IF(OR(K165=$K$328,K165=$K$329,K165=$K$330,K165=$K$353,K165=$K$354,K165=$K$365,K165=$K$331,K165=$K$375),$J$344,IF(OR(K165=$K$389),$J$345,0)))))))))))))))))))))))</f>
        <v>Staphylococcus</v>
      </c>
      <c r="K165" s="1" t="s">
        <v>169</v>
      </c>
    </row>
    <row r="166" spans="1:11" ht="20.25">
      <c r="A166" s="13" t="s">
        <v>247</v>
      </c>
      <c r="B166" s="2">
        <v>2</v>
      </c>
      <c r="C166" s="13" t="s">
        <v>21</v>
      </c>
      <c r="D166" s="3" t="s">
        <v>25</v>
      </c>
      <c r="E166" s="13">
        <v>0</v>
      </c>
      <c r="F166" s="13">
        <v>3</v>
      </c>
      <c r="G166" s="13" t="s">
        <v>23</v>
      </c>
      <c r="H166" s="13"/>
      <c r="I166" s="13" t="str">
        <f>IF(OR(J166=$J$336,J166=$J$343,J166=$J$326),$I$323,IF(OR(J166=$J$325,J166=$J$329,J166=$J$331,J166=$J$332,J166=$J$335,J166=$J$339,J166=$J$340,J166=$J$337),$I$328,IF(OR(J166=$J$324,J166=$J$328),$I$324,IF(OR(J166=$J$330,J166=$J$341,J166=$J$342),$I$325,IF(OR(J166=$J$323,J166=$J$338,J166=$J$344),$I$326,IF(OR(J166=$J$327,J166=$J$345,J166=$J$333,J166=$J$334),$I$327,0))))))</f>
        <v>Энеробактерии</v>
      </c>
      <c r="J166" s="13" t="str">
        <f>IF(OR(K166=$K$323,K166=$K$324,K166=$K$325,K166=$K$326,K166=$K$327),$J$323,IF(OR(K166=$K$332,K166=$K$333,K166=$K$334,K166=$K$335),$J$324,IF(OR(K166=$K$336),$J$325,IF(OR(K166=$K$337),$J$326,IF(OR(K166=$K$338),$J$327,IF(OR(K166=$K$339),$J$328,IF(OR(K166=$K$345,K166=$K$355,K166=$K$346),$J$329,IF(OR(K166=$K$341,K166=$K$342,K166=$K$343,K166=$K$344),$J$330,IF(OR(K166=$K$340,K166=$K$384,K166=$K$386,K166=$K$388),$J$331,IF(OR(K166=$K$347,K166=$K$349,K166=$K$348),$J$332,IF(OR(K166=$K$350),$J$333,IF(OR(K166=$K$351),$J$334,IF(OR(K166=$K$352),$J$335,IF(OR(K166=$K$356),$J$336,IF(OR(K166=$K$357,K166=$K$358),$J$337,IF(OR(K166=$K$359,K166=$K$360),$J$338,IF(OR(K166=$K$361,K166=$K$362),$J$339,IF(OR(K166=$K$363,K166=$K$364),$J$340,IF(OR(K166=$K$366,K166=$K$367,K166=$K$368,K166=$K$369,K166=$K$370,K166=$K$371,K166=$K$372,K166=$K$373,K166=$K$374),$J$341,IF(OR(K166=$K$378,K166=$K$379,K166=$K$380,K166=$K$381,K166=$K$377,K166=$K$376,K166=$K$385,K166=$K$387),$J$342,IF(OR(K166=$K$382,K166=$K$383),$J$343,IF(OR(K166=$K$328,K166=$K$329,K166=$K$330,K166=$K$353,K166=$K$354,K166=$K$365,K166=$K$331,K166=$K$375),$J$344,IF(OR(K166=$K$389),$J$345,0)))))))))))))))))))))))</f>
        <v>Proteus</v>
      </c>
      <c r="K166" s="13" t="s">
        <v>159</v>
      </c>
    </row>
    <row r="167" spans="1:11" ht="20.25">
      <c r="A167" s="13" t="s">
        <v>247</v>
      </c>
      <c r="B167" s="2">
        <v>5</v>
      </c>
      <c r="C167" s="13" t="s">
        <v>44</v>
      </c>
      <c r="D167" s="3" t="s">
        <v>135</v>
      </c>
      <c r="E167" s="13">
        <v>0</v>
      </c>
      <c r="F167" s="13">
        <v>2</v>
      </c>
      <c r="G167" s="13" t="s">
        <v>23</v>
      </c>
      <c r="H167" s="13"/>
      <c r="I167" s="13" t="str">
        <f>IF(OR(J167=$J$336,J167=$J$343,J167=$J$326),$I$323,IF(OR(J167=$J$325,J167=$J$329,J167=$J$331,J167=$J$332,J167=$J$335,J167=$J$339,J167=$J$340,J167=$J$337),$I$328,IF(OR(J167=$J$324,J167=$J$328),$I$324,IF(OR(J167=$J$330,J167=$J$341,J167=$J$342),$I$325,IF(OR(J167=$J$323,J167=$J$338,J167=$J$344),$I$326,IF(OR(J167=$J$327,J167=$J$345,J167=$J$333,J167=$J$334),$I$327,0))))))</f>
        <v>Энеробактерии</v>
      </c>
      <c r="J167" s="13" t="str">
        <f>IF(OR(K167=$K$323,K167=$K$324,K167=$K$325,K167=$K$326,K167=$K$327),$J$323,IF(OR(K167=$K$332,K167=$K$333,K167=$K$334,K167=$K$335),$J$324,IF(OR(K167=$K$336),$J$325,IF(OR(K167=$K$337),$J$326,IF(OR(K167=$K$338),$J$327,IF(OR(K167=$K$339),$J$328,IF(OR(K167=$K$345,K167=$K$355,K167=$K$346),$J$329,IF(OR(K167=$K$341,K167=$K$342,K167=$K$343,K167=$K$344),$J$330,IF(OR(K167=$K$340,K167=$K$384,K167=$K$386,K167=$K$388),$J$331,IF(OR(K167=$K$347,K167=$K$349,K167=$K$348),$J$332,IF(OR(K167=$K$350),$J$333,IF(OR(K167=$K$351),$J$334,IF(OR(K167=$K$352),$J$335,IF(OR(K167=$K$356),$J$336,IF(OR(K167=$K$357,K167=$K$358),$J$337,IF(OR(K167=$K$359,K167=$K$360),$J$338,IF(OR(K167=$K$361,K167=$K$362),$J$339,IF(OR(K167=$K$363,K167=$K$364),$J$340,IF(OR(K167=$K$366,K167=$K$367,K167=$K$368,K167=$K$369,K167=$K$370,K167=$K$371,K167=$K$372,K167=$K$373,K167=$K$374),$J$341,IF(OR(K167=$K$378,K167=$K$379,K167=$K$380,K167=$K$381,K167=$K$377,K167=$K$376,K167=$K$385,K167=$K$387),$J$342,IF(OR(K167=$K$382,K167=$K$383),$J$343,IF(OR(K167=$K$328,K167=$K$329,K167=$K$330,K167=$K$353,K167=$K$354,K167=$K$365,K167=$K$331,K167=$K$375),$J$344,IF(OR(K167=$K$389),$J$345,0)))))))))))))))))))))))</f>
        <v>Klebsiella</v>
      </c>
      <c r="K167" s="13" t="s">
        <v>75</v>
      </c>
    </row>
    <row r="168" spans="1:11" ht="20.25">
      <c r="A168" s="13" t="s">
        <v>247</v>
      </c>
      <c r="B168" s="2">
        <v>9</v>
      </c>
      <c r="C168" s="13" t="s">
        <v>21</v>
      </c>
      <c r="D168" s="3" t="s">
        <v>33</v>
      </c>
      <c r="E168" s="13">
        <v>0</v>
      </c>
      <c r="F168" s="13">
        <v>5</v>
      </c>
      <c r="G168" s="13" t="s">
        <v>23</v>
      </c>
      <c r="H168" s="13"/>
      <c r="I168" s="13" t="str">
        <f>IF(OR(J168=$J$336,J168=$J$343,J168=$J$326),$I$323,IF(OR(J168=$J$325,J168=$J$329,J168=$J$331,J168=$J$332,J168=$J$335,J168=$J$339,J168=$J$340,J168=$J$337),$I$328,IF(OR(J168=$J$324,J168=$J$328),$I$324,IF(OR(J168=$J$330,J168=$J$341,J168=$J$342),$I$325,IF(OR(J168=$J$323,J168=$J$338,J168=$J$344),$I$326,IF(OR(J168=$J$327,J168=$J$345,J168=$J$333,J168=$J$334),$I$327,0))))))</f>
        <v>НГОБ</v>
      </c>
      <c r="J168" s="13" t="str">
        <f>IF(OR(K168=$K$323,K168=$K$324,K168=$K$325,K168=$K$326,K168=$K$327),$J$323,IF(OR(K168=$K$332,K168=$K$333,K168=$K$334,K168=$K$335),$J$324,IF(OR(K168=$K$336),$J$325,IF(OR(K168=$K$337),$J$326,IF(OR(K168=$K$338),$J$327,IF(OR(K168=$K$339),$J$328,IF(OR(K168=$K$345,K168=$K$355,K168=$K$346),$J$329,IF(OR(K168=$K$341,K168=$K$342,K168=$K$343,K168=$K$344),$J$330,IF(OR(K168=$K$340,K168=$K$384,K168=$K$386,K168=$K$388),$J$331,IF(OR(K168=$K$347,K168=$K$349,K168=$K$348),$J$332,IF(OR(K168=$K$350),$J$333,IF(OR(K168=$K$351),$J$334,IF(OR(K168=$K$352),$J$335,IF(OR(K168=$K$356),$J$336,IF(OR(K168=$K$357,K168=$K$358),$J$337,IF(OR(K168=$K$359,K168=$K$360),$J$338,IF(OR(K168=$K$361,K168=$K$362),$J$339,IF(OR(K168=$K$363,K168=$K$364),$J$340,IF(OR(K168=$K$366,K168=$K$367,K168=$K$368,K168=$K$369,K168=$K$370,K168=$K$371,K168=$K$372,K168=$K$373,K168=$K$374),$J$341,IF(OR(K168=$K$378,K168=$K$379,K168=$K$380,K168=$K$381,K168=$K$377,K168=$K$376,K168=$K$385,K168=$K$387),$J$342,IF(OR(K168=$K$382,K168=$K$383),$J$343,IF(OR(K168=$K$328,K168=$K$329,K168=$K$330,K168=$K$353,K168=$K$354,K168=$K$365,K168=$K$331,K168=$K$375),$J$344,IF(OR(K168=$K$389),$J$345,0)))))))))))))))))))))))</f>
        <v>Acinetobacter</v>
      </c>
      <c r="K168" s="13" t="s">
        <v>98</v>
      </c>
    </row>
    <row r="169" spans="1:11" ht="20.25">
      <c r="A169" s="13" t="s">
        <v>247</v>
      </c>
      <c r="B169" s="2">
        <v>11</v>
      </c>
      <c r="C169" s="13" t="s">
        <v>44</v>
      </c>
      <c r="D169" s="3" t="s">
        <v>135</v>
      </c>
      <c r="E169" s="13">
        <v>1</v>
      </c>
      <c r="F169" s="13">
        <v>3</v>
      </c>
      <c r="G169" s="13" t="s">
        <v>23</v>
      </c>
      <c r="H169" s="13"/>
      <c r="I169" s="13" t="str">
        <f>IF(OR(J169=$J$336,J169=$J$343,J169=$J$326),$I$323,IF(OR(J169=$J$325,J169=$J$329,J169=$J$331,J169=$J$332,J169=$J$335,J169=$J$339,J169=$J$340,J169=$J$337),$I$328,IF(OR(J169=$J$324,J169=$J$328),$I$324,IF(OR(J169=$J$330,J169=$J$341,J169=$J$342),$I$325,IF(OR(J169=$J$323,J169=$J$338,J169=$J$344),$I$326,IF(OR(J169=$J$327,J169=$J$345,J169=$J$333,J169=$J$334),$I$327,0))))))</f>
        <v>Энеробактерии</v>
      </c>
      <c r="J169" s="13" t="str">
        <f>IF(OR(K169=$K$323,K169=$K$324,K169=$K$325,K169=$K$326,K169=$K$327),$J$323,IF(OR(K169=$K$332,K169=$K$333,K169=$K$334,K169=$K$335),$J$324,IF(OR(K169=$K$336),$J$325,IF(OR(K169=$K$337),$J$326,IF(OR(K169=$K$338),$J$327,IF(OR(K169=$K$339),$J$328,IF(OR(K169=$K$345,K169=$K$355,K169=$K$346),$J$329,IF(OR(K169=$K$341,K169=$K$342,K169=$K$343,K169=$K$344),$J$330,IF(OR(K169=$K$340,K169=$K$384,K169=$K$386,K169=$K$388),$J$331,IF(OR(K169=$K$347,K169=$K$349,K169=$K$348),$J$332,IF(OR(K169=$K$350),$J$333,IF(OR(K169=$K$351),$J$334,IF(OR(K169=$K$352),$J$335,IF(OR(K169=$K$356),$J$336,IF(OR(K169=$K$357,K169=$K$358),$J$337,IF(OR(K169=$K$359,K169=$K$360),$J$338,IF(OR(K169=$K$361,K169=$K$362),$J$339,IF(OR(K169=$K$363,K169=$K$364),$J$340,IF(OR(K169=$K$366,K169=$K$367,K169=$K$368,K169=$K$369,K169=$K$370,K169=$K$371,K169=$K$372,K169=$K$373,K169=$K$374),$J$341,IF(OR(K169=$K$378,K169=$K$379,K169=$K$380,K169=$K$381,K169=$K$377,K169=$K$376,K169=$K$385,K169=$K$387),$J$342,IF(OR(K169=$K$382,K169=$K$383),$J$343,IF(OR(K169=$K$328,K169=$K$329,K169=$K$330,K169=$K$353,K169=$K$354,K169=$K$365,K169=$K$331,K169=$K$375),$J$344,IF(OR(K169=$K$389),$J$345,0)))))))))))))))))))))))</f>
        <v>Klebsiella</v>
      </c>
      <c r="K169" s="13" t="s">
        <v>75</v>
      </c>
    </row>
    <row r="170" spans="1:11" ht="20.25">
      <c r="A170" s="13" t="s">
        <v>247</v>
      </c>
      <c r="B170" s="2">
        <v>18</v>
      </c>
      <c r="C170" s="13" t="s">
        <v>44</v>
      </c>
      <c r="D170" s="3" t="s">
        <v>135</v>
      </c>
      <c r="E170" s="13">
        <v>0</v>
      </c>
      <c r="F170" s="13">
        <v>4</v>
      </c>
      <c r="G170" s="13" t="s">
        <v>23</v>
      </c>
      <c r="H170" s="13"/>
      <c r="I170" s="13" t="str">
        <f>IF(OR(J170=$J$336,J170=$J$343,J170=$J$326),$I$323,IF(OR(J170=$J$325,J170=$J$329,J170=$J$331,J170=$J$332,J170=$J$335,J170=$J$339,J170=$J$340,J170=$J$337),$I$328,IF(OR(J170=$J$324,J170=$J$328),$I$324,IF(OR(J170=$J$330,J170=$J$341,J170=$J$342),$I$325,IF(OR(J170=$J$323,J170=$J$338,J170=$J$344),$I$326,IF(OR(J170=$J$327,J170=$J$345,J170=$J$333,J170=$J$334),$I$327,0))))))</f>
        <v>Энеробактерии</v>
      </c>
      <c r="J170" s="13" t="str">
        <f>IF(OR(K170=$K$323,K170=$K$324,K170=$K$325,K170=$K$326,K170=$K$327),$J$323,IF(OR(K170=$K$332,K170=$K$333,K170=$K$334,K170=$K$335),$J$324,IF(OR(K170=$K$336),$J$325,IF(OR(K170=$K$337),$J$326,IF(OR(K170=$K$338),$J$327,IF(OR(K170=$K$339),$J$328,IF(OR(K170=$K$345,K170=$K$355,K170=$K$346),$J$329,IF(OR(K170=$K$341,K170=$K$342,K170=$K$343,K170=$K$344),$J$330,IF(OR(K170=$K$340,K170=$K$384,K170=$K$386,K170=$K$388),$J$331,IF(OR(K170=$K$347,K170=$K$349,K170=$K$348),$J$332,IF(OR(K170=$K$350),$J$333,IF(OR(K170=$K$351),$J$334,IF(OR(K170=$K$352),$J$335,IF(OR(K170=$K$356),$J$336,IF(OR(K170=$K$357,K170=$K$358),$J$337,IF(OR(K170=$K$359,K170=$K$360),$J$338,IF(OR(K170=$K$361,K170=$K$362),$J$339,IF(OR(K170=$K$363,K170=$K$364),$J$340,IF(OR(K170=$K$366,K170=$K$367,K170=$K$368,K170=$K$369,K170=$K$370,K170=$K$371,K170=$K$372,K170=$K$373,K170=$K$374),$J$341,IF(OR(K170=$K$378,K170=$K$379,K170=$K$380,K170=$K$381,K170=$K$377,K170=$K$376,K170=$K$385,K170=$K$387),$J$342,IF(OR(K170=$K$382,K170=$K$383),$J$343,IF(OR(K170=$K$328,K170=$K$329,K170=$K$330,K170=$K$353,K170=$K$354,K170=$K$365,K170=$K$331,K170=$K$375),$J$344,IF(OR(K170=$K$389),$J$345,0)))))))))))))))))))))))</f>
        <v>Klebsiella</v>
      </c>
      <c r="K170" s="1" t="s">
        <v>75</v>
      </c>
    </row>
    <row r="171" spans="1:11" ht="20.25">
      <c r="A171" s="13" t="s">
        <v>247</v>
      </c>
      <c r="B171" s="2">
        <v>27</v>
      </c>
      <c r="C171" s="13" t="s">
        <v>44</v>
      </c>
      <c r="D171" s="3" t="s">
        <v>135</v>
      </c>
      <c r="E171" s="13">
        <v>1</v>
      </c>
      <c r="F171" s="13">
        <v>3</v>
      </c>
      <c r="G171" s="13" t="s">
        <v>23</v>
      </c>
      <c r="H171" s="13"/>
      <c r="I171" s="13" t="str">
        <f>IF(OR(J171=$J$336,J171=$J$343,J171=$J$326),$I$323,IF(OR(J171=$J$325,J171=$J$329,J171=$J$331,J171=$J$332,J171=$J$335,J171=$J$339,J171=$J$340,J171=$J$337),$I$328,IF(OR(J171=$J$324,J171=$J$328),$I$324,IF(OR(J171=$J$330,J171=$J$341,J171=$J$342),$I$325,IF(OR(J171=$J$323,J171=$J$338,J171=$J$344),$I$326,IF(OR(J171=$J$327,J171=$J$345,J171=$J$333,J171=$J$334),$I$327,0))))))</f>
        <v>Энеробактерии</v>
      </c>
      <c r="J171" s="13" t="str">
        <f>IF(OR(K171=$K$323,K171=$K$324,K171=$K$325,K171=$K$326,K171=$K$327),$J$323,IF(OR(K171=$K$332,K171=$K$333,K171=$K$334,K171=$K$335),$J$324,IF(OR(K171=$K$336),$J$325,IF(OR(K171=$K$337),$J$326,IF(OR(K171=$K$338),$J$327,IF(OR(K171=$K$339),$J$328,IF(OR(K171=$K$345,K171=$K$355,K171=$K$346),$J$329,IF(OR(K171=$K$341,K171=$K$342,K171=$K$343,K171=$K$344),$J$330,IF(OR(K171=$K$340,K171=$K$384,K171=$K$386,K171=$K$388),$J$331,IF(OR(K171=$K$347,K171=$K$349,K171=$K$348),$J$332,IF(OR(K171=$K$350),$J$333,IF(OR(K171=$K$351),$J$334,IF(OR(K171=$K$352),$J$335,IF(OR(K171=$K$356),$J$336,IF(OR(K171=$K$357,K171=$K$358),$J$337,IF(OR(K171=$K$359,K171=$K$360),$J$338,IF(OR(K171=$K$361,K171=$K$362),$J$339,IF(OR(K171=$K$363,K171=$K$364),$J$340,IF(OR(K171=$K$366,K171=$K$367,K171=$K$368,K171=$K$369,K171=$K$370,K171=$K$371,K171=$K$372,K171=$K$373,K171=$K$374),$J$341,IF(OR(K171=$K$378,K171=$K$379,K171=$K$380,K171=$K$381,K171=$K$377,K171=$K$376,K171=$K$385,K171=$K$387),$J$342,IF(OR(K171=$K$382,K171=$K$383),$J$343,IF(OR(K171=$K$328,K171=$K$329,K171=$K$330,K171=$K$353,K171=$K$354,K171=$K$365,K171=$K$331,K171=$K$375),$J$344,IF(OR(K171=$K$389),$J$345,0)))))))))))))))))))))))</f>
        <v>Klebsiella</v>
      </c>
      <c r="K171" s="1" t="s">
        <v>75</v>
      </c>
    </row>
    <row r="172" spans="1:11" ht="20.25">
      <c r="A172" s="13" t="s">
        <v>247</v>
      </c>
      <c r="B172" s="2">
        <v>39</v>
      </c>
      <c r="C172" s="13" t="s">
        <v>44</v>
      </c>
      <c r="D172" s="3" t="s">
        <v>135</v>
      </c>
      <c r="E172" s="13">
        <v>0</v>
      </c>
      <c r="F172" s="13">
        <v>3</v>
      </c>
      <c r="G172" s="13" t="s">
        <v>23</v>
      </c>
      <c r="H172" s="13"/>
      <c r="I172" s="13" t="str">
        <f>IF(OR(J172=$J$336,J172=$J$343,J172=$J$326),$I$323,IF(OR(J172=$J$325,J172=$J$329,J172=$J$331,J172=$J$332,J172=$J$335,J172=$J$339,J172=$J$340,J172=$J$337),$I$328,IF(OR(J172=$J$324,J172=$J$328),$I$324,IF(OR(J172=$J$330,J172=$J$341,J172=$J$342),$I$325,IF(OR(J172=$J$323,J172=$J$338,J172=$J$344),$I$326,IF(OR(J172=$J$327,J172=$J$345,J172=$J$333,J172=$J$334),$I$327,0))))))</f>
        <v>Энеробактерии</v>
      </c>
      <c r="J172" s="13" t="str">
        <f>IF(OR(K172=$K$323,K172=$K$324,K172=$K$325,K172=$K$326,K172=$K$327),$J$323,IF(OR(K172=$K$332,K172=$K$333,K172=$K$334,K172=$K$335),$J$324,IF(OR(K172=$K$336),$J$325,IF(OR(K172=$K$337),$J$326,IF(OR(K172=$K$338),$J$327,IF(OR(K172=$K$339),$J$328,IF(OR(K172=$K$345,K172=$K$355,K172=$K$346),$J$329,IF(OR(K172=$K$341,K172=$K$342,K172=$K$343,K172=$K$344),$J$330,IF(OR(K172=$K$340,K172=$K$384,K172=$K$386,K172=$K$388),$J$331,IF(OR(K172=$K$347,K172=$K$349,K172=$K$348),$J$332,IF(OR(K172=$K$350),$J$333,IF(OR(K172=$K$351),$J$334,IF(OR(K172=$K$352),$J$335,IF(OR(K172=$K$356),$J$336,IF(OR(K172=$K$357,K172=$K$358),$J$337,IF(OR(K172=$K$359,K172=$K$360),$J$338,IF(OR(K172=$K$361,K172=$K$362),$J$339,IF(OR(K172=$K$363,K172=$K$364),$J$340,IF(OR(K172=$K$366,K172=$K$367,K172=$K$368,K172=$K$369,K172=$K$370,K172=$K$371,K172=$K$372,K172=$K$373,K172=$K$374),$J$341,IF(OR(K172=$K$378,K172=$K$379,K172=$K$380,K172=$K$381,K172=$K$377,K172=$K$376,K172=$K$385,K172=$K$387),$J$342,IF(OR(K172=$K$382,K172=$K$383),$J$343,IF(OR(K172=$K$328,K172=$K$329,K172=$K$330,K172=$K$353,K172=$K$354,K172=$K$365,K172=$K$331,K172=$K$375),$J$344,IF(OR(K172=$K$389),$J$345,0)))))))))))))))))))))))</f>
        <v>Klebsiella</v>
      </c>
      <c r="K172" s="1" t="s">
        <v>75</v>
      </c>
    </row>
    <row r="173" spans="1:11" ht="20.25">
      <c r="A173" s="13" t="s">
        <v>247</v>
      </c>
      <c r="B173" s="2">
        <v>48</v>
      </c>
      <c r="C173" s="13" t="s">
        <v>21</v>
      </c>
      <c r="D173" s="3" t="s">
        <v>43</v>
      </c>
      <c r="E173" s="13">
        <v>0</v>
      </c>
      <c r="F173" s="13">
        <v>4</v>
      </c>
      <c r="G173" s="13" t="s">
        <v>23</v>
      </c>
      <c r="H173" s="13"/>
      <c r="I173" s="13" t="str">
        <f>IF(OR(J173=$J$336,J173=$J$343,J173=$J$326),$I$323,IF(OR(J173=$J$325,J173=$J$329,J173=$J$331,J173=$J$332,J173=$J$335,J173=$J$339,J173=$J$340,J173=$J$337),$I$328,IF(OR(J173=$J$324,J173=$J$328),$I$324,IF(OR(J173=$J$330,J173=$J$341,J173=$J$342),$I$325,IF(OR(J173=$J$323,J173=$J$338,J173=$J$344),$I$326,IF(OR(J173=$J$327,J173=$J$345,J173=$J$333,J173=$J$334),$I$327,0))))))</f>
        <v>НГОБ</v>
      </c>
      <c r="J173" s="13" t="str">
        <f>IF(OR(K173=$K$323,K173=$K$324,K173=$K$325,K173=$K$326,K173=$K$327),$J$323,IF(OR(K173=$K$332,K173=$K$333,K173=$K$334,K173=$K$335),$J$324,IF(OR(K173=$K$336),$J$325,IF(OR(K173=$K$337),$J$326,IF(OR(K173=$K$338),$J$327,IF(OR(K173=$K$339),$J$328,IF(OR(K173=$K$345,K173=$K$355,K173=$K$346),$J$329,IF(OR(K173=$K$341,K173=$K$342,K173=$K$343,K173=$K$344),$J$330,IF(OR(K173=$K$340,K173=$K$384,K173=$K$386,K173=$K$388),$J$331,IF(OR(K173=$K$347,K173=$K$349,K173=$K$348),$J$332,IF(OR(K173=$K$350),$J$333,IF(OR(K173=$K$351),$J$334,IF(OR(K173=$K$352),$J$335,IF(OR(K173=$K$356),$J$336,IF(OR(K173=$K$357,K173=$K$358),$J$337,IF(OR(K173=$K$359,K173=$K$360),$J$338,IF(OR(K173=$K$361,K173=$K$362),$J$339,IF(OR(K173=$K$363,K173=$K$364),$J$340,IF(OR(K173=$K$366,K173=$K$367,K173=$K$368,K173=$K$369,K173=$K$370,K173=$K$371,K173=$K$372,K173=$K$373,K173=$K$374),$J$341,IF(OR(K173=$K$378,K173=$K$379,K173=$K$380,K173=$K$381,K173=$K$377,K173=$K$376,K173=$K$385,K173=$K$387),$J$342,IF(OR(K173=$K$382,K173=$K$383),$J$343,IF(OR(K173=$K$328,K173=$K$329,K173=$K$330,K173=$K$353,K173=$K$354,K173=$K$365,K173=$K$331,K173=$K$375),$J$344,IF(OR(K173=$K$389),$J$345,0)))))))))))))))))))))))</f>
        <v>Pseudomonas</v>
      </c>
      <c r="K173" s="1" t="s">
        <v>162</v>
      </c>
    </row>
    <row r="174" spans="1:11" ht="20.25">
      <c r="A174" s="13" t="s">
        <v>247</v>
      </c>
      <c r="B174" s="2">
        <v>57</v>
      </c>
      <c r="C174" s="13" t="s">
        <v>84</v>
      </c>
      <c r="D174" s="3" t="s">
        <v>84</v>
      </c>
      <c r="E174" s="13">
        <v>0</v>
      </c>
      <c r="F174" s="13">
        <v>6</v>
      </c>
      <c r="G174" s="13" t="s">
        <v>23</v>
      </c>
      <c r="H174" s="13"/>
      <c r="I174" s="13" t="str">
        <f>IF(OR(J174=$J$336,J174=$J$343,J174=$J$326),$I$323,IF(OR(J174=$J$325,J174=$J$329,J174=$J$331,J174=$J$332,J174=$J$335,J174=$J$339,J174=$J$340,J174=$J$337),$I$328,IF(OR(J174=$J$324,J174=$J$328),$I$324,IF(OR(J174=$J$330,J174=$J$341,J174=$J$342),$I$325,IF(OR(J174=$J$323,J174=$J$338,J174=$J$344),$I$326,IF(OR(J174=$J$327,J174=$J$345,J174=$J$333,J174=$J$334),$I$327,0))))))</f>
        <v>Кокки</v>
      </c>
      <c r="J174" s="13" t="str">
        <f>IF(OR(K174=$K$323,K174=$K$324,K174=$K$325,K174=$K$326,K174=$K$327),$J$323,IF(OR(K174=$K$332,K174=$K$333,K174=$K$334,K174=$K$335),$J$324,IF(OR(K174=$K$336),$J$325,IF(OR(K174=$K$337),$J$326,IF(OR(K174=$K$338),$J$327,IF(OR(K174=$K$339),$J$328,IF(OR(K174=$K$345,K174=$K$355,K174=$K$346),$J$329,IF(OR(K174=$K$341,K174=$K$342,K174=$K$343,K174=$K$344),$J$330,IF(OR(K174=$K$340,K174=$K$384,K174=$K$386,K174=$K$388),$J$331,IF(OR(K174=$K$347,K174=$K$349,K174=$K$348),$J$332,IF(OR(K174=$K$350),$J$333,IF(OR(K174=$K$351),$J$334,IF(OR(K174=$K$352),$J$335,IF(OR(K174=$K$356),$J$336,IF(OR(K174=$K$357,K174=$K$358),$J$337,IF(OR(K174=$K$359,K174=$K$360),$J$338,IF(OR(K174=$K$361,K174=$K$362),$J$339,IF(OR(K174=$K$363,K174=$K$364),$J$340,IF(OR(K174=$K$366,K174=$K$367,K174=$K$368,K174=$K$369,K174=$K$370,K174=$K$371,K174=$K$372,K174=$K$373,K174=$K$374),$J$341,IF(OR(K174=$K$378,K174=$K$379,K174=$K$380,K174=$K$381,K174=$K$377,K174=$K$376,K174=$K$385,K174=$K$387),$J$342,IF(OR(K174=$K$382,K174=$K$383),$J$343,IF(OR(K174=$K$328,K174=$K$329,K174=$K$330,K174=$K$353,K174=$K$354,K174=$K$365,K174=$K$331,K174=$K$375),$J$344,IF(OR(K174=$K$389),$J$345,0)))))))))))))))))))))))</f>
        <v>Enterococcus</v>
      </c>
      <c r="K174" s="1" t="s">
        <v>66</v>
      </c>
    </row>
    <row r="175" spans="1:11" ht="20.25">
      <c r="A175" s="13"/>
      <c r="B175" s="2"/>
      <c r="C175" s="13"/>
      <c r="D175" s="3"/>
      <c r="E175" s="13"/>
      <c r="F175" s="13"/>
      <c r="G175" s="13"/>
      <c r="H175" s="13"/>
      <c r="I175" s="13" t="str">
        <f>IF(OR(J175=$J$336,J175=$J$343,J175=$J$326),$I$323,IF(OR(J175=$J$325,J175=$J$329,J175=$J$331,J175=$J$332,J175=$J$335,J175=$J$339,J175=$J$340,J175=$J$337),$I$328,IF(OR(J175=$J$324,J175=$J$328),$I$324,IF(OR(J175=$J$330,J175=$J$341,J175=$J$342),$I$325,IF(OR(J175=$J$323,J175=$J$338,J175=$J$344),$I$326,IF(OR(J175=$J$327,J175=$J$345,J175=$J$333,J175=$J$334),$I$327,0))))))</f>
        <v>НГОБ</v>
      </c>
      <c r="J175" s="13" t="str">
        <f>IF(OR(K175=$K$323,K175=$K$324,K175=$K$325,K175=$K$326,K175=$K$327),$J$323,IF(OR(K175=$K$332,K175=$K$333,K175=$K$334,K175=$K$335),$J$324,IF(OR(K175=$K$336),$J$325,IF(OR(K175=$K$337),$J$326,IF(OR(K175=$K$338),$J$327,IF(OR(K175=$K$339),$J$328,IF(OR(K175=$K$345,K175=$K$355,K175=$K$346),$J$329,IF(OR(K175=$K$341,K175=$K$342,K175=$K$343,K175=$K$344),$J$330,IF(OR(K175=$K$340,K175=$K$384,K175=$K$386,K175=$K$388),$J$331,IF(OR(K175=$K$347,K175=$K$349,K175=$K$348),$J$332,IF(OR(K175=$K$350),$J$333,IF(OR(K175=$K$351),$J$334,IF(OR(K175=$K$352),$J$335,IF(OR(K175=$K$356),$J$336,IF(OR(K175=$K$357,K175=$K$358),$J$337,IF(OR(K175=$K$359,K175=$K$360),$J$338,IF(OR(K175=$K$361,K175=$K$362),$J$339,IF(OR(K175=$K$363,K175=$K$364),$J$340,IF(OR(K175=$K$366,K175=$K$367,K175=$K$368,K175=$K$369,K175=$K$370,K175=$K$371,K175=$K$372,K175=$K$373,K175=$K$374),$J$341,IF(OR(K175=$K$378,K175=$K$379,K175=$K$380,K175=$K$381,K175=$K$377,K175=$K$376,K175=$K$385,K175=$K$387),$J$342,IF(OR(K175=$K$382,K175=$K$383),$J$343,IF(OR(K175=$K$328,K175=$K$329,K175=$K$330,K175=$K$353,K175=$K$354,K175=$K$365,K175=$K$331,K175=$K$375),$J$344,IF(OR(K175=$K$389),$J$345,0)))))))))))))))))))))))</f>
        <v>Acinetobacter</v>
      </c>
      <c r="K175" s="1" t="s">
        <v>95</v>
      </c>
    </row>
    <row r="176" spans="1:11" ht="20.25">
      <c r="A176" s="13" t="s">
        <v>247</v>
      </c>
      <c r="B176" s="2">
        <v>59</v>
      </c>
      <c r="C176" s="13" t="s">
        <v>16</v>
      </c>
      <c r="D176" s="3" t="s">
        <v>33</v>
      </c>
      <c r="E176" s="13">
        <v>0</v>
      </c>
      <c r="F176" s="13">
        <v>4</v>
      </c>
      <c r="G176" s="13" t="s">
        <v>23</v>
      </c>
      <c r="H176" s="13"/>
      <c r="I176" s="13" t="str">
        <f>IF(OR(J176=$J$336,J176=$J$343,J176=$J$326),$I$323,IF(OR(J176=$J$325,J176=$J$329,J176=$J$331,J176=$J$332,J176=$J$335,J176=$J$339,J176=$J$340,J176=$J$337),$I$328,IF(OR(J176=$J$324,J176=$J$328),$I$324,IF(OR(J176=$J$330,J176=$J$341,J176=$J$342),$I$325,IF(OR(J176=$J$323,J176=$J$338,J176=$J$344),$I$326,IF(OR(J176=$J$327,J176=$J$345,J176=$J$333,J176=$J$334),$I$327,0))))))</f>
        <v>Кокки</v>
      </c>
      <c r="J176" s="13" t="str">
        <f>IF(OR(K176=$K$323,K176=$K$324,K176=$K$325,K176=$K$326,K176=$K$327),$J$323,IF(OR(K176=$K$332,K176=$K$333,K176=$K$334,K176=$K$335),$J$324,IF(OR(K176=$K$336),$J$325,IF(OR(K176=$K$337),$J$326,IF(OR(K176=$K$338),$J$327,IF(OR(K176=$K$339),$J$328,IF(OR(K176=$K$345,K176=$K$355,K176=$K$346),$J$329,IF(OR(K176=$K$341,K176=$K$342,K176=$K$343,K176=$K$344),$J$330,IF(OR(K176=$K$340,K176=$K$384,K176=$K$386,K176=$K$388),$J$331,IF(OR(K176=$K$347,K176=$K$349,K176=$K$348),$J$332,IF(OR(K176=$K$350),$J$333,IF(OR(K176=$K$351),$J$334,IF(OR(K176=$K$352),$J$335,IF(OR(K176=$K$356),$J$336,IF(OR(K176=$K$357,K176=$K$358),$J$337,IF(OR(K176=$K$359,K176=$K$360),$J$338,IF(OR(K176=$K$361,K176=$K$362),$J$339,IF(OR(K176=$K$363,K176=$K$364),$J$340,IF(OR(K176=$K$366,K176=$K$367,K176=$K$368,K176=$K$369,K176=$K$370,K176=$K$371,K176=$K$372,K176=$K$373,K176=$K$374),$J$341,IF(OR(K176=$K$378,K176=$K$379,K176=$K$380,K176=$K$381,K176=$K$377,K176=$K$376,K176=$K$385,K176=$K$387),$J$342,IF(OR(K176=$K$382,K176=$K$383),$J$343,IF(OR(K176=$K$328,K176=$K$329,K176=$K$330,K176=$K$353,K176=$K$354,K176=$K$365,K176=$K$331,K176=$K$375),$J$344,IF(OR(K176=$K$389),$J$345,0)))))))))))))))))))))))</f>
        <v>Staphylococcus</v>
      </c>
      <c r="K176" s="1" t="s">
        <v>169</v>
      </c>
    </row>
    <row r="177" spans="1:11" ht="20.25">
      <c r="A177" s="13" t="s">
        <v>247</v>
      </c>
      <c r="B177" s="2">
        <v>63</v>
      </c>
      <c r="C177" s="13" t="s">
        <v>138</v>
      </c>
      <c r="D177" s="3" t="s">
        <v>35</v>
      </c>
      <c r="E177" s="13">
        <v>0</v>
      </c>
      <c r="F177" s="13">
        <v>6</v>
      </c>
      <c r="G177" s="13"/>
      <c r="H177" s="13"/>
      <c r="I177" s="13" t="str">
        <f>IF(OR(J177=$J$336,J177=$J$343,J177=$J$326),$I$323,IF(OR(J177=$J$325,J177=$J$329,J177=$J$331,J177=$J$332,J177=$J$335,J177=$J$339,J177=$J$340,J177=$J$337),$I$328,IF(OR(J177=$J$324,J177=$J$328),$I$324,IF(OR(J177=$J$330,J177=$J$341,J177=$J$342),$I$325,IF(OR(J177=$J$323,J177=$J$338,J177=$J$344),$I$326,IF(OR(J177=$J$327,J177=$J$345,J177=$J$333,J177=$J$334),$I$327,0))))))</f>
        <v>Кокки</v>
      </c>
      <c r="J177" s="13" t="str">
        <f>IF(OR(K177=$K$323,K177=$K$324,K177=$K$325,K177=$K$326,K177=$K$327),$J$323,IF(OR(K177=$K$332,K177=$K$333,K177=$K$334,K177=$K$335),$J$324,IF(OR(K177=$K$336),$J$325,IF(OR(K177=$K$337),$J$326,IF(OR(K177=$K$338),$J$327,IF(OR(K177=$K$339),$J$328,IF(OR(K177=$K$345,K177=$K$355,K177=$K$346),$J$329,IF(OR(K177=$K$341,K177=$K$342,K177=$K$343,K177=$K$344),$J$330,IF(OR(K177=$K$340,K177=$K$384,K177=$K$386,K177=$K$388),$J$331,IF(OR(K177=$K$347,K177=$K$349,K177=$K$348),$J$332,IF(OR(K177=$K$350),$J$333,IF(OR(K177=$K$351),$J$334,IF(OR(K177=$K$352),$J$335,IF(OR(K177=$K$356),$J$336,IF(OR(K177=$K$357,K177=$K$358),$J$337,IF(OR(K177=$K$359,K177=$K$360),$J$338,IF(OR(K177=$K$361,K177=$K$362),$J$339,IF(OR(K177=$K$363,K177=$K$364),$J$340,IF(OR(K177=$K$366,K177=$K$367,K177=$K$368,K177=$K$369,K177=$K$370,K177=$K$371,K177=$K$372,K177=$K$373,K177=$K$374),$J$341,IF(OR(K177=$K$378,K177=$K$379,K177=$K$380,K177=$K$381,K177=$K$377,K177=$K$376,K177=$K$385,K177=$K$387),$J$342,IF(OR(K177=$K$382,K177=$K$383),$J$343,IF(OR(K177=$K$328,K177=$K$329,K177=$K$330,K177=$K$353,K177=$K$354,K177=$K$365,K177=$K$331,K177=$K$375),$J$344,IF(OR(K177=$K$389),$J$345,0)))))))))))))))))))))))</f>
        <v>Staphylococcus</v>
      </c>
      <c r="K177" s="1" t="s">
        <v>49</v>
      </c>
    </row>
    <row r="178" spans="1:11" ht="20.25">
      <c r="A178" s="13" t="s">
        <v>247</v>
      </c>
      <c r="B178" s="2">
        <v>67</v>
      </c>
      <c r="C178" s="13" t="s">
        <v>16</v>
      </c>
      <c r="D178" s="3" t="s">
        <v>33</v>
      </c>
      <c r="E178" s="13">
        <v>0</v>
      </c>
      <c r="F178" s="13">
        <v>3</v>
      </c>
      <c r="G178" s="13" t="s">
        <v>23</v>
      </c>
      <c r="H178" s="13"/>
      <c r="I178" s="13" t="str">
        <f>IF(OR(J178=$J$336,J178=$J$343,J178=$J$326),$I$323,IF(OR(J178=$J$325,J178=$J$329,J178=$J$331,J178=$J$332,J178=$J$335,J178=$J$339,J178=$J$340,J178=$J$337),$I$328,IF(OR(J178=$J$324,J178=$J$328),$I$324,IF(OR(J178=$J$330,J178=$J$341,J178=$J$342),$I$325,IF(OR(J178=$J$323,J178=$J$338,J178=$J$344),$I$326,IF(OR(J178=$J$327,J178=$J$345,J178=$J$333,J178=$J$334),$I$327,0))))))</f>
        <v>Кокки</v>
      </c>
      <c r="J178" s="13" t="str">
        <f>IF(OR(K178=$K$323,K178=$K$324,K178=$K$325,K178=$K$326,K178=$K$327),$J$323,IF(OR(K178=$K$332,K178=$K$333,K178=$K$334,K178=$K$335),$J$324,IF(OR(K178=$K$336),$J$325,IF(OR(K178=$K$337),$J$326,IF(OR(K178=$K$338),$J$327,IF(OR(K178=$K$339),$J$328,IF(OR(K178=$K$345,K178=$K$355,K178=$K$346),$J$329,IF(OR(K178=$K$341,K178=$K$342,K178=$K$343,K178=$K$344),$J$330,IF(OR(K178=$K$340,K178=$K$384,K178=$K$386,K178=$K$388),$J$331,IF(OR(K178=$K$347,K178=$K$349,K178=$K$348),$J$332,IF(OR(K178=$K$350),$J$333,IF(OR(K178=$K$351),$J$334,IF(OR(K178=$K$352),$J$335,IF(OR(K178=$K$356),$J$336,IF(OR(K178=$K$357,K178=$K$358),$J$337,IF(OR(K178=$K$359,K178=$K$360),$J$338,IF(OR(K178=$K$361,K178=$K$362),$J$339,IF(OR(K178=$K$363,K178=$K$364),$J$340,IF(OR(K178=$K$366,K178=$K$367,K178=$K$368,K178=$K$369,K178=$K$370,K178=$K$371,K178=$K$372,K178=$K$373,K178=$K$374),$J$341,IF(OR(K178=$K$378,K178=$K$379,K178=$K$380,K178=$K$381,K178=$K$377,K178=$K$376,K178=$K$385,K178=$K$387),$J$342,IF(OR(K178=$K$382,K178=$K$383),$J$343,IF(OR(K178=$K$328,K178=$K$329,K178=$K$330,K178=$K$353,K178=$K$354,K178=$K$365,K178=$K$331,K178=$K$375),$J$344,IF(OR(K178=$K$389),$J$345,0)))))))))))))))))))))))</f>
        <v>Staphylococcus</v>
      </c>
      <c r="K178" s="1" t="s">
        <v>169</v>
      </c>
    </row>
    <row r="179" spans="1:11" ht="20.25">
      <c r="A179" s="13" t="s">
        <v>247</v>
      </c>
      <c r="B179" s="2">
        <v>71</v>
      </c>
      <c r="C179" s="13" t="s">
        <v>16</v>
      </c>
      <c r="D179" s="3" t="s">
        <v>33</v>
      </c>
      <c r="E179" s="13">
        <v>1</v>
      </c>
      <c r="F179" s="13">
        <v>2</v>
      </c>
      <c r="G179" s="13"/>
      <c r="H179" s="13"/>
      <c r="I179" s="13" t="str">
        <f>IF(OR(J179=$J$336,J179=$J$343,J179=$J$326),$I$323,IF(OR(J179=$J$325,J179=$J$329,J179=$J$331,J179=$J$332,J179=$J$335,J179=$J$339,J179=$J$340,J179=$J$337),$I$328,IF(OR(J179=$J$324,J179=$J$328),$I$324,IF(OR(J179=$J$330,J179=$J$341,J179=$J$342),$I$325,IF(OR(J179=$J$323,J179=$J$338,J179=$J$344),$I$326,IF(OR(J179=$J$327,J179=$J$345,J179=$J$333,J179=$J$334),$I$327,0))))))</f>
        <v>Кокки</v>
      </c>
      <c r="J179" s="13" t="str">
        <f>IF(OR(K179=$K$323,K179=$K$324,K179=$K$325,K179=$K$326,K179=$K$327),$J$323,IF(OR(K179=$K$332,K179=$K$333,K179=$K$334,K179=$K$335),$J$324,IF(OR(K179=$K$336),$J$325,IF(OR(K179=$K$337),$J$326,IF(OR(K179=$K$338),$J$327,IF(OR(K179=$K$339),$J$328,IF(OR(K179=$K$345,K179=$K$355,K179=$K$346),$J$329,IF(OR(K179=$K$341,K179=$K$342,K179=$K$343,K179=$K$344),$J$330,IF(OR(K179=$K$340,K179=$K$384,K179=$K$386,K179=$K$388),$J$331,IF(OR(K179=$K$347,K179=$K$349,K179=$K$348),$J$332,IF(OR(K179=$K$350),$J$333,IF(OR(K179=$K$351),$J$334,IF(OR(K179=$K$352),$J$335,IF(OR(K179=$K$356),$J$336,IF(OR(K179=$K$357,K179=$K$358),$J$337,IF(OR(K179=$K$359,K179=$K$360),$J$338,IF(OR(K179=$K$361,K179=$K$362),$J$339,IF(OR(K179=$K$363,K179=$K$364),$J$340,IF(OR(K179=$K$366,K179=$K$367,K179=$K$368,K179=$K$369,K179=$K$370,K179=$K$371,K179=$K$372,K179=$K$373,K179=$K$374),$J$341,IF(OR(K179=$K$378,K179=$K$379,K179=$K$380,K179=$K$381,K179=$K$377,K179=$K$376,K179=$K$385,K179=$K$387),$J$342,IF(OR(K179=$K$382,K179=$K$383),$J$343,IF(OR(K179=$K$328,K179=$K$329,K179=$K$330,K179=$K$353,K179=$K$354,K179=$K$365,K179=$K$331,K179=$K$375),$J$344,IF(OR(K179=$K$389),$J$345,0)))))))))))))))))))))))</f>
        <v>Staphylococcus</v>
      </c>
      <c r="K179" s="1" t="s">
        <v>169</v>
      </c>
    </row>
    <row r="180" spans="1:11" ht="20.25">
      <c r="A180" s="13" t="s">
        <v>247</v>
      </c>
      <c r="B180" s="2">
        <v>72</v>
      </c>
      <c r="C180" s="13" t="s">
        <v>16</v>
      </c>
      <c r="D180" s="3" t="s">
        <v>33</v>
      </c>
      <c r="E180" s="13">
        <v>1</v>
      </c>
      <c r="F180" s="13">
        <v>3</v>
      </c>
      <c r="G180" s="13"/>
      <c r="H180" s="13"/>
      <c r="I180" s="13" t="str">
        <f>IF(OR(J180=$J$336,J180=$J$343,J180=$J$326),$I$323,IF(OR(J180=$J$325,J180=$J$329,J180=$J$331,J180=$J$332,J180=$J$335,J180=$J$339,J180=$J$340,J180=$J$337),$I$328,IF(OR(J180=$J$324,J180=$J$328),$I$324,IF(OR(J180=$J$330,J180=$J$341,J180=$J$342),$I$325,IF(OR(J180=$J$323,J180=$J$338,J180=$J$344),$I$326,IF(OR(J180=$J$327,J180=$J$345,J180=$J$333,J180=$J$334),$I$327,0))))))</f>
        <v>Кокки</v>
      </c>
      <c r="J180" s="13" t="str">
        <f>IF(OR(K180=$K$323,K180=$K$324,K180=$K$325,K180=$K$326,K180=$K$327),$J$323,IF(OR(K180=$K$332,K180=$K$333,K180=$K$334,K180=$K$335),$J$324,IF(OR(K180=$K$336),$J$325,IF(OR(K180=$K$337),$J$326,IF(OR(K180=$K$338),$J$327,IF(OR(K180=$K$339),$J$328,IF(OR(K180=$K$345,K180=$K$355,K180=$K$346),$J$329,IF(OR(K180=$K$341,K180=$K$342,K180=$K$343,K180=$K$344),$J$330,IF(OR(K180=$K$340,K180=$K$384,K180=$K$386,K180=$K$388),$J$331,IF(OR(K180=$K$347,K180=$K$349,K180=$K$348),$J$332,IF(OR(K180=$K$350),$J$333,IF(OR(K180=$K$351),$J$334,IF(OR(K180=$K$352),$J$335,IF(OR(K180=$K$356),$J$336,IF(OR(K180=$K$357,K180=$K$358),$J$337,IF(OR(K180=$K$359,K180=$K$360),$J$338,IF(OR(K180=$K$361,K180=$K$362),$J$339,IF(OR(K180=$K$363,K180=$K$364),$J$340,IF(OR(K180=$K$366,K180=$K$367,K180=$K$368,K180=$K$369,K180=$K$370,K180=$K$371,K180=$K$372,K180=$K$373,K180=$K$374),$J$341,IF(OR(K180=$K$378,K180=$K$379,K180=$K$380,K180=$K$381,K180=$K$377,K180=$K$376,K180=$K$385,K180=$K$387),$J$342,IF(OR(K180=$K$382,K180=$K$383),$J$343,IF(OR(K180=$K$328,K180=$K$329,K180=$K$330,K180=$K$353,K180=$K$354,K180=$K$365,K180=$K$331,K180=$K$375),$J$344,IF(OR(K180=$K$389),$J$345,0)))))))))))))))))))))))</f>
        <v>Staphylococcus</v>
      </c>
      <c r="K180" s="1" t="s">
        <v>169</v>
      </c>
    </row>
    <row r="181" spans="1:11" ht="20.25">
      <c r="A181" s="13" t="s">
        <v>247</v>
      </c>
      <c r="B181" s="2">
        <v>92</v>
      </c>
      <c r="C181" s="13" t="s">
        <v>90</v>
      </c>
      <c r="D181" s="3" t="s">
        <v>28</v>
      </c>
      <c r="E181" s="13">
        <v>0</v>
      </c>
      <c r="F181" s="13">
        <v>4</v>
      </c>
      <c r="G181" s="13" t="s">
        <v>23</v>
      </c>
      <c r="H181" s="13"/>
      <c r="I181" s="13" t="str">
        <f>IF(OR(J181=$J$336,J181=$J$343,J181=$J$326),$I$323,IF(OR(J181=$J$325,J181=$J$329,J181=$J$331,J181=$J$332,J181=$J$335,J181=$J$339,J181=$J$340,J181=$J$337),$I$328,IF(OR(J181=$J$324,J181=$J$328),$I$324,IF(OR(J181=$J$330,J181=$J$341,J181=$J$342),$I$325,IF(OR(J181=$J$323,J181=$J$338,J181=$J$344),$I$326,IF(OR(J181=$J$327,J181=$J$345,J181=$J$333,J181=$J$334),$I$327,0))))))</f>
        <v>Кокки</v>
      </c>
      <c r="J181" s="13" t="str">
        <f>IF(OR(K181=$K$323,K181=$K$324,K181=$K$325,K181=$K$326,K181=$K$327),$J$323,IF(OR(K181=$K$332,K181=$K$333,K181=$K$334,K181=$K$335),$J$324,IF(OR(K181=$K$336),$J$325,IF(OR(K181=$K$337),$J$326,IF(OR(K181=$K$338),$J$327,IF(OR(K181=$K$339),$J$328,IF(OR(K181=$K$345,K181=$K$355,K181=$K$346),$J$329,IF(OR(K181=$K$341,K181=$K$342,K181=$K$343,K181=$K$344),$J$330,IF(OR(K181=$K$340,K181=$K$384,K181=$K$386,K181=$K$388),$J$331,IF(OR(K181=$K$347,K181=$K$349,K181=$K$348),$J$332,IF(OR(K181=$K$350),$J$333,IF(OR(K181=$K$351),$J$334,IF(OR(K181=$K$352),$J$335,IF(OR(K181=$K$356),$J$336,IF(OR(K181=$K$357,K181=$K$358),$J$337,IF(OR(K181=$K$359,K181=$K$360),$J$338,IF(OR(K181=$K$361,K181=$K$362),$J$339,IF(OR(K181=$K$363,K181=$K$364),$J$340,IF(OR(K181=$K$366,K181=$K$367,K181=$K$368,K181=$K$369,K181=$K$370,K181=$K$371,K181=$K$372,K181=$K$373,K181=$K$374),$J$341,IF(OR(K181=$K$378,K181=$K$379,K181=$K$380,K181=$K$381,K181=$K$377,K181=$K$376,K181=$K$385,K181=$K$387),$J$342,IF(OR(K181=$K$382,K181=$K$383),$J$343,IF(OR(K181=$K$328,K181=$K$329,K181=$K$330,K181=$K$353,K181=$K$354,K181=$K$365,K181=$K$331,K181=$K$375),$J$344,IF(OR(K181=$K$389),$J$345,0)))))))))))))))))))))))</f>
        <v>Staphylococcus</v>
      </c>
      <c r="K181" s="1" t="s">
        <v>49</v>
      </c>
    </row>
    <row r="182" spans="1:11" ht="20.25">
      <c r="A182" s="13" t="s">
        <v>247</v>
      </c>
      <c r="B182" s="2">
        <v>107</v>
      </c>
      <c r="C182" s="13" t="s">
        <v>27</v>
      </c>
      <c r="D182" s="3" t="s">
        <v>58</v>
      </c>
      <c r="E182" s="13">
        <v>1</v>
      </c>
      <c r="F182" s="13">
        <v>4</v>
      </c>
      <c r="G182" s="13" t="s">
        <v>23</v>
      </c>
      <c r="H182" s="13"/>
      <c r="I182" s="13" t="str">
        <f>IF(OR(J182=$J$336,J182=$J$343,J182=$J$326),$I$323,IF(OR(J182=$J$325,J182=$J$329,J182=$J$331,J182=$J$332,J182=$J$335,J182=$J$339,J182=$J$340,J182=$J$337),$I$328,IF(OR(J182=$J$324,J182=$J$328),$I$324,IF(OR(J182=$J$330,J182=$J$341,J182=$J$342),$I$325,IF(OR(J182=$J$323,J182=$J$338,J182=$J$344),$I$326,IF(OR(J182=$J$327,J182=$J$345,J182=$J$333,J182=$J$334),$I$327,0))))))</f>
        <v>Энеробактерии</v>
      </c>
      <c r="J182" s="13" t="str">
        <f>IF(OR(K182=$K$323,K182=$K$324,K182=$K$325,K182=$K$326,K182=$K$327),$J$323,IF(OR(K182=$K$332,K182=$K$333,K182=$K$334,K182=$K$335),$J$324,IF(OR(K182=$K$336),$J$325,IF(OR(K182=$K$337),$J$326,IF(OR(K182=$K$338),$J$327,IF(OR(K182=$K$339),$J$328,IF(OR(K182=$K$345,K182=$K$355,K182=$K$346),$J$329,IF(OR(K182=$K$341,K182=$K$342,K182=$K$343,K182=$K$344),$J$330,IF(OR(K182=$K$340,K182=$K$384,K182=$K$386,K182=$K$388),$J$331,IF(OR(K182=$K$347,K182=$K$349,K182=$K$348),$J$332,IF(OR(K182=$K$350),$J$333,IF(OR(K182=$K$351),$J$334,IF(OR(K182=$K$352),$J$335,IF(OR(K182=$K$356),$J$336,IF(OR(K182=$K$357,K182=$K$358),$J$337,IF(OR(K182=$K$359,K182=$K$360),$J$338,IF(OR(K182=$K$361,K182=$K$362),$J$339,IF(OR(K182=$K$363,K182=$K$364),$J$340,IF(OR(K182=$K$366,K182=$K$367,K182=$K$368,K182=$K$369,K182=$K$370,K182=$K$371,K182=$K$372,K182=$K$373,K182=$K$374),$J$341,IF(OR(K182=$K$378,K182=$K$379,K182=$K$380,K182=$K$381,K182=$K$377,K182=$K$376,K182=$K$385,K182=$K$387),$J$342,IF(OR(K182=$K$382,K182=$K$383),$J$343,IF(OR(K182=$K$328,K182=$K$329,K182=$K$330,K182=$K$353,K182=$K$354,K182=$K$365,K182=$K$331,K182=$K$375),$J$344,IF(OR(K182=$K$389),$J$345,0)))))))))))))))))))))))</f>
        <v>Escherichia</v>
      </c>
      <c r="K182" s="1" t="s">
        <v>32</v>
      </c>
    </row>
    <row r="183" spans="1:11" ht="20.25">
      <c r="A183" s="13" t="s">
        <v>247</v>
      </c>
      <c r="B183" s="2">
        <v>121</v>
      </c>
      <c r="C183" s="13" t="s">
        <v>21</v>
      </c>
      <c r="D183" s="3" t="s">
        <v>25</v>
      </c>
      <c r="E183" s="13">
        <v>0</v>
      </c>
      <c r="F183" s="13">
        <v>4</v>
      </c>
      <c r="G183" s="13"/>
      <c r="H183" s="13"/>
      <c r="I183" s="13" t="str">
        <f>IF(OR(J183=$J$336,J183=$J$343,J183=$J$326),$I$323,IF(OR(J183=$J$325,J183=$J$329,J183=$J$331,J183=$J$332,J183=$J$335,J183=$J$339,J183=$J$340,J183=$J$337),$I$328,IF(OR(J183=$J$324,J183=$J$328),$I$324,IF(OR(J183=$J$330,J183=$J$341,J183=$J$342),$I$325,IF(OR(J183=$J$323,J183=$J$338,J183=$J$344),$I$326,IF(OR(J183=$J$327,J183=$J$345,J183=$J$333,J183=$J$334),$I$327,0))))))</f>
        <v>Кокки</v>
      </c>
      <c r="J183" s="13" t="str">
        <f>IF(OR(K183=$K$323,K183=$K$324,K183=$K$325,K183=$K$326,K183=$K$327),$J$323,IF(OR(K183=$K$332,K183=$K$333,K183=$K$334,K183=$K$335),$J$324,IF(OR(K183=$K$336),$J$325,IF(OR(K183=$K$337),$J$326,IF(OR(K183=$K$338),$J$327,IF(OR(K183=$K$339),$J$328,IF(OR(K183=$K$345,K183=$K$355,K183=$K$346),$J$329,IF(OR(K183=$K$341,K183=$K$342,K183=$K$343,K183=$K$344),$J$330,IF(OR(K183=$K$340,K183=$K$384,K183=$K$386,K183=$K$388),$J$331,IF(OR(K183=$K$347,K183=$K$349,K183=$K$348),$J$332,IF(OR(K183=$K$350),$J$333,IF(OR(K183=$K$351),$J$334,IF(OR(K183=$K$352),$J$335,IF(OR(K183=$K$356),$J$336,IF(OR(K183=$K$357,K183=$K$358),$J$337,IF(OR(K183=$K$359,K183=$K$360),$J$338,IF(OR(K183=$K$361,K183=$K$362),$J$339,IF(OR(K183=$K$363,K183=$K$364),$J$340,IF(OR(K183=$K$366,K183=$K$367,K183=$K$368,K183=$K$369,K183=$K$370,K183=$K$371,K183=$K$372,K183=$K$373,K183=$K$374),$J$341,IF(OR(K183=$K$378,K183=$K$379,K183=$K$380,K183=$K$381,K183=$K$377,K183=$K$376,K183=$K$385,K183=$K$387),$J$342,IF(OR(K183=$K$382,K183=$K$383),$J$343,IF(OR(K183=$K$328,K183=$K$329,K183=$K$330,K183=$K$353,K183=$K$354,K183=$K$365,K183=$K$331,K183=$K$375),$J$344,IF(OR(K183=$K$389),$J$345,0)))))))))))))))))))))))</f>
        <v>Staphylococcus</v>
      </c>
      <c r="K183" s="1" t="s">
        <v>169</v>
      </c>
    </row>
    <row r="184" spans="1:11" ht="20.25">
      <c r="A184" s="13" t="s">
        <v>247</v>
      </c>
      <c r="B184" s="2">
        <v>127</v>
      </c>
      <c r="C184" s="13" t="s">
        <v>21</v>
      </c>
      <c r="D184" s="3" t="s">
        <v>62</v>
      </c>
      <c r="E184" s="13">
        <v>0</v>
      </c>
      <c r="F184" s="13">
        <v>3</v>
      </c>
      <c r="G184" s="13"/>
      <c r="H184" s="13"/>
      <c r="I184" s="13" t="str">
        <f>IF(OR(J184=$J$336,J184=$J$343,J184=$J$326),$I$323,IF(OR(J184=$J$325,J184=$J$329,J184=$J$331,J184=$J$332,J184=$J$335,J184=$J$339,J184=$J$340,J184=$J$337),$I$328,IF(OR(J184=$J$324,J184=$J$328),$I$324,IF(OR(J184=$J$330,J184=$J$341,J184=$J$342),$I$325,IF(OR(J184=$J$323,J184=$J$338,J184=$J$344),$I$326,IF(OR(J184=$J$327,J184=$J$345,J184=$J$333,J184=$J$334),$I$327,0))))))</f>
        <v>Кокки</v>
      </c>
      <c r="J184" s="13" t="str">
        <f>IF(OR(K184=$K$323,K184=$K$324,K184=$K$325,K184=$K$326,K184=$K$327),$J$323,IF(OR(K184=$K$332,K184=$K$333,K184=$K$334,K184=$K$335),$J$324,IF(OR(K184=$K$336),$J$325,IF(OR(K184=$K$337),$J$326,IF(OR(K184=$K$338),$J$327,IF(OR(K184=$K$339),$J$328,IF(OR(K184=$K$345,K184=$K$355,K184=$K$346),$J$329,IF(OR(K184=$K$341,K184=$K$342,K184=$K$343,K184=$K$344),$J$330,IF(OR(K184=$K$340,K184=$K$384,K184=$K$386,K184=$K$388),$J$331,IF(OR(K184=$K$347,K184=$K$349,K184=$K$348),$J$332,IF(OR(K184=$K$350),$J$333,IF(OR(K184=$K$351),$J$334,IF(OR(K184=$K$352),$J$335,IF(OR(K184=$K$356),$J$336,IF(OR(K184=$K$357,K184=$K$358),$J$337,IF(OR(K184=$K$359,K184=$K$360),$J$338,IF(OR(K184=$K$361,K184=$K$362),$J$339,IF(OR(K184=$K$363,K184=$K$364),$J$340,IF(OR(K184=$K$366,K184=$K$367,K184=$K$368,K184=$K$369,K184=$K$370,K184=$K$371,K184=$K$372,K184=$K$373,K184=$K$374),$J$341,IF(OR(K184=$K$378,K184=$K$379,K184=$K$380,K184=$K$381,K184=$K$377,K184=$K$376,K184=$K$385,K184=$K$387),$J$342,IF(OR(K184=$K$382,K184=$K$383),$J$343,IF(OR(K184=$K$328,K184=$K$329,K184=$K$330,K184=$K$353,K184=$K$354,K184=$K$365,K184=$K$331,K184=$K$375),$J$344,IF(OR(K184=$K$389),$J$345,0)))))))))))))))))))))))</f>
        <v>Staphylococcus</v>
      </c>
      <c r="K184" s="1" t="s">
        <v>172</v>
      </c>
    </row>
    <row r="185" spans="1:11" ht="20.25">
      <c r="A185" s="13" t="s">
        <v>247</v>
      </c>
      <c r="B185" s="2">
        <v>132</v>
      </c>
      <c r="C185" s="13" t="s">
        <v>16</v>
      </c>
      <c r="D185" s="3" t="s">
        <v>33</v>
      </c>
      <c r="E185" s="13">
        <v>0</v>
      </c>
      <c r="F185" s="13">
        <v>6</v>
      </c>
      <c r="G185" s="13"/>
      <c r="H185" s="13"/>
      <c r="I185" s="13" t="str">
        <f>IF(OR(J185=$J$336,J185=$J$343,J185=$J$326),$I$323,IF(OR(J185=$J$325,J185=$J$329,J185=$J$331,J185=$J$332,J185=$J$335,J185=$J$339,J185=$J$340,J185=$J$337),$I$328,IF(OR(J185=$J$324,J185=$J$328),$I$324,IF(OR(J185=$J$330,J185=$J$341,J185=$J$342),$I$325,IF(OR(J185=$J$323,J185=$J$338,J185=$J$344),$I$326,IF(OR(J185=$J$327,J185=$J$345,J185=$J$333,J185=$J$334),$I$327,0))))))</f>
        <v>Энеробактерии</v>
      </c>
      <c r="J185" s="13" t="str">
        <f>IF(OR(K185=$K$323,K185=$K$324,K185=$K$325,K185=$K$326,K185=$K$327),$J$323,IF(OR(K185=$K$332,K185=$K$333,K185=$K$334,K185=$K$335),$J$324,IF(OR(K185=$K$336),$J$325,IF(OR(K185=$K$337),$J$326,IF(OR(K185=$K$338),$J$327,IF(OR(K185=$K$339),$J$328,IF(OR(K185=$K$345,K185=$K$355,K185=$K$346),$J$329,IF(OR(K185=$K$341,K185=$K$342,K185=$K$343,K185=$K$344),$J$330,IF(OR(K185=$K$340,K185=$K$384,K185=$K$386,K185=$K$388),$J$331,IF(OR(K185=$K$347,K185=$K$349,K185=$K$348),$J$332,IF(OR(K185=$K$350),$J$333,IF(OR(K185=$K$351),$J$334,IF(OR(K185=$K$352),$J$335,IF(OR(K185=$K$356),$J$336,IF(OR(K185=$K$357,K185=$K$358),$J$337,IF(OR(K185=$K$359,K185=$K$360),$J$338,IF(OR(K185=$K$361,K185=$K$362),$J$339,IF(OR(K185=$K$363,K185=$K$364),$J$340,IF(OR(K185=$K$366,K185=$K$367,K185=$K$368,K185=$K$369,K185=$K$370,K185=$K$371,K185=$K$372,K185=$K$373,K185=$K$374),$J$341,IF(OR(K185=$K$378,K185=$K$379,K185=$K$380,K185=$K$381,K185=$K$377,K185=$K$376,K185=$K$385,K185=$K$387),$J$342,IF(OR(K185=$K$382,K185=$K$383),$J$343,IF(OR(K185=$K$328,K185=$K$329,K185=$K$330,K185=$K$353,K185=$K$354,K185=$K$365,K185=$K$331,K185=$K$375),$J$344,IF(OR(K185=$K$389),$J$345,0)))))))))))))))))))))))</f>
        <v>Enterobacter</v>
      </c>
      <c r="K185" s="1" t="s">
        <v>158</v>
      </c>
    </row>
    <row r="186" spans="1:11" ht="20.25">
      <c r="A186" s="13" t="s">
        <v>247</v>
      </c>
      <c r="B186" s="2">
        <v>136</v>
      </c>
      <c r="C186" s="13" t="s">
        <v>21</v>
      </c>
      <c r="D186" s="3" t="s">
        <v>88</v>
      </c>
      <c r="E186" s="13">
        <v>0</v>
      </c>
      <c r="F186" s="13">
        <v>6</v>
      </c>
      <c r="G186" s="13"/>
      <c r="H186" s="13"/>
      <c r="I186" s="13" t="str">
        <f>IF(OR(J186=$J$336,J186=$J$343,J186=$J$326),$I$323,IF(OR(J186=$J$325,J186=$J$329,J186=$J$331,J186=$J$332,J186=$J$335,J186=$J$339,J186=$J$340,J186=$J$337),$I$328,IF(OR(J186=$J$324,J186=$J$328),$I$324,IF(OR(J186=$J$330,J186=$J$341,J186=$J$342),$I$325,IF(OR(J186=$J$323,J186=$J$338,J186=$J$344),$I$326,IF(OR(J186=$J$327,J186=$J$345,J186=$J$333,J186=$J$334),$I$327,0))))))</f>
        <v>НГОБ</v>
      </c>
      <c r="J186" s="13" t="str">
        <f>IF(OR(K186=$K$323,K186=$K$324,K186=$K$325,K186=$K$326,K186=$K$327),$J$323,IF(OR(K186=$K$332,K186=$K$333,K186=$K$334,K186=$K$335),$J$324,IF(OR(K186=$K$336),$J$325,IF(OR(K186=$K$337),$J$326,IF(OR(K186=$K$338),$J$327,IF(OR(K186=$K$339),$J$328,IF(OR(K186=$K$345,K186=$K$355,K186=$K$346),$J$329,IF(OR(K186=$K$341,K186=$K$342,K186=$K$343,K186=$K$344),$J$330,IF(OR(K186=$K$340,K186=$K$384,K186=$K$386,K186=$K$388),$J$331,IF(OR(K186=$K$347,K186=$K$349,K186=$K$348),$J$332,IF(OR(K186=$K$350),$J$333,IF(OR(K186=$K$351),$J$334,IF(OR(K186=$K$352),$J$335,IF(OR(K186=$K$356),$J$336,IF(OR(K186=$K$357,K186=$K$358),$J$337,IF(OR(K186=$K$359,K186=$K$360),$J$338,IF(OR(K186=$K$361,K186=$K$362),$J$339,IF(OR(K186=$K$363,K186=$K$364),$J$340,IF(OR(K186=$K$366,K186=$K$367,K186=$K$368,K186=$K$369,K186=$K$370,K186=$K$371,K186=$K$372,K186=$K$373,K186=$K$374),$J$341,IF(OR(K186=$K$378,K186=$K$379,K186=$K$380,K186=$K$381,K186=$K$377,K186=$K$376,K186=$K$385,K186=$K$387),$J$342,IF(OR(K186=$K$382,K186=$K$383),$J$343,IF(OR(K186=$K$328,K186=$K$329,K186=$K$330,K186=$K$353,K186=$K$354,K186=$K$365,K186=$K$331,K186=$K$375),$J$344,IF(OR(K186=$K$389),$J$345,0)))))))))))))))))))))))</f>
        <v>НГОБ</v>
      </c>
      <c r="K186" s="1" t="s">
        <v>180</v>
      </c>
    </row>
    <row r="187" spans="1:11" ht="20.25">
      <c r="A187" s="13" t="s">
        <v>247</v>
      </c>
      <c r="B187" s="2">
        <v>154</v>
      </c>
      <c r="C187" s="13" t="s">
        <v>138</v>
      </c>
      <c r="D187" s="3" t="s">
        <v>35</v>
      </c>
      <c r="E187" s="13">
        <v>0</v>
      </c>
      <c r="F187" s="13">
        <v>5</v>
      </c>
      <c r="G187" s="13"/>
      <c r="H187" s="13"/>
      <c r="I187" s="13" t="str">
        <f>IF(OR(J187=$J$336,J187=$J$343,J187=$J$326),$I$323,IF(OR(J187=$J$325,J187=$J$329,J187=$J$331,J187=$J$332,J187=$J$335,J187=$J$339,J187=$J$340,J187=$J$337),$I$328,IF(OR(J187=$J$324,J187=$J$328),$I$324,IF(OR(J187=$J$330,J187=$J$341,J187=$J$342),$I$325,IF(OR(J187=$J$323,J187=$J$338,J187=$J$344),$I$326,IF(OR(J187=$J$327,J187=$J$345,J187=$J$333,J187=$J$334),$I$327,0))))))</f>
        <v>Кокки</v>
      </c>
      <c r="J187" s="13" t="str">
        <f>IF(OR(K187=$K$323,K187=$K$324,K187=$K$325,K187=$K$326,K187=$K$327),$J$323,IF(OR(K187=$K$332,K187=$K$333,K187=$K$334,K187=$K$335),$J$324,IF(OR(K187=$K$336),$J$325,IF(OR(K187=$K$337),$J$326,IF(OR(K187=$K$338),$J$327,IF(OR(K187=$K$339),$J$328,IF(OR(K187=$K$345,K187=$K$355,K187=$K$346),$J$329,IF(OR(K187=$K$341,K187=$K$342,K187=$K$343,K187=$K$344),$J$330,IF(OR(K187=$K$340,K187=$K$384,K187=$K$386,K187=$K$388),$J$331,IF(OR(K187=$K$347,K187=$K$349,K187=$K$348),$J$332,IF(OR(K187=$K$350),$J$333,IF(OR(K187=$K$351),$J$334,IF(OR(K187=$K$352),$J$335,IF(OR(K187=$K$356),$J$336,IF(OR(K187=$K$357,K187=$K$358),$J$337,IF(OR(K187=$K$359,K187=$K$360),$J$338,IF(OR(K187=$K$361,K187=$K$362),$J$339,IF(OR(K187=$K$363,K187=$K$364),$J$340,IF(OR(K187=$K$366,K187=$K$367,K187=$K$368,K187=$K$369,K187=$K$370,K187=$K$371,K187=$K$372,K187=$K$373,K187=$K$374),$J$341,IF(OR(K187=$K$378,K187=$K$379,K187=$K$380,K187=$K$381,K187=$K$377,K187=$K$376,K187=$K$385,K187=$K$387),$J$342,IF(OR(K187=$K$382,K187=$K$383),$J$343,IF(OR(K187=$K$328,K187=$K$329,K187=$K$330,K187=$K$353,K187=$K$354,K187=$K$365,K187=$K$331,K187=$K$375),$J$344,IF(OR(K187=$K$389),$J$345,0)))))))))))))))))))))))</f>
        <v>Staphylococcus</v>
      </c>
      <c r="K187" s="1" t="s">
        <v>49</v>
      </c>
    </row>
    <row r="188" spans="1:11" ht="20.25">
      <c r="A188" s="13" t="s">
        <v>247</v>
      </c>
      <c r="B188" s="2">
        <v>162</v>
      </c>
      <c r="C188" s="13" t="s">
        <v>44</v>
      </c>
      <c r="D188" s="3" t="s">
        <v>50</v>
      </c>
      <c r="E188" s="13">
        <v>1</v>
      </c>
      <c r="F188" s="13">
        <v>4</v>
      </c>
      <c r="G188" s="13"/>
      <c r="H188" s="13"/>
      <c r="I188" s="13" t="str">
        <f>IF(OR(J188=$J$336,J188=$J$343,J188=$J$326),$I$323,IF(OR(J188=$J$325,J188=$J$329,J188=$J$331,J188=$J$332,J188=$J$335,J188=$J$339,J188=$J$340,J188=$J$337),$I$328,IF(OR(J188=$J$324,J188=$J$328),$I$324,IF(OR(J188=$J$330,J188=$J$341,J188=$J$342),$I$325,IF(OR(J188=$J$323,J188=$J$338,J188=$J$344),$I$326,IF(OR(J188=$J$327,J188=$J$345,J188=$J$333,J188=$J$334),$I$327,0))))))</f>
        <v>Кокки</v>
      </c>
      <c r="J188" s="13" t="str">
        <f>IF(OR(K188=$K$323,K188=$K$324,K188=$K$325,K188=$K$326,K188=$K$327),$J$323,IF(OR(K188=$K$332,K188=$K$333,K188=$K$334,K188=$K$335),$J$324,IF(OR(K188=$K$336),$J$325,IF(OR(K188=$K$337),$J$326,IF(OR(K188=$K$338),$J$327,IF(OR(K188=$K$339),$J$328,IF(OR(K188=$K$345,K188=$K$355,K188=$K$346),$J$329,IF(OR(K188=$K$341,K188=$K$342,K188=$K$343,K188=$K$344),$J$330,IF(OR(K188=$K$340,K188=$K$384,K188=$K$386,K188=$K$388),$J$331,IF(OR(K188=$K$347,K188=$K$349,K188=$K$348),$J$332,IF(OR(K188=$K$350),$J$333,IF(OR(K188=$K$351),$J$334,IF(OR(K188=$K$352),$J$335,IF(OR(K188=$K$356),$J$336,IF(OR(K188=$K$357,K188=$K$358),$J$337,IF(OR(K188=$K$359,K188=$K$360),$J$338,IF(OR(K188=$K$361,K188=$K$362),$J$339,IF(OR(K188=$K$363,K188=$K$364),$J$340,IF(OR(K188=$K$366,K188=$K$367,K188=$K$368,K188=$K$369,K188=$K$370,K188=$K$371,K188=$K$372,K188=$K$373,K188=$K$374),$J$341,IF(OR(K188=$K$378,K188=$K$379,K188=$K$380,K188=$K$381,K188=$K$377,K188=$K$376,K188=$K$385,K188=$K$387),$J$342,IF(OR(K188=$K$382,K188=$K$383),$J$343,IF(OR(K188=$K$328,K188=$K$329,K188=$K$330,K188=$K$353,K188=$K$354,K188=$K$365,K188=$K$331,K188=$K$375),$J$344,IF(OR(K188=$K$389),$J$345,0)))))))))))))))))))))))</f>
        <v>Streptococcus</v>
      </c>
      <c r="K188" s="1" t="s">
        <v>186</v>
      </c>
    </row>
    <row r="189" spans="1:11" ht="20.25">
      <c r="A189" s="13" t="s">
        <v>247</v>
      </c>
      <c r="B189" s="2">
        <v>178</v>
      </c>
      <c r="C189" s="13" t="s">
        <v>138</v>
      </c>
      <c r="D189" s="3" t="s">
        <v>56</v>
      </c>
      <c r="E189" s="13">
        <v>1</v>
      </c>
      <c r="F189" s="13">
        <v>2</v>
      </c>
      <c r="G189" s="13"/>
      <c r="H189" s="13"/>
      <c r="I189" s="13" t="str">
        <f>IF(OR(J189=$J$336,J189=$J$343,J189=$J$326),$I$323,IF(OR(J189=$J$325,J189=$J$329,J189=$J$331,J189=$J$332,J189=$J$335,J189=$J$339,J189=$J$340,J189=$J$337),$I$328,IF(OR(J189=$J$324,J189=$J$328),$I$324,IF(OR(J189=$J$330,J189=$J$341,J189=$J$342),$I$325,IF(OR(J189=$J$323,J189=$J$338,J189=$J$344),$I$326,IF(OR(J189=$J$327,J189=$J$345,J189=$J$333,J189=$J$334),$I$327,0))))))</f>
        <v>Кокки</v>
      </c>
      <c r="J189" s="13" t="str">
        <f>IF(OR(K189=$K$323,K189=$K$324,K189=$K$325,K189=$K$326,K189=$K$327),$J$323,IF(OR(K189=$K$332,K189=$K$333,K189=$K$334,K189=$K$335),$J$324,IF(OR(K189=$K$336),$J$325,IF(OR(K189=$K$337),$J$326,IF(OR(K189=$K$338),$J$327,IF(OR(K189=$K$339),$J$328,IF(OR(K189=$K$345,K189=$K$355,K189=$K$346),$J$329,IF(OR(K189=$K$341,K189=$K$342,K189=$K$343,K189=$K$344),$J$330,IF(OR(K189=$K$340,K189=$K$384,K189=$K$386,K189=$K$388),$J$331,IF(OR(K189=$K$347,K189=$K$349,K189=$K$348),$J$332,IF(OR(K189=$K$350),$J$333,IF(OR(K189=$K$351),$J$334,IF(OR(K189=$K$352),$J$335,IF(OR(K189=$K$356),$J$336,IF(OR(K189=$K$357,K189=$K$358),$J$337,IF(OR(K189=$K$359,K189=$K$360),$J$338,IF(OR(K189=$K$361,K189=$K$362),$J$339,IF(OR(K189=$K$363,K189=$K$364),$J$340,IF(OR(K189=$K$366,K189=$K$367,K189=$K$368,K189=$K$369,K189=$K$370,K189=$K$371,K189=$K$372,K189=$K$373,K189=$K$374),$J$341,IF(OR(K189=$K$378,K189=$K$379,K189=$K$380,K189=$K$381,K189=$K$377,K189=$K$376,K189=$K$385,K189=$K$387),$J$342,IF(OR(K189=$K$382,K189=$K$383),$J$343,IF(OR(K189=$K$328,K189=$K$329,K189=$K$330,K189=$K$353,K189=$K$354,K189=$K$365,K189=$K$331,K189=$K$375),$J$344,IF(OR(K189=$K$389),$J$345,0)))))))))))))))))))))))</f>
        <v>Enterococcus</v>
      </c>
      <c r="K189" s="1" t="s">
        <v>137</v>
      </c>
    </row>
    <row r="190" spans="1:11" ht="20.25">
      <c r="A190" s="13" t="s">
        <v>247</v>
      </c>
      <c r="B190" s="2">
        <v>181</v>
      </c>
      <c r="C190" s="13" t="s">
        <v>21</v>
      </c>
      <c r="D190" s="3" t="s">
        <v>62</v>
      </c>
      <c r="E190" s="13">
        <v>0</v>
      </c>
      <c r="F190" s="13">
        <v>4</v>
      </c>
      <c r="G190" s="13"/>
      <c r="H190" s="13"/>
      <c r="I190" s="13" t="str">
        <f>IF(OR(J190=$J$336,J190=$J$343,J190=$J$326),$I$323,IF(OR(J190=$J$325,J190=$J$329,J190=$J$331,J190=$J$332,J190=$J$335,J190=$J$339,J190=$J$340,J190=$J$337),$I$328,IF(OR(J190=$J$324,J190=$J$328),$I$324,IF(OR(J190=$J$330,J190=$J$341,J190=$J$342),$I$325,IF(OR(J190=$J$323,J190=$J$338,J190=$J$344),$I$326,IF(OR(J190=$J$327,J190=$J$345,J190=$J$333,J190=$J$334),$I$327,0))))))</f>
        <v>НГОБ</v>
      </c>
      <c r="J190" s="13" t="str">
        <f>IF(OR(K190=$K$323,K190=$K$324,K190=$K$325,K190=$K$326,K190=$K$327),$J$323,IF(OR(K190=$K$332,K190=$K$333,K190=$K$334,K190=$K$335),$J$324,IF(OR(K190=$K$336),$J$325,IF(OR(K190=$K$337),$J$326,IF(OR(K190=$K$338),$J$327,IF(OR(K190=$K$339),$J$328,IF(OR(K190=$K$345,K190=$K$355,K190=$K$346),$J$329,IF(OR(K190=$K$341,K190=$K$342,K190=$K$343,K190=$K$344),$J$330,IF(OR(K190=$K$340,K190=$K$384,K190=$K$386,K190=$K$388),$J$331,IF(OR(K190=$K$347,K190=$K$349,K190=$K$348),$J$332,IF(OR(K190=$K$350),$J$333,IF(OR(K190=$K$351),$J$334,IF(OR(K190=$K$352),$J$335,IF(OR(K190=$K$356),$J$336,IF(OR(K190=$K$357,K190=$K$358),$J$337,IF(OR(K190=$K$359,K190=$K$360),$J$338,IF(OR(K190=$K$361,K190=$K$362),$J$339,IF(OR(K190=$K$363,K190=$K$364),$J$340,IF(OR(K190=$K$366,K190=$K$367,K190=$K$368,K190=$K$369,K190=$K$370,K190=$K$371,K190=$K$372,K190=$K$373,K190=$K$374),$J$341,IF(OR(K190=$K$378,K190=$K$379,K190=$K$380,K190=$K$381,K190=$K$377,K190=$K$376,K190=$K$385,K190=$K$387),$J$342,IF(OR(K190=$K$382,K190=$K$383),$J$343,IF(OR(K190=$K$328,K190=$K$329,K190=$K$330,K190=$K$353,K190=$K$354,K190=$K$365,K190=$K$331,K190=$K$375),$J$344,IF(OR(K190=$K$389),$J$345,0)))))))))))))))))))))))</f>
        <v>Acinetobacter</v>
      </c>
      <c r="K190" s="1" t="s">
        <v>95</v>
      </c>
    </row>
    <row r="191" spans="1:11" ht="20.25">
      <c r="A191" s="13" t="s">
        <v>247</v>
      </c>
      <c r="B191" s="2">
        <v>207</v>
      </c>
      <c r="C191" s="13" t="s">
        <v>90</v>
      </c>
      <c r="D191" s="3" t="s">
        <v>209</v>
      </c>
      <c r="E191" s="13">
        <v>0</v>
      </c>
      <c r="F191" s="13">
        <v>5</v>
      </c>
      <c r="G191" s="13" t="s">
        <v>23</v>
      </c>
      <c r="H191" s="13"/>
      <c r="I191" s="13" t="str">
        <f>IF(OR(J191=$J$336,J191=$J$343,J191=$J$326),$I$323,IF(OR(J191=$J$325,J191=$J$329,J191=$J$331,J191=$J$332,J191=$J$335,J191=$J$339,J191=$J$340,J191=$J$337),$I$328,IF(OR(J191=$J$324,J191=$J$328),$I$324,IF(OR(J191=$J$330,J191=$J$341,J191=$J$342),$I$325,IF(OR(J191=$J$323,J191=$J$338,J191=$J$344),$I$326,IF(OR(J191=$J$327,J191=$J$345,J191=$J$333,J191=$J$334),$I$327,0))))))</f>
        <v>Кокки</v>
      </c>
      <c r="J191" s="13" t="str">
        <f>IF(OR(K191=$K$323,K191=$K$324,K191=$K$325,K191=$K$326,K191=$K$327),$J$323,IF(OR(K191=$K$332,K191=$K$333,K191=$K$334,K191=$K$335),$J$324,IF(OR(K191=$K$336),$J$325,IF(OR(K191=$K$337),$J$326,IF(OR(K191=$K$338),$J$327,IF(OR(K191=$K$339),$J$328,IF(OR(K191=$K$345,K191=$K$355,K191=$K$346),$J$329,IF(OR(K191=$K$341,K191=$K$342,K191=$K$343,K191=$K$344),$J$330,IF(OR(K191=$K$340,K191=$K$384,K191=$K$386,K191=$K$388),$J$331,IF(OR(K191=$K$347,K191=$K$349,K191=$K$348),$J$332,IF(OR(K191=$K$350),$J$333,IF(OR(K191=$K$351),$J$334,IF(OR(K191=$K$352),$J$335,IF(OR(K191=$K$356),$J$336,IF(OR(K191=$K$357,K191=$K$358),$J$337,IF(OR(K191=$K$359,K191=$K$360),$J$338,IF(OR(K191=$K$361,K191=$K$362),$J$339,IF(OR(K191=$K$363,K191=$K$364),$J$340,IF(OR(K191=$K$366,K191=$K$367,K191=$K$368,K191=$K$369,K191=$K$370,K191=$K$371,K191=$K$372,K191=$K$373,K191=$K$374),$J$341,IF(OR(K191=$K$378,K191=$K$379,K191=$K$380,K191=$K$381,K191=$K$377,K191=$K$376,K191=$K$385,K191=$K$387),$J$342,IF(OR(K191=$K$382,K191=$K$383),$J$343,IF(OR(K191=$K$328,K191=$K$329,K191=$K$330,K191=$K$353,K191=$K$354,K191=$K$365,K191=$K$331,K191=$K$375),$J$344,IF(OR(K191=$K$389),$J$345,0)))))))))))))))))))))))</f>
        <v>Staphylococcus</v>
      </c>
      <c r="K191" s="1" t="s">
        <v>169</v>
      </c>
    </row>
    <row r="192" spans="1:11" ht="20.25">
      <c r="A192" s="13" t="s">
        <v>247</v>
      </c>
      <c r="B192" s="2">
        <v>215</v>
      </c>
      <c r="C192" s="13" t="s">
        <v>27</v>
      </c>
      <c r="D192" s="3" t="s">
        <v>209</v>
      </c>
      <c r="E192" s="13">
        <v>0</v>
      </c>
      <c r="F192" s="13">
        <v>4</v>
      </c>
      <c r="G192" s="13"/>
      <c r="H192" s="13"/>
      <c r="I192" s="13" t="str">
        <f>IF(OR(J192=$J$336,J192=$J$343,J192=$J$326),$I$323,IF(OR(J192=$J$325,J192=$J$329,J192=$J$331,J192=$J$332,J192=$J$335,J192=$J$339,J192=$J$340,J192=$J$337),$I$328,IF(OR(J192=$J$324,J192=$J$328),$I$324,IF(OR(J192=$J$330,J192=$J$341,J192=$J$342),$I$325,IF(OR(J192=$J$323,J192=$J$338,J192=$J$344),$I$326,IF(OR(J192=$J$327,J192=$J$345,J192=$J$333,J192=$J$334),$I$327,0))))))</f>
        <v>Кокки</v>
      </c>
      <c r="J192" s="13" t="str">
        <f>IF(OR(K192=$K$323,K192=$K$324,K192=$K$325,K192=$K$326,K192=$K$327),$J$323,IF(OR(K192=$K$332,K192=$K$333,K192=$K$334,K192=$K$335),$J$324,IF(OR(K192=$K$336),$J$325,IF(OR(K192=$K$337),$J$326,IF(OR(K192=$K$338),$J$327,IF(OR(K192=$K$339),$J$328,IF(OR(K192=$K$345,K192=$K$355,K192=$K$346),$J$329,IF(OR(K192=$K$341,K192=$K$342,K192=$K$343,K192=$K$344),$J$330,IF(OR(K192=$K$340,K192=$K$384,K192=$K$386,K192=$K$388),$J$331,IF(OR(K192=$K$347,K192=$K$349,K192=$K$348),$J$332,IF(OR(K192=$K$350),$J$333,IF(OR(K192=$K$351),$J$334,IF(OR(K192=$K$352),$J$335,IF(OR(K192=$K$356),$J$336,IF(OR(K192=$K$357,K192=$K$358),$J$337,IF(OR(K192=$K$359,K192=$K$360),$J$338,IF(OR(K192=$K$361,K192=$K$362),$J$339,IF(OR(K192=$K$363,K192=$K$364),$J$340,IF(OR(K192=$K$366,K192=$K$367,K192=$K$368,K192=$K$369,K192=$K$370,K192=$K$371,K192=$K$372,K192=$K$373,K192=$K$374),$J$341,IF(OR(K192=$K$378,K192=$K$379,K192=$K$380,K192=$K$381,K192=$K$377,K192=$K$376,K192=$K$385,K192=$K$387),$J$342,IF(OR(K192=$K$382,K192=$K$383),$J$343,IF(OR(K192=$K$328,K192=$K$329,K192=$K$330,K192=$K$353,K192=$K$354,K192=$K$365,K192=$K$331,K192=$K$375),$J$344,IF(OR(K192=$K$389),$J$345,0)))))))))))))))))))))))</f>
        <v>Staphylococcus</v>
      </c>
      <c r="K192" s="1" t="s">
        <v>169</v>
      </c>
    </row>
    <row r="193" spans="1:11" ht="20.25">
      <c r="A193" s="13" t="s">
        <v>250</v>
      </c>
      <c r="B193" s="2">
        <v>13</v>
      </c>
      <c r="C193" s="13" t="s">
        <v>44</v>
      </c>
      <c r="D193" s="3" t="s">
        <v>135</v>
      </c>
      <c r="E193" s="13">
        <v>1</v>
      </c>
      <c r="F193" s="13">
        <v>2</v>
      </c>
      <c r="G193" s="13"/>
      <c r="H193" s="13"/>
      <c r="I193" s="13" t="str">
        <f>IF(OR(J193=$J$336,J193=$J$343,J193=$J$326),$I$323,IF(OR(J193=$J$325,J193=$J$329,J193=$J$331,J193=$J$332,J193=$J$335,J193=$J$339,J193=$J$340,J193=$J$337),$I$328,IF(OR(J193=$J$324,J193=$J$328),$I$324,IF(OR(J193=$J$330,J193=$J$341,J193=$J$342),$I$325,IF(OR(J193=$J$323,J193=$J$338,J193=$J$344),$I$326,IF(OR(J193=$J$327,J193=$J$345,J193=$J$333,J193=$J$334),$I$327,0))))))</f>
        <v>Кокки</v>
      </c>
      <c r="J193" s="13" t="str">
        <f>IF(OR(K193=$K$323,K193=$K$324,K193=$K$325,K193=$K$326,K193=$K$327),$J$323,IF(OR(K193=$K$332,K193=$K$333,K193=$K$334,K193=$K$335),$J$324,IF(OR(K193=$K$336),$J$325,IF(OR(K193=$K$337),$J$326,IF(OR(K193=$K$338),$J$327,IF(OR(K193=$K$339),$J$328,IF(OR(K193=$K$345,K193=$K$355,K193=$K$346),$J$329,IF(OR(K193=$K$341,K193=$K$342,K193=$K$343,K193=$K$344),$J$330,IF(OR(K193=$K$340,K193=$K$384,K193=$K$386,K193=$K$388),$J$331,IF(OR(K193=$K$347,K193=$K$349,K193=$K$348),$J$332,IF(OR(K193=$K$350),$J$333,IF(OR(K193=$K$351),$J$334,IF(OR(K193=$K$352),$J$335,IF(OR(K193=$K$356),$J$336,IF(OR(K193=$K$357,K193=$K$358),$J$337,IF(OR(K193=$K$359,K193=$K$360),$J$338,IF(OR(K193=$K$361,K193=$K$362),$J$339,IF(OR(K193=$K$363,K193=$K$364),$J$340,IF(OR(K193=$K$366,K193=$K$367,K193=$K$368,K193=$K$369,K193=$K$370,K193=$K$371,K193=$K$372,K193=$K$373,K193=$K$374),$J$341,IF(OR(K193=$K$378,K193=$K$379,K193=$K$380,K193=$K$381,K193=$K$377,K193=$K$376,K193=$K$385,K193=$K$387),$J$342,IF(OR(K193=$K$382,K193=$K$383),$J$343,IF(OR(K193=$K$328,K193=$K$329,K193=$K$330,K193=$K$353,K193=$K$354,K193=$K$365,K193=$K$331,K193=$K$375),$J$344,IF(OR(K193=$K$389),$J$345,0)))))))))))))))))))))))</f>
        <v>Staphylococcus</v>
      </c>
      <c r="K193" s="13" t="s">
        <v>49</v>
      </c>
    </row>
    <row r="194" spans="1:11" ht="20.25">
      <c r="A194" s="13" t="s">
        <v>250</v>
      </c>
      <c r="B194" s="2">
        <v>24</v>
      </c>
      <c r="C194" s="13" t="s">
        <v>21</v>
      </c>
      <c r="D194" s="3" t="s">
        <v>41</v>
      </c>
      <c r="E194" s="13">
        <v>1</v>
      </c>
      <c r="F194" s="13">
        <v>4</v>
      </c>
      <c r="G194" s="13"/>
      <c r="H194" s="13"/>
      <c r="I194" s="13" t="str">
        <f>IF(OR(J194=$J$336,J194=$J$343,J194=$J$326),$I$323,IF(OR(J194=$J$325,J194=$J$329,J194=$J$331,J194=$J$332,J194=$J$335,J194=$J$339,J194=$J$340,J194=$J$337),$I$328,IF(OR(J194=$J$324,J194=$J$328),$I$324,IF(OR(J194=$J$330,J194=$J$341,J194=$J$342),$I$325,IF(OR(J194=$J$323,J194=$J$338,J194=$J$344),$I$326,IF(OR(J194=$J$327,J194=$J$345,J194=$J$333,J194=$J$334),$I$327,0))))))</f>
        <v>Энеробактерии</v>
      </c>
      <c r="J194" s="13" t="str">
        <f>IF(OR(K194=$K$323,K194=$K$324,K194=$K$325,K194=$K$326,K194=$K$327),$J$323,IF(OR(K194=$K$332,K194=$K$333,K194=$K$334,K194=$K$335),$J$324,IF(OR(K194=$K$336),$J$325,IF(OR(K194=$K$337),$J$326,IF(OR(K194=$K$338),$J$327,IF(OR(K194=$K$339),$J$328,IF(OR(K194=$K$345,K194=$K$355,K194=$K$346),$J$329,IF(OR(K194=$K$341,K194=$K$342,K194=$K$343,K194=$K$344),$J$330,IF(OR(K194=$K$340,K194=$K$384,K194=$K$386,K194=$K$388),$J$331,IF(OR(K194=$K$347,K194=$K$349,K194=$K$348),$J$332,IF(OR(K194=$K$350),$J$333,IF(OR(K194=$K$351),$J$334,IF(OR(K194=$K$352),$J$335,IF(OR(K194=$K$356),$J$336,IF(OR(K194=$K$357,K194=$K$358),$J$337,IF(OR(K194=$K$359,K194=$K$360),$J$338,IF(OR(K194=$K$361,K194=$K$362),$J$339,IF(OR(K194=$K$363,K194=$K$364),$J$340,IF(OR(K194=$K$366,K194=$K$367,K194=$K$368,K194=$K$369,K194=$K$370,K194=$K$371,K194=$K$372,K194=$K$373,K194=$K$374),$J$341,IF(OR(K194=$K$378,K194=$K$379,K194=$K$380,K194=$K$381,K194=$K$377,K194=$K$376,K194=$K$385,K194=$K$387),$J$342,IF(OR(K194=$K$382,K194=$K$383),$J$343,IF(OR(K194=$K$328,K194=$K$329,K194=$K$330,K194=$K$353,K194=$K$354,K194=$K$365,K194=$K$331,K194=$K$375),$J$344,IF(OR(K194=$K$389),$J$345,0)))))))))))))))))))))))</f>
        <v>Klebsiella</v>
      </c>
      <c r="K194" s="1" t="s">
        <v>75</v>
      </c>
    </row>
    <row r="195" spans="1:11" ht="20.25">
      <c r="A195" s="13" t="s">
        <v>250</v>
      </c>
      <c r="B195" s="2">
        <v>28</v>
      </c>
      <c r="C195" s="13" t="s">
        <v>21</v>
      </c>
      <c r="D195" s="3" t="s">
        <v>39</v>
      </c>
      <c r="E195" s="13">
        <v>0</v>
      </c>
      <c r="F195" s="13">
        <v>5</v>
      </c>
      <c r="G195" s="13"/>
      <c r="H195" s="13"/>
      <c r="I195" s="13" t="str">
        <f>IF(OR(J195=$J$336,J195=$J$343,J195=$J$326),$I$323,IF(OR(J195=$J$325,J195=$J$329,J195=$J$331,J195=$J$332,J195=$J$335,J195=$J$339,J195=$J$340,J195=$J$337),$I$328,IF(OR(J195=$J$324,J195=$J$328),$I$324,IF(OR(J195=$J$330,J195=$J$341,J195=$J$342),$I$325,IF(OR(J195=$J$323,J195=$J$338,J195=$J$344),$I$326,IF(OR(J195=$J$327,J195=$J$345,J195=$J$333,J195=$J$334),$I$327,0))))))</f>
        <v>Кокки</v>
      </c>
      <c r="J195" s="13" t="str">
        <f>IF(OR(K195=$K$323,K195=$K$324,K195=$K$325,K195=$K$326,K195=$K$327),$J$323,IF(OR(K195=$K$332,K195=$K$333,K195=$K$334,K195=$K$335),$J$324,IF(OR(K195=$K$336),$J$325,IF(OR(K195=$K$337),$J$326,IF(OR(K195=$K$338),$J$327,IF(OR(K195=$K$339),$J$328,IF(OR(K195=$K$345,K195=$K$355,K195=$K$346),$J$329,IF(OR(K195=$K$341,K195=$K$342,K195=$K$343,K195=$K$344),$J$330,IF(OR(K195=$K$340,K195=$K$384,K195=$K$386,K195=$K$388),$J$331,IF(OR(K195=$K$347,K195=$K$349,K195=$K$348),$J$332,IF(OR(K195=$K$350),$J$333,IF(OR(K195=$K$351),$J$334,IF(OR(K195=$K$352),$J$335,IF(OR(K195=$K$356),$J$336,IF(OR(K195=$K$357,K195=$K$358),$J$337,IF(OR(K195=$K$359,K195=$K$360),$J$338,IF(OR(K195=$K$361,K195=$K$362),$J$339,IF(OR(K195=$K$363,K195=$K$364),$J$340,IF(OR(K195=$K$366,K195=$K$367,K195=$K$368,K195=$K$369,K195=$K$370,K195=$K$371,K195=$K$372,K195=$K$373,K195=$K$374),$J$341,IF(OR(K195=$K$378,K195=$K$379,K195=$K$380,K195=$K$381,K195=$K$377,K195=$K$376,K195=$K$385,K195=$K$387),$J$342,IF(OR(K195=$K$382,K195=$K$383),$J$343,IF(OR(K195=$K$328,K195=$K$329,K195=$K$330,K195=$K$353,K195=$K$354,K195=$K$365,K195=$K$331,K195=$K$375),$J$344,IF(OR(K195=$K$389),$J$345,0)))))))))))))))))))))))</f>
        <v>Enterococcus</v>
      </c>
      <c r="K195" s="1" t="s">
        <v>66</v>
      </c>
    </row>
    <row r="196" spans="1:11" ht="20.25">
      <c r="A196" s="13" t="s">
        <v>250</v>
      </c>
      <c r="B196" s="2">
        <v>30</v>
      </c>
      <c r="C196" s="13" t="s">
        <v>21</v>
      </c>
      <c r="D196" s="3" t="s">
        <v>62</v>
      </c>
      <c r="E196" s="13">
        <v>0</v>
      </c>
      <c r="F196" s="13">
        <v>5</v>
      </c>
      <c r="G196" s="13"/>
      <c r="H196" s="13"/>
      <c r="I196" s="13" t="str">
        <f>IF(OR(J196=$J$336,J196=$J$343,J196=$J$326),$I$323,IF(OR(J196=$J$325,J196=$J$329,J196=$J$331,J196=$J$332,J196=$J$335,J196=$J$339,J196=$J$340,J196=$J$337),$I$328,IF(OR(J196=$J$324,J196=$J$328),$I$324,IF(OR(J196=$J$330,J196=$J$341,J196=$J$342),$I$325,IF(OR(J196=$J$323,J196=$J$338,J196=$J$344),$I$326,IF(OR(J196=$J$327,J196=$J$345,J196=$J$333,J196=$J$334),$I$327,0))))))</f>
        <v>НГОБ</v>
      </c>
      <c r="J196" s="13" t="str">
        <f>IF(OR(K196=$K$323,K196=$K$324,K196=$K$325,K196=$K$326,K196=$K$327),$J$323,IF(OR(K196=$K$332,K196=$K$333,K196=$K$334,K196=$K$335),$J$324,IF(OR(K196=$K$336),$J$325,IF(OR(K196=$K$337),$J$326,IF(OR(K196=$K$338),$J$327,IF(OR(K196=$K$339),$J$328,IF(OR(K196=$K$345,K196=$K$355,K196=$K$346),$J$329,IF(OR(K196=$K$341,K196=$K$342,K196=$K$343,K196=$K$344),$J$330,IF(OR(K196=$K$340,K196=$K$384,K196=$K$386,K196=$K$388),$J$331,IF(OR(K196=$K$347,K196=$K$349,K196=$K$348),$J$332,IF(OR(K196=$K$350),$J$333,IF(OR(K196=$K$351),$J$334,IF(OR(K196=$K$352),$J$335,IF(OR(K196=$K$356),$J$336,IF(OR(K196=$K$357,K196=$K$358),$J$337,IF(OR(K196=$K$359,K196=$K$360),$J$338,IF(OR(K196=$K$361,K196=$K$362),$J$339,IF(OR(K196=$K$363,K196=$K$364),$J$340,IF(OR(K196=$K$366,K196=$K$367,K196=$K$368,K196=$K$369,K196=$K$370,K196=$K$371,K196=$K$372,K196=$K$373,K196=$K$374),$J$341,IF(OR(K196=$K$378,K196=$K$379,K196=$K$380,K196=$K$381,K196=$K$377,K196=$K$376,K196=$K$385,K196=$K$387),$J$342,IF(OR(K196=$K$382,K196=$K$383),$J$343,IF(OR(K196=$K$328,K196=$K$329,K196=$K$330,K196=$K$353,K196=$K$354,K196=$K$365,K196=$K$331,K196=$K$375),$J$344,IF(OR(K196=$K$389),$J$345,0)))))))))))))))))))))))</f>
        <v>НГОБ</v>
      </c>
      <c r="K196" s="1" t="s">
        <v>180</v>
      </c>
    </row>
    <row r="197" spans="1:11" ht="20.25">
      <c r="A197" s="13" t="s">
        <v>250</v>
      </c>
      <c r="B197" s="2">
        <v>34</v>
      </c>
      <c r="C197" s="13" t="s">
        <v>44</v>
      </c>
      <c r="D197" s="3" t="s">
        <v>50</v>
      </c>
      <c r="E197" s="13">
        <v>1</v>
      </c>
      <c r="F197" s="13">
        <v>5</v>
      </c>
      <c r="G197" s="13"/>
      <c r="H197" s="13"/>
      <c r="I197" s="13" t="str">
        <f>IF(OR(J197=$J$336,J197=$J$343,J197=$J$326),$I$323,IF(OR(J197=$J$325,J197=$J$329,J197=$J$331,J197=$J$332,J197=$J$335,J197=$J$339,J197=$J$340,J197=$J$337),$I$328,IF(OR(J197=$J$324,J197=$J$328),$I$324,IF(OR(J197=$J$330,J197=$J$341,J197=$J$342),$I$325,IF(OR(J197=$J$323,J197=$J$338,J197=$J$344),$I$326,IF(OR(J197=$J$327,J197=$J$345,J197=$J$333,J197=$J$334),$I$327,0))))))</f>
        <v>Кокки</v>
      </c>
      <c r="J197" s="13" t="str">
        <f>IF(OR(K197=$K$323,K197=$K$324,K197=$K$325,K197=$K$326,K197=$K$327),$J$323,IF(OR(K197=$K$332,K197=$K$333,K197=$K$334,K197=$K$335),$J$324,IF(OR(K197=$K$336),$J$325,IF(OR(K197=$K$337),$J$326,IF(OR(K197=$K$338),$J$327,IF(OR(K197=$K$339),$J$328,IF(OR(K197=$K$345,K197=$K$355,K197=$K$346),$J$329,IF(OR(K197=$K$341,K197=$K$342,K197=$K$343,K197=$K$344),$J$330,IF(OR(K197=$K$340,K197=$K$384,K197=$K$386,K197=$K$388),$J$331,IF(OR(K197=$K$347,K197=$K$349,K197=$K$348),$J$332,IF(OR(K197=$K$350),$J$333,IF(OR(K197=$K$351),$J$334,IF(OR(K197=$K$352),$J$335,IF(OR(K197=$K$356),$J$336,IF(OR(K197=$K$357,K197=$K$358),$J$337,IF(OR(K197=$K$359,K197=$K$360),$J$338,IF(OR(K197=$K$361,K197=$K$362),$J$339,IF(OR(K197=$K$363,K197=$K$364),$J$340,IF(OR(K197=$K$366,K197=$K$367,K197=$K$368,K197=$K$369,K197=$K$370,K197=$K$371,K197=$K$372,K197=$K$373,K197=$K$374),$J$341,IF(OR(K197=$K$378,K197=$K$379,K197=$K$380,K197=$K$381,K197=$K$377,K197=$K$376,K197=$K$385,K197=$K$387),$J$342,IF(OR(K197=$K$382,K197=$K$383),$J$343,IF(OR(K197=$K$328,K197=$K$329,K197=$K$330,K197=$K$353,K197=$K$354,K197=$K$365,K197=$K$331,K197=$K$375),$J$344,IF(OR(K197=$K$389),$J$345,0)))))))))))))))))))))))</f>
        <v>Staphylococcus</v>
      </c>
      <c r="K197" s="1" t="s">
        <v>172</v>
      </c>
    </row>
    <row r="198" spans="1:11" ht="20.25">
      <c r="A198" s="13" t="s">
        <v>250</v>
      </c>
      <c r="B198" s="2">
        <v>40</v>
      </c>
      <c r="C198" s="13" t="s">
        <v>12</v>
      </c>
      <c r="D198" s="3" t="s">
        <v>35</v>
      </c>
      <c r="E198" s="13">
        <v>0</v>
      </c>
      <c r="F198" s="13">
        <v>4</v>
      </c>
      <c r="G198" s="13"/>
      <c r="H198" s="13"/>
      <c r="I198" s="13" t="str">
        <f>IF(OR(J198=$J$336,J198=$J$343,J198=$J$326),$I$323,IF(OR(J198=$J$325,J198=$J$329,J198=$J$331,J198=$J$332,J198=$J$335,J198=$J$339,J198=$J$340,J198=$J$337),$I$328,IF(OR(J198=$J$324,J198=$J$328),$I$324,IF(OR(J198=$J$330,J198=$J$341,J198=$J$342),$I$325,IF(OR(J198=$J$323,J198=$J$338,J198=$J$344),$I$326,IF(OR(J198=$J$327,J198=$J$345,J198=$J$333,J198=$J$334),$I$327,0))))))</f>
        <v>НГОБ</v>
      </c>
      <c r="J198" s="13" t="str">
        <f>IF(OR(K198=$K$323,K198=$K$324,K198=$K$325,K198=$K$326,K198=$K$327),$J$323,IF(OR(K198=$K$332,K198=$K$333,K198=$K$334,K198=$K$335),$J$324,IF(OR(K198=$K$336),$J$325,IF(OR(K198=$K$337),$J$326,IF(OR(K198=$K$338),$J$327,IF(OR(K198=$K$339),$J$328,IF(OR(K198=$K$345,K198=$K$355,K198=$K$346),$J$329,IF(OR(K198=$K$341,K198=$K$342,K198=$K$343,K198=$K$344),$J$330,IF(OR(K198=$K$340,K198=$K$384,K198=$K$386,K198=$K$388),$J$331,IF(OR(K198=$K$347,K198=$K$349,K198=$K$348),$J$332,IF(OR(K198=$K$350),$J$333,IF(OR(K198=$K$351),$J$334,IF(OR(K198=$K$352),$J$335,IF(OR(K198=$K$356),$J$336,IF(OR(K198=$K$357,K198=$K$358),$J$337,IF(OR(K198=$K$359,K198=$K$360),$J$338,IF(OR(K198=$K$361,K198=$K$362),$J$339,IF(OR(K198=$K$363,K198=$K$364),$J$340,IF(OR(K198=$K$366,K198=$K$367,K198=$K$368,K198=$K$369,K198=$K$370,K198=$K$371,K198=$K$372,K198=$K$373,K198=$K$374),$J$341,IF(OR(K198=$K$378,K198=$K$379,K198=$K$380,K198=$K$381,K198=$K$377,K198=$K$376,K198=$K$385,K198=$K$387),$J$342,IF(OR(K198=$K$382,K198=$K$383),$J$343,IF(OR(K198=$K$328,K198=$K$329,K198=$K$330,K198=$K$353,K198=$K$354,K198=$K$365,K198=$K$331,K198=$K$375),$J$344,IF(OR(K198=$K$389),$J$345,0)))))))))))))))))))))))</f>
        <v>Pseudomonas</v>
      </c>
      <c r="K198" s="1" t="s">
        <v>162</v>
      </c>
    </row>
    <row r="199" spans="1:11" ht="20.25">
      <c r="A199" s="13" t="s">
        <v>250</v>
      </c>
      <c r="B199" s="2">
        <v>41</v>
      </c>
      <c r="C199" s="13" t="s">
        <v>12</v>
      </c>
      <c r="D199" s="3" t="s">
        <v>35</v>
      </c>
      <c r="E199" s="13">
        <v>0</v>
      </c>
      <c r="F199" s="13">
        <v>4</v>
      </c>
      <c r="G199" s="13"/>
      <c r="H199" s="13"/>
      <c r="I199" s="13" t="str">
        <f>IF(OR(J199=$J$336,J199=$J$343,J199=$J$326),$I$323,IF(OR(J199=$J$325,J199=$J$329,J199=$J$331,J199=$J$332,J199=$J$335,J199=$J$339,J199=$J$340,J199=$J$337),$I$328,IF(OR(J199=$J$324,J199=$J$328),$I$324,IF(OR(J199=$J$330,J199=$J$341,J199=$J$342),$I$325,IF(OR(J199=$J$323,J199=$J$338,J199=$J$344),$I$326,IF(OR(J199=$J$327,J199=$J$345,J199=$J$333,J199=$J$334),$I$327,0))))))</f>
        <v>НГОБ</v>
      </c>
      <c r="J199" s="13" t="str">
        <f>IF(OR(K199=$K$323,K199=$K$324,K199=$K$325,K199=$K$326,K199=$K$327),$J$323,IF(OR(K199=$K$332,K199=$K$333,K199=$K$334,K199=$K$335),$J$324,IF(OR(K199=$K$336),$J$325,IF(OR(K199=$K$337),$J$326,IF(OR(K199=$K$338),$J$327,IF(OR(K199=$K$339),$J$328,IF(OR(K199=$K$345,K199=$K$355,K199=$K$346),$J$329,IF(OR(K199=$K$341,K199=$K$342,K199=$K$343,K199=$K$344),$J$330,IF(OR(K199=$K$340,K199=$K$384,K199=$K$386,K199=$K$388),$J$331,IF(OR(K199=$K$347,K199=$K$349,K199=$K$348),$J$332,IF(OR(K199=$K$350),$J$333,IF(OR(K199=$K$351),$J$334,IF(OR(K199=$K$352),$J$335,IF(OR(K199=$K$356),$J$336,IF(OR(K199=$K$357,K199=$K$358),$J$337,IF(OR(K199=$K$359,K199=$K$360),$J$338,IF(OR(K199=$K$361,K199=$K$362),$J$339,IF(OR(K199=$K$363,K199=$K$364),$J$340,IF(OR(K199=$K$366,K199=$K$367,K199=$K$368,K199=$K$369,K199=$K$370,K199=$K$371,K199=$K$372,K199=$K$373,K199=$K$374),$J$341,IF(OR(K199=$K$378,K199=$K$379,K199=$K$380,K199=$K$381,K199=$K$377,K199=$K$376,K199=$K$385,K199=$K$387),$J$342,IF(OR(K199=$K$382,K199=$K$383),$J$343,IF(OR(K199=$K$328,K199=$K$329,K199=$K$330,K199=$K$353,K199=$K$354,K199=$K$365,K199=$K$331,K199=$K$375),$J$344,IF(OR(K199=$K$389),$J$345,0)))))))))))))))))))))))</f>
        <v>Pseudomonas</v>
      </c>
      <c r="K199" s="1" t="s">
        <v>162</v>
      </c>
    </row>
    <row r="200" spans="1:11" ht="20.25">
      <c r="A200" s="13" t="s">
        <v>250</v>
      </c>
      <c r="B200" s="2">
        <v>42</v>
      </c>
      <c r="C200" s="13" t="s">
        <v>12</v>
      </c>
      <c r="D200" s="3" t="s">
        <v>35</v>
      </c>
      <c r="E200" s="13">
        <v>0</v>
      </c>
      <c r="F200" s="13">
        <v>4</v>
      </c>
      <c r="G200" s="13"/>
      <c r="H200" s="13"/>
      <c r="I200" s="13" t="str">
        <f>IF(OR(J200=$J$336,J200=$J$343,J200=$J$326),$I$323,IF(OR(J200=$J$325,J200=$J$329,J200=$J$331,J200=$J$332,J200=$J$335,J200=$J$339,J200=$J$340,J200=$J$337),$I$328,IF(OR(J200=$J$324,J200=$J$328),$I$324,IF(OR(J200=$J$330,J200=$J$341,J200=$J$342),$I$325,IF(OR(J200=$J$323,J200=$J$338,J200=$J$344),$I$326,IF(OR(J200=$J$327,J200=$J$345,J200=$J$333,J200=$J$334),$I$327,0))))))</f>
        <v>НГОБ</v>
      </c>
      <c r="J200" s="13" t="str">
        <f>IF(OR(K200=$K$323,K200=$K$324,K200=$K$325,K200=$K$326,K200=$K$327),$J$323,IF(OR(K200=$K$332,K200=$K$333,K200=$K$334,K200=$K$335),$J$324,IF(OR(K200=$K$336),$J$325,IF(OR(K200=$K$337),$J$326,IF(OR(K200=$K$338),$J$327,IF(OR(K200=$K$339),$J$328,IF(OR(K200=$K$345,K200=$K$355,K200=$K$346),$J$329,IF(OR(K200=$K$341,K200=$K$342,K200=$K$343,K200=$K$344),$J$330,IF(OR(K200=$K$340,K200=$K$384,K200=$K$386,K200=$K$388),$J$331,IF(OR(K200=$K$347,K200=$K$349,K200=$K$348),$J$332,IF(OR(K200=$K$350),$J$333,IF(OR(K200=$K$351),$J$334,IF(OR(K200=$K$352),$J$335,IF(OR(K200=$K$356),$J$336,IF(OR(K200=$K$357,K200=$K$358),$J$337,IF(OR(K200=$K$359,K200=$K$360),$J$338,IF(OR(K200=$K$361,K200=$K$362),$J$339,IF(OR(K200=$K$363,K200=$K$364),$J$340,IF(OR(K200=$K$366,K200=$K$367,K200=$K$368,K200=$K$369,K200=$K$370,K200=$K$371,K200=$K$372,K200=$K$373,K200=$K$374),$J$341,IF(OR(K200=$K$378,K200=$K$379,K200=$K$380,K200=$K$381,K200=$K$377,K200=$K$376,K200=$K$385,K200=$K$387),$J$342,IF(OR(K200=$K$382,K200=$K$383),$J$343,IF(OR(K200=$K$328,K200=$K$329,K200=$K$330,K200=$K$353,K200=$K$354,K200=$K$365,K200=$K$331,K200=$K$375),$J$344,IF(OR(K200=$K$389),$J$345,0)))))))))))))))))))))))</f>
        <v>Pseudomonas</v>
      </c>
      <c r="K200" s="1" t="s">
        <v>162</v>
      </c>
    </row>
    <row r="201" spans="1:11" ht="20.25">
      <c r="A201" s="13" t="s">
        <v>250</v>
      </c>
      <c r="B201" s="2">
        <v>59</v>
      </c>
      <c r="C201" s="13" t="s">
        <v>44</v>
      </c>
      <c r="D201" s="3" t="s">
        <v>45</v>
      </c>
      <c r="E201" s="13">
        <v>1</v>
      </c>
      <c r="F201" s="13">
        <v>3</v>
      </c>
      <c r="G201" s="13"/>
      <c r="H201" s="13"/>
      <c r="I201" s="13" t="str">
        <f>IF(OR(J201=$J$336,J201=$J$343,J201=$J$326),$I$323,IF(OR(J201=$J$325,J201=$J$329,J201=$J$331,J201=$J$332,J201=$J$335,J201=$J$339,J201=$J$340,J201=$J$337),$I$328,IF(OR(J201=$J$324,J201=$J$328),$I$324,IF(OR(J201=$J$330,J201=$J$341,J201=$J$342),$I$325,IF(OR(J201=$J$323,J201=$J$338,J201=$J$344),$I$326,IF(OR(J201=$J$327,J201=$J$345,J201=$J$333,J201=$J$334),$I$327,0))))))</f>
        <v>Кокки</v>
      </c>
      <c r="J201" s="13" t="str">
        <f>IF(OR(K201=$K$323,K201=$K$324,K201=$K$325,K201=$K$326,K201=$K$327),$J$323,IF(OR(K201=$K$332,K201=$K$333,K201=$K$334,K201=$K$335),$J$324,IF(OR(K201=$K$336),$J$325,IF(OR(K201=$K$337),$J$326,IF(OR(K201=$K$338),$J$327,IF(OR(K201=$K$339),$J$328,IF(OR(K201=$K$345,K201=$K$355,K201=$K$346),$J$329,IF(OR(K201=$K$341,K201=$K$342,K201=$K$343,K201=$K$344),$J$330,IF(OR(K201=$K$340,K201=$K$384,K201=$K$386,K201=$K$388),$J$331,IF(OR(K201=$K$347,K201=$K$349,K201=$K$348),$J$332,IF(OR(K201=$K$350),$J$333,IF(OR(K201=$K$351),$J$334,IF(OR(K201=$K$352),$J$335,IF(OR(K201=$K$356),$J$336,IF(OR(K201=$K$357,K201=$K$358),$J$337,IF(OR(K201=$K$359,K201=$K$360),$J$338,IF(OR(K201=$K$361,K201=$K$362),$J$339,IF(OR(K201=$K$363,K201=$K$364),$J$340,IF(OR(K201=$K$366,K201=$K$367,K201=$K$368,K201=$K$369,K201=$K$370,K201=$K$371,K201=$K$372,K201=$K$373,K201=$K$374),$J$341,IF(OR(K201=$K$378,K201=$K$379,K201=$K$380,K201=$K$381,K201=$K$377,K201=$K$376,K201=$K$385,K201=$K$387),$J$342,IF(OR(K201=$K$382,K201=$K$383),$J$343,IF(OR(K201=$K$328,K201=$K$329,K201=$K$330,K201=$K$353,K201=$K$354,K201=$K$365,K201=$K$331,K201=$K$375),$J$344,IF(OR(K201=$K$389),$J$345,0)))))))))))))))))))))))</f>
        <v>Staphylococcus</v>
      </c>
      <c r="K201" s="1" t="s">
        <v>177</v>
      </c>
    </row>
    <row r="202" spans="1:11" ht="20.25">
      <c r="A202" s="13" t="s">
        <v>250</v>
      </c>
      <c r="B202" s="2">
        <v>65</v>
      </c>
      <c r="C202" s="13" t="s">
        <v>44</v>
      </c>
      <c r="D202" s="3" t="s">
        <v>50</v>
      </c>
      <c r="E202" s="13">
        <v>1</v>
      </c>
      <c r="F202" s="13">
        <v>5</v>
      </c>
      <c r="G202" s="13"/>
      <c r="H202" s="13"/>
      <c r="I202" s="13" t="str">
        <f>IF(OR(J202=$J$336,J202=$J$343,J202=$J$326),$I$323,IF(OR(J202=$J$325,J202=$J$329,J202=$J$331,J202=$J$332,J202=$J$335,J202=$J$339,J202=$J$340,J202=$J$337),$I$328,IF(OR(J202=$J$324,J202=$J$328),$I$324,IF(OR(J202=$J$330,J202=$J$341,J202=$J$342),$I$325,IF(OR(J202=$J$323,J202=$J$338,J202=$J$344),$I$326,IF(OR(J202=$J$327,J202=$J$345,J202=$J$333,J202=$J$334),$I$327,0))))))</f>
        <v>Кокки</v>
      </c>
      <c r="J202" s="13" t="str">
        <f>IF(OR(K202=$K$323,K202=$K$324,K202=$K$325,K202=$K$326,K202=$K$327),$J$323,IF(OR(K202=$K$332,K202=$K$333,K202=$K$334,K202=$K$335),$J$324,IF(OR(K202=$K$336),$J$325,IF(OR(K202=$K$337),$J$326,IF(OR(K202=$K$338),$J$327,IF(OR(K202=$K$339),$J$328,IF(OR(K202=$K$345,K202=$K$355,K202=$K$346),$J$329,IF(OR(K202=$K$341,K202=$K$342,K202=$K$343,K202=$K$344),$J$330,IF(OR(K202=$K$340,K202=$K$384,K202=$K$386,K202=$K$388),$J$331,IF(OR(K202=$K$347,K202=$K$349,K202=$K$348),$J$332,IF(OR(K202=$K$350),$J$333,IF(OR(K202=$K$351),$J$334,IF(OR(K202=$K$352),$J$335,IF(OR(K202=$K$356),$J$336,IF(OR(K202=$K$357,K202=$K$358),$J$337,IF(OR(K202=$K$359,K202=$K$360),$J$338,IF(OR(K202=$K$361,K202=$K$362),$J$339,IF(OR(K202=$K$363,K202=$K$364),$J$340,IF(OR(K202=$K$366,K202=$K$367,K202=$K$368,K202=$K$369,K202=$K$370,K202=$K$371,K202=$K$372,K202=$K$373,K202=$K$374),$J$341,IF(OR(K202=$K$378,K202=$K$379,K202=$K$380,K202=$K$381,K202=$K$377,K202=$K$376,K202=$K$385,K202=$K$387),$J$342,IF(OR(K202=$K$382,K202=$K$383),$J$343,IF(OR(K202=$K$328,K202=$K$329,K202=$K$330,K202=$K$353,K202=$K$354,K202=$K$365,K202=$K$331,K202=$K$375),$J$344,IF(OR(K202=$K$389),$J$345,0)))))))))))))))))))))))</f>
        <v>Streptococcus</v>
      </c>
      <c r="K202" s="1" t="s">
        <v>186</v>
      </c>
    </row>
    <row r="203" spans="1:11" ht="20.25">
      <c r="A203" s="13" t="s">
        <v>250</v>
      </c>
      <c r="B203" s="2">
        <v>85</v>
      </c>
      <c r="C203" s="13" t="s">
        <v>90</v>
      </c>
      <c r="D203" s="3" t="s">
        <v>33</v>
      </c>
      <c r="E203" s="13">
        <v>0</v>
      </c>
      <c r="F203" s="13">
        <v>7</v>
      </c>
      <c r="G203" s="13"/>
      <c r="H203" s="13"/>
      <c r="I203" s="13" t="str">
        <f>IF(OR(J203=$J$336,J203=$J$343,J203=$J$326),$I$323,IF(OR(J203=$J$325,J203=$J$329,J203=$J$331,J203=$J$332,J203=$J$335,J203=$J$339,J203=$J$340,J203=$J$337),$I$328,IF(OR(J203=$J$324,J203=$J$328),$I$324,IF(OR(J203=$J$330,J203=$J$341,J203=$J$342),$I$325,IF(OR(J203=$J$323,J203=$J$338,J203=$J$344),$I$326,IF(OR(J203=$J$327,J203=$J$345,J203=$J$333,J203=$J$334),$I$327,0))))))</f>
        <v>Кокки</v>
      </c>
      <c r="J203" s="13" t="str">
        <f>IF(OR(K203=$K$323,K203=$K$324,K203=$K$325,K203=$K$326,K203=$K$327),$J$323,IF(OR(K203=$K$332,K203=$K$333,K203=$K$334,K203=$K$335),$J$324,IF(OR(K203=$K$336),$J$325,IF(OR(K203=$K$337),$J$326,IF(OR(K203=$K$338),$J$327,IF(OR(K203=$K$339),$J$328,IF(OR(K203=$K$345,K203=$K$355,K203=$K$346),$J$329,IF(OR(K203=$K$341,K203=$K$342,K203=$K$343,K203=$K$344),$J$330,IF(OR(K203=$K$340,K203=$K$384,K203=$K$386,K203=$K$388),$J$331,IF(OR(K203=$K$347,K203=$K$349,K203=$K$348),$J$332,IF(OR(K203=$K$350),$J$333,IF(OR(K203=$K$351),$J$334,IF(OR(K203=$K$352),$J$335,IF(OR(K203=$K$356),$J$336,IF(OR(K203=$K$357,K203=$K$358),$J$337,IF(OR(K203=$K$359,K203=$K$360),$J$338,IF(OR(K203=$K$361,K203=$K$362),$J$339,IF(OR(K203=$K$363,K203=$K$364),$J$340,IF(OR(K203=$K$366,K203=$K$367,K203=$K$368,K203=$K$369,K203=$K$370,K203=$K$371,K203=$K$372,K203=$K$373,K203=$K$374),$J$341,IF(OR(K203=$K$378,K203=$K$379,K203=$K$380,K203=$K$381,K203=$K$377,K203=$K$376,K203=$K$385,K203=$K$387),$J$342,IF(OR(K203=$K$382,K203=$K$383),$J$343,IF(OR(K203=$K$328,K203=$K$329,K203=$K$330,K203=$K$353,K203=$K$354,K203=$K$365,K203=$K$331,K203=$K$375),$J$344,IF(OR(K203=$K$389),$J$345,0)))))))))))))))))))))))</f>
        <v>Staphylococcus</v>
      </c>
      <c r="K203" s="1" t="s">
        <v>69</v>
      </c>
    </row>
    <row r="204" spans="1:11" ht="20.25">
      <c r="A204" s="13" t="s">
        <v>250</v>
      </c>
      <c r="B204" s="2">
        <v>103</v>
      </c>
      <c r="C204" s="13" t="s">
        <v>46</v>
      </c>
      <c r="D204" s="3" t="s">
        <v>199</v>
      </c>
      <c r="E204" s="13">
        <v>0</v>
      </c>
      <c r="F204" s="13">
        <v>5</v>
      </c>
      <c r="G204" s="13"/>
      <c r="H204" s="13"/>
      <c r="I204" s="13" t="str">
        <f>IF(OR(J204=$J$336,J204=$J$343,J204=$J$326),$I$323,IF(OR(J204=$J$325,J204=$J$329,J204=$J$331,J204=$J$332,J204=$J$335,J204=$J$339,J204=$J$340,J204=$J$337),$I$328,IF(OR(J204=$J$324,J204=$J$328),$I$324,IF(OR(J204=$J$330,J204=$J$341,J204=$J$342),$I$325,IF(OR(J204=$J$323,J204=$J$338,J204=$J$344),$I$326,IF(OR(J204=$J$327,J204=$J$345,J204=$J$333,J204=$J$334),$I$327,0))))))</f>
        <v>Кокки</v>
      </c>
      <c r="J204" s="13" t="str">
        <f>IF(OR(K204=$K$323,K204=$K$324,K204=$K$325,K204=$K$326,K204=$K$327),$J$323,IF(OR(K204=$K$332,K204=$K$333,K204=$K$334,K204=$K$335),$J$324,IF(OR(K204=$K$336),$J$325,IF(OR(K204=$K$337),$J$326,IF(OR(K204=$K$338),$J$327,IF(OR(K204=$K$339),$J$328,IF(OR(K204=$K$345,K204=$K$355,K204=$K$346),$J$329,IF(OR(K204=$K$341,K204=$K$342,K204=$K$343,K204=$K$344),$J$330,IF(OR(K204=$K$340,K204=$K$384,K204=$K$386,K204=$K$388),$J$331,IF(OR(K204=$K$347,K204=$K$349,K204=$K$348),$J$332,IF(OR(K204=$K$350),$J$333,IF(OR(K204=$K$351),$J$334,IF(OR(K204=$K$352),$J$335,IF(OR(K204=$K$356),$J$336,IF(OR(K204=$K$357,K204=$K$358),$J$337,IF(OR(K204=$K$359,K204=$K$360),$J$338,IF(OR(K204=$K$361,K204=$K$362),$J$339,IF(OR(K204=$K$363,K204=$K$364),$J$340,IF(OR(K204=$K$366,K204=$K$367,K204=$K$368,K204=$K$369,K204=$K$370,K204=$K$371,K204=$K$372,K204=$K$373,K204=$K$374),$J$341,IF(OR(K204=$K$378,K204=$K$379,K204=$K$380,K204=$K$381,K204=$K$377,K204=$K$376,K204=$K$385,K204=$K$387),$J$342,IF(OR(K204=$K$382,K204=$K$383),$J$343,IF(OR(K204=$K$328,K204=$K$329,K204=$K$330,K204=$K$353,K204=$K$354,K204=$K$365,K204=$K$331,K204=$K$375),$J$344,IF(OR(K204=$K$389),$J$345,0)))))))))))))))))))))))</f>
        <v>Enterococcus</v>
      </c>
      <c r="K204" s="1" t="s">
        <v>137</v>
      </c>
    </row>
    <row r="205" spans="1:11" ht="20.25">
      <c r="A205" s="13" t="s">
        <v>250</v>
      </c>
      <c r="B205" s="2">
        <v>104</v>
      </c>
      <c r="C205" s="13" t="s">
        <v>14</v>
      </c>
      <c r="D205" s="3" t="s">
        <v>36</v>
      </c>
      <c r="E205" s="13">
        <v>0</v>
      </c>
      <c r="F205" s="13">
        <v>5</v>
      </c>
      <c r="G205" s="13"/>
      <c r="H205" s="13"/>
      <c r="I205" s="13" t="str">
        <f>IF(OR(J205=$J$336,J205=$J$343,J205=$J$326),$I$323,IF(OR(J205=$J$325,J205=$J$329,J205=$J$331,J205=$J$332,J205=$J$335,J205=$J$339,J205=$J$340,J205=$J$337),$I$328,IF(OR(J205=$J$324,J205=$J$328),$I$324,IF(OR(J205=$J$330,J205=$J$341,J205=$J$342),$I$325,IF(OR(J205=$J$323,J205=$J$338,J205=$J$344),$I$326,IF(OR(J205=$J$327,J205=$J$345,J205=$J$333,J205=$J$334),$I$327,0))))))</f>
        <v>Энеробактерии</v>
      </c>
      <c r="J205" s="13" t="str">
        <f>IF(OR(K205=$K$323,K205=$K$324,K205=$K$325,K205=$K$326,K205=$K$327),$J$323,IF(OR(K205=$K$332,K205=$K$333,K205=$K$334,K205=$K$335),$J$324,IF(OR(K205=$K$336),$J$325,IF(OR(K205=$K$337),$J$326,IF(OR(K205=$K$338),$J$327,IF(OR(K205=$K$339),$J$328,IF(OR(K205=$K$345,K205=$K$355,K205=$K$346),$J$329,IF(OR(K205=$K$341,K205=$K$342,K205=$K$343,K205=$K$344),$J$330,IF(OR(K205=$K$340,K205=$K$384,K205=$K$386,K205=$K$388),$J$331,IF(OR(K205=$K$347,K205=$K$349,K205=$K$348),$J$332,IF(OR(K205=$K$350),$J$333,IF(OR(K205=$K$351),$J$334,IF(OR(K205=$K$352),$J$335,IF(OR(K205=$K$356),$J$336,IF(OR(K205=$K$357,K205=$K$358),$J$337,IF(OR(K205=$K$359,K205=$K$360),$J$338,IF(OR(K205=$K$361,K205=$K$362),$J$339,IF(OR(K205=$K$363,K205=$K$364),$J$340,IF(OR(K205=$K$366,K205=$K$367,K205=$K$368,K205=$K$369,K205=$K$370,K205=$K$371,K205=$K$372,K205=$K$373,K205=$K$374),$J$341,IF(OR(K205=$K$378,K205=$K$379,K205=$K$380,K205=$K$381,K205=$K$377,K205=$K$376,K205=$K$385,K205=$K$387),$J$342,IF(OR(K205=$K$382,K205=$K$383),$J$343,IF(OR(K205=$K$328,K205=$K$329,K205=$K$330,K205=$K$353,K205=$K$354,K205=$K$365,K205=$K$331,K205=$K$375),$J$344,IF(OR(K205=$K$389),$J$345,0)))))))))))))))))))))))</f>
        <v>Klebsiella</v>
      </c>
      <c r="K205" s="1" t="s">
        <v>121</v>
      </c>
    </row>
    <row r="206" spans="1:11" ht="20.25">
      <c r="A206" s="13" t="s">
        <v>250</v>
      </c>
      <c r="B206" s="2">
        <v>107</v>
      </c>
      <c r="C206" s="13" t="s">
        <v>29</v>
      </c>
      <c r="D206" s="3" t="s">
        <v>65</v>
      </c>
      <c r="E206" s="13">
        <v>0</v>
      </c>
      <c r="F206" s="13">
        <v>5</v>
      </c>
      <c r="G206" s="13"/>
      <c r="H206" s="13"/>
      <c r="I206" s="13" t="str">
        <f>IF(OR(J206=$J$336,J206=$J$343,J206=$J$326),$I$323,IF(OR(J206=$J$325,J206=$J$329,J206=$J$331,J206=$J$332,J206=$J$335,J206=$J$339,J206=$J$340,J206=$J$337),$I$328,IF(OR(J206=$J$324,J206=$J$328),$I$324,IF(OR(J206=$J$330,J206=$J$341,J206=$J$342),$I$325,IF(OR(J206=$J$323,J206=$J$338,J206=$J$344),$I$326,IF(OR(J206=$J$327,J206=$J$345,J206=$J$333,J206=$J$334),$I$327,0))))))</f>
        <v>Кокки</v>
      </c>
      <c r="J206" s="13" t="str">
        <f>IF(OR(K206=$K$323,K206=$K$324,K206=$K$325,K206=$K$326,K206=$K$327),$J$323,IF(OR(K206=$K$332,K206=$K$333,K206=$K$334,K206=$K$335),$J$324,IF(OR(K206=$K$336),$J$325,IF(OR(K206=$K$337),$J$326,IF(OR(K206=$K$338),$J$327,IF(OR(K206=$K$339),$J$328,IF(OR(K206=$K$345,K206=$K$355,K206=$K$346),$J$329,IF(OR(K206=$K$341,K206=$K$342,K206=$K$343,K206=$K$344),$J$330,IF(OR(K206=$K$340,K206=$K$384,K206=$K$386,K206=$K$388),$J$331,IF(OR(K206=$K$347,K206=$K$349,K206=$K$348),$J$332,IF(OR(K206=$K$350),$J$333,IF(OR(K206=$K$351),$J$334,IF(OR(K206=$K$352),$J$335,IF(OR(K206=$K$356),$J$336,IF(OR(K206=$K$357,K206=$K$358),$J$337,IF(OR(K206=$K$359,K206=$K$360),$J$338,IF(OR(K206=$K$361,K206=$K$362),$J$339,IF(OR(K206=$K$363,K206=$K$364),$J$340,IF(OR(K206=$K$366,K206=$K$367,K206=$K$368,K206=$K$369,K206=$K$370,K206=$K$371,K206=$K$372,K206=$K$373,K206=$K$374),$J$341,IF(OR(K206=$K$378,K206=$K$379,K206=$K$380,K206=$K$381,K206=$K$377,K206=$K$376,K206=$K$385,K206=$K$387),$J$342,IF(OR(K206=$K$382,K206=$K$383),$J$343,IF(OR(K206=$K$328,K206=$K$329,K206=$K$330,K206=$K$353,K206=$K$354,K206=$K$365,K206=$K$331,K206=$K$375),$J$344,IF(OR(K206=$K$389),$J$345,0)))))))))))))))))))))))</f>
        <v>Staphylococcus</v>
      </c>
      <c r="K206" s="1" t="s">
        <v>179</v>
      </c>
    </row>
    <row r="207" spans="1:11" ht="20.25">
      <c r="A207" s="13" t="s">
        <v>250</v>
      </c>
      <c r="B207" s="2">
        <v>109</v>
      </c>
      <c r="C207" s="13" t="s">
        <v>21</v>
      </c>
      <c r="D207" s="3" t="s">
        <v>152</v>
      </c>
      <c r="E207" s="13">
        <v>0</v>
      </c>
      <c r="F207" s="13">
        <v>6</v>
      </c>
      <c r="G207" s="13" t="s">
        <v>23</v>
      </c>
      <c r="H207" s="13"/>
      <c r="I207" s="13" t="str">
        <f>IF(OR(J207=$J$336,J207=$J$343,J207=$J$326),$I$323,IF(OR(J207=$J$325,J207=$J$329,J207=$J$331,J207=$J$332,J207=$J$335,J207=$J$339,J207=$J$340,J207=$J$337),$I$328,IF(OR(J207=$J$324,J207=$J$328),$I$324,IF(OR(J207=$J$330,J207=$J$341,J207=$J$342),$I$325,IF(OR(J207=$J$323,J207=$J$338,J207=$J$344),$I$326,IF(OR(J207=$J$327,J207=$J$345,J207=$J$333,J207=$J$334),$I$327,0))))))</f>
        <v>Энеробактерии</v>
      </c>
      <c r="J207" s="13" t="str">
        <f>IF(OR(K207=$K$323,K207=$K$324,K207=$K$325,K207=$K$326,K207=$K$327),$J$323,IF(OR(K207=$K$332,K207=$K$333,K207=$K$334,K207=$K$335),$J$324,IF(OR(K207=$K$336),$J$325,IF(OR(K207=$K$337),$J$326,IF(OR(K207=$K$338),$J$327,IF(OR(K207=$K$339),$J$328,IF(OR(K207=$K$345,K207=$K$355,K207=$K$346),$J$329,IF(OR(K207=$K$341,K207=$K$342,K207=$K$343,K207=$K$344),$J$330,IF(OR(K207=$K$340,K207=$K$384,K207=$K$386,K207=$K$388),$J$331,IF(OR(K207=$K$347,K207=$K$349,K207=$K$348),$J$332,IF(OR(K207=$K$350),$J$333,IF(OR(K207=$K$351),$J$334,IF(OR(K207=$K$352),$J$335,IF(OR(K207=$K$356),$J$336,IF(OR(K207=$K$357,K207=$K$358),$J$337,IF(OR(K207=$K$359,K207=$K$360),$J$338,IF(OR(K207=$K$361,K207=$K$362),$J$339,IF(OR(K207=$K$363,K207=$K$364),$J$340,IF(OR(K207=$K$366,K207=$K$367,K207=$K$368,K207=$K$369,K207=$K$370,K207=$K$371,K207=$K$372,K207=$K$373,K207=$K$374),$J$341,IF(OR(K207=$K$378,K207=$K$379,K207=$K$380,K207=$K$381,K207=$K$377,K207=$K$376,K207=$K$385,K207=$K$387),$J$342,IF(OR(K207=$K$382,K207=$K$383),$J$343,IF(OR(K207=$K$328,K207=$K$329,K207=$K$330,K207=$K$353,K207=$K$354,K207=$K$365,K207=$K$331,K207=$K$375),$J$344,IF(OR(K207=$K$389),$J$345,0)))))))))))))))))))))))</f>
        <v>Klebsiella</v>
      </c>
      <c r="K207" s="1" t="s">
        <v>75</v>
      </c>
    </row>
    <row r="208" spans="1:11" ht="20.25">
      <c r="A208" s="13" t="s">
        <v>250</v>
      </c>
      <c r="B208" s="2">
        <v>116</v>
      </c>
      <c r="C208" s="13" t="s">
        <v>14</v>
      </c>
      <c r="D208" s="3" t="s">
        <v>36</v>
      </c>
      <c r="E208" s="13">
        <v>0</v>
      </c>
      <c r="F208" s="13">
        <v>5</v>
      </c>
      <c r="G208" s="13" t="s">
        <v>23</v>
      </c>
      <c r="H208" s="13"/>
      <c r="I208" s="13" t="str">
        <f>IF(OR(J208=$J$336,J208=$J$343,J208=$J$326),$I$323,IF(OR(J208=$J$325,J208=$J$329,J208=$J$331,J208=$J$332,J208=$J$335,J208=$J$339,J208=$J$340,J208=$J$337),$I$328,IF(OR(J208=$J$324,J208=$J$328),$I$324,IF(OR(J208=$J$330,J208=$J$341,J208=$J$342),$I$325,IF(OR(J208=$J$323,J208=$J$338,J208=$J$344),$I$326,IF(OR(J208=$J$327,J208=$J$345,J208=$J$333,J208=$J$334),$I$327,0))))))</f>
        <v>Энеробактерии</v>
      </c>
      <c r="J208" s="13" t="str">
        <f>IF(OR(K208=$K$323,K208=$K$324,K208=$K$325,K208=$K$326,K208=$K$327),$J$323,IF(OR(K208=$K$332,K208=$K$333,K208=$K$334,K208=$K$335),$J$324,IF(OR(K208=$K$336),$J$325,IF(OR(K208=$K$337),$J$326,IF(OR(K208=$K$338),$J$327,IF(OR(K208=$K$339),$J$328,IF(OR(K208=$K$345,K208=$K$355,K208=$K$346),$J$329,IF(OR(K208=$K$341,K208=$K$342,K208=$K$343,K208=$K$344),$J$330,IF(OR(K208=$K$340,K208=$K$384,K208=$K$386,K208=$K$388),$J$331,IF(OR(K208=$K$347,K208=$K$349,K208=$K$348),$J$332,IF(OR(K208=$K$350),$J$333,IF(OR(K208=$K$351),$J$334,IF(OR(K208=$K$352),$J$335,IF(OR(K208=$K$356),$J$336,IF(OR(K208=$K$357,K208=$K$358),$J$337,IF(OR(K208=$K$359,K208=$K$360),$J$338,IF(OR(K208=$K$361,K208=$K$362),$J$339,IF(OR(K208=$K$363,K208=$K$364),$J$340,IF(OR(K208=$K$366,K208=$K$367,K208=$K$368,K208=$K$369,K208=$K$370,K208=$K$371,K208=$K$372,K208=$K$373,K208=$K$374),$J$341,IF(OR(K208=$K$378,K208=$K$379,K208=$K$380,K208=$K$381,K208=$K$377,K208=$K$376,K208=$K$385,K208=$K$387),$J$342,IF(OR(K208=$K$382,K208=$K$383),$J$343,IF(OR(K208=$K$328,K208=$K$329,K208=$K$330,K208=$K$353,K208=$K$354,K208=$K$365,K208=$K$331,K208=$K$375),$J$344,IF(OR(K208=$K$389),$J$345,0)))))))))))))))))))))))</f>
        <v>Klebsiella</v>
      </c>
      <c r="K208" s="1" t="s">
        <v>75</v>
      </c>
    </row>
    <row r="209" spans="1:11" ht="20.25">
      <c r="A209" s="13" t="s">
        <v>250</v>
      </c>
      <c r="B209" s="2">
        <v>119</v>
      </c>
      <c r="C209" s="13" t="s">
        <v>138</v>
      </c>
      <c r="D209" s="3" t="s">
        <v>56</v>
      </c>
      <c r="E209" s="13">
        <v>0</v>
      </c>
      <c r="F209" s="13">
        <v>5</v>
      </c>
      <c r="G209" s="13"/>
      <c r="H209" s="13"/>
      <c r="I209" s="13" t="str">
        <f>IF(OR(J209=$J$336,J209=$J$343,J209=$J$326),$I$323,IF(OR(J209=$J$325,J209=$J$329,J209=$J$331,J209=$J$332,J209=$J$335,J209=$J$339,J209=$J$340,J209=$J$337),$I$328,IF(OR(J209=$J$324,J209=$J$328),$I$324,IF(OR(J209=$J$330,J209=$J$341,J209=$J$342),$I$325,IF(OR(J209=$J$323,J209=$J$338,J209=$J$344),$I$326,IF(OR(J209=$J$327,J209=$J$345,J209=$J$333,J209=$J$334),$I$327,0))))))</f>
        <v>Кокки</v>
      </c>
      <c r="J209" s="13" t="str">
        <f>IF(OR(K209=$K$323,K209=$K$324,K209=$K$325,K209=$K$326,K209=$K$327),$J$323,IF(OR(K209=$K$332,K209=$K$333,K209=$K$334,K209=$K$335),$J$324,IF(OR(K209=$K$336),$J$325,IF(OR(K209=$K$337),$J$326,IF(OR(K209=$K$338),$J$327,IF(OR(K209=$K$339),$J$328,IF(OR(K209=$K$345,K209=$K$355,K209=$K$346),$J$329,IF(OR(K209=$K$341,K209=$K$342,K209=$K$343,K209=$K$344),$J$330,IF(OR(K209=$K$340,K209=$K$384,K209=$K$386,K209=$K$388),$J$331,IF(OR(K209=$K$347,K209=$K$349,K209=$K$348),$J$332,IF(OR(K209=$K$350),$J$333,IF(OR(K209=$K$351),$J$334,IF(OR(K209=$K$352),$J$335,IF(OR(K209=$K$356),$J$336,IF(OR(K209=$K$357,K209=$K$358),$J$337,IF(OR(K209=$K$359,K209=$K$360),$J$338,IF(OR(K209=$K$361,K209=$K$362),$J$339,IF(OR(K209=$K$363,K209=$K$364),$J$340,IF(OR(K209=$K$366,K209=$K$367,K209=$K$368,K209=$K$369,K209=$K$370,K209=$K$371,K209=$K$372,K209=$K$373,K209=$K$374),$J$341,IF(OR(K209=$K$378,K209=$K$379,K209=$K$380,K209=$K$381,K209=$K$377,K209=$K$376,K209=$K$385,K209=$K$387),$J$342,IF(OR(K209=$K$382,K209=$K$383),$J$343,IF(OR(K209=$K$328,K209=$K$329,K209=$K$330,K209=$K$353,K209=$K$354,K209=$K$365,K209=$K$331,K209=$K$375),$J$344,IF(OR(K209=$K$389),$J$345,0)))))))))))))))))))))))</f>
        <v>Staphylococcus</v>
      </c>
      <c r="K209" s="1" t="s">
        <v>49</v>
      </c>
    </row>
    <row r="210" spans="1:11" ht="20.25">
      <c r="A210" s="13" t="s">
        <v>250</v>
      </c>
      <c r="B210" s="2">
        <v>121</v>
      </c>
      <c r="C210" s="13" t="s">
        <v>14</v>
      </c>
      <c r="D210" s="3" t="s">
        <v>36</v>
      </c>
      <c r="E210" s="13">
        <v>0</v>
      </c>
      <c r="F210" s="13">
        <v>4</v>
      </c>
      <c r="G210" s="13"/>
      <c r="H210" s="13"/>
      <c r="I210" s="13" t="str">
        <f>IF(OR(J210=$J$336,J210=$J$343,J210=$J$326),$I$323,IF(OR(J210=$J$325,J210=$J$329,J210=$J$331,J210=$J$332,J210=$J$335,J210=$J$339,J210=$J$340,J210=$J$337),$I$328,IF(OR(J210=$J$324,J210=$J$328),$I$324,IF(OR(J210=$J$330,J210=$J$341,J210=$J$342),$I$325,IF(OR(J210=$J$323,J210=$J$338,J210=$J$344),$I$326,IF(OR(J210=$J$327,J210=$J$345,J210=$J$333,J210=$J$334),$I$327,0))))))</f>
        <v>Энеробактерии</v>
      </c>
      <c r="J210" s="13" t="str">
        <f>IF(OR(K210=$K$323,K210=$K$324,K210=$K$325,K210=$K$326,K210=$K$327),$J$323,IF(OR(K210=$K$332,K210=$K$333,K210=$K$334,K210=$K$335),$J$324,IF(OR(K210=$K$336),$J$325,IF(OR(K210=$K$337),$J$326,IF(OR(K210=$K$338),$J$327,IF(OR(K210=$K$339),$J$328,IF(OR(K210=$K$345,K210=$K$355,K210=$K$346),$J$329,IF(OR(K210=$K$341,K210=$K$342,K210=$K$343,K210=$K$344),$J$330,IF(OR(K210=$K$340,K210=$K$384,K210=$K$386,K210=$K$388),$J$331,IF(OR(K210=$K$347,K210=$K$349,K210=$K$348),$J$332,IF(OR(K210=$K$350),$J$333,IF(OR(K210=$K$351),$J$334,IF(OR(K210=$K$352),$J$335,IF(OR(K210=$K$356),$J$336,IF(OR(K210=$K$357,K210=$K$358),$J$337,IF(OR(K210=$K$359,K210=$K$360),$J$338,IF(OR(K210=$K$361,K210=$K$362),$J$339,IF(OR(K210=$K$363,K210=$K$364),$J$340,IF(OR(K210=$K$366,K210=$K$367,K210=$K$368,K210=$K$369,K210=$K$370,K210=$K$371,K210=$K$372,K210=$K$373,K210=$K$374),$J$341,IF(OR(K210=$K$378,K210=$K$379,K210=$K$380,K210=$K$381,K210=$K$377,K210=$K$376,K210=$K$385,K210=$K$387),$J$342,IF(OR(K210=$K$382,K210=$K$383),$J$343,IF(OR(K210=$K$328,K210=$K$329,K210=$K$330,K210=$K$353,K210=$K$354,K210=$K$365,K210=$K$331,K210=$K$375),$J$344,IF(OR(K210=$K$389),$J$345,0)))))))))))))))))))))))</f>
        <v>Klebsiella</v>
      </c>
      <c r="K210" s="1" t="s">
        <v>121</v>
      </c>
    </row>
    <row r="211" spans="1:11" ht="20.25">
      <c r="A211" s="13" t="s">
        <v>250</v>
      </c>
      <c r="B211" s="2">
        <v>122</v>
      </c>
      <c r="C211" s="13" t="s">
        <v>21</v>
      </c>
      <c r="D211" s="3" t="s">
        <v>84</v>
      </c>
      <c r="E211" s="13">
        <v>0</v>
      </c>
      <c r="F211" s="13">
        <v>4</v>
      </c>
      <c r="G211" s="13"/>
      <c r="H211" s="13"/>
      <c r="I211" s="13" t="str">
        <f>IF(OR(J211=$J$336,J211=$J$343,J211=$J$326),$I$323,IF(OR(J211=$J$325,J211=$J$329,J211=$J$331,J211=$J$332,J211=$J$335,J211=$J$339,J211=$J$340,J211=$J$337),$I$328,IF(OR(J211=$J$324,J211=$J$328),$I$324,IF(OR(J211=$J$330,J211=$J$341,J211=$J$342),$I$325,IF(OR(J211=$J$323,J211=$J$338,J211=$J$344),$I$326,IF(OR(J211=$J$327,J211=$J$345,J211=$J$333,J211=$J$334),$I$327,0))))))</f>
        <v>Кокки</v>
      </c>
      <c r="J211" s="13" t="str">
        <f>IF(OR(K211=$K$323,K211=$K$324,K211=$K$325,K211=$K$326,K211=$K$327),$J$323,IF(OR(K211=$K$332,K211=$K$333,K211=$K$334,K211=$K$335),$J$324,IF(OR(K211=$K$336),$J$325,IF(OR(K211=$K$337),$J$326,IF(OR(K211=$K$338),$J$327,IF(OR(K211=$K$339),$J$328,IF(OR(K211=$K$345,K211=$K$355,K211=$K$346),$J$329,IF(OR(K211=$K$341,K211=$K$342,K211=$K$343,K211=$K$344),$J$330,IF(OR(K211=$K$340,K211=$K$384,K211=$K$386,K211=$K$388),$J$331,IF(OR(K211=$K$347,K211=$K$349,K211=$K$348),$J$332,IF(OR(K211=$K$350),$J$333,IF(OR(K211=$K$351),$J$334,IF(OR(K211=$K$352),$J$335,IF(OR(K211=$K$356),$J$336,IF(OR(K211=$K$357,K211=$K$358),$J$337,IF(OR(K211=$K$359,K211=$K$360),$J$338,IF(OR(K211=$K$361,K211=$K$362),$J$339,IF(OR(K211=$K$363,K211=$K$364),$J$340,IF(OR(K211=$K$366,K211=$K$367,K211=$K$368,K211=$K$369,K211=$K$370,K211=$K$371,K211=$K$372,K211=$K$373,K211=$K$374),$J$341,IF(OR(K211=$K$378,K211=$K$379,K211=$K$380,K211=$K$381,K211=$K$377,K211=$K$376,K211=$K$385,K211=$K$387),$J$342,IF(OR(K211=$K$382,K211=$K$383),$J$343,IF(OR(K211=$K$328,K211=$K$329,K211=$K$330,K211=$K$353,K211=$K$354,K211=$K$365,K211=$K$331,K211=$K$375),$J$344,IF(OR(K211=$K$389),$J$345,0)))))))))))))))))))))))</f>
        <v>Staphylococcus</v>
      </c>
      <c r="K211" s="1" t="s">
        <v>169</v>
      </c>
    </row>
    <row r="212" spans="1:11" ht="20.25">
      <c r="A212" s="13" t="s">
        <v>250</v>
      </c>
      <c r="B212" s="2">
        <v>124</v>
      </c>
      <c r="C212" s="13" t="s">
        <v>21</v>
      </c>
      <c r="D212" s="3" t="s">
        <v>33</v>
      </c>
      <c r="E212" s="13">
        <v>0</v>
      </c>
      <c r="F212" s="13">
        <v>5</v>
      </c>
      <c r="G212" s="13"/>
      <c r="H212" s="13"/>
      <c r="I212" s="13" t="str">
        <f>IF(OR(J212=$J$336,J212=$J$343,J212=$J$326),$I$323,IF(OR(J212=$J$325,J212=$J$329,J212=$J$331,J212=$J$332,J212=$J$335,J212=$J$339,J212=$J$340,J212=$J$337),$I$328,IF(OR(J212=$J$324,J212=$J$328),$I$324,IF(OR(J212=$J$330,J212=$J$341,J212=$J$342),$I$325,IF(OR(J212=$J$323,J212=$J$338,J212=$J$344),$I$326,IF(OR(J212=$J$327,J212=$J$345,J212=$J$333,J212=$J$334),$I$327,0))))))</f>
        <v>Кокки</v>
      </c>
      <c r="J212" s="13" t="str">
        <f>IF(OR(K212=$K$323,K212=$K$324,K212=$K$325,K212=$K$326,K212=$K$327),$J$323,IF(OR(K212=$K$332,K212=$K$333,K212=$K$334,K212=$K$335),$J$324,IF(OR(K212=$K$336),$J$325,IF(OR(K212=$K$337),$J$326,IF(OR(K212=$K$338),$J$327,IF(OR(K212=$K$339),$J$328,IF(OR(K212=$K$345,K212=$K$355,K212=$K$346),$J$329,IF(OR(K212=$K$341,K212=$K$342,K212=$K$343,K212=$K$344),$J$330,IF(OR(K212=$K$340,K212=$K$384,K212=$K$386,K212=$K$388),$J$331,IF(OR(K212=$K$347,K212=$K$349,K212=$K$348),$J$332,IF(OR(K212=$K$350),$J$333,IF(OR(K212=$K$351),$J$334,IF(OR(K212=$K$352),$J$335,IF(OR(K212=$K$356),$J$336,IF(OR(K212=$K$357,K212=$K$358),$J$337,IF(OR(K212=$K$359,K212=$K$360),$J$338,IF(OR(K212=$K$361,K212=$K$362),$J$339,IF(OR(K212=$K$363,K212=$K$364),$J$340,IF(OR(K212=$K$366,K212=$K$367,K212=$K$368,K212=$K$369,K212=$K$370,K212=$K$371,K212=$K$372,K212=$K$373,K212=$K$374),$J$341,IF(OR(K212=$K$378,K212=$K$379,K212=$K$380,K212=$K$381,K212=$K$377,K212=$K$376,K212=$K$385,K212=$K$387),$J$342,IF(OR(K212=$K$382,K212=$K$383),$J$343,IF(OR(K212=$K$328,K212=$K$329,K212=$K$330,K212=$K$353,K212=$K$354,K212=$K$365,K212=$K$331,K212=$K$375),$J$344,IF(OR(K212=$K$389),$J$345,0)))))))))))))))))))))))</f>
        <v>Streptococcus</v>
      </c>
      <c r="K212" s="1" t="s">
        <v>186</v>
      </c>
    </row>
    <row r="213" spans="1:11" ht="20.25">
      <c r="A213" s="13" t="s">
        <v>250</v>
      </c>
      <c r="B213" s="2">
        <v>125</v>
      </c>
      <c r="C213" s="13" t="s">
        <v>21</v>
      </c>
      <c r="D213" s="3" t="s">
        <v>36</v>
      </c>
      <c r="E213" s="13">
        <v>1</v>
      </c>
      <c r="F213" s="13">
        <v>3</v>
      </c>
      <c r="G213" s="13"/>
      <c r="H213" s="13"/>
      <c r="I213" s="13" t="str">
        <f>IF(OR(J213=$J$336,J213=$J$343,J213=$J$326),$I$323,IF(OR(J213=$J$325,J213=$J$329,J213=$J$331,J213=$J$332,J213=$J$335,J213=$J$339,J213=$J$340,J213=$J$337),$I$328,IF(OR(J213=$J$324,J213=$J$328),$I$324,IF(OR(J213=$J$330,J213=$J$341,J213=$J$342),$I$325,IF(OR(J213=$J$323,J213=$J$338,J213=$J$344),$I$326,IF(OR(J213=$J$327,J213=$J$345,J213=$J$333,J213=$J$334),$I$327,0))))))</f>
        <v>Энеробактерии</v>
      </c>
      <c r="J213" s="13" t="str">
        <f>IF(OR(K213=$K$323,K213=$K$324,K213=$K$325,K213=$K$326,K213=$K$327),$J$323,IF(OR(K213=$K$332,K213=$K$333,K213=$K$334,K213=$K$335),$J$324,IF(OR(K213=$K$336),$J$325,IF(OR(K213=$K$337),$J$326,IF(OR(K213=$K$338),$J$327,IF(OR(K213=$K$339),$J$328,IF(OR(K213=$K$345,K213=$K$355,K213=$K$346),$J$329,IF(OR(K213=$K$341,K213=$K$342,K213=$K$343,K213=$K$344),$J$330,IF(OR(K213=$K$340,K213=$K$384,K213=$K$386,K213=$K$388),$J$331,IF(OR(K213=$K$347,K213=$K$349,K213=$K$348),$J$332,IF(OR(K213=$K$350),$J$333,IF(OR(K213=$K$351),$J$334,IF(OR(K213=$K$352),$J$335,IF(OR(K213=$K$356),$J$336,IF(OR(K213=$K$357,K213=$K$358),$J$337,IF(OR(K213=$K$359,K213=$K$360),$J$338,IF(OR(K213=$K$361,K213=$K$362),$J$339,IF(OR(K213=$K$363,K213=$K$364),$J$340,IF(OR(K213=$K$366,K213=$K$367,K213=$K$368,K213=$K$369,K213=$K$370,K213=$K$371,K213=$K$372,K213=$K$373,K213=$K$374),$J$341,IF(OR(K213=$K$378,K213=$K$379,K213=$K$380,K213=$K$381,K213=$K$377,K213=$K$376,K213=$K$385,K213=$K$387),$J$342,IF(OR(K213=$K$382,K213=$K$383),$J$343,IF(OR(K213=$K$328,K213=$K$329,K213=$K$330,K213=$K$353,K213=$K$354,K213=$K$365,K213=$K$331,K213=$K$375),$J$344,IF(OR(K213=$K$389),$J$345,0)))))))))))))))))))))))</f>
        <v>Klebsiella</v>
      </c>
      <c r="K213" s="1" t="s">
        <v>121</v>
      </c>
    </row>
    <row r="214" spans="1:11" ht="20.25">
      <c r="A214" s="13" t="s">
        <v>250</v>
      </c>
      <c r="B214" s="2">
        <v>129</v>
      </c>
      <c r="C214" s="13" t="s">
        <v>21</v>
      </c>
      <c r="D214" s="3" t="s">
        <v>20</v>
      </c>
      <c r="E214" s="13">
        <v>0</v>
      </c>
      <c r="F214" s="13">
        <v>4</v>
      </c>
      <c r="G214" s="13"/>
      <c r="H214" s="13"/>
      <c r="I214" s="13" t="str">
        <f>IF(OR(J214=$J$336,J214=$J$343,J214=$J$326),$I$323,IF(OR(J214=$J$325,J214=$J$329,J214=$J$331,J214=$J$332,J214=$J$335,J214=$J$339,J214=$J$340,J214=$J$337),$I$328,IF(OR(J214=$J$324,J214=$J$328),$I$324,IF(OR(J214=$J$330,J214=$J$341,J214=$J$342),$I$325,IF(OR(J214=$J$323,J214=$J$338,J214=$J$344),$I$326,IF(OR(J214=$J$327,J214=$J$345,J214=$J$333,J214=$J$334),$I$327,0))))))</f>
        <v>Кокки</v>
      </c>
      <c r="J214" s="13" t="str">
        <f>IF(OR(K214=$K$323,K214=$K$324,K214=$K$325,K214=$K$326,K214=$K$327),$J$323,IF(OR(K214=$K$332,K214=$K$333,K214=$K$334,K214=$K$335),$J$324,IF(OR(K214=$K$336),$J$325,IF(OR(K214=$K$337),$J$326,IF(OR(K214=$K$338),$J$327,IF(OR(K214=$K$339),$J$328,IF(OR(K214=$K$345,K214=$K$355,K214=$K$346),$J$329,IF(OR(K214=$K$341,K214=$K$342,K214=$K$343,K214=$K$344),$J$330,IF(OR(K214=$K$340,K214=$K$384,K214=$K$386,K214=$K$388),$J$331,IF(OR(K214=$K$347,K214=$K$349,K214=$K$348),$J$332,IF(OR(K214=$K$350),$J$333,IF(OR(K214=$K$351),$J$334,IF(OR(K214=$K$352),$J$335,IF(OR(K214=$K$356),$J$336,IF(OR(K214=$K$357,K214=$K$358),$J$337,IF(OR(K214=$K$359,K214=$K$360),$J$338,IF(OR(K214=$K$361,K214=$K$362),$J$339,IF(OR(K214=$K$363,K214=$K$364),$J$340,IF(OR(K214=$K$366,K214=$K$367,K214=$K$368,K214=$K$369,K214=$K$370,K214=$K$371,K214=$K$372,K214=$K$373,K214=$K$374),$J$341,IF(OR(K214=$K$378,K214=$K$379,K214=$K$380,K214=$K$381,K214=$K$377,K214=$K$376,K214=$K$385,K214=$K$387),$J$342,IF(OR(K214=$K$382,K214=$K$383),$J$343,IF(OR(K214=$K$328,K214=$K$329,K214=$K$330,K214=$K$353,K214=$K$354,K214=$K$365,K214=$K$331,K214=$K$375),$J$344,IF(OR(K214=$K$389),$J$345,0)))))))))))))))))))))))</f>
        <v>Staphylococcus</v>
      </c>
      <c r="K214" s="1" t="s">
        <v>169</v>
      </c>
    </row>
    <row r="215" spans="1:11" ht="20.25">
      <c r="A215" s="13" t="s">
        <v>250</v>
      </c>
      <c r="B215" s="2">
        <v>130</v>
      </c>
      <c r="C215" s="13" t="s">
        <v>21</v>
      </c>
      <c r="D215" s="3" t="s">
        <v>36</v>
      </c>
      <c r="E215" s="13">
        <v>3</v>
      </c>
      <c r="F215" s="13">
        <v>7</v>
      </c>
      <c r="G215" s="13"/>
      <c r="H215" s="13"/>
      <c r="I215" s="13" t="str">
        <f>IF(OR(J215=$J$336,J215=$J$343,J215=$J$326),$I$323,IF(OR(J215=$J$325,J215=$J$329,J215=$J$331,J215=$J$332,J215=$J$335,J215=$J$339,J215=$J$340,J215=$J$337),$I$328,IF(OR(J215=$J$324,J215=$J$328),$I$324,IF(OR(J215=$J$330,J215=$J$341,J215=$J$342),$I$325,IF(OR(J215=$J$323,J215=$J$338,J215=$J$344),$I$326,IF(OR(J215=$J$327,J215=$J$345,J215=$J$333,J215=$J$334),$I$327,0))))))</f>
        <v>Энеробактерии</v>
      </c>
      <c r="J215" s="13" t="str">
        <f>IF(OR(K215=$K$323,K215=$K$324,K215=$K$325,K215=$K$326,K215=$K$327),$J$323,IF(OR(K215=$K$332,K215=$K$333,K215=$K$334,K215=$K$335),$J$324,IF(OR(K215=$K$336),$J$325,IF(OR(K215=$K$337),$J$326,IF(OR(K215=$K$338),$J$327,IF(OR(K215=$K$339),$J$328,IF(OR(K215=$K$345,K215=$K$355,K215=$K$346),$J$329,IF(OR(K215=$K$341,K215=$K$342,K215=$K$343,K215=$K$344),$J$330,IF(OR(K215=$K$340,K215=$K$384,K215=$K$386,K215=$K$388),$J$331,IF(OR(K215=$K$347,K215=$K$349,K215=$K$348),$J$332,IF(OR(K215=$K$350),$J$333,IF(OR(K215=$K$351),$J$334,IF(OR(K215=$K$352),$J$335,IF(OR(K215=$K$356),$J$336,IF(OR(K215=$K$357,K215=$K$358),$J$337,IF(OR(K215=$K$359,K215=$K$360),$J$338,IF(OR(K215=$K$361,K215=$K$362),$J$339,IF(OR(K215=$K$363,K215=$K$364),$J$340,IF(OR(K215=$K$366,K215=$K$367,K215=$K$368,K215=$K$369,K215=$K$370,K215=$K$371,K215=$K$372,K215=$K$373,K215=$K$374),$J$341,IF(OR(K215=$K$378,K215=$K$379,K215=$K$380,K215=$K$381,K215=$K$377,K215=$K$376,K215=$K$385,K215=$K$387),$J$342,IF(OR(K215=$K$382,K215=$K$383),$J$343,IF(OR(K215=$K$328,K215=$K$329,K215=$K$330,K215=$K$353,K215=$K$354,K215=$K$365,K215=$K$331,K215=$K$375),$J$344,IF(OR(K215=$K$389),$J$345,0)))))))))))))))))))))))</f>
        <v>Klebsiella</v>
      </c>
      <c r="K215" s="1" t="s">
        <v>121</v>
      </c>
    </row>
    <row r="216" spans="1:11" ht="20.25">
      <c r="A216" s="13" t="s">
        <v>250</v>
      </c>
      <c r="B216" s="2">
        <v>145</v>
      </c>
      <c r="C216" s="13" t="s">
        <v>21</v>
      </c>
      <c r="D216" s="3" t="s">
        <v>33</v>
      </c>
      <c r="E216" s="13">
        <v>0</v>
      </c>
      <c r="F216" s="13">
        <v>3</v>
      </c>
      <c r="G216" s="13"/>
      <c r="H216" s="13"/>
      <c r="I216" s="13" t="str">
        <f>IF(OR(J216=$J$336,J216=$J$343,J216=$J$326),$I$323,IF(OR(J216=$J$325,J216=$J$329,J216=$J$331,J216=$J$332,J216=$J$335,J216=$J$339,J216=$J$340,J216=$J$337),$I$328,IF(OR(J216=$J$324,J216=$J$328),$I$324,IF(OR(J216=$J$330,J216=$J$341,J216=$J$342),$I$325,IF(OR(J216=$J$323,J216=$J$338,J216=$J$344),$I$326,IF(OR(J216=$J$327,J216=$J$345,J216=$J$333,J216=$J$334),$I$327,0))))))</f>
        <v>Кокки</v>
      </c>
      <c r="J216" s="13" t="str">
        <f>IF(OR(K216=$K$323,K216=$K$324,K216=$K$325,K216=$K$326,K216=$K$327),$J$323,IF(OR(K216=$K$332,K216=$K$333,K216=$K$334,K216=$K$335),$J$324,IF(OR(K216=$K$336),$J$325,IF(OR(K216=$K$337),$J$326,IF(OR(K216=$K$338),$J$327,IF(OR(K216=$K$339),$J$328,IF(OR(K216=$K$345,K216=$K$355,K216=$K$346),$J$329,IF(OR(K216=$K$341,K216=$K$342,K216=$K$343,K216=$K$344),$J$330,IF(OR(K216=$K$340,K216=$K$384,K216=$K$386,K216=$K$388),$J$331,IF(OR(K216=$K$347,K216=$K$349,K216=$K$348),$J$332,IF(OR(K216=$K$350),$J$333,IF(OR(K216=$K$351),$J$334,IF(OR(K216=$K$352),$J$335,IF(OR(K216=$K$356),$J$336,IF(OR(K216=$K$357,K216=$K$358),$J$337,IF(OR(K216=$K$359,K216=$K$360),$J$338,IF(OR(K216=$K$361,K216=$K$362),$J$339,IF(OR(K216=$K$363,K216=$K$364),$J$340,IF(OR(K216=$K$366,K216=$K$367,K216=$K$368,K216=$K$369,K216=$K$370,K216=$K$371,K216=$K$372,K216=$K$373,K216=$K$374),$J$341,IF(OR(K216=$K$378,K216=$K$379,K216=$K$380,K216=$K$381,K216=$K$377,K216=$K$376,K216=$K$385,K216=$K$387),$J$342,IF(OR(K216=$K$382,K216=$K$383),$J$343,IF(OR(K216=$K$328,K216=$K$329,K216=$K$330,K216=$K$353,K216=$K$354,K216=$K$365,K216=$K$331,K216=$K$375),$J$344,IF(OR(K216=$K$389),$J$345,0)))))))))))))))))))))))</f>
        <v>Staphylococcus</v>
      </c>
      <c r="K216" s="1" t="s">
        <v>169</v>
      </c>
    </row>
    <row r="217" spans="1:11" ht="20.25">
      <c r="A217" s="13" t="s">
        <v>250</v>
      </c>
      <c r="B217" s="2">
        <v>148</v>
      </c>
      <c r="C217" s="13" t="s">
        <v>71</v>
      </c>
      <c r="D217" s="3" t="s">
        <v>227</v>
      </c>
      <c r="E217" s="13">
        <v>0</v>
      </c>
      <c r="F217" s="13">
        <v>2</v>
      </c>
      <c r="G217" s="13"/>
      <c r="H217" s="13"/>
      <c r="I217" s="13" t="str">
        <f>IF(OR(J217=$J$336,J217=$J$343,J217=$J$326),$I$323,IF(OR(J217=$J$325,J217=$J$329,J217=$J$331,J217=$J$332,J217=$J$335,J217=$J$339,J217=$J$340,J217=$J$337),$I$328,IF(OR(J217=$J$324,J217=$J$328),$I$324,IF(OR(J217=$J$330,J217=$J$341,J217=$J$342),$I$325,IF(OR(J217=$J$323,J217=$J$338,J217=$J$344),$I$326,IF(OR(J217=$J$327,J217=$J$345,J217=$J$333,J217=$J$334),$I$327,0))))))</f>
        <v>Кокки</v>
      </c>
      <c r="J217" s="13" t="str">
        <f>IF(OR(K217=$K$323,K217=$K$324,K217=$K$325,K217=$K$326,K217=$K$327),$J$323,IF(OR(K217=$K$332,K217=$K$333,K217=$K$334,K217=$K$335),$J$324,IF(OR(K217=$K$336),$J$325,IF(OR(K217=$K$337),$J$326,IF(OR(K217=$K$338),$J$327,IF(OR(K217=$K$339),$J$328,IF(OR(K217=$K$345,K217=$K$355,K217=$K$346),$J$329,IF(OR(K217=$K$341,K217=$K$342,K217=$K$343,K217=$K$344),$J$330,IF(OR(K217=$K$340,K217=$K$384,K217=$K$386,K217=$K$388),$J$331,IF(OR(K217=$K$347,K217=$K$349,K217=$K$348),$J$332,IF(OR(K217=$K$350),$J$333,IF(OR(K217=$K$351),$J$334,IF(OR(K217=$K$352),$J$335,IF(OR(K217=$K$356),$J$336,IF(OR(K217=$K$357,K217=$K$358),$J$337,IF(OR(K217=$K$359,K217=$K$360),$J$338,IF(OR(K217=$K$361,K217=$K$362),$J$339,IF(OR(K217=$K$363,K217=$K$364),$J$340,IF(OR(K217=$K$366,K217=$K$367,K217=$K$368,K217=$K$369,K217=$K$370,K217=$K$371,K217=$K$372,K217=$K$373,K217=$K$374),$J$341,IF(OR(K217=$K$378,K217=$K$379,K217=$K$380,K217=$K$381,K217=$K$377,K217=$K$376,K217=$K$385,K217=$K$387),$J$342,IF(OR(K217=$K$382,K217=$K$383),$J$343,IF(OR(K217=$K$328,K217=$K$329,K217=$K$330,K217=$K$353,K217=$K$354,K217=$K$365,K217=$K$331,K217=$K$375),$J$344,IF(OR(K217=$K$389),$J$345,0)))))))))))))))))))))))</f>
        <v>Staphylococcus</v>
      </c>
      <c r="K217" s="1" t="s">
        <v>169</v>
      </c>
    </row>
    <row r="218" spans="1:11" ht="20.25">
      <c r="A218" s="13" t="s">
        <v>250</v>
      </c>
      <c r="B218" s="2">
        <v>150</v>
      </c>
      <c r="C218" s="13" t="s">
        <v>14</v>
      </c>
      <c r="D218" s="3" t="s">
        <v>36</v>
      </c>
      <c r="E218" s="13">
        <v>0</v>
      </c>
      <c r="F218" s="13">
        <v>6</v>
      </c>
      <c r="G218" s="13" t="s">
        <v>23</v>
      </c>
      <c r="H218" s="13"/>
      <c r="I218" s="13" t="str">
        <f>IF(OR(J218=$J$336,J218=$J$343,J218=$J$326),$I$323,IF(OR(J218=$J$325,J218=$J$329,J218=$J$331,J218=$J$332,J218=$J$335,J218=$J$339,J218=$J$340,J218=$J$337),$I$328,IF(OR(J218=$J$324,J218=$J$328),$I$324,IF(OR(J218=$J$330,J218=$J$341,J218=$J$342),$I$325,IF(OR(J218=$J$323,J218=$J$338,J218=$J$344),$I$326,IF(OR(J218=$J$327,J218=$J$345,J218=$J$333,J218=$J$334),$I$327,0))))))</f>
        <v>Кокки</v>
      </c>
      <c r="J218" s="13" t="str">
        <f>IF(OR(K218=$K$323,K218=$K$324,K218=$K$325,K218=$K$326,K218=$K$327),$J$323,IF(OR(K218=$K$332,K218=$K$333,K218=$K$334,K218=$K$335),$J$324,IF(OR(K218=$K$336),$J$325,IF(OR(K218=$K$337),$J$326,IF(OR(K218=$K$338),$J$327,IF(OR(K218=$K$339),$J$328,IF(OR(K218=$K$345,K218=$K$355,K218=$K$346),$J$329,IF(OR(K218=$K$341,K218=$K$342,K218=$K$343,K218=$K$344),$J$330,IF(OR(K218=$K$340,K218=$K$384,K218=$K$386,K218=$K$388),$J$331,IF(OR(K218=$K$347,K218=$K$349,K218=$K$348),$J$332,IF(OR(K218=$K$350),$J$333,IF(OR(K218=$K$351),$J$334,IF(OR(K218=$K$352),$J$335,IF(OR(K218=$K$356),$J$336,IF(OR(K218=$K$357,K218=$K$358),$J$337,IF(OR(K218=$K$359,K218=$K$360),$J$338,IF(OR(K218=$K$361,K218=$K$362),$J$339,IF(OR(K218=$K$363,K218=$K$364),$J$340,IF(OR(K218=$K$366,K218=$K$367,K218=$K$368,K218=$K$369,K218=$K$370,K218=$K$371,K218=$K$372,K218=$K$373,K218=$K$374),$J$341,IF(OR(K218=$K$378,K218=$K$379,K218=$K$380,K218=$K$381,K218=$K$377,K218=$K$376,K218=$K$385,K218=$K$387),$J$342,IF(OR(K218=$K$382,K218=$K$383),$J$343,IF(OR(K218=$K$328,K218=$K$329,K218=$K$330,K218=$K$353,K218=$K$354,K218=$K$365,K218=$K$331,K218=$K$375),$J$344,IF(OR(K218=$K$389),$J$345,0)))))))))))))))))))))))</f>
        <v>Staphylococcus</v>
      </c>
      <c r="K218" s="1" t="s">
        <v>169</v>
      </c>
    </row>
    <row r="219" spans="1:11" ht="20.25">
      <c r="A219" s="13" t="s">
        <v>250</v>
      </c>
      <c r="B219" s="2">
        <v>155</v>
      </c>
      <c r="C219" s="13" t="s">
        <v>16</v>
      </c>
      <c r="D219" s="3" t="s">
        <v>33</v>
      </c>
      <c r="E219" s="13">
        <v>0</v>
      </c>
      <c r="F219" s="13">
        <v>6</v>
      </c>
      <c r="G219" s="13" t="s">
        <v>23</v>
      </c>
      <c r="H219" s="13"/>
      <c r="I219" s="13" t="str">
        <f>IF(OR(J219=$J$336,J219=$J$343,J219=$J$326),$I$323,IF(OR(J219=$J$325,J219=$J$329,J219=$J$331,J219=$J$332,J219=$J$335,J219=$J$339,J219=$J$340,J219=$J$337),$I$328,IF(OR(J219=$J$324,J219=$J$328),$I$324,IF(OR(J219=$J$330,J219=$J$341,J219=$J$342),$I$325,IF(OR(J219=$J$323,J219=$J$338,J219=$J$344),$I$326,IF(OR(J219=$J$327,J219=$J$345,J219=$J$333,J219=$J$334),$I$327,0))))))</f>
        <v>Анаэробы</v>
      </c>
      <c r="J219" s="13" t="str">
        <f>IF(OR(K219=$K$323,K219=$K$324,K219=$K$325,K219=$K$326,K219=$K$327),$J$323,IF(OR(K219=$K$332,K219=$K$333,K219=$K$334,K219=$K$335),$J$324,IF(OR(K219=$K$336),$J$325,IF(OR(K219=$K$337),$J$326,IF(OR(K219=$K$338),$J$327,IF(OR(K219=$K$339),$J$328,IF(OR(K219=$K$345,K219=$K$355,K219=$K$346),$J$329,IF(OR(K219=$K$341,K219=$K$342,K219=$K$343,K219=$K$344),$J$330,IF(OR(K219=$K$340,K219=$K$384,K219=$K$386,K219=$K$388),$J$331,IF(OR(K219=$K$347,K219=$K$349,K219=$K$348),$J$332,IF(OR(K219=$K$350),$J$333,IF(OR(K219=$K$351),$J$334,IF(OR(K219=$K$352),$J$335,IF(OR(K219=$K$356),$J$336,IF(OR(K219=$K$357,K219=$K$358),$J$337,IF(OR(K219=$K$359,K219=$K$360),$J$338,IF(OR(K219=$K$361,K219=$K$362),$J$339,IF(OR(K219=$K$363,K219=$K$364),$J$340,IF(OR(K219=$K$366,K219=$K$367,K219=$K$368,K219=$K$369,K219=$K$370,K219=$K$371,K219=$K$372,K219=$K$373,K219=$K$374),$J$341,IF(OR(K219=$K$378,K219=$K$379,K219=$K$380,K219=$K$381,K219=$K$377,K219=$K$376,K219=$K$385,K219=$K$387),$J$342,IF(OR(K219=$K$382,K219=$K$383),$J$343,IF(OR(K219=$K$328,K219=$K$329,K219=$K$330,K219=$K$353,K219=$K$354,K219=$K$365,K219=$K$331,K219=$K$375),$J$344,IF(OR(K219=$K$389),$J$345,0)))))))))))))))))))))))</f>
        <v>анаэр</v>
      </c>
      <c r="K219" s="1" t="s">
        <v>188</v>
      </c>
    </row>
    <row r="220" spans="1:11" ht="20.25">
      <c r="A220" s="13" t="s">
        <v>250</v>
      </c>
      <c r="B220" s="2">
        <v>157</v>
      </c>
      <c r="C220" s="13" t="s">
        <v>21</v>
      </c>
      <c r="D220" s="3" t="s">
        <v>33</v>
      </c>
      <c r="E220" s="13">
        <v>1</v>
      </c>
      <c r="F220" s="13">
        <v>2</v>
      </c>
      <c r="G220" s="13" t="s">
        <v>23</v>
      </c>
      <c r="H220" s="13"/>
      <c r="I220" s="13" t="str">
        <f>IF(OR(J220=$J$336,J220=$J$343,J220=$J$326),$I$323,IF(OR(J220=$J$325,J220=$J$329,J220=$J$331,J220=$J$332,J220=$J$335,J220=$J$339,J220=$J$340,J220=$J$337),$I$328,IF(OR(J220=$J$324,J220=$J$328),$I$324,IF(OR(J220=$J$330,J220=$J$341,J220=$J$342),$I$325,IF(OR(J220=$J$323,J220=$J$338,J220=$J$344),$I$326,IF(OR(J220=$J$327,J220=$J$345,J220=$J$333,J220=$J$334),$I$327,0))))))</f>
        <v>Энеробактерии</v>
      </c>
      <c r="J220" s="13" t="str">
        <f>IF(OR(K220=$K$323,K220=$K$324,K220=$K$325,K220=$K$326,K220=$K$327),$J$323,IF(OR(K220=$K$332,K220=$K$333,K220=$K$334,K220=$K$335),$J$324,IF(OR(K220=$K$336),$J$325,IF(OR(K220=$K$337),$J$326,IF(OR(K220=$K$338),$J$327,IF(OR(K220=$K$339),$J$328,IF(OR(K220=$K$345,K220=$K$355,K220=$K$346),$J$329,IF(OR(K220=$K$341,K220=$K$342,K220=$K$343,K220=$K$344),$J$330,IF(OR(K220=$K$340,K220=$K$384,K220=$K$386,K220=$K$388),$J$331,IF(OR(K220=$K$347,K220=$K$349,K220=$K$348),$J$332,IF(OR(K220=$K$350),$J$333,IF(OR(K220=$K$351),$J$334,IF(OR(K220=$K$352),$J$335,IF(OR(K220=$K$356),$J$336,IF(OR(K220=$K$357,K220=$K$358),$J$337,IF(OR(K220=$K$359,K220=$K$360),$J$338,IF(OR(K220=$K$361,K220=$K$362),$J$339,IF(OR(K220=$K$363,K220=$K$364),$J$340,IF(OR(K220=$K$366,K220=$K$367,K220=$K$368,K220=$K$369,K220=$K$370,K220=$K$371,K220=$K$372,K220=$K$373,K220=$K$374),$J$341,IF(OR(K220=$K$378,K220=$K$379,K220=$K$380,K220=$K$381,K220=$K$377,K220=$K$376,K220=$K$385,K220=$K$387),$J$342,IF(OR(K220=$K$382,K220=$K$383),$J$343,IF(OR(K220=$K$328,K220=$K$329,K220=$K$330,K220=$K$353,K220=$K$354,K220=$K$365,K220=$K$331,K220=$K$375),$J$344,IF(OR(K220=$K$389),$J$345,0)))))))))))))))))))))))</f>
        <v>Klebsiella</v>
      </c>
      <c r="K220" s="1" t="s">
        <v>121</v>
      </c>
    </row>
    <row r="221" spans="1:11" ht="20.25">
      <c r="A221" s="13" t="s">
        <v>250</v>
      </c>
      <c r="B221" s="2">
        <v>165</v>
      </c>
      <c r="C221" s="13" t="s">
        <v>19</v>
      </c>
      <c r="D221" s="3" t="s">
        <v>25</v>
      </c>
      <c r="E221" s="13">
        <v>0</v>
      </c>
      <c r="F221" s="13">
        <v>5</v>
      </c>
      <c r="G221" s="13"/>
      <c r="H221" s="13"/>
      <c r="I221" s="13" t="str">
        <f>IF(OR(J221=$J$336,J221=$J$343,J221=$J$326),$I$323,IF(OR(J221=$J$325,J221=$J$329,J221=$J$331,J221=$J$332,J221=$J$335,J221=$J$339,J221=$J$340,J221=$J$337),$I$328,IF(OR(J221=$J$324,J221=$J$328),$I$324,IF(OR(J221=$J$330,J221=$J$341,J221=$J$342),$I$325,IF(OR(J221=$J$323,J221=$J$338,J221=$J$344),$I$326,IF(OR(J221=$J$327,J221=$J$345,J221=$J$333,J221=$J$334),$I$327,0))))))</f>
        <v>Кокки</v>
      </c>
      <c r="J221" s="13" t="str">
        <f>IF(OR(K221=$K$323,K221=$K$324,K221=$K$325,K221=$K$326,K221=$K$327),$J$323,IF(OR(K221=$K$332,K221=$K$333,K221=$K$334,K221=$K$335),$J$324,IF(OR(K221=$K$336),$J$325,IF(OR(K221=$K$337),$J$326,IF(OR(K221=$K$338),$J$327,IF(OR(K221=$K$339),$J$328,IF(OR(K221=$K$345,K221=$K$355,K221=$K$346),$J$329,IF(OR(K221=$K$341,K221=$K$342,K221=$K$343,K221=$K$344),$J$330,IF(OR(K221=$K$340,K221=$K$384,K221=$K$386,K221=$K$388),$J$331,IF(OR(K221=$K$347,K221=$K$349,K221=$K$348),$J$332,IF(OR(K221=$K$350),$J$333,IF(OR(K221=$K$351),$J$334,IF(OR(K221=$K$352),$J$335,IF(OR(K221=$K$356),$J$336,IF(OR(K221=$K$357,K221=$K$358),$J$337,IF(OR(K221=$K$359,K221=$K$360),$J$338,IF(OR(K221=$K$361,K221=$K$362),$J$339,IF(OR(K221=$K$363,K221=$K$364),$J$340,IF(OR(K221=$K$366,K221=$K$367,K221=$K$368,K221=$K$369,K221=$K$370,K221=$K$371,K221=$K$372,K221=$K$373,K221=$K$374),$J$341,IF(OR(K221=$K$378,K221=$K$379,K221=$K$380,K221=$K$381,K221=$K$377,K221=$K$376,K221=$K$385,K221=$K$387),$J$342,IF(OR(K221=$K$382,K221=$K$383),$J$343,IF(OR(K221=$K$328,K221=$K$329,K221=$K$330,K221=$K$353,K221=$K$354,K221=$K$365,K221=$K$331,K221=$K$375),$J$344,IF(OR(K221=$K$389),$J$345,0)))))))))))))))))))))))</f>
        <v>Staphylococcus</v>
      </c>
      <c r="K221" s="1" t="s">
        <v>169</v>
      </c>
    </row>
    <row r="222" spans="1:11" ht="20.25">
      <c r="A222" s="13" t="s">
        <v>250</v>
      </c>
      <c r="B222" s="2">
        <v>175</v>
      </c>
      <c r="C222" s="13" t="s">
        <v>19</v>
      </c>
      <c r="D222" s="3" t="s">
        <v>20</v>
      </c>
      <c r="E222" s="13">
        <v>0</v>
      </c>
      <c r="F222" s="13">
        <v>5</v>
      </c>
      <c r="G222" s="13"/>
      <c r="H222" s="13"/>
      <c r="I222" s="13" t="str">
        <f>IF(OR(J222=$J$336,J222=$J$343,J222=$J$326),$I$323,IF(OR(J222=$J$325,J222=$J$329,J222=$J$331,J222=$J$332,J222=$J$335,J222=$J$339,J222=$J$340,J222=$J$337),$I$328,IF(OR(J222=$J$324,J222=$J$328),$I$324,IF(OR(J222=$J$330,J222=$J$341,J222=$J$342),$I$325,IF(OR(J222=$J$323,J222=$J$338,J222=$J$344),$I$326,IF(OR(J222=$J$327,J222=$J$345,J222=$J$333,J222=$J$334),$I$327,0))))))</f>
        <v>Кокки</v>
      </c>
      <c r="J222" s="13" t="str">
        <f>IF(OR(K222=$K$323,K222=$K$324,K222=$K$325,K222=$K$326,K222=$K$327),$J$323,IF(OR(K222=$K$332,K222=$K$333,K222=$K$334,K222=$K$335),$J$324,IF(OR(K222=$K$336),$J$325,IF(OR(K222=$K$337),$J$326,IF(OR(K222=$K$338),$J$327,IF(OR(K222=$K$339),$J$328,IF(OR(K222=$K$345,K222=$K$355,K222=$K$346),$J$329,IF(OR(K222=$K$341,K222=$K$342,K222=$K$343,K222=$K$344),$J$330,IF(OR(K222=$K$340,K222=$K$384,K222=$K$386,K222=$K$388),$J$331,IF(OR(K222=$K$347,K222=$K$349,K222=$K$348),$J$332,IF(OR(K222=$K$350),$J$333,IF(OR(K222=$K$351),$J$334,IF(OR(K222=$K$352),$J$335,IF(OR(K222=$K$356),$J$336,IF(OR(K222=$K$357,K222=$K$358),$J$337,IF(OR(K222=$K$359,K222=$K$360),$J$338,IF(OR(K222=$K$361,K222=$K$362),$J$339,IF(OR(K222=$K$363,K222=$K$364),$J$340,IF(OR(K222=$K$366,K222=$K$367,K222=$K$368,K222=$K$369,K222=$K$370,K222=$K$371,K222=$K$372,K222=$K$373,K222=$K$374),$J$341,IF(OR(K222=$K$378,K222=$K$379,K222=$K$380,K222=$K$381,K222=$K$377,K222=$K$376,K222=$K$385,K222=$K$387),$J$342,IF(OR(K222=$K$382,K222=$K$383),$J$343,IF(OR(K222=$K$328,K222=$K$329,K222=$K$330,K222=$K$353,K222=$K$354,K222=$K$365,K222=$K$331,K222=$K$375),$J$344,IF(OR(K222=$K$389),$J$345,0)))))))))))))))))))))))</f>
        <v>Staphylococcus</v>
      </c>
      <c r="K222" s="1" t="s">
        <v>169</v>
      </c>
    </row>
    <row r="223" spans="1:11" ht="20.25">
      <c r="A223" s="13" t="s">
        <v>250</v>
      </c>
      <c r="B223" s="2">
        <v>178</v>
      </c>
      <c r="C223" s="13" t="s">
        <v>21</v>
      </c>
      <c r="D223" s="3" t="s">
        <v>152</v>
      </c>
      <c r="E223" s="13">
        <v>0</v>
      </c>
      <c r="F223" s="13">
        <v>5</v>
      </c>
      <c r="G223" s="13" t="s">
        <v>23</v>
      </c>
      <c r="H223" s="13"/>
      <c r="I223" s="13" t="str">
        <f>IF(OR(J223=$J$336,J223=$J$343,J223=$J$326),$I$323,IF(OR(J223=$J$325,J223=$J$329,J223=$J$331,J223=$J$332,J223=$J$335,J223=$J$339,J223=$J$340,J223=$J$337),$I$328,IF(OR(J223=$J$324,J223=$J$328),$I$324,IF(OR(J223=$J$330,J223=$J$341,J223=$J$342),$I$325,IF(OR(J223=$J$323,J223=$J$338,J223=$J$344),$I$326,IF(OR(J223=$J$327,J223=$J$345,J223=$J$333,J223=$J$334),$I$327,0))))))</f>
        <v>Кокки</v>
      </c>
      <c r="J223" s="13" t="str">
        <f>IF(OR(K223=$K$323,K223=$K$324,K223=$K$325,K223=$K$326,K223=$K$327),$J$323,IF(OR(K223=$K$332,K223=$K$333,K223=$K$334,K223=$K$335),$J$324,IF(OR(K223=$K$336),$J$325,IF(OR(K223=$K$337),$J$326,IF(OR(K223=$K$338),$J$327,IF(OR(K223=$K$339),$J$328,IF(OR(K223=$K$345,K223=$K$355,K223=$K$346),$J$329,IF(OR(K223=$K$341,K223=$K$342,K223=$K$343,K223=$K$344),$J$330,IF(OR(K223=$K$340,K223=$K$384,K223=$K$386,K223=$K$388),$J$331,IF(OR(K223=$K$347,K223=$K$349,K223=$K$348),$J$332,IF(OR(K223=$K$350),$J$333,IF(OR(K223=$K$351),$J$334,IF(OR(K223=$K$352),$J$335,IF(OR(K223=$K$356),$J$336,IF(OR(K223=$K$357,K223=$K$358),$J$337,IF(OR(K223=$K$359,K223=$K$360),$J$338,IF(OR(K223=$K$361,K223=$K$362),$J$339,IF(OR(K223=$K$363,K223=$K$364),$J$340,IF(OR(K223=$K$366,K223=$K$367,K223=$K$368,K223=$K$369,K223=$K$370,K223=$K$371,K223=$K$372,K223=$K$373,K223=$K$374),$J$341,IF(OR(K223=$K$378,K223=$K$379,K223=$K$380,K223=$K$381,K223=$K$377,K223=$K$376,K223=$K$385,K223=$K$387),$J$342,IF(OR(K223=$K$382,K223=$K$383),$J$343,IF(OR(K223=$K$328,K223=$K$329,K223=$K$330,K223=$K$353,K223=$K$354,K223=$K$365,K223=$K$331,K223=$K$375),$J$344,IF(OR(K223=$K$389),$J$345,0)))))))))))))))))))))))</f>
        <v>Streptococcus</v>
      </c>
      <c r="K223" s="1" t="s">
        <v>186</v>
      </c>
    </row>
    <row r="224" spans="1:11" ht="20.25">
      <c r="A224" s="13" t="s">
        <v>250</v>
      </c>
      <c r="B224" s="2">
        <v>187</v>
      </c>
      <c r="C224" s="1" t="s">
        <v>21</v>
      </c>
      <c r="D224" s="3" t="s">
        <v>167</v>
      </c>
      <c r="E224" s="13">
        <v>1</v>
      </c>
      <c r="F224" s="13">
        <v>3</v>
      </c>
      <c r="G224" s="13" t="s">
        <v>23</v>
      </c>
      <c r="H224" s="13"/>
      <c r="I224" s="13" t="str">
        <f>IF(OR(J224=$J$336,J224=$J$343,J224=$J$326),$I$323,IF(OR(J224=$J$325,J224=$J$329,J224=$J$331,J224=$J$332,J224=$J$335,J224=$J$339,J224=$J$340,J224=$J$337),$I$328,IF(OR(J224=$J$324,J224=$J$328),$I$324,IF(OR(J224=$J$330,J224=$J$341,J224=$J$342),$I$325,IF(OR(J224=$J$323,J224=$J$338,J224=$J$344),$I$326,IF(OR(J224=$J$327,J224=$J$345,J224=$J$333,J224=$J$334),$I$327,0))))))</f>
        <v>Кокки</v>
      </c>
      <c r="J224" s="13" t="str">
        <f>IF(OR(K224=$K$323,K224=$K$324,K224=$K$325,K224=$K$326,K224=$K$327),$J$323,IF(OR(K224=$K$332,K224=$K$333,K224=$K$334,K224=$K$335),$J$324,IF(OR(K224=$K$336),$J$325,IF(OR(K224=$K$337),$J$326,IF(OR(K224=$K$338),$J$327,IF(OR(K224=$K$339),$J$328,IF(OR(K224=$K$345,K224=$K$355,K224=$K$346),$J$329,IF(OR(K224=$K$341,K224=$K$342,K224=$K$343,K224=$K$344),$J$330,IF(OR(K224=$K$340,K224=$K$384,K224=$K$386,K224=$K$388),$J$331,IF(OR(K224=$K$347,K224=$K$349,K224=$K$348),$J$332,IF(OR(K224=$K$350),$J$333,IF(OR(K224=$K$351),$J$334,IF(OR(K224=$K$352),$J$335,IF(OR(K224=$K$356),$J$336,IF(OR(K224=$K$357,K224=$K$358),$J$337,IF(OR(K224=$K$359,K224=$K$360),$J$338,IF(OR(K224=$K$361,K224=$K$362),$J$339,IF(OR(K224=$K$363,K224=$K$364),$J$340,IF(OR(K224=$K$366,K224=$K$367,K224=$K$368,K224=$K$369,K224=$K$370,K224=$K$371,K224=$K$372,K224=$K$373,K224=$K$374),$J$341,IF(OR(K224=$K$378,K224=$K$379,K224=$K$380,K224=$K$381,K224=$K$377,K224=$K$376,K224=$K$385,K224=$K$387),$J$342,IF(OR(K224=$K$382,K224=$K$383),$J$343,IF(OR(K224=$K$328,K224=$K$329,K224=$K$330,K224=$K$353,K224=$K$354,K224=$K$365,K224=$K$331,K224=$K$375),$J$344,IF(OR(K224=$K$389),$J$345,0)))))))))))))))))))))))</f>
        <v>Staphylococcus</v>
      </c>
      <c r="K224" s="1" t="s">
        <v>49</v>
      </c>
    </row>
    <row r="225" spans="1:11" ht="20.25">
      <c r="A225" s="13" t="s">
        <v>251</v>
      </c>
      <c r="B225" s="2">
        <v>1</v>
      </c>
      <c r="C225" s="13" t="s">
        <v>21</v>
      </c>
      <c r="D225" s="3" t="s">
        <v>25</v>
      </c>
      <c r="E225" s="13">
        <v>0</v>
      </c>
      <c r="F225" s="13">
        <v>3</v>
      </c>
      <c r="G225" s="13" t="s">
        <v>23</v>
      </c>
      <c r="H225" s="13"/>
      <c r="I225" s="13" t="str">
        <f>IF(OR(J225=$J$336,J225=$J$343,J225=$J$326),$I$323,IF(OR(J225=$J$325,J225=$J$329,J225=$J$331,J225=$J$332,J225=$J$335,J225=$J$339,J225=$J$340,J225=$J$337),$I$328,IF(OR(J225=$J$324,J225=$J$328),$I$324,IF(OR(J225=$J$330,J225=$J$341,J225=$J$342),$I$325,IF(OR(J225=$J$323,J225=$J$338,J225=$J$344),$I$326,IF(OR(J225=$J$327,J225=$J$345,J225=$J$333,J225=$J$334),$I$327,0))))))</f>
        <v>Кокки</v>
      </c>
      <c r="J225" s="13" t="str">
        <f>IF(OR(K225=$K$323,K225=$K$324,K225=$K$325,K225=$K$326,K225=$K$327),$J$323,IF(OR(K225=$K$332,K225=$K$333,K225=$K$334,K225=$K$335),$J$324,IF(OR(K225=$K$336),$J$325,IF(OR(K225=$K$337),$J$326,IF(OR(K225=$K$338),$J$327,IF(OR(K225=$K$339),$J$328,IF(OR(K225=$K$345,K225=$K$355,K225=$K$346),$J$329,IF(OR(K225=$K$341,K225=$K$342,K225=$K$343,K225=$K$344),$J$330,IF(OR(K225=$K$340,K225=$K$384,K225=$K$386,K225=$K$388),$J$331,IF(OR(K225=$K$347,K225=$K$349,K225=$K$348),$J$332,IF(OR(K225=$K$350),$J$333,IF(OR(K225=$K$351),$J$334,IF(OR(K225=$K$352),$J$335,IF(OR(K225=$K$356),$J$336,IF(OR(K225=$K$357,K225=$K$358),$J$337,IF(OR(K225=$K$359,K225=$K$360),$J$338,IF(OR(K225=$K$361,K225=$K$362),$J$339,IF(OR(K225=$K$363,K225=$K$364),$J$340,IF(OR(K225=$K$366,K225=$K$367,K225=$K$368,K225=$K$369,K225=$K$370,K225=$K$371,K225=$K$372,K225=$K$373,K225=$K$374),$J$341,IF(OR(K225=$K$378,K225=$K$379,K225=$K$380,K225=$K$381,K225=$K$377,K225=$K$376,K225=$K$385,K225=$K$387),$J$342,IF(OR(K225=$K$382,K225=$K$383),$J$343,IF(OR(K225=$K$328,K225=$K$329,K225=$K$330,K225=$K$353,K225=$K$354,K225=$K$365,K225=$K$331,K225=$K$375),$J$344,IF(OR(K225=$K$389),$J$345,0)))))))))))))))))))))))</f>
        <v>Enterococcus</v>
      </c>
      <c r="K225" s="13" t="s">
        <v>137</v>
      </c>
    </row>
    <row r="226" spans="1:11" ht="20.25">
      <c r="A226" s="13" t="s">
        <v>251</v>
      </c>
      <c r="B226" s="2">
        <v>7</v>
      </c>
      <c r="C226" s="13" t="s">
        <v>12</v>
      </c>
      <c r="D226" s="3" t="s">
        <v>61</v>
      </c>
      <c r="E226" s="13">
        <v>1</v>
      </c>
      <c r="F226" s="13">
        <v>6</v>
      </c>
      <c r="G226" s="13" t="s">
        <v>23</v>
      </c>
      <c r="H226" s="13"/>
      <c r="I226" s="13" t="str">
        <f>IF(OR(J226=$J$336,J226=$J$343,J226=$J$326),$I$323,IF(OR(J226=$J$325,J226=$J$329,J226=$J$331,J226=$J$332,J226=$J$335,J226=$J$339,J226=$J$340,J226=$J$337),$I$328,IF(OR(J226=$J$324,J226=$J$328),$I$324,IF(OR(J226=$J$330,J226=$J$341,J226=$J$342),$I$325,IF(OR(J226=$J$323,J226=$J$338,J226=$J$344),$I$326,IF(OR(J226=$J$327,J226=$J$345,J226=$J$333,J226=$J$334),$I$327,0))))))</f>
        <v>Кокки</v>
      </c>
      <c r="J226" s="13" t="str">
        <f>IF(OR(K226=$K$323,K226=$K$324,K226=$K$325,K226=$K$326,K226=$K$327),$J$323,IF(OR(K226=$K$332,K226=$K$333,K226=$K$334,K226=$K$335),$J$324,IF(OR(K226=$K$336),$J$325,IF(OR(K226=$K$337),$J$326,IF(OR(K226=$K$338),$J$327,IF(OR(K226=$K$339),$J$328,IF(OR(K226=$K$345,K226=$K$355,K226=$K$346),$J$329,IF(OR(K226=$K$341,K226=$K$342,K226=$K$343,K226=$K$344),$J$330,IF(OR(K226=$K$340,K226=$K$384,K226=$K$386,K226=$K$388),$J$331,IF(OR(K226=$K$347,K226=$K$349,K226=$K$348),$J$332,IF(OR(K226=$K$350),$J$333,IF(OR(K226=$K$351),$J$334,IF(OR(K226=$K$352),$J$335,IF(OR(K226=$K$356),$J$336,IF(OR(K226=$K$357,K226=$K$358),$J$337,IF(OR(K226=$K$359,K226=$K$360),$J$338,IF(OR(K226=$K$361,K226=$K$362),$J$339,IF(OR(K226=$K$363,K226=$K$364),$J$340,IF(OR(K226=$K$366,K226=$K$367,K226=$K$368,K226=$K$369,K226=$K$370,K226=$K$371,K226=$K$372,K226=$K$373,K226=$K$374),$J$341,IF(OR(K226=$K$378,K226=$K$379,K226=$K$380,K226=$K$381,K226=$K$377,K226=$K$376,K226=$K$385,K226=$K$387),$J$342,IF(OR(K226=$K$382,K226=$K$383),$J$343,IF(OR(K226=$K$328,K226=$K$329,K226=$K$330,K226=$K$353,K226=$K$354,K226=$K$365,K226=$K$331,K226=$K$375),$J$344,IF(OR(K226=$K$389),$J$345,0)))))))))))))))))))))))</f>
        <v>Staphylococcus</v>
      </c>
      <c r="K226" s="13" t="s">
        <v>49</v>
      </c>
    </row>
    <row r="227" spans="1:11" ht="20.25">
      <c r="A227" s="13" t="s">
        <v>251</v>
      </c>
      <c r="B227" s="2">
        <v>10</v>
      </c>
      <c r="C227" s="13" t="s">
        <v>21</v>
      </c>
      <c r="D227" s="3" t="s">
        <v>164</v>
      </c>
      <c r="E227" s="13">
        <v>0</v>
      </c>
      <c r="F227" s="13">
        <v>5</v>
      </c>
      <c r="G227" s="13" t="s">
        <v>23</v>
      </c>
      <c r="H227" s="13"/>
      <c r="I227" s="13" t="str">
        <f>IF(OR(J227=$J$336,J227=$J$343,J227=$J$326),$I$323,IF(OR(J227=$J$325,J227=$J$329,J227=$J$331,J227=$J$332,J227=$J$335,J227=$J$339,J227=$J$340,J227=$J$337),$I$328,IF(OR(J227=$J$324,J227=$J$328),$I$324,IF(OR(J227=$J$330,J227=$J$341,J227=$J$342),$I$325,IF(OR(J227=$J$323,J227=$J$338,J227=$J$344),$I$326,IF(OR(J227=$J$327,J227=$J$345,J227=$J$333,J227=$J$334),$I$327,0))))))</f>
        <v>Кокки</v>
      </c>
      <c r="J227" s="13" t="str">
        <f>IF(OR(K227=$K$323,K227=$K$324,K227=$K$325,K227=$K$326,K227=$K$327),$J$323,IF(OR(K227=$K$332,K227=$K$333,K227=$K$334,K227=$K$335),$J$324,IF(OR(K227=$K$336),$J$325,IF(OR(K227=$K$337),$J$326,IF(OR(K227=$K$338),$J$327,IF(OR(K227=$K$339),$J$328,IF(OR(K227=$K$345,K227=$K$355,K227=$K$346),$J$329,IF(OR(K227=$K$341,K227=$K$342,K227=$K$343,K227=$K$344),$J$330,IF(OR(K227=$K$340,K227=$K$384,K227=$K$386,K227=$K$388),$J$331,IF(OR(K227=$K$347,K227=$K$349,K227=$K$348),$J$332,IF(OR(K227=$K$350),$J$333,IF(OR(K227=$K$351),$J$334,IF(OR(K227=$K$352),$J$335,IF(OR(K227=$K$356),$J$336,IF(OR(K227=$K$357,K227=$K$358),$J$337,IF(OR(K227=$K$359,K227=$K$360),$J$338,IF(OR(K227=$K$361,K227=$K$362),$J$339,IF(OR(K227=$K$363,K227=$K$364),$J$340,IF(OR(K227=$K$366,K227=$K$367,K227=$K$368,K227=$K$369,K227=$K$370,K227=$K$371,K227=$K$372,K227=$K$373,K227=$K$374),$J$341,IF(OR(K227=$K$378,K227=$K$379,K227=$K$380,K227=$K$381,K227=$K$377,K227=$K$376,K227=$K$385,K227=$K$387),$J$342,IF(OR(K227=$K$382,K227=$K$383),$J$343,IF(OR(K227=$K$328,K227=$K$329,K227=$K$330,K227=$K$353,K227=$K$354,K227=$K$365,K227=$K$331,K227=$K$375),$J$344,IF(OR(K227=$K$389),$J$345,0)))))))))))))))))))))))</f>
        <v>Enterococcus</v>
      </c>
      <c r="K227" s="13" t="s">
        <v>143</v>
      </c>
    </row>
    <row r="228" spans="1:11" ht="20.25">
      <c r="A228" s="13" t="s">
        <v>251</v>
      </c>
      <c r="B228" s="2">
        <v>11</v>
      </c>
      <c r="C228" s="13" t="s">
        <v>21</v>
      </c>
      <c r="D228" s="3" t="s">
        <v>18</v>
      </c>
      <c r="E228" s="13">
        <v>0</v>
      </c>
      <c r="F228" s="13">
        <v>5</v>
      </c>
      <c r="G228" s="13" t="s">
        <v>23</v>
      </c>
      <c r="H228" s="13"/>
      <c r="I228" s="13" t="str">
        <f>IF(OR(J228=$J$336,J228=$J$343,J228=$J$326),$I$323,IF(OR(J228=$J$325,J228=$J$329,J228=$J$331,J228=$J$332,J228=$J$335,J228=$J$339,J228=$J$340,J228=$J$337),$I$328,IF(OR(J228=$J$324,J228=$J$328),$I$324,IF(OR(J228=$J$330,J228=$J$341,J228=$J$342),$I$325,IF(OR(J228=$J$323,J228=$J$338,J228=$J$344),$I$326,IF(OR(J228=$J$327,J228=$J$345,J228=$J$333,J228=$J$334),$I$327,0))))))</f>
        <v>Энеробактерии</v>
      </c>
      <c r="J228" s="13" t="str">
        <f>IF(OR(K228=$K$323,K228=$K$324,K228=$K$325,K228=$K$326,K228=$K$327),$J$323,IF(OR(K228=$K$332,K228=$K$333,K228=$K$334,K228=$K$335),$J$324,IF(OR(K228=$K$336),$J$325,IF(OR(K228=$K$337),$J$326,IF(OR(K228=$K$338),$J$327,IF(OR(K228=$K$339),$J$328,IF(OR(K228=$K$345,K228=$K$355,K228=$K$346),$J$329,IF(OR(K228=$K$341,K228=$K$342,K228=$K$343,K228=$K$344),$J$330,IF(OR(K228=$K$340,K228=$K$384,K228=$K$386,K228=$K$388),$J$331,IF(OR(K228=$K$347,K228=$K$349,K228=$K$348),$J$332,IF(OR(K228=$K$350),$J$333,IF(OR(K228=$K$351),$J$334,IF(OR(K228=$K$352),$J$335,IF(OR(K228=$K$356),$J$336,IF(OR(K228=$K$357,K228=$K$358),$J$337,IF(OR(K228=$K$359,K228=$K$360),$J$338,IF(OR(K228=$K$361,K228=$K$362),$J$339,IF(OR(K228=$K$363,K228=$K$364),$J$340,IF(OR(K228=$K$366,K228=$K$367,K228=$K$368,K228=$K$369,K228=$K$370,K228=$K$371,K228=$K$372,K228=$K$373,K228=$K$374),$J$341,IF(OR(K228=$K$378,K228=$K$379,K228=$K$380,K228=$K$381,K228=$K$377,K228=$K$376,K228=$K$385,K228=$K$387),$J$342,IF(OR(K228=$K$382,K228=$K$383),$J$343,IF(OR(K228=$K$328,K228=$K$329,K228=$K$330,K228=$K$353,K228=$K$354,K228=$K$365,K228=$K$331,K228=$K$375),$J$344,IF(OR(K228=$K$389),$J$345,0)))))))))))))))))))))))</f>
        <v>Klebsiella</v>
      </c>
      <c r="K228" s="13" t="s">
        <v>75</v>
      </c>
    </row>
    <row r="229" spans="1:11" ht="20.25">
      <c r="A229" s="13" t="s">
        <v>251</v>
      </c>
      <c r="B229" s="2">
        <v>12</v>
      </c>
      <c r="C229" s="13" t="s">
        <v>128</v>
      </c>
      <c r="D229" s="3" t="s">
        <v>35</v>
      </c>
      <c r="E229" s="13">
        <v>0</v>
      </c>
      <c r="F229" s="13">
        <v>5</v>
      </c>
      <c r="G229" s="13"/>
      <c r="H229" s="13"/>
      <c r="I229" s="13" t="str">
        <f>IF(OR(J229=$J$336,J229=$J$343,J229=$J$326),$I$323,IF(OR(J229=$J$325,J229=$J$329,J229=$J$331,J229=$J$332,J229=$J$335,J229=$J$339,J229=$J$340,J229=$J$337),$I$328,IF(OR(J229=$J$324,J229=$J$328),$I$324,IF(OR(J229=$J$330,J229=$J$341,J229=$J$342),$I$325,IF(OR(J229=$J$323,J229=$J$338,J229=$J$344),$I$326,IF(OR(J229=$J$327,J229=$J$345,J229=$J$333,J229=$J$334),$I$327,0))))))</f>
        <v>Кокки</v>
      </c>
      <c r="J229" s="13" t="str">
        <f>IF(OR(K229=$K$323,K229=$K$324,K229=$K$325,K229=$K$326,K229=$K$327),$J$323,IF(OR(K229=$K$332,K229=$K$333,K229=$K$334,K229=$K$335),$J$324,IF(OR(K229=$K$336),$J$325,IF(OR(K229=$K$337),$J$326,IF(OR(K229=$K$338),$J$327,IF(OR(K229=$K$339),$J$328,IF(OR(K229=$K$345,K229=$K$355,K229=$K$346),$J$329,IF(OR(K229=$K$341,K229=$K$342,K229=$K$343,K229=$K$344),$J$330,IF(OR(K229=$K$340,K229=$K$384,K229=$K$386,K229=$K$388),$J$331,IF(OR(K229=$K$347,K229=$K$349,K229=$K$348),$J$332,IF(OR(K229=$K$350),$J$333,IF(OR(K229=$K$351),$J$334,IF(OR(K229=$K$352),$J$335,IF(OR(K229=$K$356),$J$336,IF(OR(K229=$K$357,K229=$K$358),$J$337,IF(OR(K229=$K$359,K229=$K$360),$J$338,IF(OR(K229=$K$361,K229=$K$362),$J$339,IF(OR(K229=$K$363,K229=$K$364),$J$340,IF(OR(K229=$K$366,K229=$K$367,K229=$K$368,K229=$K$369,K229=$K$370,K229=$K$371,K229=$K$372,K229=$K$373,K229=$K$374),$J$341,IF(OR(K229=$K$378,K229=$K$379,K229=$K$380,K229=$K$381,K229=$K$377,K229=$K$376,K229=$K$385,K229=$K$387),$J$342,IF(OR(K229=$K$382,K229=$K$383),$J$343,IF(OR(K229=$K$328,K229=$K$329,K229=$K$330,K229=$K$353,K229=$K$354,K229=$K$365,K229=$K$331,K229=$K$375),$J$344,IF(OR(K229=$K$389),$J$345,0)))))))))))))))))))))))</f>
        <v>Staphylococcus</v>
      </c>
      <c r="K229" s="13" t="s">
        <v>49</v>
      </c>
    </row>
    <row r="230" spans="1:11" ht="20.25">
      <c r="A230" s="13" t="s">
        <v>251</v>
      </c>
      <c r="B230" s="2">
        <v>34</v>
      </c>
      <c r="C230" s="13" t="s">
        <v>21</v>
      </c>
      <c r="D230" s="3" t="s">
        <v>84</v>
      </c>
      <c r="E230" s="13">
        <v>1</v>
      </c>
      <c r="F230" s="13">
        <v>4</v>
      </c>
      <c r="G230" s="13" t="s">
        <v>23</v>
      </c>
      <c r="H230" s="13"/>
      <c r="I230" s="13" t="str">
        <f>IF(OR(J230=$J$336,J230=$J$343,J230=$J$326),$I$323,IF(OR(J230=$J$325,J230=$J$329,J230=$J$331,J230=$J$332,J230=$J$335,J230=$J$339,J230=$J$340,J230=$J$337),$I$328,IF(OR(J230=$J$324,J230=$J$328),$I$324,IF(OR(J230=$J$330,J230=$J$341,J230=$J$342),$I$325,IF(OR(J230=$J$323,J230=$J$338,J230=$J$344),$I$326,IF(OR(J230=$J$327,J230=$J$345,J230=$J$333,J230=$J$334),$I$327,0))))))</f>
        <v>Кокки</v>
      </c>
      <c r="J230" s="13" t="str">
        <f>IF(OR(K230=$K$323,K230=$K$324,K230=$K$325,K230=$K$326,K230=$K$327),$J$323,IF(OR(K230=$K$332,K230=$K$333,K230=$K$334,K230=$K$335),$J$324,IF(OR(K230=$K$336),$J$325,IF(OR(K230=$K$337),$J$326,IF(OR(K230=$K$338),$J$327,IF(OR(K230=$K$339),$J$328,IF(OR(K230=$K$345,K230=$K$355,K230=$K$346),$J$329,IF(OR(K230=$K$341,K230=$K$342,K230=$K$343,K230=$K$344),$J$330,IF(OR(K230=$K$340,K230=$K$384,K230=$K$386,K230=$K$388),$J$331,IF(OR(K230=$K$347,K230=$K$349,K230=$K$348),$J$332,IF(OR(K230=$K$350),$J$333,IF(OR(K230=$K$351),$J$334,IF(OR(K230=$K$352),$J$335,IF(OR(K230=$K$356),$J$336,IF(OR(K230=$K$357,K230=$K$358),$J$337,IF(OR(K230=$K$359,K230=$K$360),$J$338,IF(OR(K230=$K$361,K230=$K$362),$J$339,IF(OR(K230=$K$363,K230=$K$364),$J$340,IF(OR(K230=$K$366,K230=$K$367,K230=$K$368,K230=$K$369,K230=$K$370,K230=$K$371,K230=$K$372,K230=$K$373,K230=$K$374),$J$341,IF(OR(K230=$K$378,K230=$K$379,K230=$K$380,K230=$K$381,K230=$K$377,K230=$K$376,K230=$K$385,K230=$K$387),$J$342,IF(OR(K230=$K$382,K230=$K$383),$J$343,IF(OR(K230=$K$328,K230=$K$329,K230=$K$330,K230=$K$353,K230=$K$354,K230=$K$365,K230=$K$331,K230=$K$375),$J$344,IF(OR(K230=$K$389),$J$345,0)))))))))))))))))))))))</f>
        <v>Staphylococcus</v>
      </c>
      <c r="K230" s="1" t="s">
        <v>169</v>
      </c>
    </row>
    <row r="231" spans="1:11" ht="20.25">
      <c r="A231" s="13" t="s">
        <v>251</v>
      </c>
      <c r="B231" s="2">
        <v>45</v>
      </c>
      <c r="C231" s="13" t="s">
        <v>21</v>
      </c>
      <c r="D231" s="3" t="s">
        <v>28</v>
      </c>
      <c r="E231" s="13">
        <v>0</v>
      </c>
      <c r="F231" s="13">
        <v>8</v>
      </c>
      <c r="G231" s="13" t="s">
        <v>23</v>
      </c>
      <c r="H231" s="13"/>
      <c r="I231" s="13" t="str">
        <f>IF(OR(J231=$J$336,J231=$J$343,J231=$J$326),$I$323,IF(OR(J231=$J$325,J231=$J$329,J231=$J$331,J231=$J$332,J231=$J$335,J231=$J$339,J231=$J$340,J231=$J$337),$I$328,IF(OR(J231=$J$324,J231=$J$328),$I$324,IF(OR(J231=$J$330,J231=$J$341,J231=$J$342),$I$325,IF(OR(J231=$J$323,J231=$J$338,J231=$J$344),$I$326,IF(OR(J231=$J$327,J231=$J$345,J231=$J$333,J231=$J$334),$I$327,0))))))</f>
        <v>Энеробактерии</v>
      </c>
      <c r="J231" s="13" t="str">
        <f>IF(OR(K231=$K$323,K231=$K$324,K231=$K$325,K231=$K$326,K231=$K$327),$J$323,IF(OR(K231=$K$332,K231=$K$333,K231=$K$334,K231=$K$335),$J$324,IF(OR(K231=$K$336),$J$325,IF(OR(K231=$K$337),$J$326,IF(OR(K231=$K$338),$J$327,IF(OR(K231=$K$339),$J$328,IF(OR(K231=$K$345,K231=$K$355,K231=$K$346),$J$329,IF(OR(K231=$K$341,K231=$K$342,K231=$K$343,K231=$K$344),$J$330,IF(OR(K231=$K$340,K231=$K$384,K231=$K$386,K231=$K$388),$J$331,IF(OR(K231=$K$347,K231=$K$349,K231=$K$348),$J$332,IF(OR(K231=$K$350),$J$333,IF(OR(K231=$K$351),$J$334,IF(OR(K231=$K$352),$J$335,IF(OR(K231=$K$356),$J$336,IF(OR(K231=$K$357,K231=$K$358),$J$337,IF(OR(K231=$K$359,K231=$K$360),$J$338,IF(OR(K231=$K$361,K231=$K$362),$J$339,IF(OR(K231=$K$363,K231=$K$364),$J$340,IF(OR(K231=$K$366,K231=$K$367,K231=$K$368,K231=$K$369,K231=$K$370,K231=$K$371,K231=$K$372,K231=$K$373,K231=$K$374),$J$341,IF(OR(K231=$K$378,K231=$K$379,K231=$K$380,K231=$K$381,K231=$K$377,K231=$K$376,K231=$K$385,K231=$K$387),$J$342,IF(OR(K231=$K$382,K231=$K$383),$J$343,IF(OR(K231=$K$328,K231=$K$329,K231=$K$330,K231=$K$353,K231=$K$354,K231=$K$365,K231=$K$331,K231=$K$375),$J$344,IF(OR(K231=$K$389),$J$345,0)))))))))))))))))))))))</f>
        <v>Serratia</v>
      </c>
      <c r="K231" s="1" t="s">
        <v>87</v>
      </c>
    </row>
    <row r="232" spans="1:11" ht="20.25">
      <c r="A232" s="13"/>
      <c r="B232" s="2"/>
      <c r="C232" s="13"/>
      <c r="D232" s="3"/>
      <c r="E232" s="13"/>
      <c r="F232" s="13"/>
      <c r="G232" s="13"/>
      <c r="H232" s="13"/>
      <c r="I232" s="13" t="str">
        <f>IF(OR(J232=$J$336,J232=$J$343,J232=$J$326),$I$323,IF(OR(J232=$J$325,J232=$J$329,J232=$J$331,J232=$J$332,J232=$J$335,J232=$J$339,J232=$J$340,J232=$J$337),$I$328,IF(OR(J232=$J$324,J232=$J$328),$I$324,IF(OR(J232=$J$330,J232=$J$341,J232=$J$342),$I$325,IF(OR(J232=$J$323,J232=$J$338,J232=$J$344),$I$326,IF(OR(J232=$J$327,J232=$J$345,J232=$J$333,J232=$J$334),$I$327,0))))))</f>
        <v>Кокки</v>
      </c>
      <c r="J232" s="13" t="str">
        <f>IF(OR(K232=$K$323,K232=$K$324,K232=$K$325,K232=$K$326,K232=$K$327),$J$323,IF(OR(K232=$K$332,K232=$K$333,K232=$K$334,K232=$K$335),$J$324,IF(OR(K232=$K$336),$J$325,IF(OR(K232=$K$337),$J$326,IF(OR(K232=$K$338),$J$327,IF(OR(K232=$K$339),$J$328,IF(OR(K232=$K$345,K232=$K$355,K232=$K$346),$J$329,IF(OR(K232=$K$341,K232=$K$342,K232=$K$343,K232=$K$344),$J$330,IF(OR(K232=$K$340,K232=$K$384,K232=$K$386,K232=$K$388),$J$331,IF(OR(K232=$K$347,K232=$K$349,K232=$K$348),$J$332,IF(OR(K232=$K$350),$J$333,IF(OR(K232=$K$351),$J$334,IF(OR(K232=$K$352),$J$335,IF(OR(K232=$K$356),$J$336,IF(OR(K232=$K$357,K232=$K$358),$J$337,IF(OR(K232=$K$359,K232=$K$360),$J$338,IF(OR(K232=$K$361,K232=$K$362),$J$339,IF(OR(K232=$K$363,K232=$K$364),$J$340,IF(OR(K232=$K$366,K232=$K$367,K232=$K$368,K232=$K$369,K232=$K$370,K232=$K$371,K232=$K$372,K232=$K$373,K232=$K$374),$J$341,IF(OR(K232=$K$378,K232=$K$379,K232=$K$380,K232=$K$381,K232=$K$377,K232=$K$376,K232=$K$385,K232=$K$387),$J$342,IF(OR(K232=$K$382,K232=$K$383),$J$343,IF(OR(K232=$K$328,K232=$K$329,K232=$K$330,K232=$K$353,K232=$K$354,K232=$K$365,K232=$K$331,K232=$K$375),$J$344,IF(OR(K232=$K$389),$J$345,0)))))))))))))))))))))))</f>
        <v>Enterococcus</v>
      </c>
      <c r="K232" s="1" t="s">
        <v>66</v>
      </c>
    </row>
    <row r="233" spans="1:11" ht="20.25">
      <c r="A233" s="13" t="s">
        <v>251</v>
      </c>
      <c r="B233" s="2">
        <v>74</v>
      </c>
      <c r="C233" s="13" t="s">
        <v>138</v>
      </c>
      <c r="D233" s="3" t="s">
        <v>35</v>
      </c>
      <c r="E233" s="13">
        <v>1</v>
      </c>
      <c r="F233" s="13">
        <v>2</v>
      </c>
      <c r="G233" s="13"/>
      <c r="H233" s="13"/>
      <c r="I233" s="13" t="str">
        <f>IF(OR(J233=$J$336,J233=$J$343,J233=$J$326),$I$323,IF(OR(J233=$J$325,J233=$J$329,J233=$J$331,J233=$J$332,J233=$J$335,J233=$J$339,J233=$J$340,J233=$J$337),$I$328,IF(OR(J233=$J$324,J233=$J$328),$I$324,IF(OR(J233=$J$330,J233=$J$341,J233=$J$342),$I$325,IF(OR(J233=$J$323,J233=$J$338,J233=$J$344),$I$326,IF(OR(J233=$J$327,J233=$J$345,J233=$J$333,J233=$J$334),$I$327,0))))))</f>
        <v>Энеробактерии</v>
      </c>
      <c r="J233" s="13" t="str">
        <f>IF(OR(K233=$K$323,K233=$K$324,K233=$K$325,K233=$K$326,K233=$K$327),$J$323,IF(OR(K233=$K$332,K233=$K$333,K233=$K$334,K233=$K$335),$J$324,IF(OR(K233=$K$336),$J$325,IF(OR(K233=$K$337),$J$326,IF(OR(K233=$K$338),$J$327,IF(OR(K233=$K$339),$J$328,IF(OR(K233=$K$345,K233=$K$355,K233=$K$346),$J$329,IF(OR(K233=$K$341,K233=$K$342,K233=$K$343,K233=$K$344),$J$330,IF(OR(K233=$K$340,K233=$K$384,K233=$K$386,K233=$K$388),$J$331,IF(OR(K233=$K$347,K233=$K$349,K233=$K$348),$J$332,IF(OR(K233=$K$350),$J$333,IF(OR(K233=$K$351),$J$334,IF(OR(K233=$K$352),$J$335,IF(OR(K233=$K$356),$J$336,IF(OR(K233=$K$357,K233=$K$358),$J$337,IF(OR(K233=$K$359,K233=$K$360),$J$338,IF(OR(K233=$K$361,K233=$K$362),$J$339,IF(OR(K233=$K$363,K233=$K$364),$J$340,IF(OR(K233=$K$366,K233=$K$367,K233=$K$368,K233=$K$369,K233=$K$370,K233=$K$371,K233=$K$372,K233=$K$373,K233=$K$374),$J$341,IF(OR(K233=$K$378,K233=$K$379,K233=$K$380,K233=$K$381,K233=$K$377,K233=$K$376,K233=$K$385,K233=$K$387),$J$342,IF(OR(K233=$K$382,K233=$K$383),$J$343,IF(OR(K233=$K$328,K233=$K$329,K233=$K$330,K233=$K$353,K233=$K$354,K233=$K$365,K233=$K$331,K233=$K$375),$J$344,IF(OR(K233=$K$389),$J$345,0)))))))))))))))))))))))</f>
        <v>Klebsiella</v>
      </c>
      <c r="K233" s="1" t="s">
        <v>75</v>
      </c>
    </row>
    <row r="234" spans="1:11" ht="20.25">
      <c r="A234" s="13"/>
      <c r="B234" s="2"/>
      <c r="C234" s="13"/>
      <c r="D234" s="3"/>
      <c r="E234" s="13"/>
      <c r="F234" s="13"/>
      <c r="G234" s="13"/>
      <c r="H234" s="13"/>
      <c r="I234" s="13" t="str">
        <f>IF(OR(J234=$J$336,J234=$J$343,J234=$J$326),$I$323,IF(OR(J234=$J$325,J234=$J$329,J234=$J$331,J234=$J$332,J234=$J$335,J234=$J$339,J234=$J$340,J234=$J$337),$I$328,IF(OR(J234=$J$324,J234=$J$328),$I$324,IF(OR(J234=$J$330,J234=$J$341,J234=$J$342),$I$325,IF(OR(J234=$J$323,J234=$J$338,J234=$J$344),$I$326,IF(OR(J234=$J$327,J234=$J$345,J234=$J$333,J234=$J$334),$I$327,0))))))</f>
        <v>Кокки</v>
      </c>
      <c r="J234" s="13" t="str">
        <f>IF(OR(K234=$K$323,K234=$K$324,K234=$K$325,K234=$K$326,K234=$K$327),$J$323,IF(OR(K234=$K$332,K234=$K$333,K234=$K$334,K234=$K$335),$J$324,IF(OR(K234=$K$336),$J$325,IF(OR(K234=$K$337),$J$326,IF(OR(K234=$K$338),$J$327,IF(OR(K234=$K$339),$J$328,IF(OR(K234=$K$345,K234=$K$355,K234=$K$346),$J$329,IF(OR(K234=$K$341,K234=$K$342,K234=$K$343,K234=$K$344),$J$330,IF(OR(K234=$K$340,K234=$K$384,K234=$K$386,K234=$K$388),$J$331,IF(OR(K234=$K$347,K234=$K$349,K234=$K$348),$J$332,IF(OR(K234=$K$350),$J$333,IF(OR(K234=$K$351),$J$334,IF(OR(K234=$K$352),$J$335,IF(OR(K234=$K$356),$J$336,IF(OR(K234=$K$357,K234=$K$358),$J$337,IF(OR(K234=$K$359,K234=$K$360),$J$338,IF(OR(K234=$K$361,K234=$K$362),$J$339,IF(OR(K234=$K$363,K234=$K$364),$J$340,IF(OR(K234=$K$366,K234=$K$367,K234=$K$368,K234=$K$369,K234=$K$370,K234=$K$371,K234=$K$372,K234=$K$373,K234=$K$374),$J$341,IF(OR(K234=$K$378,K234=$K$379,K234=$K$380,K234=$K$381,K234=$K$377,K234=$K$376,K234=$K$385,K234=$K$387),$J$342,IF(OR(K234=$K$382,K234=$K$383),$J$343,IF(OR(K234=$K$328,K234=$K$329,K234=$K$330,K234=$K$353,K234=$K$354,K234=$K$365,K234=$K$331,K234=$K$375),$J$344,IF(OR(K234=$K$389),$J$345,0)))))))))))))))))))))))</f>
        <v>Staphylococcus</v>
      </c>
      <c r="K234" s="1" t="s">
        <v>49</v>
      </c>
    </row>
    <row r="235" spans="1:11" ht="20.25">
      <c r="A235" s="13" t="s">
        <v>251</v>
      </c>
      <c r="B235" s="2">
        <v>75</v>
      </c>
      <c r="C235" s="13" t="s">
        <v>14</v>
      </c>
      <c r="D235" s="3" t="s">
        <v>36</v>
      </c>
      <c r="E235" s="13">
        <v>0</v>
      </c>
      <c r="F235" s="13">
        <v>3</v>
      </c>
      <c r="G235" s="13"/>
      <c r="H235" s="13"/>
      <c r="I235" s="13" t="str">
        <f>IF(OR(J235=$J$336,J235=$J$343,J235=$J$326),$I$323,IF(OR(J235=$J$325,J235=$J$329,J235=$J$331,J235=$J$332,J235=$J$335,J235=$J$339,J235=$J$340,J235=$J$337),$I$328,IF(OR(J235=$J$324,J235=$J$328),$I$324,IF(OR(J235=$J$330,J235=$J$341,J235=$J$342),$I$325,IF(OR(J235=$J$323,J235=$J$338,J235=$J$344),$I$326,IF(OR(J235=$J$327,J235=$J$345,J235=$J$333,J235=$J$334),$I$327,0))))))</f>
        <v>Кокки</v>
      </c>
      <c r="J235" s="13" t="str">
        <f>IF(OR(K235=$K$323,K235=$K$324,K235=$K$325,K235=$K$326,K235=$K$327),$J$323,IF(OR(K235=$K$332,K235=$K$333,K235=$K$334,K235=$K$335),$J$324,IF(OR(K235=$K$336),$J$325,IF(OR(K235=$K$337),$J$326,IF(OR(K235=$K$338),$J$327,IF(OR(K235=$K$339),$J$328,IF(OR(K235=$K$345,K235=$K$355,K235=$K$346),$J$329,IF(OR(K235=$K$341,K235=$K$342,K235=$K$343,K235=$K$344),$J$330,IF(OR(K235=$K$340,K235=$K$384,K235=$K$386,K235=$K$388),$J$331,IF(OR(K235=$K$347,K235=$K$349,K235=$K$348),$J$332,IF(OR(K235=$K$350),$J$333,IF(OR(K235=$K$351),$J$334,IF(OR(K235=$K$352),$J$335,IF(OR(K235=$K$356),$J$336,IF(OR(K235=$K$357,K235=$K$358),$J$337,IF(OR(K235=$K$359,K235=$K$360),$J$338,IF(OR(K235=$K$361,K235=$K$362),$J$339,IF(OR(K235=$K$363,K235=$K$364),$J$340,IF(OR(K235=$K$366,K235=$K$367,K235=$K$368,K235=$K$369,K235=$K$370,K235=$K$371,K235=$K$372,K235=$K$373,K235=$K$374),$J$341,IF(OR(K235=$K$378,K235=$K$379,K235=$K$380,K235=$K$381,K235=$K$377,K235=$K$376,K235=$K$385,K235=$K$387),$J$342,IF(OR(K235=$K$382,K235=$K$383),$J$343,IF(OR(K235=$K$328,K235=$K$329,K235=$K$330,K235=$K$353,K235=$K$354,K235=$K$365,K235=$K$331,K235=$K$375),$J$344,IF(OR(K235=$K$389),$J$345,0)))))))))))))))))))))))</f>
        <v>Staphylococcus</v>
      </c>
      <c r="K235" s="1" t="s">
        <v>169</v>
      </c>
    </row>
    <row r="236" spans="1:11" ht="20.25">
      <c r="A236" s="13" t="s">
        <v>251</v>
      </c>
      <c r="B236" s="2">
        <v>77</v>
      </c>
      <c r="C236" s="13" t="s">
        <v>138</v>
      </c>
      <c r="D236" s="3" t="s">
        <v>35</v>
      </c>
      <c r="E236" s="13">
        <v>0</v>
      </c>
      <c r="F236" s="13">
        <v>3</v>
      </c>
      <c r="G236" s="13"/>
      <c r="H236" s="13"/>
      <c r="I236" s="13" t="str">
        <f>IF(OR(J236=$J$336,J236=$J$343,J236=$J$326),$I$323,IF(OR(J236=$J$325,J236=$J$329,J236=$J$331,J236=$J$332,J236=$J$335,J236=$J$339,J236=$J$340,J236=$J$337),$I$328,IF(OR(J236=$J$324,J236=$J$328),$I$324,IF(OR(J236=$J$330,J236=$J$341,J236=$J$342),$I$325,IF(OR(J236=$J$323,J236=$J$338,J236=$J$344),$I$326,IF(OR(J236=$J$327,J236=$J$345,J236=$J$333,J236=$J$334),$I$327,0))))))</f>
        <v>Энеробактерии</v>
      </c>
      <c r="J236" s="13" t="str">
        <f>IF(OR(K236=$K$323,K236=$K$324,K236=$K$325,K236=$K$326,K236=$K$327),$J$323,IF(OR(K236=$K$332,K236=$K$333,K236=$K$334,K236=$K$335),$J$324,IF(OR(K236=$K$336),$J$325,IF(OR(K236=$K$337),$J$326,IF(OR(K236=$K$338),$J$327,IF(OR(K236=$K$339),$J$328,IF(OR(K236=$K$345,K236=$K$355,K236=$K$346),$J$329,IF(OR(K236=$K$341,K236=$K$342,K236=$K$343,K236=$K$344),$J$330,IF(OR(K236=$K$340,K236=$K$384,K236=$K$386,K236=$K$388),$J$331,IF(OR(K236=$K$347,K236=$K$349,K236=$K$348),$J$332,IF(OR(K236=$K$350),$J$333,IF(OR(K236=$K$351),$J$334,IF(OR(K236=$K$352),$J$335,IF(OR(K236=$K$356),$J$336,IF(OR(K236=$K$357,K236=$K$358),$J$337,IF(OR(K236=$K$359,K236=$K$360),$J$338,IF(OR(K236=$K$361,K236=$K$362),$J$339,IF(OR(K236=$K$363,K236=$K$364),$J$340,IF(OR(K236=$K$366,K236=$K$367,K236=$K$368,K236=$K$369,K236=$K$370,K236=$K$371,K236=$K$372,K236=$K$373,K236=$K$374),$J$341,IF(OR(K236=$K$378,K236=$K$379,K236=$K$380,K236=$K$381,K236=$K$377,K236=$K$376,K236=$K$385,K236=$K$387),$J$342,IF(OR(K236=$K$382,K236=$K$383),$J$343,IF(OR(K236=$K$328,K236=$K$329,K236=$K$330,K236=$K$353,K236=$K$354,K236=$K$365,K236=$K$331,K236=$K$375),$J$344,IF(OR(K236=$K$389),$J$345,0)))))))))))))))))))))))</f>
        <v>Klebsiella</v>
      </c>
      <c r="K236" s="1" t="s">
        <v>75</v>
      </c>
    </row>
    <row r="237" spans="1:11" ht="20.25">
      <c r="A237" s="13" t="s">
        <v>251</v>
      </c>
      <c r="B237" s="2">
        <v>79</v>
      </c>
      <c r="C237" s="13" t="s">
        <v>14</v>
      </c>
      <c r="D237" s="3" t="s">
        <v>36</v>
      </c>
      <c r="E237" s="13">
        <v>0</v>
      </c>
      <c r="F237" s="13">
        <v>3</v>
      </c>
      <c r="G237" s="13" t="s">
        <v>23</v>
      </c>
      <c r="H237" s="13"/>
      <c r="I237" s="13" t="str">
        <f>IF(OR(J237=$J$336,J237=$J$343,J237=$J$326),$I$323,IF(OR(J237=$J$325,J237=$J$329,J237=$J$331,J237=$J$332,J237=$J$335,J237=$J$339,J237=$J$340,J237=$J$337),$I$328,IF(OR(J237=$J$324,J237=$J$328),$I$324,IF(OR(J237=$J$330,J237=$J$341,J237=$J$342),$I$325,IF(OR(J237=$J$323,J237=$J$338,J237=$J$344),$I$326,IF(OR(J237=$J$327,J237=$J$345,J237=$J$333,J237=$J$334),$I$327,0))))))</f>
        <v>Кокки</v>
      </c>
      <c r="J237" s="13" t="str">
        <f>IF(OR(K237=$K$323,K237=$K$324,K237=$K$325,K237=$K$326,K237=$K$327),$J$323,IF(OR(K237=$K$332,K237=$K$333,K237=$K$334,K237=$K$335),$J$324,IF(OR(K237=$K$336),$J$325,IF(OR(K237=$K$337),$J$326,IF(OR(K237=$K$338),$J$327,IF(OR(K237=$K$339),$J$328,IF(OR(K237=$K$345,K237=$K$355,K237=$K$346),$J$329,IF(OR(K237=$K$341,K237=$K$342,K237=$K$343,K237=$K$344),$J$330,IF(OR(K237=$K$340,K237=$K$384,K237=$K$386,K237=$K$388),$J$331,IF(OR(K237=$K$347,K237=$K$349,K237=$K$348),$J$332,IF(OR(K237=$K$350),$J$333,IF(OR(K237=$K$351),$J$334,IF(OR(K237=$K$352),$J$335,IF(OR(K237=$K$356),$J$336,IF(OR(K237=$K$357,K237=$K$358),$J$337,IF(OR(K237=$K$359,K237=$K$360),$J$338,IF(OR(K237=$K$361,K237=$K$362),$J$339,IF(OR(K237=$K$363,K237=$K$364),$J$340,IF(OR(K237=$K$366,K237=$K$367,K237=$K$368,K237=$K$369,K237=$K$370,K237=$K$371,K237=$K$372,K237=$K$373,K237=$K$374),$J$341,IF(OR(K237=$K$378,K237=$K$379,K237=$K$380,K237=$K$381,K237=$K$377,K237=$K$376,K237=$K$385,K237=$K$387),$J$342,IF(OR(K237=$K$382,K237=$K$383),$J$343,IF(OR(K237=$K$328,K237=$K$329,K237=$K$330,K237=$K$353,K237=$K$354,K237=$K$365,K237=$K$331,K237=$K$375),$J$344,IF(OR(K237=$K$389),$J$345,0)))))))))))))))))))))))</f>
        <v>Staphylococcus</v>
      </c>
      <c r="K237" s="1" t="s">
        <v>169</v>
      </c>
    </row>
    <row r="238" spans="1:11" ht="20.25">
      <c r="A238" s="13" t="s">
        <v>251</v>
      </c>
      <c r="B238" s="2">
        <v>80</v>
      </c>
      <c r="C238" s="13" t="s">
        <v>21</v>
      </c>
      <c r="D238" s="3" t="s">
        <v>25</v>
      </c>
      <c r="E238" s="13">
        <v>0</v>
      </c>
      <c r="F238" s="13">
        <v>6</v>
      </c>
      <c r="G238" s="13" t="s">
        <v>23</v>
      </c>
      <c r="H238" s="13"/>
      <c r="I238" s="13" t="str">
        <f>IF(OR(J238=$J$336,J238=$J$343,J238=$J$326),$I$323,IF(OR(J238=$J$325,J238=$J$329,J238=$J$331,J238=$J$332,J238=$J$335,J238=$J$339,J238=$J$340,J238=$J$337),$I$328,IF(OR(J238=$J$324,J238=$J$328),$I$324,IF(OR(J238=$J$330,J238=$J$341,J238=$J$342),$I$325,IF(OR(J238=$J$323,J238=$J$338,J238=$J$344),$I$326,IF(OR(J238=$J$327,J238=$J$345,J238=$J$333,J238=$J$334),$I$327,0))))))</f>
        <v>Анаэробы</v>
      </c>
      <c r="J238" s="13" t="str">
        <f>IF(OR(K238=$K$323,K238=$K$324,K238=$K$325,K238=$K$326,K238=$K$327),$J$323,IF(OR(K238=$K$332,K238=$K$333,K238=$K$334,K238=$K$335),$J$324,IF(OR(K238=$K$336),$J$325,IF(OR(K238=$K$337),$J$326,IF(OR(K238=$K$338),$J$327,IF(OR(K238=$K$339),$J$328,IF(OR(K238=$K$345,K238=$K$355,K238=$K$346),$J$329,IF(OR(K238=$K$341,K238=$K$342,K238=$K$343,K238=$K$344),$J$330,IF(OR(K238=$K$340,K238=$K$384,K238=$K$386,K238=$K$388),$J$331,IF(OR(K238=$K$347,K238=$K$349,K238=$K$348),$J$332,IF(OR(K238=$K$350),$J$333,IF(OR(K238=$K$351),$J$334,IF(OR(K238=$K$352),$J$335,IF(OR(K238=$K$356),$J$336,IF(OR(K238=$K$357,K238=$K$358),$J$337,IF(OR(K238=$K$359,K238=$K$360),$J$338,IF(OR(K238=$K$361,K238=$K$362),$J$339,IF(OR(K238=$K$363,K238=$K$364),$J$340,IF(OR(K238=$K$366,K238=$K$367,K238=$K$368,K238=$K$369,K238=$K$370,K238=$K$371,K238=$K$372,K238=$K$373,K238=$K$374),$J$341,IF(OR(K238=$K$378,K238=$K$379,K238=$K$380,K238=$K$381,K238=$K$377,K238=$K$376,K238=$K$385,K238=$K$387),$J$342,IF(OR(K238=$K$382,K238=$K$383),$J$343,IF(OR(K238=$K$328,K238=$K$329,K238=$K$330,K238=$K$353,K238=$K$354,K238=$K$365,K238=$K$331,K238=$K$375),$J$344,IF(OR(K238=$K$389),$J$345,0)))))))))))))))))))))))</f>
        <v>анаэр</v>
      </c>
      <c r="K238" s="1" t="s">
        <v>188</v>
      </c>
    </row>
    <row r="239" spans="1:11" ht="20.25">
      <c r="A239" s="13" t="s">
        <v>251</v>
      </c>
      <c r="B239" s="2">
        <v>81</v>
      </c>
      <c r="C239" s="13" t="s">
        <v>14</v>
      </c>
      <c r="D239" s="3" t="s">
        <v>36</v>
      </c>
      <c r="E239" s="13">
        <v>0</v>
      </c>
      <c r="F239" s="13">
        <v>3</v>
      </c>
      <c r="G239" s="13" t="s">
        <v>23</v>
      </c>
      <c r="H239" s="13"/>
      <c r="I239" s="13" t="str">
        <f>IF(OR(J239=$J$336,J239=$J$343,J239=$J$326),$I$323,IF(OR(J239=$J$325,J239=$J$329,J239=$J$331,J239=$J$332,J239=$J$335,J239=$J$339,J239=$J$340,J239=$J$337),$I$328,IF(OR(J239=$J$324,J239=$J$328),$I$324,IF(OR(J239=$J$330,J239=$J$341,J239=$J$342),$I$325,IF(OR(J239=$J$323,J239=$J$338,J239=$J$344),$I$326,IF(OR(J239=$J$327,J239=$J$345,J239=$J$333,J239=$J$334),$I$327,0))))))</f>
        <v>Кокки</v>
      </c>
      <c r="J239" s="13" t="str">
        <f>IF(OR(K239=$K$323,K239=$K$324,K239=$K$325,K239=$K$326,K239=$K$327),$J$323,IF(OR(K239=$K$332,K239=$K$333,K239=$K$334,K239=$K$335),$J$324,IF(OR(K239=$K$336),$J$325,IF(OR(K239=$K$337),$J$326,IF(OR(K239=$K$338),$J$327,IF(OR(K239=$K$339),$J$328,IF(OR(K239=$K$345,K239=$K$355,K239=$K$346),$J$329,IF(OR(K239=$K$341,K239=$K$342,K239=$K$343,K239=$K$344),$J$330,IF(OR(K239=$K$340,K239=$K$384,K239=$K$386,K239=$K$388),$J$331,IF(OR(K239=$K$347,K239=$K$349,K239=$K$348),$J$332,IF(OR(K239=$K$350),$J$333,IF(OR(K239=$K$351),$J$334,IF(OR(K239=$K$352),$J$335,IF(OR(K239=$K$356),$J$336,IF(OR(K239=$K$357,K239=$K$358),$J$337,IF(OR(K239=$K$359,K239=$K$360),$J$338,IF(OR(K239=$K$361,K239=$K$362),$J$339,IF(OR(K239=$K$363,K239=$K$364),$J$340,IF(OR(K239=$K$366,K239=$K$367,K239=$K$368,K239=$K$369,K239=$K$370,K239=$K$371,K239=$K$372,K239=$K$373,K239=$K$374),$J$341,IF(OR(K239=$K$378,K239=$K$379,K239=$K$380,K239=$K$381,K239=$K$377,K239=$K$376,K239=$K$385,K239=$K$387),$J$342,IF(OR(K239=$K$382,K239=$K$383),$J$343,IF(OR(K239=$K$328,K239=$K$329,K239=$K$330,K239=$K$353,K239=$K$354,K239=$K$365,K239=$K$331,K239=$K$375),$J$344,IF(OR(K239=$K$389),$J$345,0)))))))))))))))))))))))</f>
        <v>Staphylococcus</v>
      </c>
      <c r="K239" s="1" t="s">
        <v>169</v>
      </c>
    </row>
    <row r="240" spans="1:11" ht="20.25">
      <c r="A240" s="13" t="s">
        <v>251</v>
      </c>
      <c r="B240" s="2">
        <v>82</v>
      </c>
      <c r="C240" s="13" t="s">
        <v>12</v>
      </c>
      <c r="D240" s="3" t="s">
        <v>57</v>
      </c>
      <c r="E240" s="13">
        <v>1</v>
      </c>
      <c r="F240" s="13">
        <v>4</v>
      </c>
      <c r="G240" s="13"/>
      <c r="H240" s="13"/>
      <c r="I240" s="13" t="str">
        <f>IF(OR(J240=$J$336,J240=$J$343,J240=$J$326),$I$323,IF(OR(J240=$J$325,J240=$J$329,J240=$J$331,J240=$J$332,J240=$J$335,J240=$J$339,J240=$J$340,J240=$J$337),$I$328,IF(OR(J240=$J$324,J240=$J$328),$I$324,IF(OR(J240=$J$330,J240=$J$341,J240=$J$342),$I$325,IF(OR(J240=$J$323,J240=$J$338,J240=$J$344),$I$326,IF(OR(J240=$J$327,J240=$J$345,J240=$J$333,J240=$J$334),$I$327,0))))))</f>
        <v>Кокки</v>
      </c>
      <c r="J240" s="13" t="str">
        <f>IF(OR(K240=$K$323,K240=$K$324,K240=$K$325,K240=$K$326,K240=$K$327),$J$323,IF(OR(K240=$K$332,K240=$K$333,K240=$K$334,K240=$K$335),$J$324,IF(OR(K240=$K$336),$J$325,IF(OR(K240=$K$337),$J$326,IF(OR(K240=$K$338),$J$327,IF(OR(K240=$K$339),$J$328,IF(OR(K240=$K$345,K240=$K$355,K240=$K$346),$J$329,IF(OR(K240=$K$341,K240=$K$342,K240=$K$343,K240=$K$344),$J$330,IF(OR(K240=$K$340,K240=$K$384,K240=$K$386,K240=$K$388),$J$331,IF(OR(K240=$K$347,K240=$K$349,K240=$K$348),$J$332,IF(OR(K240=$K$350),$J$333,IF(OR(K240=$K$351),$J$334,IF(OR(K240=$K$352),$J$335,IF(OR(K240=$K$356),$J$336,IF(OR(K240=$K$357,K240=$K$358),$J$337,IF(OR(K240=$K$359,K240=$K$360),$J$338,IF(OR(K240=$K$361,K240=$K$362),$J$339,IF(OR(K240=$K$363,K240=$K$364),$J$340,IF(OR(K240=$K$366,K240=$K$367,K240=$K$368,K240=$K$369,K240=$K$370,K240=$K$371,K240=$K$372,K240=$K$373,K240=$K$374),$J$341,IF(OR(K240=$K$378,K240=$K$379,K240=$K$380,K240=$K$381,K240=$K$377,K240=$K$376,K240=$K$385,K240=$K$387),$J$342,IF(OR(K240=$K$382,K240=$K$383),$J$343,IF(OR(K240=$K$328,K240=$K$329,K240=$K$330,K240=$K$353,K240=$K$354,K240=$K$365,K240=$K$331,K240=$K$375),$J$344,IF(OR(K240=$K$389),$J$345,0)))))))))))))))))))))))</f>
        <v>Staphylococcus</v>
      </c>
      <c r="K240" s="1" t="s">
        <v>49</v>
      </c>
    </row>
    <row r="241" spans="1:11" ht="20.25">
      <c r="A241" s="13" t="s">
        <v>251</v>
      </c>
      <c r="B241" s="2">
        <v>90</v>
      </c>
      <c r="C241" s="13" t="s">
        <v>14</v>
      </c>
      <c r="D241" s="3" t="s">
        <v>36</v>
      </c>
      <c r="E241" s="13">
        <v>0</v>
      </c>
      <c r="F241" s="13">
        <v>5</v>
      </c>
      <c r="G241" s="13"/>
      <c r="H241" s="13"/>
      <c r="I241" s="13" t="str">
        <f>IF(OR(J241=$J$336,J241=$J$343,J241=$J$326),$I$323,IF(OR(J241=$J$325,J241=$J$329,J241=$J$331,J241=$J$332,J241=$J$335,J241=$J$339,J241=$J$340,J241=$J$337),$I$328,IF(OR(J241=$J$324,J241=$J$328),$I$324,IF(OR(J241=$J$330,J241=$J$341,J241=$J$342),$I$325,IF(OR(J241=$J$323,J241=$J$338,J241=$J$344),$I$326,IF(OR(J241=$J$327,J241=$J$345,J241=$J$333,J241=$J$334),$I$327,0))))))</f>
        <v>Кокки</v>
      </c>
      <c r="J241" s="13" t="str">
        <f>IF(OR(K241=$K$323,K241=$K$324,K241=$K$325,K241=$K$326,K241=$K$327),$J$323,IF(OR(K241=$K$332,K241=$K$333,K241=$K$334,K241=$K$335),$J$324,IF(OR(K241=$K$336),$J$325,IF(OR(K241=$K$337),$J$326,IF(OR(K241=$K$338),$J$327,IF(OR(K241=$K$339),$J$328,IF(OR(K241=$K$345,K241=$K$355,K241=$K$346),$J$329,IF(OR(K241=$K$341,K241=$K$342,K241=$K$343,K241=$K$344),$J$330,IF(OR(K241=$K$340,K241=$K$384,K241=$K$386,K241=$K$388),$J$331,IF(OR(K241=$K$347,K241=$K$349,K241=$K$348),$J$332,IF(OR(K241=$K$350),$J$333,IF(OR(K241=$K$351),$J$334,IF(OR(K241=$K$352),$J$335,IF(OR(K241=$K$356),$J$336,IF(OR(K241=$K$357,K241=$K$358),$J$337,IF(OR(K241=$K$359,K241=$K$360),$J$338,IF(OR(K241=$K$361,K241=$K$362),$J$339,IF(OR(K241=$K$363,K241=$K$364),$J$340,IF(OR(K241=$K$366,K241=$K$367,K241=$K$368,K241=$K$369,K241=$K$370,K241=$K$371,K241=$K$372,K241=$K$373,K241=$K$374),$J$341,IF(OR(K241=$K$378,K241=$K$379,K241=$K$380,K241=$K$381,K241=$K$377,K241=$K$376,K241=$K$385,K241=$K$387),$J$342,IF(OR(K241=$K$382,K241=$K$383),$J$343,IF(OR(K241=$K$328,K241=$K$329,K241=$K$330,K241=$K$353,K241=$K$354,K241=$K$365,K241=$K$331,K241=$K$375),$J$344,IF(OR(K241=$K$389),$J$345,0)))))))))))))))))))))))</f>
        <v>Staphylococcus</v>
      </c>
      <c r="K241" s="1" t="s">
        <v>169</v>
      </c>
    </row>
    <row r="242" spans="1:11" ht="20.25">
      <c r="A242" s="13" t="s">
        <v>251</v>
      </c>
      <c r="B242" s="2">
        <v>98</v>
      </c>
      <c r="C242" s="13" t="s">
        <v>46</v>
      </c>
      <c r="D242" s="3" t="s">
        <v>41</v>
      </c>
      <c r="E242" s="13">
        <v>0</v>
      </c>
      <c r="F242" s="13">
        <v>5</v>
      </c>
      <c r="G242" s="13"/>
      <c r="H242" s="13"/>
      <c r="I242" s="13" t="str">
        <f>IF(OR(J242=$J$336,J242=$J$343,J242=$J$326),$I$323,IF(OR(J242=$J$325,J242=$J$329,J242=$J$331,J242=$J$332,J242=$J$335,J242=$J$339,J242=$J$340,J242=$J$337),$I$328,IF(OR(J242=$J$324,J242=$J$328),$I$324,IF(OR(J242=$J$330,J242=$J$341,J242=$J$342),$I$325,IF(OR(J242=$J$323,J242=$J$338,J242=$J$344),$I$326,IF(OR(J242=$J$327,J242=$J$345,J242=$J$333,J242=$J$334),$I$327,0))))))</f>
        <v>НГОБ</v>
      </c>
      <c r="J242" s="13" t="str">
        <f>IF(OR(K242=$K$323,K242=$K$324,K242=$K$325,K242=$K$326,K242=$K$327),$J$323,IF(OR(K242=$K$332,K242=$K$333,K242=$K$334,K242=$K$335),$J$324,IF(OR(K242=$K$336),$J$325,IF(OR(K242=$K$337),$J$326,IF(OR(K242=$K$338),$J$327,IF(OR(K242=$K$339),$J$328,IF(OR(K242=$K$345,K242=$K$355,K242=$K$346),$J$329,IF(OR(K242=$K$341,K242=$K$342,K242=$K$343,K242=$K$344),$J$330,IF(OR(K242=$K$340,K242=$K$384,K242=$K$386,K242=$K$388),$J$331,IF(OR(K242=$K$347,K242=$K$349,K242=$K$348),$J$332,IF(OR(K242=$K$350),$J$333,IF(OR(K242=$K$351),$J$334,IF(OR(K242=$K$352),$J$335,IF(OR(K242=$K$356),$J$336,IF(OR(K242=$K$357,K242=$K$358),$J$337,IF(OR(K242=$K$359,K242=$K$360),$J$338,IF(OR(K242=$K$361,K242=$K$362),$J$339,IF(OR(K242=$K$363,K242=$K$364),$J$340,IF(OR(K242=$K$366,K242=$K$367,K242=$K$368,K242=$K$369,K242=$K$370,K242=$K$371,K242=$K$372,K242=$K$373,K242=$K$374),$J$341,IF(OR(K242=$K$378,K242=$K$379,K242=$K$380,K242=$K$381,K242=$K$377,K242=$K$376,K242=$K$385,K242=$K$387),$J$342,IF(OR(K242=$K$382,K242=$K$383),$J$343,IF(OR(K242=$K$328,K242=$K$329,K242=$K$330,K242=$K$353,K242=$K$354,K242=$K$365,K242=$K$331,K242=$K$375),$J$344,IF(OR(K242=$K$389),$J$345,0)))))))))))))))))))))))</f>
        <v>НГОБ</v>
      </c>
      <c r="K242" s="1" t="s">
        <v>252</v>
      </c>
    </row>
    <row r="243" spans="1:11" ht="20.25">
      <c r="A243" s="13" t="s">
        <v>251</v>
      </c>
      <c r="B243" s="2">
        <v>112</v>
      </c>
      <c r="C243" s="13" t="s">
        <v>46</v>
      </c>
      <c r="D243" s="3" t="s">
        <v>41</v>
      </c>
      <c r="E243" s="13">
        <v>0</v>
      </c>
      <c r="F243" s="13">
        <v>7</v>
      </c>
      <c r="G243" s="13"/>
      <c r="H243" s="13"/>
      <c r="I243" s="13" t="str">
        <f>IF(OR(J243=$J$336,J243=$J$343,J243=$J$326),$I$323,IF(OR(J243=$J$325,J243=$J$329,J243=$J$331,J243=$J$332,J243=$J$335,J243=$J$339,J243=$J$340,J243=$J$337),$I$328,IF(OR(J243=$J$324,J243=$J$328),$I$324,IF(OR(J243=$J$330,J243=$J$341,J243=$J$342),$I$325,IF(OR(J243=$J$323,J243=$J$338,J243=$J$344),$I$326,IF(OR(J243=$J$327,J243=$J$345,J243=$J$333,J243=$J$334),$I$327,0))))))</f>
        <v>НГОБ</v>
      </c>
      <c r="J243" s="13" t="str">
        <f>IF(OR(K243=$K$323,K243=$K$324,K243=$K$325,K243=$K$326,K243=$K$327),$J$323,IF(OR(K243=$K$332,K243=$K$333,K243=$K$334,K243=$K$335),$J$324,IF(OR(K243=$K$336),$J$325,IF(OR(K243=$K$337),$J$326,IF(OR(K243=$K$338),$J$327,IF(OR(K243=$K$339),$J$328,IF(OR(K243=$K$345,K243=$K$355,K243=$K$346),$J$329,IF(OR(K243=$K$341,K243=$K$342,K243=$K$343,K243=$K$344),$J$330,IF(OR(K243=$K$340,K243=$K$384,K243=$K$386,K243=$K$388),$J$331,IF(OR(K243=$K$347,K243=$K$349,K243=$K$348),$J$332,IF(OR(K243=$K$350),$J$333,IF(OR(K243=$K$351),$J$334,IF(OR(K243=$K$352),$J$335,IF(OR(K243=$K$356),$J$336,IF(OR(K243=$K$357,K243=$K$358),$J$337,IF(OR(K243=$K$359,K243=$K$360),$J$338,IF(OR(K243=$K$361,K243=$K$362),$J$339,IF(OR(K243=$K$363,K243=$K$364),$J$340,IF(OR(K243=$K$366,K243=$K$367,K243=$K$368,K243=$K$369,K243=$K$370,K243=$K$371,K243=$K$372,K243=$K$373,K243=$K$374),$J$341,IF(OR(K243=$K$378,K243=$K$379,K243=$K$380,K243=$K$381,K243=$K$377,K243=$K$376,K243=$K$385,K243=$K$387),$J$342,IF(OR(K243=$K$382,K243=$K$383),$J$343,IF(OR(K243=$K$328,K243=$K$329,K243=$K$330,K243=$K$353,K243=$K$354,K243=$K$365,K243=$K$331,K243=$K$375),$J$344,IF(OR(K243=$K$389),$J$345,0)))))))))))))))))))))))</f>
        <v>Acinetobacter</v>
      </c>
      <c r="K243" s="1" t="s">
        <v>253</v>
      </c>
    </row>
    <row r="244" spans="1:11" ht="20.25">
      <c r="A244" s="13" t="s">
        <v>251</v>
      </c>
      <c r="B244" s="2">
        <v>124</v>
      </c>
      <c r="C244" s="13" t="s">
        <v>46</v>
      </c>
      <c r="D244" s="3" t="s">
        <v>41</v>
      </c>
      <c r="E244" s="13">
        <v>0</v>
      </c>
      <c r="F244" s="13">
        <v>3</v>
      </c>
      <c r="G244" s="13"/>
      <c r="H244" s="13"/>
      <c r="I244" s="13" t="str">
        <f>IF(OR(J244=$J$336,J244=$J$343,J244=$J$326),$I$323,IF(OR(J244=$J$325,J244=$J$329,J244=$J$331,J244=$J$332,J244=$J$335,J244=$J$339,J244=$J$340,J244=$J$337),$I$328,IF(OR(J244=$J$324,J244=$J$328),$I$324,IF(OR(J244=$J$330,J244=$J$341,J244=$J$342),$I$325,IF(OR(J244=$J$323,J244=$J$338,J244=$J$344),$I$326,IF(OR(J244=$J$327,J244=$J$345,J244=$J$333,J244=$J$334),$I$327,0))))))</f>
        <v>Кокки</v>
      </c>
      <c r="J244" s="13" t="str">
        <f>IF(OR(K244=$K$323,K244=$K$324,K244=$K$325,K244=$K$326,K244=$K$327),$J$323,IF(OR(K244=$K$332,K244=$K$333,K244=$K$334,K244=$K$335),$J$324,IF(OR(K244=$K$336),$J$325,IF(OR(K244=$K$337),$J$326,IF(OR(K244=$K$338),$J$327,IF(OR(K244=$K$339),$J$328,IF(OR(K244=$K$345,K244=$K$355,K244=$K$346),$J$329,IF(OR(K244=$K$341,K244=$K$342,K244=$K$343,K244=$K$344),$J$330,IF(OR(K244=$K$340,K244=$K$384,K244=$K$386,K244=$K$388),$J$331,IF(OR(K244=$K$347,K244=$K$349,K244=$K$348),$J$332,IF(OR(K244=$K$350),$J$333,IF(OR(K244=$K$351),$J$334,IF(OR(K244=$K$352),$J$335,IF(OR(K244=$K$356),$J$336,IF(OR(K244=$K$357,K244=$K$358),$J$337,IF(OR(K244=$K$359,K244=$K$360),$J$338,IF(OR(K244=$K$361,K244=$K$362),$J$339,IF(OR(K244=$K$363,K244=$K$364),$J$340,IF(OR(K244=$K$366,K244=$K$367,K244=$K$368,K244=$K$369,K244=$K$370,K244=$K$371,K244=$K$372,K244=$K$373,K244=$K$374),$J$341,IF(OR(K244=$K$378,K244=$K$379,K244=$K$380,K244=$K$381,K244=$K$377,K244=$K$376,K244=$K$385,K244=$K$387),$J$342,IF(OR(K244=$K$382,K244=$K$383),$J$343,IF(OR(K244=$K$328,K244=$K$329,K244=$K$330,K244=$K$353,K244=$K$354,K244=$K$365,K244=$K$331,K244=$K$375),$J$344,IF(OR(K244=$K$389),$J$345,0)))))))))))))))))))))))</f>
        <v>Staphylococcus</v>
      </c>
      <c r="K244" s="1" t="s">
        <v>49</v>
      </c>
    </row>
    <row r="245" spans="1:11" ht="20.25">
      <c r="A245" s="13" t="s">
        <v>251</v>
      </c>
      <c r="B245" s="2">
        <v>127</v>
      </c>
      <c r="C245" s="13" t="s">
        <v>21</v>
      </c>
      <c r="D245" s="3" t="s">
        <v>28</v>
      </c>
      <c r="E245" s="13">
        <v>0</v>
      </c>
      <c r="F245" s="13">
        <v>6</v>
      </c>
      <c r="G245" s="13"/>
      <c r="H245" s="13"/>
      <c r="I245" s="13" t="str">
        <f>IF(OR(J245=$J$336,J245=$J$343,J245=$J$326),$I$323,IF(OR(J245=$J$325,J245=$J$329,J245=$J$331,J245=$J$332,J245=$J$335,J245=$J$339,J245=$J$340,J245=$J$337),$I$328,IF(OR(J245=$J$324,J245=$J$328),$I$324,IF(OR(J245=$J$330,J245=$J$341,J245=$J$342),$I$325,IF(OR(J245=$J$323,J245=$J$338,J245=$J$344),$I$326,IF(OR(J245=$J$327,J245=$J$345,J245=$J$333,J245=$J$334),$I$327,0))))))</f>
        <v>Кокки</v>
      </c>
      <c r="J245" s="13" t="str">
        <f>IF(OR(K245=$K$323,K245=$K$324,K245=$K$325,K245=$K$326,K245=$K$327),$J$323,IF(OR(K245=$K$332,K245=$K$333,K245=$K$334,K245=$K$335),$J$324,IF(OR(K245=$K$336),$J$325,IF(OR(K245=$K$337),$J$326,IF(OR(K245=$K$338),$J$327,IF(OR(K245=$K$339),$J$328,IF(OR(K245=$K$345,K245=$K$355,K245=$K$346),$J$329,IF(OR(K245=$K$341,K245=$K$342,K245=$K$343,K245=$K$344),$J$330,IF(OR(K245=$K$340,K245=$K$384,K245=$K$386,K245=$K$388),$J$331,IF(OR(K245=$K$347,K245=$K$349,K245=$K$348),$J$332,IF(OR(K245=$K$350),$J$333,IF(OR(K245=$K$351),$J$334,IF(OR(K245=$K$352),$J$335,IF(OR(K245=$K$356),$J$336,IF(OR(K245=$K$357,K245=$K$358),$J$337,IF(OR(K245=$K$359,K245=$K$360),$J$338,IF(OR(K245=$K$361,K245=$K$362),$J$339,IF(OR(K245=$K$363,K245=$K$364),$J$340,IF(OR(K245=$K$366,K245=$K$367,K245=$K$368,K245=$K$369,K245=$K$370,K245=$K$371,K245=$K$372,K245=$K$373,K245=$K$374),$J$341,IF(OR(K245=$K$378,K245=$K$379,K245=$K$380,K245=$K$381,K245=$K$377,K245=$K$376,K245=$K$385,K245=$K$387),$J$342,IF(OR(K245=$K$382,K245=$K$383),$J$343,IF(OR(K245=$K$328,K245=$K$329,K245=$K$330,K245=$K$353,K245=$K$354,K245=$K$365,K245=$K$331,K245=$K$375),$J$344,IF(OR(K245=$K$389),$J$345,0)))))))))))))))))))))))</f>
        <v>Staphylococcus</v>
      </c>
      <c r="K245" s="1" t="s">
        <v>49</v>
      </c>
    </row>
    <row r="246" spans="1:11" ht="20.25">
      <c r="A246" s="13" t="s">
        <v>251</v>
      </c>
      <c r="B246" s="2">
        <v>132</v>
      </c>
      <c r="C246" s="13" t="s">
        <v>21</v>
      </c>
      <c r="D246" s="3" t="s">
        <v>25</v>
      </c>
      <c r="E246" s="13">
        <v>0</v>
      </c>
      <c r="F246" s="13">
        <v>5</v>
      </c>
      <c r="G246" s="13" t="s">
        <v>23</v>
      </c>
      <c r="H246" s="13"/>
      <c r="I246" s="13" t="str">
        <f>IF(OR(J246=$J$336,J246=$J$343,J246=$J$326),$I$323,IF(OR(J246=$J$325,J246=$J$329,J246=$J$331,J246=$J$332,J246=$J$335,J246=$J$339,J246=$J$340,J246=$J$337),$I$328,IF(OR(J246=$J$324,J246=$J$328),$I$324,IF(OR(J246=$J$330,J246=$J$341,J246=$J$342),$I$325,IF(OR(J246=$J$323,J246=$J$338,J246=$J$344),$I$326,IF(OR(J246=$J$327,J246=$J$345,J246=$J$333,J246=$J$334),$I$327,0))))))</f>
        <v>Энеробактерии</v>
      </c>
      <c r="J246" s="13" t="str">
        <f>IF(OR(K246=$K$323,K246=$K$324,K246=$K$325,K246=$K$326,K246=$K$327),$J$323,IF(OR(K246=$K$332,K246=$K$333,K246=$K$334,K246=$K$335),$J$324,IF(OR(K246=$K$336),$J$325,IF(OR(K246=$K$337),$J$326,IF(OR(K246=$K$338),$J$327,IF(OR(K246=$K$339),$J$328,IF(OR(K246=$K$345,K246=$K$355,K246=$K$346),$J$329,IF(OR(K246=$K$341,K246=$K$342,K246=$K$343,K246=$K$344),$J$330,IF(OR(K246=$K$340,K246=$K$384,K246=$K$386,K246=$K$388),$J$331,IF(OR(K246=$K$347,K246=$K$349,K246=$K$348),$J$332,IF(OR(K246=$K$350),$J$333,IF(OR(K246=$K$351),$J$334,IF(OR(K246=$K$352),$J$335,IF(OR(K246=$K$356),$J$336,IF(OR(K246=$K$357,K246=$K$358),$J$337,IF(OR(K246=$K$359,K246=$K$360),$J$338,IF(OR(K246=$K$361,K246=$K$362),$J$339,IF(OR(K246=$K$363,K246=$K$364),$J$340,IF(OR(K246=$K$366,K246=$K$367,K246=$K$368,K246=$K$369,K246=$K$370,K246=$K$371,K246=$K$372,K246=$K$373,K246=$K$374),$J$341,IF(OR(K246=$K$378,K246=$K$379,K246=$K$380,K246=$K$381,K246=$K$377,K246=$K$376,K246=$K$385,K246=$K$387),$J$342,IF(OR(K246=$K$382,K246=$K$383),$J$343,IF(OR(K246=$K$328,K246=$K$329,K246=$K$330,K246=$K$353,K246=$K$354,K246=$K$365,K246=$K$331,K246=$K$375),$J$344,IF(OR(K246=$K$389),$J$345,0)))))))))))))))))))))))</f>
        <v>Escherichia</v>
      </c>
      <c r="K246" s="1" t="s">
        <v>32</v>
      </c>
    </row>
    <row r="247" spans="1:11" ht="20.25">
      <c r="A247" s="13" t="s">
        <v>251</v>
      </c>
      <c r="B247" s="2">
        <v>134</v>
      </c>
      <c r="C247" s="13" t="s">
        <v>21</v>
      </c>
      <c r="D247" s="3" t="s">
        <v>170</v>
      </c>
      <c r="E247" s="13">
        <v>0</v>
      </c>
      <c r="F247" s="13">
        <v>5</v>
      </c>
      <c r="G247" s="13" t="s">
        <v>23</v>
      </c>
      <c r="H247" s="13"/>
      <c r="I247" s="13" t="str">
        <f>IF(OR(J247=$J$336,J247=$J$343,J247=$J$326),$I$323,IF(OR(J247=$J$325,J247=$J$329,J247=$J$331,J247=$J$332,J247=$J$335,J247=$J$339,J247=$J$340,J247=$J$337),$I$328,IF(OR(J247=$J$324,J247=$J$328),$I$324,IF(OR(J247=$J$330,J247=$J$341,J247=$J$342),$I$325,IF(OR(J247=$J$323,J247=$J$338,J247=$J$344),$I$326,IF(OR(J247=$J$327,J247=$J$345,J247=$J$333,J247=$J$334),$I$327,0))))))</f>
        <v>Энеробактерии</v>
      </c>
      <c r="J247" s="13" t="str">
        <f>IF(OR(K247=$K$323,K247=$K$324,K247=$K$325,K247=$K$326,K247=$K$327),$J$323,IF(OR(K247=$K$332,K247=$K$333,K247=$K$334,K247=$K$335),$J$324,IF(OR(K247=$K$336),$J$325,IF(OR(K247=$K$337),$J$326,IF(OR(K247=$K$338),$J$327,IF(OR(K247=$K$339),$J$328,IF(OR(K247=$K$345,K247=$K$355,K247=$K$346),$J$329,IF(OR(K247=$K$341,K247=$K$342,K247=$K$343,K247=$K$344),$J$330,IF(OR(K247=$K$340,K247=$K$384,K247=$K$386,K247=$K$388),$J$331,IF(OR(K247=$K$347,K247=$K$349,K247=$K$348),$J$332,IF(OR(K247=$K$350),$J$333,IF(OR(K247=$K$351),$J$334,IF(OR(K247=$K$352),$J$335,IF(OR(K247=$K$356),$J$336,IF(OR(K247=$K$357,K247=$K$358),$J$337,IF(OR(K247=$K$359,K247=$K$360),$J$338,IF(OR(K247=$K$361,K247=$K$362),$J$339,IF(OR(K247=$K$363,K247=$K$364),$J$340,IF(OR(K247=$K$366,K247=$K$367,K247=$K$368,K247=$K$369,K247=$K$370,K247=$K$371,K247=$K$372,K247=$K$373,K247=$K$374),$J$341,IF(OR(K247=$K$378,K247=$K$379,K247=$K$380,K247=$K$381,K247=$K$377,K247=$K$376,K247=$K$385,K247=$K$387),$J$342,IF(OR(K247=$K$382,K247=$K$383),$J$343,IF(OR(K247=$K$328,K247=$K$329,K247=$K$330,K247=$K$353,K247=$K$354,K247=$K$365,K247=$K$331,K247=$K$375),$J$344,IF(OR(K247=$K$389),$J$345,0)))))))))))))))))))))))</f>
        <v>Klebsiella</v>
      </c>
      <c r="K247" s="1" t="s">
        <v>121</v>
      </c>
    </row>
    <row r="248" spans="1:11" ht="20.25">
      <c r="A248" s="13" t="s">
        <v>251</v>
      </c>
      <c r="B248" s="2">
        <v>145</v>
      </c>
      <c r="C248" s="13" t="s">
        <v>21</v>
      </c>
      <c r="D248" s="3" t="s">
        <v>64</v>
      </c>
      <c r="E248" s="13">
        <v>0</v>
      </c>
      <c r="F248" s="13">
        <v>5</v>
      </c>
      <c r="G248" s="13"/>
      <c r="H248" s="13"/>
      <c r="I248" s="13" t="str">
        <f>IF(OR(J248=$J$336,J248=$J$343,J248=$J$326),$I$323,IF(OR(J248=$J$325,J248=$J$329,J248=$J$331,J248=$J$332,J248=$J$335,J248=$J$339,J248=$J$340,J248=$J$337),$I$328,IF(OR(J248=$J$324,J248=$J$328),$I$324,IF(OR(J248=$J$330,J248=$J$341,J248=$J$342),$I$325,IF(OR(J248=$J$323,J248=$J$338,J248=$J$344),$I$326,IF(OR(J248=$J$327,J248=$J$345,J248=$J$333,J248=$J$334),$I$327,0))))))</f>
        <v>Энеробактерии</v>
      </c>
      <c r="J248" s="13" t="str">
        <f>IF(OR(K248=$K$323,K248=$K$324,K248=$K$325,K248=$K$326,K248=$K$327),$J$323,IF(OR(K248=$K$332,K248=$K$333,K248=$K$334,K248=$K$335),$J$324,IF(OR(K248=$K$336),$J$325,IF(OR(K248=$K$337),$J$326,IF(OR(K248=$K$338),$J$327,IF(OR(K248=$K$339),$J$328,IF(OR(K248=$K$345,K248=$K$355,K248=$K$346),$J$329,IF(OR(K248=$K$341,K248=$K$342,K248=$K$343,K248=$K$344),$J$330,IF(OR(K248=$K$340,K248=$K$384,K248=$K$386,K248=$K$388),$J$331,IF(OR(K248=$K$347,K248=$K$349,K248=$K$348),$J$332,IF(OR(K248=$K$350),$J$333,IF(OR(K248=$K$351),$J$334,IF(OR(K248=$K$352),$J$335,IF(OR(K248=$K$356),$J$336,IF(OR(K248=$K$357,K248=$K$358),$J$337,IF(OR(K248=$K$359,K248=$K$360),$J$338,IF(OR(K248=$K$361,K248=$K$362),$J$339,IF(OR(K248=$K$363,K248=$K$364),$J$340,IF(OR(K248=$K$366,K248=$K$367,K248=$K$368,K248=$K$369,K248=$K$370,K248=$K$371,K248=$K$372,K248=$K$373,K248=$K$374),$J$341,IF(OR(K248=$K$378,K248=$K$379,K248=$K$380,K248=$K$381,K248=$K$377,K248=$K$376,K248=$K$385,K248=$K$387),$J$342,IF(OR(K248=$K$382,K248=$K$383),$J$343,IF(OR(K248=$K$328,K248=$K$329,K248=$K$330,K248=$K$353,K248=$K$354,K248=$K$365,K248=$K$331,K248=$K$375),$J$344,IF(OR(K248=$K$389),$J$345,0)))))))))))))))))))))))</f>
        <v>Klebsiella</v>
      </c>
      <c r="K248" s="1" t="s">
        <v>75</v>
      </c>
    </row>
    <row r="249" spans="1:11" ht="20.25">
      <c r="A249" s="13" t="s">
        <v>251</v>
      </c>
      <c r="B249" s="2">
        <v>151</v>
      </c>
      <c r="C249" s="13" t="s">
        <v>14</v>
      </c>
      <c r="D249" s="3" t="s">
        <v>36</v>
      </c>
      <c r="E249" s="13">
        <v>1</v>
      </c>
      <c r="F249" s="13">
        <v>4</v>
      </c>
      <c r="G249" s="13"/>
      <c r="H249" s="13"/>
      <c r="I249" s="13" t="str">
        <f>IF(OR(J249=$J$336,J249=$J$343,J249=$J$326),$I$323,IF(OR(J249=$J$325,J249=$J$329,J249=$J$331,J249=$J$332,J249=$J$335,J249=$J$339,J249=$J$340,J249=$J$337),$I$328,IF(OR(J249=$J$324,J249=$J$328),$I$324,IF(OR(J249=$J$330,J249=$J$341,J249=$J$342),$I$325,IF(OR(J249=$J$323,J249=$J$338,J249=$J$344),$I$326,IF(OR(J249=$J$327,J249=$J$345,J249=$J$333,J249=$J$334),$I$327,0))))))</f>
        <v>Кокки</v>
      </c>
      <c r="J249" s="13" t="str">
        <f>IF(OR(K249=$K$323,K249=$K$324,K249=$K$325,K249=$K$326,K249=$K$327),$J$323,IF(OR(K249=$K$332,K249=$K$333,K249=$K$334,K249=$K$335),$J$324,IF(OR(K249=$K$336),$J$325,IF(OR(K249=$K$337),$J$326,IF(OR(K249=$K$338),$J$327,IF(OR(K249=$K$339),$J$328,IF(OR(K249=$K$345,K249=$K$355,K249=$K$346),$J$329,IF(OR(K249=$K$341,K249=$K$342,K249=$K$343,K249=$K$344),$J$330,IF(OR(K249=$K$340,K249=$K$384,K249=$K$386,K249=$K$388),$J$331,IF(OR(K249=$K$347,K249=$K$349,K249=$K$348),$J$332,IF(OR(K249=$K$350),$J$333,IF(OR(K249=$K$351),$J$334,IF(OR(K249=$K$352),$J$335,IF(OR(K249=$K$356),$J$336,IF(OR(K249=$K$357,K249=$K$358),$J$337,IF(OR(K249=$K$359,K249=$K$360),$J$338,IF(OR(K249=$K$361,K249=$K$362),$J$339,IF(OR(K249=$K$363,K249=$K$364),$J$340,IF(OR(K249=$K$366,K249=$K$367,K249=$K$368,K249=$K$369,K249=$K$370,K249=$K$371,K249=$K$372,K249=$K$373,K249=$K$374),$J$341,IF(OR(K249=$K$378,K249=$K$379,K249=$K$380,K249=$K$381,K249=$K$377,K249=$K$376,K249=$K$385,K249=$K$387),$J$342,IF(OR(K249=$K$382,K249=$K$383),$J$343,IF(OR(K249=$K$328,K249=$K$329,K249=$K$330,K249=$K$353,K249=$K$354,K249=$K$365,K249=$K$331,K249=$K$375),$J$344,IF(OR(K249=$K$389),$J$345,0)))))))))))))))))))))))</f>
        <v>Staphylococcus</v>
      </c>
      <c r="K249" s="1" t="s">
        <v>169</v>
      </c>
    </row>
    <row r="250" spans="1:11" ht="20.25">
      <c r="A250" s="13" t="s">
        <v>251</v>
      </c>
      <c r="B250" s="2">
        <v>152</v>
      </c>
      <c r="C250" s="13" t="s">
        <v>14</v>
      </c>
      <c r="D250" s="3" t="s">
        <v>36</v>
      </c>
      <c r="E250" s="13">
        <v>0</v>
      </c>
      <c r="F250" s="13">
        <v>4</v>
      </c>
      <c r="G250" s="13"/>
      <c r="H250" s="13"/>
      <c r="I250" s="13" t="str">
        <f>IF(OR(J250=$J$336,J250=$J$343,J250=$J$326),$I$323,IF(OR(J250=$J$325,J250=$J$329,J250=$J$331,J250=$J$332,J250=$J$335,J250=$J$339,J250=$J$340,J250=$J$337),$I$328,IF(OR(J250=$J$324,J250=$J$328),$I$324,IF(OR(J250=$J$330,J250=$J$341,J250=$J$342),$I$325,IF(OR(J250=$J$323,J250=$J$338,J250=$J$344),$I$326,IF(OR(J250=$J$327,J250=$J$345,J250=$J$333,J250=$J$334),$I$327,0))))))</f>
        <v>Кокки</v>
      </c>
      <c r="J250" s="13" t="str">
        <f>IF(OR(K250=$K$323,K250=$K$324,K250=$K$325,K250=$K$326,K250=$K$327),$J$323,IF(OR(K250=$K$332,K250=$K$333,K250=$K$334,K250=$K$335),$J$324,IF(OR(K250=$K$336),$J$325,IF(OR(K250=$K$337),$J$326,IF(OR(K250=$K$338),$J$327,IF(OR(K250=$K$339),$J$328,IF(OR(K250=$K$345,K250=$K$355,K250=$K$346),$J$329,IF(OR(K250=$K$341,K250=$K$342,K250=$K$343,K250=$K$344),$J$330,IF(OR(K250=$K$340,K250=$K$384,K250=$K$386,K250=$K$388),$J$331,IF(OR(K250=$K$347,K250=$K$349,K250=$K$348),$J$332,IF(OR(K250=$K$350),$J$333,IF(OR(K250=$K$351),$J$334,IF(OR(K250=$K$352),$J$335,IF(OR(K250=$K$356),$J$336,IF(OR(K250=$K$357,K250=$K$358),$J$337,IF(OR(K250=$K$359,K250=$K$360),$J$338,IF(OR(K250=$K$361,K250=$K$362),$J$339,IF(OR(K250=$K$363,K250=$K$364),$J$340,IF(OR(K250=$K$366,K250=$K$367,K250=$K$368,K250=$K$369,K250=$K$370,K250=$K$371,K250=$K$372,K250=$K$373,K250=$K$374),$J$341,IF(OR(K250=$K$378,K250=$K$379,K250=$K$380,K250=$K$381,K250=$K$377,K250=$K$376,K250=$K$385,K250=$K$387),$J$342,IF(OR(K250=$K$382,K250=$K$383),$J$343,IF(OR(K250=$K$328,K250=$K$329,K250=$K$330,K250=$K$353,K250=$K$354,K250=$K$365,K250=$K$331,K250=$K$375),$J$344,IF(OR(K250=$K$389),$J$345,0)))))))))))))))))))))))</f>
        <v>Staphylococcus</v>
      </c>
      <c r="K250" s="1" t="s">
        <v>169</v>
      </c>
    </row>
    <row r="251" spans="1:11" ht="20.25">
      <c r="A251" s="13" t="s">
        <v>251</v>
      </c>
      <c r="B251" s="2">
        <v>156</v>
      </c>
      <c r="C251" s="13" t="s">
        <v>21</v>
      </c>
      <c r="D251" s="3" t="s">
        <v>84</v>
      </c>
      <c r="E251" s="13">
        <v>0</v>
      </c>
      <c r="F251" s="13">
        <v>5</v>
      </c>
      <c r="G251" s="13" t="s">
        <v>23</v>
      </c>
      <c r="H251" s="13"/>
      <c r="I251" s="13" t="str">
        <f>IF(OR(J251=$J$336,J251=$J$343,J251=$J$326),$I$323,IF(OR(J251=$J$325,J251=$J$329,J251=$J$331,J251=$J$332,J251=$J$335,J251=$J$339,J251=$J$340,J251=$J$337),$I$328,IF(OR(J251=$J$324,J251=$J$328),$I$324,IF(OR(J251=$J$330,J251=$J$341,J251=$J$342),$I$325,IF(OR(J251=$J$323,J251=$J$338,J251=$J$344),$I$326,IF(OR(J251=$J$327,J251=$J$345,J251=$J$333,J251=$J$334),$I$327,0))))))</f>
        <v>Кокки</v>
      </c>
      <c r="J251" s="13" t="str">
        <f>IF(OR(K251=$K$323,K251=$K$324,K251=$K$325,K251=$K$326,K251=$K$327),$J$323,IF(OR(K251=$K$332,K251=$K$333,K251=$K$334,K251=$K$335),$J$324,IF(OR(K251=$K$336),$J$325,IF(OR(K251=$K$337),$J$326,IF(OR(K251=$K$338),$J$327,IF(OR(K251=$K$339),$J$328,IF(OR(K251=$K$345,K251=$K$355,K251=$K$346),$J$329,IF(OR(K251=$K$341,K251=$K$342,K251=$K$343,K251=$K$344),$J$330,IF(OR(K251=$K$340,K251=$K$384,K251=$K$386,K251=$K$388),$J$331,IF(OR(K251=$K$347,K251=$K$349,K251=$K$348),$J$332,IF(OR(K251=$K$350),$J$333,IF(OR(K251=$K$351),$J$334,IF(OR(K251=$K$352),$J$335,IF(OR(K251=$K$356),$J$336,IF(OR(K251=$K$357,K251=$K$358),$J$337,IF(OR(K251=$K$359,K251=$K$360),$J$338,IF(OR(K251=$K$361,K251=$K$362),$J$339,IF(OR(K251=$K$363,K251=$K$364),$J$340,IF(OR(K251=$K$366,K251=$K$367,K251=$K$368,K251=$K$369,K251=$K$370,K251=$K$371,K251=$K$372,K251=$K$373,K251=$K$374),$J$341,IF(OR(K251=$K$378,K251=$K$379,K251=$K$380,K251=$K$381,K251=$K$377,K251=$K$376,K251=$K$385,K251=$K$387),$J$342,IF(OR(K251=$K$382,K251=$K$383),$J$343,IF(OR(K251=$K$328,K251=$K$329,K251=$K$330,K251=$K$353,K251=$K$354,K251=$K$365,K251=$K$331,K251=$K$375),$J$344,IF(OR(K251=$K$389),$J$345,0)))))))))))))))))))))))</f>
        <v>Streptococcus</v>
      </c>
      <c r="K251" s="1" t="s">
        <v>185</v>
      </c>
    </row>
    <row r="252" spans="1:11" ht="20.25">
      <c r="A252" s="13" t="s">
        <v>251</v>
      </c>
      <c r="B252" s="2">
        <v>157</v>
      </c>
      <c r="C252" s="13" t="s">
        <v>21</v>
      </c>
      <c r="D252" s="3" t="s">
        <v>56</v>
      </c>
      <c r="E252" s="13">
        <v>0</v>
      </c>
      <c r="F252" s="13">
        <v>4</v>
      </c>
      <c r="G252" s="13" t="s">
        <v>23</v>
      </c>
      <c r="H252" s="13"/>
      <c r="I252" s="13" t="str">
        <f>IF(OR(J252=$J$336,J252=$J$343,J252=$J$326),$I$323,IF(OR(J252=$J$325,J252=$J$329,J252=$J$331,J252=$J$332,J252=$J$335,J252=$J$339,J252=$J$340,J252=$J$337),$I$328,IF(OR(J252=$J$324,J252=$J$328),$I$324,IF(OR(J252=$J$330,J252=$J$341,J252=$J$342),$I$325,IF(OR(J252=$J$323,J252=$J$338,J252=$J$344),$I$326,IF(OR(J252=$J$327,J252=$J$345,J252=$J$333,J252=$J$334),$I$327,0))))))</f>
        <v>Кокки</v>
      </c>
      <c r="J252" s="13" t="str">
        <f>IF(OR(K252=$K$323,K252=$K$324,K252=$K$325,K252=$K$326,K252=$K$327),$J$323,IF(OR(K252=$K$332,K252=$K$333,K252=$K$334,K252=$K$335),$J$324,IF(OR(K252=$K$336),$J$325,IF(OR(K252=$K$337),$J$326,IF(OR(K252=$K$338),$J$327,IF(OR(K252=$K$339),$J$328,IF(OR(K252=$K$345,K252=$K$355,K252=$K$346),$J$329,IF(OR(K252=$K$341,K252=$K$342,K252=$K$343,K252=$K$344),$J$330,IF(OR(K252=$K$340,K252=$K$384,K252=$K$386,K252=$K$388),$J$331,IF(OR(K252=$K$347,K252=$K$349,K252=$K$348),$J$332,IF(OR(K252=$K$350),$J$333,IF(OR(K252=$K$351),$J$334,IF(OR(K252=$K$352),$J$335,IF(OR(K252=$K$356),$J$336,IF(OR(K252=$K$357,K252=$K$358),$J$337,IF(OR(K252=$K$359,K252=$K$360),$J$338,IF(OR(K252=$K$361,K252=$K$362),$J$339,IF(OR(K252=$K$363,K252=$K$364),$J$340,IF(OR(K252=$K$366,K252=$K$367,K252=$K$368,K252=$K$369,K252=$K$370,K252=$K$371,K252=$K$372,K252=$K$373,K252=$K$374),$J$341,IF(OR(K252=$K$378,K252=$K$379,K252=$K$380,K252=$K$381,K252=$K$377,K252=$K$376,K252=$K$385,K252=$K$387),$J$342,IF(OR(K252=$K$382,K252=$K$383),$J$343,IF(OR(K252=$K$328,K252=$K$329,K252=$K$330,K252=$K$353,K252=$K$354,K252=$K$365,K252=$K$331,K252=$K$375),$J$344,IF(OR(K252=$K$389),$J$345,0)))))))))))))))))))))))</f>
        <v>Staphylococcus</v>
      </c>
      <c r="K252" s="1" t="s">
        <v>169</v>
      </c>
    </row>
    <row r="253" spans="1:11" ht="20.25">
      <c r="A253" s="13" t="s">
        <v>251</v>
      </c>
      <c r="B253" s="2">
        <v>169</v>
      </c>
      <c r="C253" s="13" t="s">
        <v>21</v>
      </c>
      <c r="D253" s="3" t="s">
        <v>47</v>
      </c>
      <c r="E253" s="13">
        <v>0</v>
      </c>
      <c r="F253" s="13">
        <v>3</v>
      </c>
      <c r="G253" s="13" t="s">
        <v>23</v>
      </c>
      <c r="H253" s="13"/>
      <c r="I253" s="13" t="str">
        <f>IF(OR(J253=$J$336,J253=$J$343,J253=$J$326),$I$323,IF(OR(J253=$J$325,J253=$J$329,J253=$J$331,J253=$J$332,J253=$J$335,J253=$J$339,J253=$J$340,J253=$J$337),$I$328,IF(OR(J253=$J$324,J253=$J$328),$I$324,IF(OR(J253=$J$330,J253=$J$341,J253=$J$342),$I$325,IF(OR(J253=$J$323,J253=$J$338,J253=$J$344),$I$326,IF(OR(J253=$J$327,J253=$J$345,J253=$J$333,J253=$J$334),$I$327,0))))))</f>
        <v>Кокки</v>
      </c>
      <c r="J253" s="13" t="str">
        <f>IF(OR(K253=$K$323,K253=$K$324,K253=$K$325,K253=$K$326,K253=$K$327),$J$323,IF(OR(K253=$K$332,K253=$K$333,K253=$K$334,K253=$K$335),$J$324,IF(OR(K253=$K$336),$J$325,IF(OR(K253=$K$337),$J$326,IF(OR(K253=$K$338),$J$327,IF(OR(K253=$K$339),$J$328,IF(OR(K253=$K$345,K253=$K$355,K253=$K$346),$J$329,IF(OR(K253=$K$341,K253=$K$342,K253=$K$343,K253=$K$344),$J$330,IF(OR(K253=$K$340,K253=$K$384,K253=$K$386,K253=$K$388),$J$331,IF(OR(K253=$K$347,K253=$K$349,K253=$K$348),$J$332,IF(OR(K253=$K$350),$J$333,IF(OR(K253=$K$351),$J$334,IF(OR(K253=$K$352),$J$335,IF(OR(K253=$K$356),$J$336,IF(OR(K253=$K$357,K253=$K$358),$J$337,IF(OR(K253=$K$359,K253=$K$360),$J$338,IF(OR(K253=$K$361,K253=$K$362),$J$339,IF(OR(K253=$K$363,K253=$K$364),$J$340,IF(OR(K253=$K$366,K253=$K$367,K253=$K$368,K253=$K$369,K253=$K$370,K253=$K$371,K253=$K$372,K253=$K$373,K253=$K$374),$J$341,IF(OR(K253=$K$378,K253=$K$379,K253=$K$380,K253=$K$381,K253=$K$377,K253=$K$376,K253=$K$385,K253=$K$387),$J$342,IF(OR(K253=$K$382,K253=$K$383),$J$343,IF(OR(K253=$K$328,K253=$K$329,K253=$K$330,K253=$K$353,K253=$K$354,K253=$K$365,K253=$K$331,K253=$K$375),$J$344,IF(OR(K253=$K$389),$J$345,0)))))))))))))))))))))))</f>
        <v>Enterococcus</v>
      </c>
      <c r="K253" s="1" t="s">
        <v>66</v>
      </c>
    </row>
    <row r="254" spans="1:11" ht="20.25">
      <c r="A254" s="13"/>
      <c r="B254" s="2"/>
      <c r="C254" s="13"/>
      <c r="D254" s="3"/>
      <c r="E254" s="13"/>
      <c r="F254" s="13"/>
      <c r="G254" s="13"/>
      <c r="H254" s="13"/>
      <c r="I254" s="13" t="str">
        <f>IF(OR(J254=$J$336,J254=$J$343,J254=$J$326),$I$323,IF(OR(J254=$J$325,J254=$J$329,J254=$J$331,J254=$J$332,J254=$J$335,J254=$J$339,J254=$J$340,J254=$J$337),$I$328,IF(OR(J254=$J$324,J254=$J$328),$I$324,IF(OR(J254=$J$330,J254=$J$341,J254=$J$342),$I$325,IF(OR(J254=$J$323,J254=$J$338,J254=$J$344),$I$326,IF(OR(J254=$J$327,J254=$J$345,J254=$J$333,J254=$J$334),$I$327,0))))))</f>
        <v>Кокки</v>
      </c>
      <c r="J254" s="13" t="str">
        <f>IF(OR(K254=$K$323,K254=$K$324,K254=$K$325,K254=$K$326,K254=$K$327),$J$323,IF(OR(K254=$K$332,K254=$K$333,K254=$K$334,K254=$K$335),$J$324,IF(OR(K254=$K$336),$J$325,IF(OR(K254=$K$337),$J$326,IF(OR(K254=$K$338),$J$327,IF(OR(K254=$K$339),$J$328,IF(OR(K254=$K$345,K254=$K$355,K254=$K$346),$J$329,IF(OR(K254=$K$341,K254=$K$342,K254=$K$343,K254=$K$344),$J$330,IF(OR(K254=$K$340,K254=$K$384,K254=$K$386,K254=$K$388),$J$331,IF(OR(K254=$K$347,K254=$K$349,K254=$K$348),$J$332,IF(OR(K254=$K$350),$J$333,IF(OR(K254=$K$351),$J$334,IF(OR(K254=$K$352),$J$335,IF(OR(K254=$K$356),$J$336,IF(OR(K254=$K$357,K254=$K$358),$J$337,IF(OR(K254=$K$359,K254=$K$360),$J$338,IF(OR(K254=$K$361,K254=$K$362),$J$339,IF(OR(K254=$K$363,K254=$K$364),$J$340,IF(OR(K254=$K$366,K254=$K$367,K254=$K$368,K254=$K$369,K254=$K$370,K254=$K$371,K254=$K$372,K254=$K$373,K254=$K$374),$J$341,IF(OR(K254=$K$378,K254=$K$379,K254=$K$380,K254=$K$381,K254=$K$377,K254=$K$376,K254=$K$385,K254=$K$387),$J$342,IF(OR(K254=$K$382,K254=$K$383),$J$343,IF(OR(K254=$K$328,K254=$K$329,K254=$K$330,K254=$K$353,K254=$K$354,K254=$K$365,K254=$K$331,K254=$K$375),$J$344,IF(OR(K254=$K$389),$J$345,0)))))))))))))))))))))))</f>
        <v>Staphylococcus</v>
      </c>
      <c r="K254" s="1" t="s">
        <v>69</v>
      </c>
    </row>
    <row r="255" spans="1:11" ht="20.25">
      <c r="A255" s="13"/>
      <c r="B255" s="2"/>
      <c r="C255" s="13"/>
      <c r="D255" s="3"/>
      <c r="E255" s="13"/>
      <c r="F255" s="13"/>
      <c r="G255" s="13"/>
      <c r="H255" s="13"/>
      <c r="I255" s="13" t="str">
        <f>IF(OR(J255=$J$336,J255=$J$343,J255=$J$326),$I$323,IF(OR(J255=$J$325,J255=$J$329,J255=$J$331,J255=$J$332,J255=$J$335,J255=$J$339,J255=$J$340,J255=$J$337),$I$328,IF(OR(J255=$J$324,J255=$J$328),$I$324,IF(OR(J255=$J$330,J255=$J$341,J255=$J$342),$I$325,IF(OR(J255=$J$323,J255=$J$338,J255=$J$344),$I$326,IF(OR(J255=$J$327,J255=$J$345,J255=$J$333,J255=$J$334),$I$327,0))))))</f>
        <v>Кокки</v>
      </c>
      <c r="J255" s="13" t="str">
        <f>IF(OR(K255=$K$323,K255=$K$324,K255=$K$325,K255=$K$326,K255=$K$327),$J$323,IF(OR(K255=$K$332,K255=$K$333,K255=$K$334,K255=$K$335),$J$324,IF(OR(K255=$K$336),$J$325,IF(OR(K255=$K$337),$J$326,IF(OR(K255=$K$338),$J$327,IF(OR(K255=$K$339),$J$328,IF(OR(K255=$K$345,K255=$K$355,K255=$K$346),$J$329,IF(OR(K255=$K$341,K255=$K$342,K255=$K$343,K255=$K$344),$J$330,IF(OR(K255=$K$340,K255=$K$384,K255=$K$386,K255=$K$388),$J$331,IF(OR(K255=$K$347,K255=$K$349,K255=$K$348),$J$332,IF(OR(K255=$K$350),$J$333,IF(OR(K255=$K$351),$J$334,IF(OR(K255=$K$352),$J$335,IF(OR(K255=$K$356),$J$336,IF(OR(K255=$K$357,K255=$K$358),$J$337,IF(OR(K255=$K$359,K255=$K$360),$J$338,IF(OR(K255=$K$361,K255=$K$362),$J$339,IF(OR(K255=$K$363,K255=$K$364),$J$340,IF(OR(K255=$K$366,K255=$K$367,K255=$K$368,K255=$K$369,K255=$K$370,K255=$K$371,K255=$K$372,K255=$K$373,K255=$K$374),$J$341,IF(OR(K255=$K$378,K255=$K$379,K255=$K$380,K255=$K$381,K255=$K$377,K255=$K$376,K255=$K$385,K255=$K$387),$J$342,IF(OR(K255=$K$382,K255=$K$383),$J$343,IF(OR(K255=$K$328,K255=$K$329,K255=$K$330,K255=$K$353,K255=$K$354,K255=$K$365,K255=$K$331,K255=$K$375),$J$344,IF(OR(K255=$K$389),$J$345,0)))))))))))))))))))))))</f>
        <v>Staphylococcus</v>
      </c>
      <c r="K255" s="1" t="s">
        <v>49</v>
      </c>
    </row>
    <row r="256" spans="1:11" ht="20.25">
      <c r="A256" s="13" t="s">
        <v>251</v>
      </c>
      <c r="B256" s="2">
        <v>172</v>
      </c>
      <c r="C256" s="13" t="s">
        <v>21</v>
      </c>
      <c r="D256" s="3" t="s">
        <v>47</v>
      </c>
      <c r="E256" s="13">
        <v>0</v>
      </c>
      <c r="F256" s="13">
        <v>3</v>
      </c>
      <c r="G256" s="13" t="s">
        <v>23</v>
      </c>
      <c r="H256" s="13"/>
      <c r="I256" s="13" t="str">
        <f>IF(OR(J256=$J$336,J256=$J$343,J256=$J$326),$I$323,IF(OR(J256=$J$325,J256=$J$329,J256=$J$331,J256=$J$332,J256=$J$335,J256=$J$339,J256=$J$340,J256=$J$337),$I$328,IF(OR(J256=$J$324,J256=$J$328),$I$324,IF(OR(J256=$J$330,J256=$J$341,J256=$J$342),$I$325,IF(OR(J256=$J$323,J256=$J$338,J256=$J$344),$I$326,IF(OR(J256=$J$327,J256=$J$345,J256=$J$333,J256=$J$334),$I$327,0))))))</f>
        <v>Кокки</v>
      </c>
      <c r="J256" s="13" t="str">
        <f>IF(OR(K256=$K$323,K256=$K$324,K256=$K$325,K256=$K$326,K256=$K$327),$J$323,IF(OR(K256=$K$332,K256=$K$333,K256=$K$334,K256=$K$335),$J$324,IF(OR(K256=$K$336),$J$325,IF(OR(K256=$K$337),$J$326,IF(OR(K256=$K$338),$J$327,IF(OR(K256=$K$339),$J$328,IF(OR(K256=$K$345,K256=$K$355,K256=$K$346),$J$329,IF(OR(K256=$K$341,K256=$K$342,K256=$K$343,K256=$K$344),$J$330,IF(OR(K256=$K$340,K256=$K$384,K256=$K$386,K256=$K$388),$J$331,IF(OR(K256=$K$347,K256=$K$349,K256=$K$348),$J$332,IF(OR(K256=$K$350),$J$333,IF(OR(K256=$K$351),$J$334,IF(OR(K256=$K$352),$J$335,IF(OR(K256=$K$356),$J$336,IF(OR(K256=$K$357,K256=$K$358),$J$337,IF(OR(K256=$K$359,K256=$K$360),$J$338,IF(OR(K256=$K$361,K256=$K$362),$J$339,IF(OR(K256=$K$363,K256=$K$364),$J$340,IF(OR(K256=$K$366,K256=$K$367,K256=$K$368,K256=$K$369,K256=$K$370,K256=$K$371,K256=$K$372,K256=$K$373,K256=$K$374),$J$341,IF(OR(K256=$K$378,K256=$K$379,K256=$K$380,K256=$K$381,K256=$K$377,K256=$K$376,K256=$K$385,K256=$K$387),$J$342,IF(OR(K256=$K$382,K256=$K$383),$J$343,IF(OR(K256=$K$328,K256=$K$329,K256=$K$330,K256=$K$353,K256=$K$354,K256=$K$365,K256=$K$331,K256=$K$375),$J$344,IF(OR(K256=$K$389),$J$345,0)))))))))))))))))))))))</f>
        <v>Enterococcus</v>
      </c>
      <c r="K256" s="1" t="s">
        <v>66</v>
      </c>
    </row>
    <row r="257" spans="1:11" ht="20.25">
      <c r="A257" s="13"/>
      <c r="B257" s="2"/>
      <c r="C257" s="13"/>
      <c r="D257" s="3"/>
      <c r="E257" s="13"/>
      <c r="F257" s="13"/>
      <c r="G257" s="13"/>
      <c r="H257" s="13"/>
      <c r="I257" s="13" t="str">
        <f>IF(OR(J257=$J$336,J257=$J$343,J257=$J$326),$I$323,IF(OR(J257=$J$325,J257=$J$329,J257=$J$331,J257=$J$332,J257=$J$335,J257=$J$339,J257=$J$340,J257=$J$337),$I$328,IF(OR(J257=$J$324,J257=$J$328),$I$324,IF(OR(J257=$J$330,J257=$J$341,J257=$J$342),$I$325,IF(OR(J257=$J$323,J257=$J$338,J257=$J$344),$I$326,IF(OR(J257=$J$327,J257=$J$345,J257=$J$333,J257=$J$334),$I$327,0))))))</f>
        <v>Кокки</v>
      </c>
      <c r="J257" s="13" t="str">
        <f>IF(OR(K257=$K$323,K257=$K$324,K257=$K$325,K257=$K$326,K257=$K$327),$J$323,IF(OR(K257=$K$332,K257=$K$333,K257=$K$334,K257=$K$335),$J$324,IF(OR(K257=$K$336),$J$325,IF(OR(K257=$K$337),$J$326,IF(OR(K257=$K$338),$J$327,IF(OR(K257=$K$339),$J$328,IF(OR(K257=$K$345,K257=$K$355,K257=$K$346),$J$329,IF(OR(K257=$K$341,K257=$K$342,K257=$K$343,K257=$K$344),$J$330,IF(OR(K257=$K$340,K257=$K$384,K257=$K$386,K257=$K$388),$J$331,IF(OR(K257=$K$347,K257=$K$349,K257=$K$348),$J$332,IF(OR(K257=$K$350),$J$333,IF(OR(K257=$K$351),$J$334,IF(OR(K257=$K$352),$J$335,IF(OR(K257=$K$356),$J$336,IF(OR(K257=$K$357,K257=$K$358),$J$337,IF(OR(K257=$K$359,K257=$K$360),$J$338,IF(OR(K257=$K$361,K257=$K$362),$J$339,IF(OR(K257=$K$363,K257=$K$364),$J$340,IF(OR(K257=$K$366,K257=$K$367,K257=$K$368,K257=$K$369,K257=$K$370,K257=$K$371,K257=$K$372,K257=$K$373,K257=$K$374),$J$341,IF(OR(K257=$K$378,K257=$K$379,K257=$K$380,K257=$K$381,K257=$K$377,K257=$K$376,K257=$K$385,K257=$K$387),$J$342,IF(OR(K257=$K$382,K257=$K$383),$J$343,IF(OR(K257=$K$328,K257=$K$329,K257=$K$330,K257=$K$353,K257=$K$354,K257=$K$365,K257=$K$331,K257=$K$375),$J$344,IF(OR(K257=$K$389),$J$345,0)))))))))))))))))))))))</f>
        <v>Staphylococcus</v>
      </c>
      <c r="K257" s="1" t="s">
        <v>172</v>
      </c>
    </row>
    <row r="258" spans="1:11" ht="20.25">
      <c r="A258" s="13" t="s">
        <v>251</v>
      </c>
      <c r="B258" s="2">
        <v>176</v>
      </c>
      <c r="C258" s="13" t="s">
        <v>21</v>
      </c>
      <c r="D258" s="3" t="s">
        <v>45</v>
      </c>
      <c r="E258" s="13">
        <v>0</v>
      </c>
      <c r="F258" s="13">
        <v>2</v>
      </c>
      <c r="G258" s="13" t="s">
        <v>23</v>
      </c>
      <c r="H258" s="13"/>
      <c r="I258" s="13" t="str">
        <f>IF(OR(J258=$J$336,J258=$J$343,J258=$J$326),$I$323,IF(OR(J258=$J$325,J258=$J$329,J258=$J$331,J258=$J$332,J258=$J$335,J258=$J$339,J258=$J$340,J258=$J$337),$I$328,IF(OR(J258=$J$324,J258=$J$328),$I$324,IF(OR(J258=$J$330,J258=$J$341,J258=$J$342),$I$325,IF(OR(J258=$J$323,J258=$J$338,J258=$J$344),$I$326,IF(OR(J258=$J$327,J258=$J$345,J258=$J$333,J258=$J$334),$I$327,0))))))</f>
        <v>Энеробактерии</v>
      </c>
      <c r="J258" s="13" t="str">
        <f>IF(OR(K258=$K$323,K258=$K$324,K258=$K$325,K258=$K$326,K258=$K$327),$J$323,IF(OR(K258=$K$332,K258=$K$333,K258=$K$334,K258=$K$335),$J$324,IF(OR(K258=$K$336),$J$325,IF(OR(K258=$K$337),$J$326,IF(OR(K258=$K$338),$J$327,IF(OR(K258=$K$339),$J$328,IF(OR(K258=$K$345,K258=$K$355,K258=$K$346),$J$329,IF(OR(K258=$K$341,K258=$K$342,K258=$K$343,K258=$K$344),$J$330,IF(OR(K258=$K$340,K258=$K$384,K258=$K$386,K258=$K$388),$J$331,IF(OR(K258=$K$347,K258=$K$349,K258=$K$348),$J$332,IF(OR(K258=$K$350),$J$333,IF(OR(K258=$K$351),$J$334,IF(OR(K258=$K$352),$J$335,IF(OR(K258=$K$356),$J$336,IF(OR(K258=$K$357,K258=$K$358),$J$337,IF(OR(K258=$K$359,K258=$K$360),$J$338,IF(OR(K258=$K$361,K258=$K$362),$J$339,IF(OR(K258=$K$363,K258=$K$364),$J$340,IF(OR(K258=$K$366,K258=$K$367,K258=$K$368,K258=$K$369,K258=$K$370,K258=$K$371,K258=$K$372,K258=$K$373,K258=$K$374),$J$341,IF(OR(K258=$K$378,K258=$K$379,K258=$K$380,K258=$K$381,K258=$K$377,K258=$K$376,K258=$K$385,K258=$K$387),$J$342,IF(OR(K258=$K$382,K258=$K$383),$J$343,IF(OR(K258=$K$328,K258=$K$329,K258=$K$330,K258=$K$353,K258=$K$354,K258=$K$365,K258=$K$331,K258=$K$375),$J$344,IF(OR(K258=$K$389),$J$345,0)))))))))))))))))))))))</f>
        <v>Escherichia</v>
      </c>
      <c r="K258" s="1" t="s">
        <v>32</v>
      </c>
    </row>
    <row r="259" spans="1:11" ht="20.25">
      <c r="A259" s="13" t="s">
        <v>251</v>
      </c>
      <c r="B259" s="2">
        <v>188</v>
      </c>
      <c r="C259" s="1" t="s">
        <v>29</v>
      </c>
      <c r="D259" s="3" t="s">
        <v>42</v>
      </c>
      <c r="E259" s="13">
        <v>1</v>
      </c>
      <c r="F259" s="13">
        <v>4</v>
      </c>
      <c r="G259" s="13"/>
      <c r="H259" s="13"/>
      <c r="I259" s="13" t="str">
        <f>IF(OR(J259=$J$336,J259=$J$343,J259=$J$326),$I$323,IF(OR(J259=$J$325,J259=$J$329,J259=$J$331,J259=$J$332,J259=$J$335,J259=$J$339,J259=$J$340,J259=$J$337),$I$328,IF(OR(J259=$J$324,J259=$J$328),$I$324,IF(OR(J259=$J$330,J259=$J$341,J259=$J$342),$I$325,IF(OR(J259=$J$323,J259=$J$338,J259=$J$344),$I$326,IF(OR(J259=$J$327,J259=$J$345,J259=$J$333,J259=$J$334),$I$327,0))))))</f>
        <v>Кокки</v>
      </c>
      <c r="J259" s="13" t="str">
        <f>IF(OR(K259=$K$323,K259=$K$324,K259=$K$325,K259=$K$326,K259=$K$327),$J$323,IF(OR(K259=$K$332,K259=$K$333,K259=$K$334,K259=$K$335),$J$324,IF(OR(K259=$K$336),$J$325,IF(OR(K259=$K$337),$J$326,IF(OR(K259=$K$338),$J$327,IF(OR(K259=$K$339),$J$328,IF(OR(K259=$K$345,K259=$K$355,K259=$K$346),$J$329,IF(OR(K259=$K$341,K259=$K$342,K259=$K$343,K259=$K$344),$J$330,IF(OR(K259=$K$340,K259=$K$384,K259=$K$386,K259=$K$388),$J$331,IF(OR(K259=$K$347,K259=$K$349,K259=$K$348),$J$332,IF(OR(K259=$K$350),$J$333,IF(OR(K259=$K$351),$J$334,IF(OR(K259=$K$352),$J$335,IF(OR(K259=$K$356),$J$336,IF(OR(K259=$K$357,K259=$K$358),$J$337,IF(OR(K259=$K$359,K259=$K$360),$J$338,IF(OR(K259=$K$361,K259=$K$362),$J$339,IF(OR(K259=$K$363,K259=$K$364),$J$340,IF(OR(K259=$K$366,K259=$K$367,K259=$K$368,K259=$K$369,K259=$K$370,K259=$K$371,K259=$K$372,K259=$K$373,K259=$K$374),$J$341,IF(OR(K259=$K$378,K259=$K$379,K259=$K$380,K259=$K$381,K259=$K$377,K259=$K$376,K259=$K$385,K259=$K$387),$J$342,IF(OR(K259=$K$382,K259=$K$383),$J$343,IF(OR(K259=$K$328,K259=$K$329,K259=$K$330,K259=$K$353,K259=$K$354,K259=$K$365,K259=$K$331,K259=$K$375),$J$344,IF(OR(K259=$K$389),$J$345,0)))))))))))))))))))))))</f>
        <v>Streptococcus</v>
      </c>
      <c r="K259" s="1" t="s">
        <v>186</v>
      </c>
    </row>
    <row r="260" spans="1:11" ht="20.25">
      <c r="A260" s="13" t="s">
        <v>251</v>
      </c>
      <c r="B260" s="2">
        <v>190</v>
      </c>
      <c r="C260" s="13" t="s">
        <v>21</v>
      </c>
      <c r="D260" s="3" t="s">
        <v>239</v>
      </c>
      <c r="E260" s="13">
        <v>0</v>
      </c>
      <c r="F260" s="13">
        <v>5</v>
      </c>
      <c r="G260" s="13" t="s">
        <v>23</v>
      </c>
      <c r="H260" s="13"/>
      <c r="I260" s="13" t="str">
        <f>IF(OR(J260=$J$336,J260=$J$343,J260=$J$326),$I$323,IF(OR(J260=$J$325,J260=$J$329,J260=$J$331,J260=$J$332,J260=$J$335,J260=$J$339,J260=$J$340,J260=$J$337),$I$328,IF(OR(J260=$J$324,J260=$J$328),$I$324,IF(OR(J260=$J$330,J260=$J$341,J260=$J$342),$I$325,IF(OR(J260=$J$323,J260=$J$338,J260=$J$344),$I$326,IF(OR(J260=$J$327,J260=$J$345,J260=$J$333,J260=$J$334),$I$327,0))))))</f>
        <v>Энеробактерии</v>
      </c>
      <c r="J260" s="13" t="str">
        <f>IF(OR(K260=$K$323,K260=$K$324,K260=$K$325,K260=$K$326,K260=$K$327),$J$323,IF(OR(K260=$K$332,K260=$K$333,K260=$K$334,K260=$K$335),$J$324,IF(OR(K260=$K$336),$J$325,IF(OR(K260=$K$337),$J$326,IF(OR(K260=$K$338),$J$327,IF(OR(K260=$K$339),$J$328,IF(OR(K260=$K$345,K260=$K$355,K260=$K$346),$J$329,IF(OR(K260=$K$341,K260=$K$342,K260=$K$343,K260=$K$344),$J$330,IF(OR(K260=$K$340,K260=$K$384,K260=$K$386,K260=$K$388),$J$331,IF(OR(K260=$K$347,K260=$K$349,K260=$K$348),$J$332,IF(OR(K260=$K$350),$J$333,IF(OR(K260=$K$351),$J$334,IF(OR(K260=$K$352),$J$335,IF(OR(K260=$K$356),$J$336,IF(OR(K260=$K$357,K260=$K$358),$J$337,IF(OR(K260=$K$359,K260=$K$360),$J$338,IF(OR(K260=$K$361,K260=$K$362),$J$339,IF(OR(K260=$K$363,K260=$K$364),$J$340,IF(OR(K260=$K$366,K260=$K$367,K260=$K$368,K260=$K$369,K260=$K$370,K260=$K$371,K260=$K$372,K260=$K$373,K260=$K$374),$J$341,IF(OR(K260=$K$378,K260=$K$379,K260=$K$380,K260=$K$381,K260=$K$377,K260=$K$376,K260=$K$385,K260=$K$387),$J$342,IF(OR(K260=$K$382,K260=$K$383),$J$343,IF(OR(K260=$K$328,K260=$K$329,K260=$K$330,K260=$K$353,K260=$K$354,K260=$K$365,K260=$K$331,K260=$K$375),$J$344,IF(OR(K260=$K$389),$J$345,0)))))))))))))))))))))))</f>
        <v>Klebsiella</v>
      </c>
      <c r="K260" s="1" t="s">
        <v>75</v>
      </c>
    </row>
    <row r="261" spans="1:11" ht="20.25">
      <c r="A261" s="13" t="s">
        <v>251</v>
      </c>
      <c r="B261" s="2">
        <v>209</v>
      </c>
      <c r="C261" s="13" t="s">
        <v>44</v>
      </c>
      <c r="D261" s="3" t="s">
        <v>45</v>
      </c>
      <c r="E261" s="13">
        <v>1</v>
      </c>
      <c r="F261" s="13">
        <v>4</v>
      </c>
      <c r="G261" s="13"/>
      <c r="H261" s="13"/>
      <c r="I261" s="13" t="str">
        <f>IF(OR(J261=$J$336,J261=$J$343,J261=$J$326),$I$323,IF(OR(J261=$J$325,J261=$J$329,J261=$J$331,J261=$J$332,J261=$J$335,J261=$J$339,J261=$J$340,J261=$J$337),$I$328,IF(OR(J261=$J$324,J261=$J$328),$I$324,IF(OR(J261=$J$330,J261=$J$341,J261=$J$342),$I$325,IF(OR(J261=$J$323,J261=$J$338,J261=$J$344),$I$326,IF(OR(J261=$J$327,J261=$J$345,J261=$J$333,J261=$J$334),$I$327,0))))))</f>
        <v>Кокки</v>
      </c>
      <c r="J261" s="13" t="str">
        <f>IF(OR(K261=$K$323,K261=$K$324,K261=$K$325,K261=$K$326,K261=$K$327),$J$323,IF(OR(K261=$K$332,K261=$K$333,K261=$K$334,K261=$K$335),$J$324,IF(OR(K261=$K$336),$J$325,IF(OR(K261=$K$337),$J$326,IF(OR(K261=$K$338),$J$327,IF(OR(K261=$K$339),$J$328,IF(OR(K261=$K$345,K261=$K$355,K261=$K$346),$J$329,IF(OR(K261=$K$341,K261=$K$342,K261=$K$343,K261=$K$344),$J$330,IF(OR(K261=$K$340,K261=$K$384,K261=$K$386,K261=$K$388),$J$331,IF(OR(K261=$K$347,K261=$K$349,K261=$K$348),$J$332,IF(OR(K261=$K$350),$J$333,IF(OR(K261=$K$351),$J$334,IF(OR(K261=$K$352),$J$335,IF(OR(K261=$K$356),$J$336,IF(OR(K261=$K$357,K261=$K$358),$J$337,IF(OR(K261=$K$359,K261=$K$360),$J$338,IF(OR(K261=$K$361,K261=$K$362),$J$339,IF(OR(K261=$K$363,K261=$K$364),$J$340,IF(OR(K261=$K$366,K261=$K$367,K261=$K$368,K261=$K$369,K261=$K$370,K261=$K$371,K261=$K$372,K261=$K$373,K261=$K$374),$J$341,IF(OR(K261=$K$378,K261=$K$379,K261=$K$380,K261=$K$381,K261=$K$377,K261=$K$376,K261=$K$385,K261=$K$387),$J$342,IF(OR(K261=$K$382,K261=$K$383),$J$343,IF(OR(K261=$K$328,K261=$K$329,K261=$K$330,K261=$K$353,K261=$K$354,K261=$K$365,K261=$K$331,K261=$K$375),$J$344,IF(OR(K261=$K$389),$J$345,0)))))))))))))))))))))))</f>
        <v>Streptococcus</v>
      </c>
      <c r="K261" s="1" t="s">
        <v>193</v>
      </c>
    </row>
    <row r="262" spans="1:11" ht="20.25">
      <c r="A262" s="13"/>
      <c r="B262" s="2"/>
      <c r="C262" s="13"/>
      <c r="D262" s="3"/>
      <c r="E262" s="13"/>
      <c r="F262" s="13"/>
      <c r="G262" s="13"/>
      <c r="H262" s="13"/>
      <c r="I262" s="13" t="str">
        <f>IF(OR(J262=$J$336,J262=$J$343,J262=$J$326),$I$323,IF(OR(J262=$J$325,J262=$J$329,J262=$J$331,J262=$J$332,J262=$J$335,J262=$J$339,J262=$J$340,J262=$J$337),$I$328,IF(OR(J262=$J$324,J262=$J$328),$I$324,IF(OR(J262=$J$330,J262=$J$341,J262=$J$342),$I$325,IF(OR(J262=$J$323,J262=$J$338,J262=$J$344),$I$326,IF(OR(J262=$J$327,J262=$J$345,J262=$J$333,J262=$J$334),$I$327,0))))))</f>
        <v>Кокки</v>
      </c>
      <c r="J262" s="13" t="str">
        <f>IF(OR(K262=$K$323,K262=$K$324,K262=$K$325,K262=$K$326,K262=$K$327),$J$323,IF(OR(K262=$K$332,K262=$K$333,K262=$K$334,K262=$K$335),$J$324,IF(OR(K262=$K$336),$J$325,IF(OR(K262=$K$337),$J$326,IF(OR(K262=$K$338),$J$327,IF(OR(K262=$K$339),$J$328,IF(OR(K262=$K$345,K262=$K$355,K262=$K$346),$J$329,IF(OR(K262=$K$341,K262=$K$342,K262=$K$343,K262=$K$344),$J$330,IF(OR(K262=$K$340,K262=$K$384,K262=$K$386,K262=$K$388),$J$331,IF(OR(K262=$K$347,K262=$K$349,K262=$K$348),$J$332,IF(OR(K262=$K$350),$J$333,IF(OR(K262=$K$351),$J$334,IF(OR(K262=$K$352),$J$335,IF(OR(K262=$K$356),$J$336,IF(OR(K262=$K$357,K262=$K$358),$J$337,IF(OR(K262=$K$359,K262=$K$360),$J$338,IF(OR(K262=$K$361,K262=$K$362),$J$339,IF(OR(K262=$K$363,K262=$K$364),$J$340,IF(OR(K262=$K$366,K262=$K$367,K262=$K$368,K262=$K$369,K262=$K$370,K262=$K$371,K262=$K$372,K262=$K$373,K262=$K$374),$J$341,IF(OR(K262=$K$378,K262=$K$379,K262=$K$380,K262=$K$381,K262=$K$377,K262=$K$376,K262=$K$385,K262=$K$387),$J$342,IF(OR(K262=$K$382,K262=$K$383),$J$343,IF(OR(K262=$K$328,K262=$K$329,K262=$K$330,K262=$K$353,K262=$K$354,K262=$K$365,K262=$K$331,K262=$K$375),$J$344,IF(OR(K262=$K$389),$J$345,0)))))))))))))))))))))))</f>
        <v>Staphylococcus</v>
      </c>
      <c r="K262" s="1" t="s">
        <v>49</v>
      </c>
    </row>
    <row r="263" spans="1:11" ht="20.25">
      <c r="A263" s="13" t="s">
        <v>251</v>
      </c>
      <c r="B263" s="2">
        <v>211</v>
      </c>
      <c r="C263" s="13" t="s">
        <v>46</v>
      </c>
      <c r="D263" s="3" t="s">
        <v>199</v>
      </c>
      <c r="E263" s="13">
        <v>1</v>
      </c>
      <c r="F263" s="13">
        <v>3</v>
      </c>
      <c r="G263" s="13"/>
      <c r="H263" s="13"/>
      <c r="I263" s="13" t="str">
        <f>IF(OR(J263=$J$336,J263=$J$343,J263=$J$326),$I$323,IF(OR(J263=$J$325,J263=$J$329,J263=$J$331,J263=$J$332,J263=$J$335,J263=$J$339,J263=$J$340,J263=$J$337),$I$328,IF(OR(J263=$J$324,J263=$J$328),$I$324,IF(OR(J263=$J$330,J263=$J$341,J263=$J$342),$I$325,IF(OR(J263=$J$323,J263=$J$338,J263=$J$344),$I$326,IF(OR(J263=$J$327,J263=$J$345,J263=$J$333,J263=$J$334),$I$327,0))))))</f>
        <v>Энеробактерии</v>
      </c>
      <c r="J263" s="13" t="str">
        <f>IF(OR(K263=$K$323,K263=$K$324,K263=$K$325,K263=$K$326,K263=$K$327),$J$323,IF(OR(K263=$K$332,K263=$K$333,K263=$K$334,K263=$K$335),$J$324,IF(OR(K263=$K$336),$J$325,IF(OR(K263=$K$337),$J$326,IF(OR(K263=$K$338),$J$327,IF(OR(K263=$K$339),$J$328,IF(OR(K263=$K$345,K263=$K$355,K263=$K$346),$J$329,IF(OR(K263=$K$341,K263=$K$342,K263=$K$343,K263=$K$344),$J$330,IF(OR(K263=$K$340,K263=$K$384,K263=$K$386,K263=$K$388),$J$331,IF(OR(K263=$K$347,K263=$K$349,K263=$K$348),$J$332,IF(OR(K263=$K$350),$J$333,IF(OR(K263=$K$351),$J$334,IF(OR(K263=$K$352),$J$335,IF(OR(K263=$K$356),$J$336,IF(OR(K263=$K$357,K263=$K$358),$J$337,IF(OR(K263=$K$359,K263=$K$360),$J$338,IF(OR(K263=$K$361,K263=$K$362),$J$339,IF(OR(K263=$K$363,K263=$K$364),$J$340,IF(OR(K263=$K$366,K263=$K$367,K263=$K$368,K263=$K$369,K263=$K$370,K263=$K$371,K263=$K$372,K263=$K$373,K263=$K$374),$J$341,IF(OR(K263=$K$378,K263=$K$379,K263=$K$380,K263=$K$381,K263=$K$377,K263=$K$376,K263=$K$385,K263=$K$387),$J$342,IF(OR(K263=$K$382,K263=$K$383),$J$343,IF(OR(K263=$K$328,K263=$K$329,K263=$K$330,K263=$K$353,K263=$K$354,K263=$K$365,K263=$K$331,K263=$K$375),$J$344,IF(OR(K263=$K$389),$J$345,0)))))))))))))))))))))))</f>
        <v>Klebsiella</v>
      </c>
      <c r="K263" s="1" t="s">
        <v>75</v>
      </c>
    </row>
    <row r="264" spans="1:11" ht="20.25">
      <c r="A264" s="13" t="s">
        <v>254</v>
      </c>
      <c r="B264" s="2">
        <v>30</v>
      </c>
      <c r="C264" s="13" t="s">
        <v>21</v>
      </c>
      <c r="D264" s="3" t="s">
        <v>41</v>
      </c>
      <c r="E264" s="13">
        <v>1</v>
      </c>
      <c r="F264" s="13">
        <v>2</v>
      </c>
      <c r="G264" s="13"/>
      <c r="H264" s="13"/>
      <c r="I264" s="13" t="str">
        <f>IF(OR(J264=$J$336,J264=$J$343,J264=$J$326),$I$323,IF(OR(J264=$J$325,J264=$J$329,J264=$J$331,J264=$J$332,J264=$J$335,J264=$J$339,J264=$J$340,J264=$J$337),$I$328,IF(OR(J264=$J$324,J264=$J$328),$I$324,IF(OR(J264=$J$330,J264=$J$341,J264=$J$342),$I$325,IF(OR(J264=$J$323,J264=$J$338,J264=$J$344),$I$326,IF(OR(J264=$J$327,J264=$J$345,J264=$J$333,J264=$J$334),$I$327,0))))))</f>
        <v>Кокки</v>
      </c>
      <c r="J264" s="13" t="str">
        <f>IF(OR(K264=$K$323,K264=$K$324,K264=$K$325,K264=$K$326,K264=$K$327),$J$323,IF(OR(K264=$K$332,K264=$K$333,K264=$K$334,K264=$K$335),$J$324,IF(OR(K264=$K$336),$J$325,IF(OR(K264=$K$337),$J$326,IF(OR(K264=$K$338),$J$327,IF(OR(K264=$K$339),$J$328,IF(OR(K264=$K$345,K264=$K$355,K264=$K$346),$J$329,IF(OR(K264=$K$341,K264=$K$342,K264=$K$343,K264=$K$344),$J$330,IF(OR(K264=$K$340,K264=$K$384,K264=$K$386,K264=$K$388),$J$331,IF(OR(K264=$K$347,K264=$K$349,K264=$K$348),$J$332,IF(OR(K264=$K$350),$J$333,IF(OR(K264=$K$351),$J$334,IF(OR(K264=$K$352),$J$335,IF(OR(K264=$K$356),$J$336,IF(OR(K264=$K$357,K264=$K$358),$J$337,IF(OR(K264=$K$359,K264=$K$360),$J$338,IF(OR(K264=$K$361,K264=$K$362),$J$339,IF(OR(K264=$K$363,K264=$K$364),$J$340,IF(OR(K264=$K$366,K264=$K$367,K264=$K$368,K264=$K$369,K264=$K$370,K264=$K$371,K264=$K$372,K264=$K$373,K264=$K$374),$J$341,IF(OR(K264=$K$378,K264=$K$379,K264=$K$380,K264=$K$381,K264=$K$377,K264=$K$376,K264=$K$385,K264=$K$387),$J$342,IF(OR(K264=$K$382,K264=$K$383),$J$343,IF(OR(K264=$K$328,K264=$K$329,K264=$K$330,K264=$K$353,K264=$K$354,K264=$K$365,K264=$K$331,K264=$K$375),$J$344,IF(OR(K264=$K$389),$J$345,0)))))))))))))))))))))))</f>
        <v>Staphylococcus</v>
      </c>
      <c r="K264" s="1" t="s">
        <v>49</v>
      </c>
    </row>
    <row r="265" spans="1:11" ht="20.25">
      <c r="A265" s="13" t="s">
        <v>254</v>
      </c>
      <c r="B265" s="2">
        <v>31</v>
      </c>
      <c r="C265" s="13" t="s">
        <v>16</v>
      </c>
      <c r="D265" s="3" t="s">
        <v>33</v>
      </c>
      <c r="E265" s="13">
        <v>1</v>
      </c>
      <c r="F265" s="13">
        <v>2</v>
      </c>
      <c r="G265" s="13"/>
      <c r="H265" s="13"/>
      <c r="I265" s="13" t="str">
        <f>IF(OR(J265=$J$336,J265=$J$343,J265=$J$326),$I$323,IF(OR(J265=$J$325,J265=$J$329,J265=$J$331,J265=$J$332,J265=$J$335,J265=$J$339,J265=$J$340,J265=$J$337),$I$328,IF(OR(J265=$J$324,J265=$J$328),$I$324,IF(OR(J265=$J$330,J265=$J$341,J265=$J$342),$I$325,IF(OR(J265=$J$323,J265=$J$338,J265=$J$344),$I$326,IF(OR(J265=$J$327,J265=$J$345,J265=$J$333,J265=$J$334),$I$327,0))))))</f>
        <v>Кокки</v>
      </c>
      <c r="J265" s="13" t="str">
        <f>IF(OR(K265=$K$323,K265=$K$324,K265=$K$325,K265=$K$326,K265=$K$327),$J$323,IF(OR(K265=$K$332,K265=$K$333,K265=$K$334,K265=$K$335),$J$324,IF(OR(K265=$K$336),$J$325,IF(OR(K265=$K$337),$J$326,IF(OR(K265=$K$338),$J$327,IF(OR(K265=$K$339),$J$328,IF(OR(K265=$K$345,K265=$K$355,K265=$K$346),$J$329,IF(OR(K265=$K$341,K265=$K$342,K265=$K$343,K265=$K$344),$J$330,IF(OR(K265=$K$340,K265=$K$384,K265=$K$386,K265=$K$388),$J$331,IF(OR(K265=$K$347,K265=$K$349,K265=$K$348),$J$332,IF(OR(K265=$K$350),$J$333,IF(OR(K265=$K$351),$J$334,IF(OR(K265=$K$352),$J$335,IF(OR(K265=$K$356),$J$336,IF(OR(K265=$K$357,K265=$K$358),$J$337,IF(OR(K265=$K$359,K265=$K$360),$J$338,IF(OR(K265=$K$361,K265=$K$362),$J$339,IF(OR(K265=$K$363,K265=$K$364),$J$340,IF(OR(K265=$K$366,K265=$K$367,K265=$K$368,K265=$K$369,K265=$K$370,K265=$K$371,K265=$K$372,K265=$K$373,K265=$K$374),$J$341,IF(OR(K265=$K$378,K265=$K$379,K265=$K$380,K265=$K$381,K265=$K$377,K265=$K$376,K265=$K$385,K265=$K$387),$J$342,IF(OR(K265=$K$382,K265=$K$383),$J$343,IF(OR(K265=$K$328,K265=$K$329,K265=$K$330,K265=$K$353,K265=$K$354,K265=$K$365,K265=$K$331,K265=$K$375),$J$344,IF(OR(K265=$K$389),$J$345,0)))))))))))))))))))))))</f>
        <v>Staphylococcus</v>
      </c>
      <c r="K265" s="1" t="s">
        <v>49</v>
      </c>
    </row>
    <row r="266" spans="1:11" ht="20.25">
      <c r="A266" s="13" t="s">
        <v>254</v>
      </c>
      <c r="B266" s="2">
        <v>39</v>
      </c>
      <c r="C266" s="1" t="s">
        <v>90</v>
      </c>
      <c r="D266" s="1" t="s">
        <v>28</v>
      </c>
      <c r="E266" s="13">
        <v>0</v>
      </c>
      <c r="F266" s="13">
        <v>3</v>
      </c>
      <c r="G266" s="13"/>
      <c r="H266" s="13"/>
      <c r="I266" s="13" t="str">
        <f>IF(OR(J266=$J$336,J266=$J$343,J266=$J$326),$I$323,IF(OR(J266=$J$325,J266=$J$329,J266=$J$331,J266=$J$332,J266=$J$335,J266=$J$339,J266=$J$340,J266=$J$337),$I$328,IF(OR(J266=$J$324,J266=$J$328),$I$324,IF(OR(J266=$J$330,J266=$J$341,J266=$J$342),$I$325,IF(OR(J266=$J$323,J266=$J$338,J266=$J$344),$I$326,IF(OR(J266=$J$327,J266=$J$345,J266=$J$333,J266=$J$334),$I$327,0))))))</f>
        <v>Кокки</v>
      </c>
      <c r="J266" s="13" t="str">
        <f>IF(OR(K266=$K$323,K266=$K$324,K266=$K$325,K266=$K$326,K266=$K$327),$J$323,IF(OR(K266=$K$332,K266=$K$333,K266=$K$334,K266=$K$335),$J$324,IF(OR(K266=$K$336),$J$325,IF(OR(K266=$K$337),$J$326,IF(OR(K266=$K$338),$J$327,IF(OR(K266=$K$339),$J$328,IF(OR(K266=$K$345,K266=$K$355,K266=$K$346),$J$329,IF(OR(K266=$K$341,K266=$K$342,K266=$K$343,K266=$K$344),$J$330,IF(OR(K266=$K$340,K266=$K$384,K266=$K$386,K266=$K$388),$J$331,IF(OR(K266=$K$347,K266=$K$349,K266=$K$348),$J$332,IF(OR(K266=$K$350),$J$333,IF(OR(K266=$K$351),$J$334,IF(OR(K266=$K$352),$J$335,IF(OR(K266=$K$356),$J$336,IF(OR(K266=$K$357,K266=$K$358),$J$337,IF(OR(K266=$K$359,K266=$K$360),$J$338,IF(OR(K266=$K$361,K266=$K$362),$J$339,IF(OR(K266=$K$363,K266=$K$364),$J$340,IF(OR(K266=$K$366,K266=$K$367,K266=$K$368,K266=$K$369,K266=$K$370,K266=$K$371,K266=$K$372,K266=$K$373,K266=$K$374),$J$341,IF(OR(K266=$K$378,K266=$K$379,K266=$K$380,K266=$K$381,K266=$K$377,K266=$K$376,K266=$K$385,K266=$K$387),$J$342,IF(OR(K266=$K$382,K266=$K$383),$J$343,IF(OR(K266=$K$328,K266=$K$329,K266=$K$330,K266=$K$353,K266=$K$354,K266=$K$365,K266=$K$331,K266=$K$375),$J$344,IF(OR(K266=$K$389),$J$345,0)))))))))))))))))))))))</f>
        <v>Staphylococcus</v>
      </c>
      <c r="K266" s="1" t="s">
        <v>172</v>
      </c>
    </row>
    <row r="267" spans="1:11" ht="20.25">
      <c r="A267" s="13" t="s">
        <v>254</v>
      </c>
      <c r="B267" s="2">
        <v>59</v>
      </c>
      <c r="C267" s="13" t="s">
        <v>21</v>
      </c>
      <c r="D267" s="3" t="s">
        <v>78</v>
      </c>
      <c r="E267" s="13">
        <v>0</v>
      </c>
      <c r="F267" s="13">
        <v>5</v>
      </c>
      <c r="G267" s="13" t="s">
        <v>23</v>
      </c>
      <c r="H267" s="13"/>
      <c r="I267" s="13" t="str">
        <f>IF(OR(J267=$J$336,J267=$J$343,J267=$J$326),$I$323,IF(OR(J267=$J$325,J267=$J$329,J267=$J$331,J267=$J$332,J267=$J$335,J267=$J$339,J267=$J$340,J267=$J$337),$I$328,IF(OR(J267=$J$324,J267=$J$328),$I$324,IF(OR(J267=$J$330,J267=$J$341,J267=$J$342),$I$325,IF(OR(J267=$J$323,J267=$J$338,J267=$J$344),$I$326,IF(OR(J267=$J$327,J267=$J$345,J267=$J$333,J267=$J$334),$I$327,0))))))</f>
        <v>Кокки</v>
      </c>
      <c r="J267" s="13" t="str">
        <f>IF(OR(K267=$K$323,K267=$K$324,K267=$K$325,K267=$K$326,K267=$K$327),$J$323,IF(OR(K267=$K$332,K267=$K$333,K267=$K$334,K267=$K$335),$J$324,IF(OR(K267=$K$336),$J$325,IF(OR(K267=$K$337),$J$326,IF(OR(K267=$K$338),$J$327,IF(OR(K267=$K$339),$J$328,IF(OR(K267=$K$345,K267=$K$355,K267=$K$346),$J$329,IF(OR(K267=$K$341,K267=$K$342,K267=$K$343,K267=$K$344),$J$330,IF(OR(K267=$K$340,K267=$K$384,K267=$K$386,K267=$K$388),$J$331,IF(OR(K267=$K$347,K267=$K$349,K267=$K$348),$J$332,IF(OR(K267=$K$350),$J$333,IF(OR(K267=$K$351),$J$334,IF(OR(K267=$K$352),$J$335,IF(OR(K267=$K$356),$J$336,IF(OR(K267=$K$357,K267=$K$358),$J$337,IF(OR(K267=$K$359,K267=$K$360),$J$338,IF(OR(K267=$K$361,K267=$K$362),$J$339,IF(OR(K267=$K$363,K267=$K$364),$J$340,IF(OR(K267=$K$366,K267=$K$367,K267=$K$368,K267=$K$369,K267=$K$370,K267=$K$371,K267=$K$372,K267=$K$373,K267=$K$374),$J$341,IF(OR(K267=$K$378,K267=$K$379,K267=$K$380,K267=$K$381,K267=$K$377,K267=$K$376,K267=$K$385,K267=$K$387),$J$342,IF(OR(K267=$K$382,K267=$K$383),$J$343,IF(OR(K267=$K$328,K267=$K$329,K267=$K$330,K267=$K$353,K267=$K$354,K267=$K$365,K267=$K$331,K267=$K$375),$J$344,IF(OR(K267=$K$389),$J$345,0)))))))))))))))))))))))</f>
        <v>Staphylococcus</v>
      </c>
      <c r="K267" s="1" t="s">
        <v>49</v>
      </c>
    </row>
    <row r="268" spans="1:11" ht="20.25">
      <c r="A268" s="13" t="s">
        <v>254</v>
      </c>
      <c r="B268" s="2">
        <v>69</v>
      </c>
      <c r="C268" s="13" t="s">
        <v>29</v>
      </c>
      <c r="D268" s="3" t="s">
        <v>42</v>
      </c>
      <c r="E268" s="13">
        <v>0</v>
      </c>
      <c r="F268" s="13">
        <v>6</v>
      </c>
      <c r="G268" s="13" t="s">
        <v>23</v>
      </c>
      <c r="H268" s="13"/>
      <c r="I268" s="13" t="str">
        <f>IF(OR(J268=$J$336,J268=$J$343,J268=$J$326),$I$323,IF(OR(J268=$J$325,J268=$J$329,J268=$J$331,J268=$J$332,J268=$J$335,J268=$J$339,J268=$J$340,J268=$J$337),$I$328,IF(OR(J268=$J$324,J268=$J$328),$I$324,IF(OR(J268=$J$330,J268=$J$341,J268=$J$342),$I$325,IF(OR(J268=$J$323,J268=$J$338,J268=$J$344),$I$326,IF(OR(J268=$J$327,J268=$J$345,J268=$J$333,J268=$J$334),$I$327,0))))))</f>
        <v>Кокки</v>
      </c>
      <c r="J268" s="13" t="str">
        <f>IF(OR(K268=$K$323,K268=$K$324,K268=$K$325,K268=$K$326,K268=$K$327),$J$323,IF(OR(K268=$K$332,K268=$K$333,K268=$K$334,K268=$K$335),$J$324,IF(OR(K268=$K$336),$J$325,IF(OR(K268=$K$337),$J$326,IF(OR(K268=$K$338),$J$327,IF(OR(K268=$K$339),$J$328,IF(OR(K268=$K$345,K268=$K$355,K268=$K$346),$J$329,IF(OR(K268=$K$341,K268=$K$342,K268=$K$343,K268=$K$344),$J$330,IF(OR(K268=$K$340,K268=$K$384,K268=$K$386,K268=$K$388),$J$331,IF(OR(K268=$K$347,K268=$K$349,K268=$K$348),$J$332,IF(OR(K268=$K$350),$J$333,IF(OR(K268=$K$351),$J$334,IF(OR(K268=$K$352),$J$335,IF(OR(K268=$K$356),$J$336,IF(OR(K268=$K$357,K268=$K$358),$J$337,IF(OR(K268=$K$359,K268=$K$360),$J$338,IF(OR(K268=$K$361,K268=$K$362),$J$339,IF(OR(K268=$K$363,K268=$K$364),$J$340,IF(OR(K268=$K$366,K268=$K$367,K268=$K$368,K268=$K$369,K268=$K$370,K268=$K$371,K268=$K$372,K268=$K$373,K268=$K$374),$J$341,IF(OR(K268=$K$378,K268=$K$379,K268=$K$380,K268=$K$381,K268=$K$377,K268=$K$376,K268=$K$385,K268=$K$387),$J$342,IF(OR(K268=$K$382,K268=$K$383),$J$343,IF(OR(K268=$K$328,K268=$K$329,K268=$K$330,K268=$K$353,K268=$K$354,K268=$K$365,K268=$K$331,K268=$K$375),$J$344,IF(OR(K268=$K$389),$J$345,0)))))))))))))))))))))))</f>
        <v>Staphylococcus</v>
      </c>
      <c r="K268" s="1" t="s">
        <v>49</v>
      </c>
    </row>
    <row r="269" spans="1:11" ht="20.25">
      <c r="A269" s="13" t="s">
        <v>254</v>
      </c>
      <c r="B269" s="2">
        <v>78</v>
      </c>
      <c r="C269" s="13" t="s">
        <v>44</v>
      </c>
      <c r="D269" s="3" t="s">
        <v>45</v>
      </c>
      <c r="E269" s="13">
        <v>2</v>
      </c>
      <c r="F269" s="13">
        <v>2</v>
      </c>
      <c r="G269" s="13"/>
      <c r="H269" s="13"/>
      <c r="I269" s="13" t="str">
        <f>IF(OR(J269=$J$336,J269=$J$343,J269=$J$326),$I$323,IF(OR(J269=$J$325,J269=$J$329,J269=$J$331,J269=$J$332,J269=$J$335,J269=$J$339,J269=$J$340,J269=$J$337),$I$328,IF(OR(J269=$J$324,J269=$J$328),$I$324,IF(OR(J269=$J$330,J269=$J$341,J269=$J$342),$I$325,IF(OR(J269=$J$323,J269=$J$338,J269=$J$344),$I$326,IF(OR(J269=$J$327,J269=$J$345,J269=$J$333,J269=$J$334),$I$327,0))))))</f>
        <v>Кокки</v>
      </c>
      <c r="J269" s="13" t="str">
        <f>IF(OR(K269=$K$323,K269=$K$324,K269=$K$325,K269=$K$326,K269=$K$327),$J$323,IF(OR(K269=$K$332,K269=$K$333,K269=$K$334,K269=$K$335),$J$324,IF(OR(K269=$K$336),$J$325,IF(OR(K269=$K$337),$J$326,IF(OR(K269=$K$338),$J$327,IF(OR(K269=$K$339),$J$328,IF(OR(K269=$K$345,K269=$K$355,K269=$K$346),$J$329,IF(OR(K269=$K$341,K269=$K$342,K269=$K$343,K269=$K$344),$J$330,IF(OR(K269=$K$340,K269=$K$384,K269=$K$386,K269=$K$388),$J$331,IF(OR(K269=$K$347,K269=$K$349,K269=$K$348),$J$332,IF(OR(K269=$K$350),$J$333,IF(OR(K269=$K$351),$J$334,IF(OR(K269=$K$352),$J$335,IF(OR(K269=$K$356),$J$336,IF(OR(K269=$K$357,K269=$K$358),$J$337,IF(OR(K269=$K$359,K269=$K$360),$J$338,IF(OR(K269=$K$361,K269=$K$362),$J$339,IF(OR(K269=$K$363,K269=$K$364),$J$340,IF(OR(K269=$K$366,K269=$K$367,K269=$K$368,K269=$K$369,K269=$K$370,K269=$K$371,K269=$K$372,K269=$K$373,K269=$K$374),$J$341,IF(OR(K269=$K$378,K269=$K$379,K269=$K$380,K269=$K$381,K269=$K$377,K269=$K$376,K269=$K$385,K269=$K$387),$J$342,IF(OR(K269=$K$382,K269=$K$383),$J$343,IF(OR(K269=$K$328,K269=$K$329,K269=$K$330,K269=$K$353,K269=$K$354,K269=$K$365,K269=$K$331,K269=$K$375),$J$344,IF(OR(K269=$K$389),$J$345,0)))))))))))))))))))))))</f>
        <v>Staphylococcus</v>
      </c>
      <c r="K269" s="1" t="s">
        <v>49</v>
      </c>
    </row>
    <row r="270" spans="1:11" ht="20.25">
      <c r="A270" s="13" t="s">
        <v>254</v>
      </c>
      <c r="B270" s="2">
        <v>87</v>
      </c>
      <c r="C270" s="13" t="s">
        <v>21</v>
      </c>
      <c r="D270" s="3" t="s">
        <v>28</v>
      </c>
      <c r="E270" s="13">
        <v>0</v>
      </c>
      <c r="F270" s="13">
        <v>3</v>
      </c>
      <c r="G270" s="13" t="s">
        <v>23</v>
      </c>
      <c r="H270" s="13"/>
      <c r="I270" s="13" t="str">
        <f>IF(OR(J270=$J$336,J270=$J$343,J270=$J$326),$I$323,IF(OR(J270=$J$325,J270=$J$329,J270=$J$331,J270=$J$332,J270=$J$335,J270=$J$339,J270=$J$340,J270=$J$337),$I$328,IF(OR(J270=$J$324,J270=$J$328),$I$324,IF(OR(J270=$J$330,J270=$J$341,J270=$J$342),$I$325,IF(OR(J270=$J$323,J270=$J$338,J270=$J$344),$I$326,IF(OR(J270=$J$327,J270=$J$345,J270=$J$333,J270=$J$334),$I$327,0))))))</f>
        <v>НГОБ</v>
      </c>
      <c r="J270" s="13" t="str">
        <f>IF(OR(K270=$K$323,K270=$K$324,K270=$K$325,K270=$K$326,K270=$K$327),$J$323,IF(OR(K270=$K$332,K270=$K$333,K270=$K$334,K270=$K$335),$J$324,IF(OR(K270=$K$336),$J$325,IF(OR(K270=$K$337),$J$326,IF(OR(K270=$K$338),$J$327,IF(OR(K270=$K$339),$J$328,IF(OR(K270=$K$345,K270=$K$355,K270=$K$346),$J$329,IF(OR(K270=$K$341,K270=$K$342,K270=$K$343,K270=$K$344),$J$330,IF(OR(K270=$K$340,K270=$K$384,K270=$K$386,K270=$K$388),$J$331,IF(OR(K270=$K$347,K270=$K$349,K270=$K$348),$J$332,IF(OR(K270=$K$350),$J$333,IF(OR(K270=$K$351),$J$334,IF(OR(K270=$K$352),$J$335,IF(OR(K270=$K$356),$J$336,IF(OR(K270=$K$357,K270=$K$358),$J$337,IF(OR(K270=$K$359,K270=$K$360),$J$338,IF(OR(K270=$K$361,K270=$K$362),$J$339,IF(OR(K270=$K$363,K270=$K$364),$J$340,IF(OR(K270=$K$366,K270=$K$367,K270=$K$368,K270=$K$369,K270=$K$370,K270=$K$371,K270=$K$372,K270=$K$373,K270=$K$374),$J$341,IF(OR(K270=$K$378,K270=$K$379,K270=$K$380,K270=$K$381,K270=$K$377,K270=$K$376,K270=$K$385,K270=$K$387),$J$342,IF(OR(K270=$K$382,K270=$K$383),$J$343,IF(OR(K270=$K$328,K270=$K$329,K270=$K$330,K270=$K$353,K270=$K$354,K270=$K$365,K270=$K$331,K270=$K$375),$J$344,IF(OR(K270=$K$389),$J$345,0)))))))))))))))))))))))</f>
        <v>Pseudomonas</v>
      </c>
      <c r="K270" s="1" t="s">
        <v>162</v>
      </c>
    </row>
    <row r="271" spans="1:11" ht="20.25">
      <c r="A271" s="13" t="s">
        <v>254</v>
      </c>
      <c r="B271" s="2">
        <v>93</v>
      </c>
      <c r="C271" s="13" t="s">
        <v>21</v>
      </c>
      <c r="D271" s="3" t="s">
        <v>43</v>
      </c>
      <c r="E271" s="13">
        <v>0</v>
      </c>
      <c r="F271" s="13">
        <v>5</v>
      </c>
      <c r="G271" s="13"/>
      <c r="H271" s="13"/>
      <c r="I271" s="13" t="str">
        <f>IF(OR(J271=$J$336,J271=$J$343,J271=$J$326),$I$323,IF(OR(J271=$J$325,J271=$J$329,J271=$J$331,J271=$J$332,J271=$J$335,J271=$J$339,J271=$J$340,J271=$J$337),$I$328,IF(OR(J271=$J$324,J271=$J$328),$I$324,IF(OR(J271=$J$330,J271=$J$341,J271=$J$342),$I$325,IF(OR(J271=$J$323,J271=$J$338,J271=$J$344),$I$326,IF(OR(J271=$J$327,J271=$J$345,J271=$J$333,J271=$J$334),$I$327,0))))))</f>
        <v>Кокки</v>
      </c>
      <c r="J271" s="13" t="str">
        <f>IF(OR(K271=$K$323,K271=$K$324,K271=$K$325,K271=$K$326,K271=$K$327),$J$323,IF(OR(K271=$K$332,K271=$K$333,K271=$K$334,K271=$K$335),$J$324,IF(OR(K271=$K$336),$J$325,IF(OR(K271=$K$337),$J$326,IF(OR(K271=$K$338),$J$327,IF(OR(K271=$K$339),$J$328,IF(OR(K271=$K$345,K271=$K$355,K271=$K$346),$J$329,IF(OR(K271=$K$341,K271=$K$342,K271=$K$343,K271=$K$344),$J$330,IF(OR(K271=$K$340,K271=$K$384,K271=$K$386,K271=$K$388),$J$331,IF(OR(K271=$K$347,K271=$K$349,K271=$K$348),$J$332,IF(OR(K271=$K$350),$J$333,IF(OR(K271=$K$351),$J$334,IF(OR(K271=$K$352),$J$335,IF(OR(K271=$K$356),$J$336,IF(OR(K271=$K$357,K271=$K$358),$J$337,IF(OR(K271=$K$359,K271=$K$360),$J$338,IF(OR(K271=$K$361,K271=$K$362),$J$339,IF(OR(K271=$K$363,K271=$K$364),$J$340,IF(OR(K271=$K$366,K271=$K$367,K271=$K$368,K271=$K$369,K271=$K$370,K271=$K$371,K271=$K$372,K271=$K$373,K271=$K$374),$J$341,IF(OR(K271=$K$378,K271=$K$379,K271=$K$380,K271=$K$381,K271=$K$377,K271=$K$376,K271=$K$385,K271=$K$387),$J$342,IF(OR(K271=$K$382,K271=$K$383),$J$343,IF(OR(K271=$K$328,K271=$K$329,K271=$K$330,K271=$K$353,K271=$K$354,K271=$K$365,K271=$K$331,K271=$K$375),$J$344,IF(OR(K271=$K$389),$J$345,0)))))))))))))))))))))))</f>
        <v>Enterococcus</v>
      </c>
      <c r="K271" s="1" t="s">
        <v>66</v>
      </c>
    </row>
    <row r="272" spans="1:11" ht="20.25">
      <c r="A272" s="13" t="s">
        <v>254</v>
      </c>
      <c r="B272" s="2">
        <v>111</v>
      </c>
      <c r="C272" s="13" t="s">
        <v>46</v>
      </c>
      <c r="D272" s="3" t="s">
        <v>41</v>
      </c>
      <c r="E272" s="13">
        <v>0</v>
      </c>
      <c r="F272" s="13">
        <v>5</v>
      </c>
      <c r="G272" s="13"/>
      <c r="H272" s="13"/>
      <c r="I272" s="13" t="str">
        <f>IF(OR(J272=$J$336,J272=$J$343,J272=$J$326),$I$323,IF(OR(J272=$J$325,J272=$J$329,J272=$J$331,J272=$J$332,J272=$J$335,J272=$J$339,J272=$J$340,J272=$J$337),$I$328,IF(OR(J272=$J$324,J272=$J$328),$I$324,IF(OR(J272=$J$330,J272=$J$341,J272=$J$342),$I$325,IF(OR(J272=$J$323,J272=$J$338,J272=$J$344),$I$326,IF(OR(J272=$J$327,J272=$J$345,J272=$J$333,J272=$J$334),$I$327,0))))))</f>
        <v>Кокки</v>
      </c>
      <c r="J272" s="13" t="str">
        <f>IF(OR(K272=$K$323,K272=$K$324,K272=$K$325,K272=$K$326,K272=$K$327),$J$323,IF(OR(K272=$K$332,K272=$K$333,K272=$K$334,K272=$K$335),$J$324,IF(OR(K272=$K$336),$J$325,IF(OR(K272=$K$337),$J$326,IF(OR(K272=$K$338),$J$327,IF(OR(K272=$K$339),$J$328,IF(OR(K272=$K$345,K272=$K$355,K272=$K$346),$J$329,IF(OR(K272=$K$341,K272=$K$342,K272=$K$343,K272=$K$344),$J$330,IF(OR(K272=$K$340,K272=$K$384,K272=$K$386,K272=$K$388),$J$331,IF(OR(K272=$K$347,K272=$K$349,K272=$K$348),$J$332,IF(OR(K272=$K$350),$J$333,IF(OR(K272=$K$351),$J$334,IF(OR(K272=$K$352),$J$335,IF(OR(K272=$K$356),$J$336,IF(OR(K272=$K$357,K272=$K$358),$J$337,IF(OR(K272=$K$359,K272=$K$360),$J$338,IF(OR(K272=$K$361,K272=$K$362),$J$339,IF(OR(K272=$K$363,K272=$K$364),$J$340,IF(OR(K272=$K$366,K272=$K$367,K272=$K$368,K272=$K$369,K272=$K$370,K272=$K$371,K272=$K$372,K272=$K$373,K272=$K$374),$J$341,IF(OR(K272=$K$378,K272=$K$379,K272=$K$380,K272=$K$381,K272=$K$377,K272=$K$376,K272=$K$385,K272=$K$387),$J$342,IF(OR(K272=$K$382,K272=$K$383),$J$343,IF(OR(K272=$K$328,K272=$K$329,K272=$K$330,K272=$K$353,K272=$K$354,K272=$K$365,K272=$K$331,K272=$K$375),$J$344,IF(OR(K272=$K$389),$J$345,0)))))))))))))))))))))))</f>
        <v>Staphylococcus</v>
      </c>
      <c r="K272" s="1" t="s">
        <v>49</v>
      </c>
    </row>
    <row r="273" spans="1:11" ht="20.25">
      <c r="A273" s="13" t="s">
        <v>254</v>
      </c>
      <c r="B273" s="2">
        <v>117</v>
      </c>
      <c r="C273" s="13" t="s">
        <v>21</v>
      </c>
      <c r="D273" s="3" t="s">
        <v>41</v>
      </c>
      <c r="E273" s="13">
        <v>0</v>
      </c>
      <c r="F273" s="13">
        <v>4</v>
      </c>
      <c r="G273" s="13" t="s">
        <v>23</v>
      </c>
      <c r="H273" s="13"/>
      <c r="I273" s="13" t="str">
        <f>IF(OR(J273=$J$336,J273=$J$343,J273=$J$326),$I$323,IF(OR(J273=$J$325,J273=$J$329,J273=$J$331,J273=$J$332,J273=$J$335,J273=$J$339,J273=$J$340,J273=$J$337),$I$328,IF(OR(J273=$J$324,J273=$J$328),$I$324,IF(OR(J273=$J$330,J273=$J$341,J273=$J$342),$I$325,IF(OR(J273=$J$323,J273=$J$338,J273=$J$344),$I$326,IF(OR(J273=$J$327,J273=$J$345,J273=$J$333,J273=$J$334),$I$327,0))))))</f>
        <v>Кокки</v>
      </c>
      <c r="J273" s="13" t="str">
        <f>IF(OR(K273=$K$323,K273=$K$324,K273=$K$325,K273=$K$326,K273=$K$327),$J$323,IF(OR(K273=$K$332,K273=$K$333,K273=$K$334,K273=$K$335),$J$324,IF(OR(K273=$K$336),$J$325,IF(OR(K273=$K$337),$J$326,IF(OR(K273=$K$338),$J$327,IF(OR(K273=$K$339),$J$328,IF(OR(K273=$K$345,K273=$K$355,K273=$K$346),$J$329,IF(OR(K273=$K$341,K273=$K$342,K273=$K$343,K273=$K$344),$J$330,IF(OR(K273=$K$340,K273=$K$384,K273=$K$386,K273=$K$388),$J$331,IF(OR(K273=$K$347,K273=$K$349,K273=$K$348),$J$332,IF(OR(K273=$K$350),$J$333,IF(OR(K273=$K$351),$J$334,IF(OR(K273=$K$352),$J$335,IF(OR(K273=$K$356),$J$336,IF(OR(K273=$K$357,K273=$K$358),$J$337,IF(OR(K273=$K$359,K273=$K$360),$J$338,IF(OR(K273=$K$361,K273=$K$362),$J$339,IF(OR(K273=$K$363,K273=$K$364),$J$340,IF(OR(K273=$K$366,K273=$K$367,K273=$K$368,K273=$K$369,K273=$K$370,K273=$K$371,K273=$K$372,K273=$K$373,K273=$K$374),$J$341,IF(OR(K273=$K$378,K273=$K$379,K273=$K$380,K273=$K$381,K273=$K$377,K273=$K$376,K273=$K$385,K273=$K$387),$J$342,IF(OR(K273=$K$382,K273=$K$383),$J$343,IF(OR(K273=$K$328,K273=$K$329,K273=$K$330,K273=$K$353,K273=$K$354,K273=$K$365,K273=$K$331,K273=$K$375),$J$344,IF(OR(K273=$K$389),$J$345,0)))))))))))))))))))))))</f>
        <v>Staphylococcus</v>
      </c>
      <c r="K273" s="1" t="s">
        <v>177</v>
      </c>
    </row>
    <row r="274" spans="1:11" ht="20.25">
      <c r="A274" s="13" t="s">
        <v>254</v>
      </c>
      <c r="B274" s="2">
        <v>120</v>
      </c>
      <c r="C274" s="13" t="s">
        <v>21</v>
      </c>
      <c r="D274" s="3" t="s">
        <v>41</v>
      </c>
      <c r="E274" s="13">
        <v>0</v>
      </c>
      <c r="F274" s="13">
        <v>4</v>
      </c>
      <c r="G274" s="13"/>
      <c r="H274" s="13"/>
      <c r="I274" s="13" t="str">
        <f>IF(OR(J274=$J$336,J274=$J$343,J274=$J$326),$I$323,IF(OR(J274=$J$325,J274=$J$329,J274=$J$331,J274=$J$332,J274=$J$335,J274=$J$339,J274=$J$340,J274=$J$337),$I$328,IF(OR(J274=$J$324,J274=$J$328),$I$324,IF(OR(J274=$J$330,J274=$J$341,J274=$J$342),$I$325,IF(OR(J274=$J$323,J274=$J$338,J274=$J$344),$I$326,IF(OR(J274=$J$327,J274=$J$345,J274=$J$333,J274=$J$334),$I$327,0))))))</f>
        <v>Энеробактерии</v>
      </c>
      <c r="J274" s="13" t="str">
        <f>IF(OR(K274=$K$323,K274=$K$324,K274=$K$325,K274=$K$326,K274=$K$327),$J$323,IF(OR(K274=$K$332,K274=$K$333,K274=$K$334,K274=$K$335),$J$324,IF(OR(K274=$K$336),$J$325,IF(OR(K274=$K$337),$J$326,IF(OR(K274=$K$338),$J$327,IF(OR(K274=$K$339),$J$328,IF(OR(K274=$K$345,K274=$K$355,K274=$K$346),$J$329,IF(OR(K274=$K$341,K274=$K$342,K274=$K$343,K274=$K$344),$J$330,IF(OR(K274=$K$340,K274=$K$384,K274=$K$386,K274=$K$388),$J$331,IF(OR(K274=$K$347,K274=$K$349,K274=$K$348),$J$332,IF(OR(K274=$K$350),$J$333,IF(OR(K274=$K$351),$J$334,IF(OR(K274=$K$352),$J$335,IF(OR(K274=$K$356),$J$336,IF(OR(K274=$K$357,K274=$K$358),$J$337,IF(OR(K274=$K$359,K274=$K$360),$J$338,IF(OR(K274=$K$361,K274=$K$362),$J$339,IF(OR(K274=$K$363,K274=$K$364),$J$340,IF(OR(K274=$K$366,K274=$K$367,K274=$K$368,K274=$K$369,K274=$K$370,K274=$K$371,K274=$K$372,K274=$K$373,K274=$K$374),$J$341,IF(OR(K274=$K$378,K274=$K$379,K274=$K$380,K274=$K$381,K274=$K$377,K274=$K$376,K274=$K$385,K274=$K$387),$J$342,IF(OR(K274=$K$382,K274=$K$383),$J$343,IF(OR(K274=$K$328,K274=$K$329,K274=$K$330,K274=$K$353,K274=$K$354,K274=$K$365,K274=$K$331,K274=$K$375),$J$344,IF(OR(K274=$K$389),$J$345,0)))))))))))))))))))))))</f>
        <v>Escherichia</v>
      </c>
      <c r="K274" s="1" t="s">
        <v>32</v>
      </c>
    </row>
    <row r="275" spans="1:11" ht="20.25">
      <c r="A275" s="13" t="s">
        <v>254</v>
      </c>
      <c r="B275" s="2">
        <v>130</v>
      </c>
      <c r="C275" s="13" t="s">
        <v>21</v>
      </c>
      <c r="D275" s="3" t="s">
        <v>64</v>
      </c>
      <c r="E275" s="13">
        <v>0</v>
      </c>
      <c r="F275" s="13">
        <v>3</v>
      </c>
      <c r="G275" s="13" t="s">
        <v>23</v>
      </c>
      <c r="H275" s="13"/>
      <c r="I275" s="13" t="str">
        <f>IF(OR(J275=$J$336,J275=$J$343,J275=$J$326),$I$323,IF(OR(J275=$J$325,J275=$J$329,J275=$J$331,J275=$J$332,J275=$J$335,J275=$J$339,J275=$J$340,J275=$J$337),$I$328,IF(OR(J275=$J$324,J275=$J$328),$I$324,IF(OR(J275=$J$330,J275=$J$341,J275=$J$342),$I$325,IF(OR(J275=$J$323,J275=$J$338,J275=$J$344),$I$326,IF(OR(J275=$J$327,J275=$J$345,J275=$J$333,J275=$J$334),$I$327,0))))))</f>
        <v>НГОБ</v>
      </c>
      <c r="J275" s="13" t="str">
        <f>IF(OR(K275=$K$323,K275=$K$324,K275=$K$325,K275=$K$326,K275=$K$327),$J$323,IF(OR(K275=$K$332,K275=$K$333,K275=$K$334,K275=$K$335),$J$324,IF(OR(K275=$K$336),$J$325,IF(OR(K275=$K$337),$J$326,IF(OR(K275=$K$338),$J$327,IF(OR(K275=$K$339),$J$328,IF(OR(K275=$K$345,K275=$K$355,K275=$K$346),$J$329,IF(OR(K275=$K$341,K275=$K$342,K275=$K$343,K275=$K$344),$J$330,IF(OR(K275=$K$340,K275=$K$384,K275=$K$386,K275=$K$388),$J$331,IF(OR(K275=$K$347,K275=$K$349,K275=$K$348),$J$332,IF(OR(K275=$K$350),$J$333,IF(OR(K275=$K$351),$J$334,IF(OR(K275=$K$352),$J$335,IF(OR(K275=$K$356),$J$336,IF(OR(K275=$K$357,K275=$K$358),$J$337,IF(OR(K275=$K$359,K275=$K$360),$J$338,IF(OR(K275=$K$361,K275=$K$362),$J$339,IF(OR(K275=$K$363,K275=$K$364),$J$340,IF(OR(K275=$K$366,K275=$K$367,K275=$K$368,K275=$K$369,K275=$K$370,K275=$K$371,K275=$K$372,K275=$K$373,K275=$K$374),$J$341,IF(OR(K275=$K$378,K275=$K$379,K275=$K$380,K275=$K$381,K275=$K$377,K275=$K$376,K275=$K$385,K275=$K$387),$J$342,IF(OR(K275=$K$382,K275=$K$383),$J$343,IF(OR(K275=$K$328,K275=$K$329,K275=$K$330,K275=$K$353,K275=$K$354,K275=$K$365,K275=$K$331,K275=$K$375),$J$344,IF(OR(K275=$K$389),$J$345,0)))))))))))))))))))))))</f>
        <v>Pseudomonas</v>
      </c>
      <c r="K275" s="1" t="s">
        <v>162</v>
      </c>
    </row>
    <row r="276" spans="1:11" ht="20.25">
      <c r="A276" s="13" t="s">
        <v>254</v>
      </c>
      <c r="B276" s="2">
        <v>131</v>
      </c>
      <c r="C276" s="13" t="s">
        <v>21</v>
      </c>
      <c r="D276" s="3" t="s">
        <v>43</v>
      </c>
      <c r="E276" s="13">
        <v>0</v>
      </c>
      <c r="F276" s="13">
        <v>3</v>
      </c>
      <c r="G276" s="13" t="s">
        <v>23</v>
      </c>
      <c r="H276" s="13"/>
      <c r="I276" s="13" t="str">
        <f>IF(OR(J276=$J$336,J276=$J$343,J276=$J$326),$I$323,IF(OR(J276=$J$325,J276=$J$329,J276=$J$331,J276=$J$332,J276=$J$335,J276=$J$339,J276=$J$340,J276=$J$337),$I$328,IF(OR(J276=$J$324,J276=$J$328),$I$324,IF(OR(J276=$J$330,J276=$J$341,J276=$J$342),$I$325,IF(OR(J276=$J$323,J276=$J$338,J276=$J$344),$I$326,IF(OR(J276=$J$327,J276=$J$345,J276=$J$333,J276=$J$334),$I$327,0))))))</f>
        <v>НГОБ</v>
      </c>
      <c r="J276" s="13" t="str">
        <f>IF(OR(K276=$K$323,K276=$K$324,K276=$K$325,K276=$K$326,K276=$K$327),$J$323,IF(OR(K276=$K$332,K276=$K$333,K276=$K$334,K276=$K$335),$J$324,IF(OR(K276=$K$336),$J$325,IF(OR(K276=$K$337),$J$326,IF(OR(K276=$K$338),$J$327,IF(OR(K276=$K$339),$J$328,IF(OR(K276=$K$345,K276=$K$355,K276=$K$346),$J$329,IF(OR(K276=$K$341,K276=$K$342,K276=$K$343,K276=$K$344),$J$330,IF(OR(K276=$K$340,K276=$K$384,K276=$K$386,K276=$K$388),$J$331,IF(OR(K276=$K$347,K276=$K$349,K276=$K$348),$J$332,IF(OR(K276=$K$350),$J$333,IF(OR(K276=$K$351),$J$334,IF(OR(K276=$K$352),$J$335,IF(OR(K276=$K$356),$J$336,IF(OR(K276=$K$357,K276=$K$358),$J$337,IF(OR(K276=$K$359,K276=$K$360),$J$338,IF(OR(K276=$K$361,K276=$K$362),$J$339,IF(OR(K276=$K$363,K276=$K$364),$J$340,IF(OR(K276=$K$366,K276=$K$367,K276=$K$368,K276=$K$369,K276=$K$370,K276=$K$371,K276=$K$372,K276=$K$373,K276=$K$374),$J$341,IF(OR(K276=$K$378,K276=$K$379,K276=$K$380,K276=$K$381,K276=$K$377,K276=$K$376,K276=$K$385,K276=$K$387),$J$342,IF(OR(K276=$K$382,K276=$K$383),$J$343,IF(OR(K276=$K$328,K276=$K$329,K276=$K$330,K276=$K$353,K276=$K$354,K276=$K$365,K276=$K$331,K276=$K$375),$J$344,IF(OR(K276=$K$389),$J$345,0)))))))))))))))))))))))</f>
        <v>Acinetobacter</v>
      </c>
      <c r="K276" s="1" t="s">
        <v>95</v>
      </c>
    </row>
    <row r="277" spans="1:11" ht="20.25">
      <c r="A277" s="13" t="s">
        <v>254</v>
      </c>
      <c r="B277" s="2">
        <v>133</v>
      </c>
      <c r="C277" s="13" t="s">
        <v>21</v>
      </c>
      <c r="D277" s="3" t="s">
        <v>13</v>
      </c>
      <c r="E277" s="13">
        <v>2</v>
      </c>
      <c r="F277" s="13">
        <v>3</v>
      </c>
      <c r="G277" s="13" t="s">
        <v>23</v>
      </c>
      <c r="H277" s="13"/>
      <c r="I277" s="13" t="str">
        <f>IF(OR(J277=$J$336,J277=$J$343,J277=$J$326),$I$323,IF(OR(J277=$J$325,J277=$J$329,J277=$J$331,J277=$J$332,J277=$J$335,J277=$J$339,J277=$J$340,J277=$J$337),$I$328,IF(OR(J277=$J$324,J277=$J$328),$I$324,IF(OR(J277=$J$330,J277=$J$341,J277=$J$342),$I$325,IF(OR(J277=$J$323,J277=$J$338,J277=$J$344),$I$326,IF(OR(J277=$J$327,J277=$J$345,J277=$J$333,J277=$J$334),$I$327,0))))))</f>
        <v>Кокки</v>
      </c>
      <c r="J277" s="13" t="str">
        <f>IF(OR(K277=$K$323,K277=$K$324,K277=$K$325,K277=$K$326,K277=$K$327),$J$323,IF(OR(K277=$K$332,K277=$K$333,K277=$K$334,K277=$K$335),$J$324,IF(OR(K277=$K$336),$J$325,IF(OR(K277=$K$337),$J$326,IF(OR(K277=$K$338),$J$327,IF(OR(K277=$K$339),$J$328,IF(OR(K277=$K$345,K277=$K$355,K277=$K$346),$J$329,IF(OR(K277=$K$341,K277=$K$342,K277=$K$343,K277=$K$344),$J$330,IF(OR(K277=$K$340,K277=$K$384,K277=$K$386,K277=$K$388),$J$331,IF(OR(K277=$K$347,K277=$K$349,K277=$K$348),$J$332,IF(OR(K277=$K$350),$J$333,IF(OR(K277=$K$351),$J$334,IF(OR(K277=$K$352),$J$335,IF(OR(K277=$K$356),$J$336,IF(OR(K277=$K$357,K277=$K$358),$J$337,IF(OR(K277=$K$359,K277=$K$360),$J$338,IF(OR(K277=$K$361,K277=$K$362),$J$339,IF(OR(K277=$K$363,K277=$K$364),$J$340,IF(OR(K277=$K$366,K277=$K$367,K277=$K$368,K277=$K$369,K277=$K$370,K277=$K$371,K277=$K$372,K277=$K$373,K277=$K$374),$J$341,IF(OR(K277=$K$378,K277=$K$379,K277=$K$380,K277=$K$381,K277=$K$377,K277=$K$376,K277=$K$385,K277=$K$387),$J$342,IF(OR(K277=$K$382,K277=$K$383),$J$343,IF(OR(K277=$K$328,K277=$K$329,K277=$K$330,K277=$K$353,K277=$K$354,K277=$K$365,K277=$K$331,K277=$K$375),$J$344,IF(OR(K277=$K$389),$J$345,0)))))))))))))))))))))))</f>
        <v>Staphylococcus</v>
      </c>
      <c r="K277" s="1" t="s">
        <v>49</v>
      </c>
    </row>
    <row r="278" spans="1:11" ht="20.25">
      <c r="A278" s="13" t="s">
        <v>254</v>
      </c>
      <c r="B278" s="2">
        <v>143</v>
      </c>
      <c r="C278" s="13" t="s">
        <v>21</v>
      </c>
      <c r="D278" s="3" t="s">
        <v>202</v>
      </c>
      <c r="E278" s="13">
        <v>0</v>
      </c>
      <c r="F278" s="13">
        <v>6</v>
      </c>
      <c r="G278" s="13" t="s">
        <v>23</v>
      </c>
      <c r="H278" s="13"/>
      <c r="I278" s="13" t="str">
        <f>IF(OR(J278=$J$336,J278=$J$343,J278=$J$326),$I$323,IF(OR(J278=$J$325,J278=$J$329,J278=$J$331,J278=$J$332,J278=$J$335,J278=$J$339,J278=$J$340,J278=$J$337),$I$328,IF(OR(J278=$J$324,J278=$J$328),$I$324,IF(OR(J278=$J$330,J278=$J$341,J278=$J$342),$I$325,IF(OR(J278=$J$323,J278=$J$338,J278=$J$344),$I$326,IF(OR(J278=$J$327,J278=$J$345,J278=$J$333,J278=$J$334),$I$327,0))))))</f>
        <v>НГОБ</v>
      </c>
      <c r="J278" s="13" t="str">
        <f t="shared" ref="J278:J320" si="2">IF(OR(K278=$K$323,K278=$K$324,K278=$K$325,K278=$K$326,K278=$K$327),$J$323,IF(OR(K278=$K$332,K278=$K$333,K278=$K$334,K278=$K$335),$J$324,IF(OR(K278=$K$336),$J$325,IF(OR(K278=$K$337),$J$326,IF(OR(K278=$K$338),$J$327,IF(OR(K278=$K$339),$J$328,IF(OR(K278=$K$345,K278=$K$355,K278=$K$346),$J$329,IF(OR(K278=$K$341,K278=$K$342,K278=$K$343,K278=$K$344),$J$330,IF(OR(K278=$K$340,K278=$K$384,K278=$K$386,K278=$K$388),$J$331,IF(OR(K278=$K$347,K278=$K$349,K278=$K$348),$J$332,IF(OR(K278=$K$350),$J$333,IF(OR(K278=$K$351),$J$334,IF(OR(K278=$K$352),$J$335,IF(OR(K278=$K$356),$J$336,IF(OR(K278=$K$357,K278=$K$358),$J$337,IF(OR(K278=$K$359,K278=$K$360),$J$338,IF(OR(K278=$K$361,K278=$K$362),$J$339,IF(OR(K278=$K$363,K278=$K$364),$J$340,IF(OR(K278=$K$366,K278=$K$367,K278=$K$368,K278=$K$369,K278=$K$370,K278=$K$371,K278=$K$372,K278=$K$373,K278=$K$374),$J$341,IF(OR(K278=$K$378,K278=$K$379,K278=$K$380,K278=$K$381,K278=$K$377,K278=$K$376,K278=$K$385,K278=$K$387),$J$342,IF(OR(K278=$K$382,K278=$K$383),$J$343,IF(OR(K278=$K$328,K278=$K$329,K278=$K$330,K278=$K$353,K278=$K$354,K278=$K$365,K278=$K$331,K278=$K$375),$J$344,IF(OR(K278=$K$389),$J$345,0)))))))))))))))))))))))</f>
        <v>НГОБ</v>
      </c>
      <c r="K278" s="1" t="s">
        <v>252</v>
      </c>
    </row>
    <row r="279" spans="1:11" ht="20.25">
      <c r="A279" s="13" t="s">
        <v>254</v>
      </c>
      <c r="B279" s="2">
        <v>155</v>
      </c>
      <c r="C279" s="13" t="s">
        <v>21</v>
      </c>
      <c r="D279" s="3" t="s">
        <v>28</v>
      </c>
      <c r="E279" s="13">
        <v>0</v>
      </c>
      <c r="F279" s="13">
        <v>4</v>
      </c>
      <c r="G279" s="13" t="s">
        <v>23</v>
      </c>
      <c r="H279" s="13"/>
      <c r="I279" s="13" t="str">
        <f>IF(OR(J279=$J$336,J279=$J$343,J279=$J$326),$I$323,IF(OR(J279=$J$325,J279=$J$329,J279=$J$331,J279=$J$332,J279=$J$335,J279=$J$339,J279=$J$340,J279=$J$337),$I$328,IF(OR(J279=$J$324,J279=$J$328),$I$324,IF(OR(J279=$J$330,J279=$J$341,J279=$J$342),$I$325,IF(OR(J279=$J$323,J279=$J$338,J279=$J$344),$I$326,IF(OR(J279=$J$327,J279=$J$345,J279=$J$333,J279=$J$334),$I$327,0))))))</f>
        <v>Энеробактерии</v>
      </c>
      <c r="J279" s="13" t="str">
        <f t="shared" si="2"/>
        <v>Proteus</v>
      </c>
      <c r="K279" s="1" t="s">
        <v>159</v>
      </c>
    </row>
    <row r="280" spans="1:11" ht="20.25">
      <c r="A280" s="13" t="s">
        <v>254</v>
      </c>
      <c r="B280" s="2">
        <v>159</v>
      </c>
      <c r="C280" s="13" t="s">
        <v>21</v>
      </c>
      <c r="D280" s="3" t="s">
        <v>43</v>
      </c>
      <c r="E280" s="13">
        <v>0</v>
      </c>
      <c r="F280" s="13">
        <v>7</v>
      </c>
      <c r="G280" s="13" t="s">
        <v>23</v>
      </c>
      <c r="H280" s="13"/>
      <c r="I280" s="13" t="str">
        <f>IF(OR(J280=$J$336,J280=$J$343,J280=$J$326),$I$323,IF(OR(J280=$J$325,J280=$J$329,J280=$J$331,J280=$J$332,J280=$J$335,J280=$J$339,J280=$J$340,J280=$J$337),$I$328,IF(OR(J280=$J$324,J280=$J$328),$I$324,IF(OR(J280=$J$330,J280=$J$341,J280=$J$342),$I$325,IF(OR(J280=$J$323,J280=$J$338,J280=$J$344),$I$326,IF(OR(J280=$J$327,J280=$J$345,J280=$J$333,J280=$J$334),$I$327,0))))))</f>
        <v>НГОБ</v>
      </c>
      <c r="J280" s="13" t="str">
        <f t="shared" si="2"/>
        <v>Acinetobacter</v>
      </c>
      <c r="K280" s="1" t="s">
        <v>95</v>
      </c>
    </row>
    <row r="281" spans="1:11" ht="20.25">
      <c r="A281" s="13"/>
      <c r="B281" s="2"/>
      <c r="C281" s="13"/>
      <c r="D281" s="3"/>
      <c r="E281" s="13"/>
      <c r="F281" s="13"/>
      <c r="G281" s="13"/>
      <c r="H281" s="13"/>
      <c r="I281" s="13" t="str">
        <f>IF(OR(J281=$J$336,J281=$J$343,J281=$J$326),$I$323,IF(OR(J281=$J$325,J281=$J$329,J281=$J$331,J281=$J$332,J281=$J$335,J281=$J$339,J281=$J$340,J281=$J$337),$I$328,IF(OR(J281=$J$324,J281=$J$328),$I$324,IF(OR(J281=$J$330,J281=$J$341,J281=$J$342),$I$325,IF(OR(J281=$J$323,J281=$J$338,J281=$J$344),$I$326,IF(OR(J281=$J$327,J281=$J$345,J281=$J$333,J281=$J$334),$I$327,0))))))</f>
        <v>Энеробактерии</v>
      </c>
      <c r="J281" s="13" t="str">
        <f t="shared" si="2"/>
        <v>Klebsiella</v>
      </c>
      <c r="K281" s="1" t="s">
        <v>121</v>
      </c>
    </row>
    <row r="282" spans="1:11" ht="20.25">
      <c r="A282" s="13" t="s">
        <v>254</v>
      </c>
      <c r="B282" s="2">
        <v>170</v>
      </c>
      <c r="C282" s="13" t="s">
        <v>21</v>
      </c>
      <c r="D282" s="3" t="s">
        <v>70</v>
      </c>
      <c r="E282" s="13">
        <v>0</v>
      </c>
      <c r="F282" s="13">
        <v>5</v>
      </c>
      <c r="G282" s="13" t="s">
        <v>23</v>
      </c>
      <c r="H282" s="13"/>
      <c r="I282" s="13" t="str">
        <f>IF(OR(J282=$J$336,J282=$J$343,J282=$J$326),$I$323,IF(OR(J282=$J$325,J282=$J$329,J282=$J$331,J282=$J$332,J282=$J$335,J282=$J$339,J282=$J$340,J282=$J$337),$I$328,IF(OR(J282=$J$324,J282=$J$328),$I$324,IF(OR(J282=$J$330,J282=$J$341,J282=$J$342),$I$325,IF(OR(J282=$J$323,J282=$J$338,J282=$J$344),$I$326,IF(OR(J282=$J$327,J282=$J$345,J282=$J$333,J282=$J$334),$I$327,0))))))</f>
        <v>Энеробактерии</v>
      </c>
      <c r="J282" s="13" t="str">
        <f t="shared" si="2"/>
        <v>Klebsiella</v>
      </c>
      <c r="K282" s="1" t="s">
        <v>75</v>
      </c>
    </row>
    <row r="283" spans="1:11" ht="20.25">
      <c r="A283" s="13" t="s">
        <v>254</v>
      </c>
      <c r="B283" s="2">
        <v>174</v>
      </c>
      <c r="C283" s="13" t="s">
        <v>19</v>
      </c>
      <c r="D283" s="3" t="s">
        <v>20</v>
      </c>
      <c r="E283" s="13">
        <v>0</v>
      </c>
      <c r="F283" s="13">
        <v>4</v>
      </c>
      <c r="G283" s="13"/>
      <c r="H283" s="13"/>
      <c r="I283" s="13" t="str">
        <f>IF(OR(J283=$J$336,J283=$J$343,J283=$J$326),$I$323,IF(OR(J283=$J$325,J283=$J$329,J283=$J$331,J283=$J$332,J283=$J$335,J283=$J$339,J283=$J$340,J283=$J$337),$I$328,IF(OR(J283=$J$324,J283=$J$328),$I$324,IF(OR(J283=$J$330,J283=$J$341,J283=$J$342),$I$325,IF(OR(J283=$J$323,J283=$J$338,J283=$J$344),$I$326,IF(OR(J283=$J$327,J283=$J$345,J283=$J$333,J283=$J$334),$I$327,0))))))</f>
        <v>Кокки</v>
      </c>
      <c r="J283" s="13" t="str">
        <f t="shared" si="2"/>
        <v>Staphylococcus</v>
      </c>
      <c r="K283" s="1" t="s">
        <v>169</v>
      </c>
    </row>
    <row r="284" spans="1:11" ht="20.25">
      <c r="A284" s="13" t="s">
        <v>254</v>
      </c>
      <c r="B284" s="2">
        <v>175</v>
      </c>
      <c r="C284" s="13" t="s">
        <v>21</v>
      </c>
      <c r="D284" s="3" t="s">
        <v>20</v>
      </c>
      <c r="E284" s="13">
        <v>0</v>
      </c>
      <c r="F284" s="13">
        <v>4</v>
      </c>
      <c r="G284" s="13" t="s">
        <v>23</v>
      </c>
      <c r="H284" s="13"/>
      <c r="I284" s="13" t="str">
        <f>IF(OR(J284=$J$336,J284=$J$343,J284=$J$326),$I$323,IF(OR(J284=$J$325,J284=$J$329,J284=$J$331,J284=$J$332,J284=$J$335,J284=$J$339,J284=$J$340,J284=$J$337),$I$328,IF(OR(J284=$J$324,J284=$J$328),$I$324,IF(OR(J284=$J$330,J284=$J$341,J284=$J$342),$I$325,IF(OR(J284=$J$323,J284=$J$338,J284=$J$344),$I$326,IF(OR(J284=$J$327,J284=$J$345,J284=$J$333,J284=$J$334),$I$327,0))))))</f>
        <v>Кокки</v>
      </c>
      <c r="J284" s="13" t="str">
        <f t="shared" si="2"/>
        <v>Staphylococcus</v>
      </c>
      <c r="K284" s="1" t="s">
        <v>169</v>
      </c>
    </row>
    <row r="285" spans="1:11" ht="20.25">
      <c r="A285" s="13" t="s">
        <v>254</v>
      </c>
      <c r="B285" s="2">
        <v>176</v>
      </c>
      <c r="C285" s="13" t="s">
        <v>21</v>
      </c>
      <c r="D285" s="3" t="s">
        <v>33</v>
      </c>
      <c r="E285" s="13">
        <v>0</v>
      </c>
      <c r="F285" s="13">
        <v>4</v>
      </c>
      <c r="G285" s="13"/>
      <c r="H285" s="13"/>
      <c r="I285" s="13" t="str">
        <f>IF(OR(J285=$J$336,J285=$J$343,J285=$J$326),$I$323,IF(OR(J285=$J$325,J285=$J$329,J285=$J$331,J285=$J$332,J285=$J$335,J285=$J$339,J285=$J$340,J285=$J$337),$I$328,IF(OR(J285=$J$324,J285=$J$328),$I$324,IF(OR(J285=$J$330,J285=$J$341,J285=$J$342),$I$325,IF(OR(J285=$J$323,J285=$J$338,J285=$J$344),$I$326,IF(OR(J285=$J$327,J285=$J$345,J285=$J$333,J285=$J$334),$I$327,0))))))</f>
        <v>Кокки</v>
      </c>
      <c r="J285" s="13" t="str">
        <f t="shared" si="2"/>
        <v>Staphylococcus</v>
      </c>
      <c r="K285" s="1" t="s">
        <v>169</v>
      </c>
    </row>
    <row r="286" spans="1:11" ht="20.25">
      <c r="A286" s="13" t="s">
        <v>254</v>
      </c>
      <c r="B286" s="2">
        <v>178</v>
      </c>
      <c r="C286" s="13" t="s">
        <v>21</v>
      </c>
      <c r="D286" s="3" t="s">
        <v>33</v>
      </c>
      <c r="E286" s="13">
        <v>0</v>
      </c>
      <c r="F286" s="13">
        <v>4</v>
      </c>
      <c r="G286" s="13"/>
      <c r="H286" s="13"/>
      <c r="I286" s="13" t="str">
        <f>IF(OR(J286=$J$336,J286=$J$343,J286=$J$326),$I$323,IF(OR(J286=$J$325,J286=$J$329,J286=$J$331,J286=$J$332,J286=$J$335,J286=$J$339,J286=$J$340,J286=$J$337),$I$328,IF(OR(J286=$J$324,J286=$J$328),$I$324,IF(OR(J286=$J$330,J286=$J$341,J286=$J$342),$I$325,IF(OR(J286=$J$323,J286=$J$338,J286=$J$344),$I$326,IF(OR(J286=$J$327,J286=$J$345,J286=$J$333,J286=$J$334),$I$327,0))))))</f>
        <v>Кокки</v>
      </c>
      <c r="J286" s="13" t="str">
        <f t="shared" si="2"/>
        <v>Staphylococcus</v>
      </c>
      <c r="K286" s="1" t="s">
        <v>169</v>
      </c>
    </row>
    <row r="287" spans="1:11" ht="20.25">
      <c r="A287" s="13" t="s">
        <v>254</v>
      </c>
      <c r="B287" s="2">
        <v>180</v>
      </c>
      <c r="C287" s="13" t="s">
        <v>12</v>
      </c>
      <c r="D287" s="3" t="s">
        <v>57</v>
      </c>
      <c r="E287" s="13">
        <v>0</v>
      </c>
      <c r="F287" s="13">
        <v>4</v>
      </c>
      <c r="G287" s="13" t="s">
        <v>23</v>
      </c>
      <c r="H287" s="13"/>
      <c r="I287" s="13" t="str">
        <f>IF(OR(J287=$J$336,J287=$J$343,J287=$J$326),$I$323,IF(OR(J287=$J$325,J287=$J$329,J287=$J$331,J287=$J$332,J287=$J$335,J287=$J$339,J287=$J$340,J287=$J$337),$I$328,IF(OR(J287=$J$324,J287=$J$328),$I$324,IF(OR(J287=$J$330,J287=$J$341,J287=$J$342),$I$325,IF(OR(J287=$J$323,J287=$J$338,J287=$J$344),$I$326,IF(OR(J287=$J$327,J287=$J$345,J287=$J$333,J287=$J$334),$I$327,0))))))</f>
        <v>НГОБ</v>
      </c>
      <c r="J287" s="13" t="str">
        <f t="shared" si="2"/>
        <v>Pseudomonas</v>
      </c>
      <c r="K287" s="1" t="s">
        <v>162</v>
      </c>
    </row>
    <row r="288" spans="1:11" ht="20.25">
      <c r="A288" s="13" t="s">
        <v>254</v>
      </c>
      <c r="B288" s="2">
        <v>181</v>
      </c>
      <c r="C288" s="13" t="s">
        <v>12</v>
      </c>
      <c r="D288" s="3" t="s">
        <v>57</v>
      </c>
      <c r="E288" s="13">
        <v>0</v>
      </c>
      <c r="F288" s="13">
        <v>4</v>
      </c>
      <c r="G288" s="13" t="s">
        <v>23</v>
      </c>
      <c r="H288" s="13"/>
      <c r="I288" s="13" t="str">
        <f>IF(OR(J288=$J$336,J288=$J$343,J288=$J$326),$I$323,IF(OR(J288=$J$325,J288=$J$329,J288=$J$331,J288=$J$332,J288=$J$335,J288=$J$339,J288=$J$340,J288=$J$337),$I$328,IF(OR(J288=$J$324,J288=$J$328),$I$324,IF(OR(J288=$J$330,J288=$J$341,J288=$J$342),$I$325,IF(OR(J288=$J$323,J288=$J$338,J288=$J$344),$I$326,IF(OR(J288=$J$327,J288=$J$345,J288=$J$333,J288=$J$334),$I$327,0))))))</f>
        <v>НГОБ</v>
      </c>
      <c r="J288" s="13" t="str">
        <f t="shared" si="2"/>
        <v>Pseudomonas</v>
      </c>
      <c r="K288" s="1" t="s">
        <v>162</v>
      </c>
    </row>
    <row r="289" spans="1:11" ht="20.25">
      <c r="A289" s="13" t="s">
        <v>254</v>
      </c>
      <c r="B289" s="2">
        <v>182</v>
      </c>
      <c r="C289" s="13" t="s">
        <v>12</v>
      </c>
      <c r="D289" s="3" t="s">
        <v>57</v>
      </c>
      <c r="E289" s="13">
        <v>0</v>
      </c>
      <c r="F289" s="13">
        <v>4</v>
      </c>
      <c r="G289" s="13" t="s">
        <v>23</v>
      </c>
      <c r="H289" s="13"/>
      <c r="I289" s="13" t="str">
        <f>IF(OR(J289=$J$336,J289=$J$343,J289=$J$326),$I$323,IF(OR(J289=$J$325,J289=$J$329,J289=$J$331,J289=$J$332,J289=$J$335,J289=$J$339,J289=$J$340,J289=$J$337),$I$328,IF(OR(J289=$J$324,J289=$J$328),$I$324,IF(OR(J289=$J$330,J289=$J$341,J289=$J$342),$I$325,IF(OR(J289=$J$323,J289=$J$338,J289=$J$344),$I$326,IF(OR(J289=$J$327,J289=$J$345,J289=$J$333,J289=$J$334),$I$327,0))))))</f>
        <v>НГОБ</v>
      </c>
      <c r="J289" s="13" t="str">
        <f t="shared" si="2"/>
        <v>Pseudomonas</v>
      </c>
      <c r="K289" s="1" t="s">
        <v>162</v>
      </c>
    </row>
    <row r="290" spans="1:11" ht="20.25">
      <c r="A290" s="13" t="s">
        <v>254</v>
      </c>
      <c r="B290" s="2">
        <v>183</v>
      </c>
      <c r="C290" s="13" t="s">
        <v>46</v>
      </c>
      <c r="D290" s="3" t="s">
        <v>41</v>
      </c>
      <c r="E290" s="13">
        <v>0</v>
      </c>
      <c r="F290" s="13">
        <v>6</v>
      </c>
      <c r="G290" s="13"/>
      <c r="H290" s="13"/>
      <c r="I290" s="13" t="str">
        <f>IF(OR(J290=$J$336,J290=$J$343,J290=$J$326),$I$323,IF(OR(J290=$J$325,J290=$J$329,J290=$J$331,J290=$J$332,J290=$J$335,J290=$J$339,J290=$J$340,J290=$J$337),$I$328,IF(OR(J290=$J$324,J290=$J$328),$I$324,IF(OR(J290=$J$330,J290=$J$341,J290=$J$342),$I$325,IF(OR(J290=$J$323,J290=$J$338,J290=$J$344),$I$326,IF(OR(J290=$J$327,J290=$J$345,J290=$J$333,J290=$J$334),$I$327,0))))))</f>
        <v>Кокки</v>
      </c>
      <c r="J290" s="13" t="str">
        <f t="shared" si="2"/>
        <v>Staphylococcus</v>
      </c>
      <c r="K290" s="1" t="s">
        <v>49</v>
      </c>
    </row>
    <row r="291" spans="1:11" ht="20.25">
      <c r="A291" s="13" t="s">
        <v>254</v>
      </c>
      <c r="B291" s="2">
        <v>186</v>
      </c>
      <c r="C291" s="13" t="s">
        <v>14</v>
      </c>
      <c r="D291" s="3" t="s">
        <v>227</v>
      </c>
      <c r="E291" s="13">
        <v>0</v>
      </c>
      <c r="F291" s="13">
        <v>5</v>
      </c>
      <c r="G291" s="13"/>
      <c r="H291" s="13"/>
      <c r="I291" s="13" t="str">
        <f>IF(OR(J291=$J$336,J291=$J$343,J291=$J$326),$I$323,IF(OR(J291=$J$325,J291=$J$329,J291=$J$331,J291=$J$332,J291=$J$335,J291=$J$339,J291=$J$340,J291=$J$337),$I$328,IF(OR(J291=$J$324,J291=$J$328),$I$324,IF(OR(J291=$J$330,J291=$J$341,J291=$J$342),$I$325,IF(OR(J291=$J$323,J291=$J$338,J291=$J$344),$I$326,IF(OR(J291=$J$327,J291=$J$345,J291=$J$333,J291=$J$334),$I$327,0))))))</f>
        <v>НГОБ</v>
      </c>
      <c r="J291" s="13" t="str">
        <f t="shared" si="2"/>
        <v>Acinetobacter</v>
      </c>
      <c r="K291" s="1" t="s">
        <v>102</v>
      </c>
    </row>
    <row r="292" spans="1:11" ht="20.25">
      <c r="A292" s="13" t="s">
        <v>254</v>
      </c>
      <c r="B292" s="2">
        <v>190</v>
      </c>
      <c r="C292" s="13" t="s">
        <v>21</v>
      </c>
      <c r="D292" s="3" t="s">
        <v>28</v>
      </c>
      <c r="E292" s="13">
        <v>0</v>
      </c>
      <c r="F292" s="13">
        <v>4</v>
      </c>
      <c r="G292" s="13" t="s">
        <v>23</v>
      </c>
      <c r="H292" s="13"/>
      <c r="I292" s="13" t="str">
        <f>IF(OR(J292=$J$336,J292=$J$343,J292=$J$326),$I$323,IF(OR(J292=$J$325,J292=$J$329,J292=$J$331,J292=$J$332,J292=$J$335,J292=$J$339,J292=$J$340,J292=$J$337),$I$328,IF(OR(J292=$J$324,J292=$J$328),$I$324,IF(OR(J292=$J$330,J292=$J$341,J292=$J$342),$I$325,IF(OR(J292=$J$323,J292=$J$338,J292=$J$344),$I$326,IF(OR(J292=$J$327,J292=$J$345,J292=$J$333,J292=$J$334),$I$327,0))))))</f>
        <v>Энеробактерии</v>
      </c>
      <c r="J292" s="13" t="str">
        <f t="shared" si="2"/>
        <v>Proteus</v>
      </c>
      <c r="K292" s="1" t="s">
        <v>159</v>
      </c>
    </row>
    <row r="293" spans="1:11" ht="20.25">
      <c r="A293" s="13" t="s">
        <v>254</v>
      </c>
      <c r="B293" s="2">
        <v>191</v>
      </c>
      <c r="C293" s="13" t="s">
        <v>21</v>
      </c>
      <c r="D293" s="3" t="s">
        <v>43</v>
      </c>
      <c r="E293" s="13">
        <v>0</v>
      </c>
      <c r="F293" s="13">
        <v>3</v>
      </c>
      <c r="G293" s="13" t="s">
        <v>23</v>
      </c>
      <c r="H293" s="13"/>
      <c r="I293" s="13" t="str">
        <f>IF(OR(J293=$J$336,J293=$J$343,J293=$J$326),$I$323,IF(OR(J293=$J$325,J293=$J$329,J293=$J$331,J293=$J$332,J293=$J$335,J293=$J$339,J293=$J$340,J293=$J$337),$I$328,IF(OR(J293=$J$324,J293=$J$328),$I$324,IF(OR(J293=$J$330,J293=$J$341,J293=$J$342),$I$325,IF(OR(J293=$J$323,J293=$J$338,J293=$J$344),$I$326,IF(OR(J293=$J$327,J293=$J$345,J293=$J$333,J293=$J$334),$I$327,0))))))</f>
        <v>Кокки</v>
      </c>
      <c r="J293" s="13" t="str">
        <f t="shared" si="2"/>
        <v>Streptococcus</v>
      </c>
      <c r="K293" s="1" t="s">
        <v>193</v>
      </c>
    </row>
    <row r="294" spans="1:11" ht="20.25">
      <c r="A294" s="13" t="s">
        <v>254</v>
      </c>
      <c r="B294" s="2">
        <v>200</v>
      </c>
      <c r="C294" s="13" t="s">
        <v>14</v>
      </c>
      <c r="D294" s="3" t="s">
        <v>227</v>
      </c>
      <c r="E294" s="13">
        <v>0</v>
      </c>
      <c r="F294" s="13">
        <v>5</v>
      </c>
      <c r="G294" s="13"/>
      <c r="H294" s="13"/>
      <c r="I294" s="13" t="str">
        <f>IF(OR(J294=$J$336,J294=$J$343,J294=$J$326),$I$323,IF(OR(J294=$J$325,J294=$J$329,J294=$J$331,J294=$J$332,J294=$J$335,J294=$J$339,J294=$J$340,J294=$J$337),$I$328,IF(OR(J294=$J$324,J294=$J$328),$I$324,IF(OR(J294=$J$330,J294=$J$341,J294=$J$342),$I$325,IF(OR(J294=$J$323,J294=$J$338,J294=$J$344),$I$326,IF(OR(J294=$J$327,J294=$J$345,J294=$J$333,J294=$J$334),$I$327,0))))))</f>
        <v>Кокки</v>
      </c>
      <c r="J294" s="13" t="str">
        <f t="shared" si="2"/>
        <v>Staphylococcus</v>
      </c>
      <c r="K294" s="1" t="s">
        <v>49</v>
      </c>
    </row>
    <row r="295" spans="1:11" ht="20.25">
      <c r="A295" s="13" t="s">
        <v>254</v>
      </c>
      <c r="B295" s="2">
        <v>205</v>
      </c>
      <c r="C295" s="13" t="s">
        <v>21</v>
      </c>
      <c r="D295" s="3" t="s">
        <v>200</v>
      </c>
      <c r="E295" s="13">
        <v>0</v>
      </c>
      <c r="F295" s="13">
        <v>7</v>
      </c>
      <c r="G295" s="13" t="s">
        <v>23</v>
      </c>
      <c r="H295" s="13"/>
      <c r="I295" s="13" t="str">
        <f>IF(OR(J295=$J$336,J295=$J$343,J295=$J$326),$I$323,IF(OR(J295=$J$325,J295=$J$329,J295=$J$331,J295=$J$332,J295=$J$335,J295=$J$339,J295=$J$340,J295=$J$337),$I$328,IF(OR(J295=$J$324,J295=$J$328),$I$324,IF(OR(J295=$J$330,J295=$J$341,J295=$J$342),$I$325,IF(OR(J295=$J$323,J295=$J$338,J295=$J$344),$I$326,IF(OR(J295=$J$327,J295=$J$345,J295=$J$333,J295=$J$334),$I$327,0))))))</f>
        <v>Энеробактерии</v>
      </c>
      <c r="J295" s="13" t="str">
        <f t="shared" si="2"/>
        <v>Klebsiella</v>
      </c>
      <c r="K295" s="1" t="s">
        <v>75</v>
      </c>
    </row>
    <row r="296" spans="1:11" ht="20.25">
      <c r="A296" s="13" t="s">
        <v>254</v>
      </c>
      <c r="B296" s="2">
        <v>206</v>
      </c>
      <c r="C296" s="13" t="s">
        <v>21</v>
      </c>
      <c r="D296" s="3" t="s">
        <v>200</v>
      </c>
      <c r="E296" s="13">
        <v>0</v>
      </c>
      <c r="F296" s="13">
        <v>7</v>
      </c>
      <c r="G296" s="13" t="s">
        <v>23</v>
      </c>
      <c r="H296" s="13"/>
      <c r="I296" s="13" t="str">
        <f>IF(OR(J296=$J$336,J296=$J$343,J296=$J$326),$I$323,IF(OR(J296=$J$325,J296=$J$329,J296=$J$331,J296=$J$332,J296=$J$335,J296=$J$339,J296=$J$340,J296=$J$337),$I$328,IF(OR(J296=$J$324,J296=$J$328),$I$324,IF(OR(J296=$J$330,J296=$J$341,J296=$J$342),$I$325,IF(OR(J296=$J$323,J296=$J$338,J296=$J$344),$I$326,IF(OR(J296=$J$327,J296=$J$345,J296=$J$333,J296=$J$334),$I$327,0))))))</f>
        <v>НГОБ</v>
      </c>
      <c r="J296" s="13" t="str">
        <f t="shared" si="2"/>
        <v>НГОБ</v>
      </c>
      <c r="K296" s="1" t="s">
        <v>252</v>
      </c>
    </row>
    <row r="297" spans="1:11" ht="20.25">
      <c r="A297" s="13"/>
      <c r="B297" s="2"/>
      <c r="C297" s="13"/>
      <c r="D297" s="3"/>
      <c r="E297" s="13"/>
      <c r="F297" s="13"/>
      <c r="G297" s="13"/>
      <c r="H297" s="13"/>
      <c r="I297" s="13" t="str">
        <f>IF(OR(J297=$J$336,J297=$J$343,J297=$J$326),$I$323,IF(OR(J297=$J$325,J297=$J$329,J297=$J$331,J297=$J$332,J297=$J$335,J297=$J$339,J297=$J$340,J297=$J$337),$I$328,IF(OR(J297=$J$324,J297=$J$328),$I$324,IF(OR(J297=$J$330,J297=$J$341,J297=$J$342),$I$325,IF(OR(J297=$J$323,J297=$J$338,J297=$J$344),$I$326,IF(OR(J297=$J$327,J297=$J$345,J297=$J$333,J297=$J$334),$I$327,0))))))</f>
        <v>Энеробактерии</v>
      </c>
      <c r="J297" s="13" t="str">
        <f t="shared" si="2"/>
        <v>Klebsiella</v>
      </c>
      <c r="K297" s="1" t="s">
        <v>75</v>
      </c>
    </row>
    <row r="298" spans="1:11" ht="20.25">
      <c r="A298" s="13" t="s">
        <v>254</v>
      </c>
      <c r="B298" s="2">
        <v>207</v>
      </c>
      <c r="C298" s="13" t="s">
        <v>21</v>
      </c>
      <c r="D298" s="3" t="s">
        <v>200</v>
      </c>
      <c r="E298" s="13">
        <v>0</v>
      </c>
      <c r="F298" s="13">
        <v>7</v>
      </c>
      <c r="G298" s="13" t="s">
        <v>23</v>
      </c>
      <c r="H298" s="13"/>
      <c r="I298" s="13" t="str">
        <f>IF(OR(J298=$J$336,J298=$J$343,J298=$J$326),$I$323,IF(OR(J298=$J$325,J298=$J$329,J298=$J$331,J298=$J$332,J298=$J$335,J298=$J$339,J298=$J$340,J298=$J$337),$I$328,IF(OR(J298=$J$324,J298=$J$328),$I$324,IF(OR(J298=$J$330,J298=$J$341,J298=$J$342),$I$325,IF(OR(J298=$J$323,J298=$J$338,J298=$J$344),$I$326,IF(OR(J298=$J$327,J298=$J$345,J298=$J$333,J298=$J$334),$I$327,0))))))</f>
        <v>НГОБ</v>
      </c>
      <c r="J298" s="13" t="str">
        <f t="shared" si="2"/>
        <v>НГОБ</v>
      </c>
      <c r="K298" s="1" t="s">
        <v>252</v>
      </c>
    </row>
    <row r="299" spans="1:11" ht="20.25">
      <c r="A299" s="13" t="s">
        <v>254</v>
      </c>
      <c r="B299" s="2">
        <v>208</v>
      </c>
      <c r="C299" s="13" t="s">
        <v>14</v>
      </c>
      <c r="D299" s="3" t="s">
        <v>216</v>
      </c>
      <c r="E299" s="13">
        <v>1</v>
      </c>
      <c r="F299" s="13">
        <v>3</v>
      </c>
      <c r="G299" s="13"/>
      <c r="H299" s="13"/>
      <c r="I299" s="13" t="str">
        <f>IF(OR(J299=$J$336,J299=$J$343,J299=$J$326),$I$323,IF(OR(J299=$J$325,J299=$J$329,J299=$J$331,J299=$J$332,J299=$J$335,J299=$J$339,J299=$J$340,J299=$J$337),$I$328,IF(OR(J299=$J$324,J299=$J$328),$I$324,IF(OR(J299=$J$330,J299=$J$341,J299=$J$342),$I$325,IF(OR(J299=$J$323,J299=$J$338,J299=$J$344),$I$326,IF(OR(J299=$J$327,J299=$J$345,J299=$J$333,J299=$J$334),$I$327,0))))))</f>
        <v>Кокки</v>
      </c>
      <c r="J299" s="13" t="str">
        <f t="shared" si="2"/>
        <v>Staphylococcus</v>
      </c>
      <c r="K299" s="1" t="s">
        <v>49</v>
      </c>
    </row>
    <row r="300" spans="1:11" ht="20.25">
      <c r="A300" s="13" t="s">
        <v>254</v>
      </c>
      <c r="B300" s="2">
        <v>219</v>
      </c>
      <c r="C300" s="13" t="s">
        <v>21</v>
      </c>
      <c r="D300" s="3" t="s">
        <v>20</v>
      </c>
      <c r="E300" s="13">
        <v>0</v>
      </c>
      <c r="F300" s="13">
        <v>5</v>
      </c>
      <c r="G300" s="13" t="s">
        <v>23</v>
      </c>
      <c r="H300" s="13"/>
      <c r="I300" s="13" t="str">
        <f>IF(OR(J300=$J$336,J300=$J$343,J300=$J$326),$I$323,IF(OR(J300=$J$325,J300=$J$329,J300=$J$331,J300=$J$332,J300=$J$335,J300=$J$339,J300=$J$340,J300=$J$337),$I$328,IF(OR(J300=$J$324,J300=$J$328),$I$324,IF(OR(J300=$J$330,J300=$J$341,J300=$J$342),$I$325,IF(OR(J300=$J$323,J300=$J$338,J300=$J$344),$I$326,IF(OR(J300=$J$327,J300=$J$345,J300=$J$333,J300=$J$334),$I$327,0))))))</f>
        <v>Кокки</v>
      </c>
      <c r="J300" s="13" t="str">
        <f t="shared" si="2"/>
        <v>Streptococcus</v>
      </c>
      <c r="K300" s="1" t="s">
        <v>193</v>
      </c>
    </row>
    <row r="301" spans="1:11" ht="20.25">
      <c r="A301" s="13" t="s">
        <v>256</v>
      </c>
      <c r="B301" s="2">
        <v>8</v>
      </c>
      <c r="C301" s="13" t="s">
        <v>21</v>
      </c>
      <c r="D301" s="3" t="s">
        <v>20</v>
      </c>
      <c r="E301" s="13">
        <v>0</v>
      </c>
      <c r="F301" s="13">
        <v>3</v>
      </c>
      <c r="G301" s="13" t="s">
        <v>23</v>
      </c>
      <c r="H301" s="13"/>
      <c r="I301" s="13" t="str">
        <f>IF(OR(J301=$J$336,J301=$J$343,J301=$J$326),$I$323,IF(OR(J301=$J$325,J301=$J$329,J301=$J$331,J301=$J$332,J301=$J$335,J301=$J$339,J301=$J$340,J301=$J$337),$I$328,IF(OR(J301=$J$324,J301=$J$328),$I$324,IF(OR(J301=$J$330,J301=$J$341,J301=$J$342),$I$325,IF(OR(J301=$J$323,J301=$J$338,J301=$J$344),$I$326,IF(OR(J301=$J$327,J301=$J$345,J301=$J$333,J301=$J$334),$I$327,0))))))</f>
        <v>Кокки</v>
      </c>
      <c r="J301" s="13" t="str">
        <f t="shared" si="2"/>
        <v>Streptococcus</v>
      </c>
      <c r="K301" s="13" t="s">
        <v>193</v>
      </c>
    </row>
    <row r="302" spans="1:11" ht="20.25">
      <c r="A302" s="13" t="s">
        <v>256</v>
      </c>
      <c r="B302" s="2">
        <v>13</v>
      </c>
      <c r="C302" s="13" t="s">
        <v>21</v>
      </c>
      <c r="D302" s="3" t="s">
        <v>227</v>
      </c>
      <c r="E302" s="13">
        <v>0</v>
      </c>
      <c r="F302" s="13">
        <v>3</v>
      </c>
      <c r="G302" s="13" t="s">
        <v>23</v>
      </c>
      <c r="H302" s="13"/>
      <c r="I302" s="13" t="str">
        <f>IF(OR(J302=$J$336,J302=$J$343,J302=$J$326),$I$323,IF(OR(J302=$J$325,J302=$J$329,J302=$J$331,J302=$J$332,J302=$J$335,J302=$J$339,J302=$J$340,J302=$J$337),$I$328,IF(OR(J302=$J$324,J302=$J$328),$I$324,IF(OR(J302=$J$330,J302=$J$341,J302=$J$342),$I$325,IF(OR(J302=$J$323,J302=$J$338,J302=$J$344),$I$326,IF(OR(J302=$J$327,J302=$J$345,J302=$J$333,J302=$J$334),$I$327,0))))))</f>
        <v>Кокки</v>
      </c>
      <c r="J302" s="13" t="str">
        <f t="shared" si="2"/>
        <v>Staphylococcus</v>
      </c>
      <c r="K302" s="13" t="s">
        <v>169</v>
      </c>
    </row>
    <row r="303" spans="1:11" ht="20.25">
      <c r="A303" s="13" t="s">
        <v>256</v>
      </c>
      <c r="B303" s="2">
        <v>14</v>
      </c>
      <c r="C303" s="13" t="s">
        <v>21</v>
      </c>
      <c r="D303" s="3" t="s">
        <v>199</v>
      </c>
      <c r="E303" s="13">
        <v>0</v>
      </c>
      <c r="F303" s="13">
        <v>3</v>
      </c>
      <c r="G303" s="13" t="s">
        <v>23</v>
      </c>
      <c r="H303" s="13"/>
      <c r="I303" s="13" t="str">
        <f>IF(OR(J303=$J$336,J303=$J$343,J303=$J$326),$I$323,IF(OR(J303=$J$325,J303=$J$329,J303=$J$331,J303=$J$332,J303=$J$335,J303=$J$339,J303=$J$340,J303=$J$337),$I$328,IF(OR(J303=$J$324,J303=$J$328),$I$324,IF(OR(J303=$J$330,J303=$J$341,J303=$J$342),$I$325,IF(OR(J303=$J$323,J303=$J$338,J303=$J$344),$I$326,IF(OR(J303=$J$327,J303=$J$345,J303=$J$333,J303=$J$334),$I$327,0))))))</f>
        <v>Кокки</v>
      </c>
      <c r="J303" s="13" t="str">
        <f t="shared" si="2"/>
        <v>Streptococcus</v>
      </c>
      <c r="K303" s="13" t="s">
        <v>77</v>
      </c>
    </row>
    <row r="304" spans="1:11" ht="20.25">
      <c r="A304" s="13" t="s">
        <v>256</v>
      </c>
      <c r="B304" s="2">
        <v>36</v>
      </c>
      <c r="C304" s="13" t="s">
        <v>14</v>
      </c>
      <c r="D304" s="3" t="s">
        <v>36</v>
      </c>
      <c r="E304" s="13">
        <v>0</v>
      </c>
      <c r="F304" s="13">
        <v>6</v>
      </c>
      <c r="G304" s="13"/>
      <c r="H304" s="13"/>
      <c r="I304" s="13" t="str">
        <f>IF(OR(J304=$J$336,J304=$J$343,J304=$J$326),$I$323,IF(OR(J304=$J$325,J304=$J$329,J304=$J$331,J304=$J$332,J304=$J$335,J304=$J$339,J304=$J$340,J304=$J$337),$I$328,IF(OR(J304=$J$324,J304=$J$328),$I$324,IF(OR(J304=$J$330,J304=$J$341,J304=$J$342),$I$325,IF(OR(J304=$J$323,J304=$J$338,J304=$J$344),$I$326,IF(OR(J304=$J$327,J304=$J$345,J304=$J$333,J304=$J$334),$I$327,0))))))</f>
        <v>Прочее</v>
      </c>
      <c r="J304" s="13" t="str">
        <f t="shared" si="2"/>
        <v>Corynebacterium</v>
      </c>
      <c r="K304" s="1" t="s">
        <v>108</v>
      </c>
    </row>
    <row r="305" spans="1:11" ht="20.25">
      <c r="A305" s="13" t="s">
        <v>256</v>
      </c>
      <c r="B305" s="2">
        <v>41</v>
      </c>
      <c r="C305" s="13" t="s">
        <v>21</v>
      </c>
      <c r="D305" s="3" t="s">
        <v>68</v>
      </c>
      <c r="E305" s="13">
        <v>0</v>
      </c>
      <c r="F305" s="13">
        <v>6</v>
      </c>
      <c r="G305" s="13" t="s">
        <v>23</v>
      </c>
      <c r="H305" s="13"/>
      <c r="I305" s="13" t="str">
        <f>IF(OR(J305=$J$336,J305=$J$343,J305=$J$326),$I$323,IF(OR(J305=$J$325,J305=$J$329,J305=$J$331,J305=$J$332,J305=$J$335,J305=$J$339,J305=$J$340,J305=$J$337),$I$328,IF(OR(J305=$J$324,J305=$J$328),$I$324,IF(OR(J305=$J$330,J305=$J$341,J305=$J$342),$I$325,IF(OR(J305=$J$323,J305=$J$338,J305=$J$344),$I$326,IF(OR(J305=$J$327,J305=$J$345,J305=$J$333,J305=$J$334),$I$327,0))))))</f>
        <v>Энеробактерии</v>
      </c>
      <c r="J305" s="13" t="str">
        <f t="shared" si="2"/>
        <v>Klebsiella</v>
      </c>
      <c r="K305" s="1" t="s">
        <v>75</v>
      </c>
    </row>
    <row r="306" spans="1:11" ht="20.25">
      <c r="A306" s="13" t="s">
        <v>256</v>
      </c>
      <c r="B306" s="2">
        <v>46</v>
      </c>
      <c r="C306" s="13" t="s">
        <v>29</v>
      </c>
      <c r="D306" s="3" t="s">
        <v>42</v>
      </c>
      <c r="E306" s="13">
        <v>0</v>
      </c>
      <c r="F306" s="13">
        <v>4</v>
      </c>
      <c r="G306" s="13" t="s">
        <v>23</v>
      </c>
      <c r="H306" s="13"/>
      <c r="I306" s="13" t="str">
        <f>IF(OR(J306=$J$336,J306=$J$343,J306=$J$326),$I$323,IF(OR(J306=$J$325,J306=$J$329,J306=$J$331,J306=$J$332,J306=$J$335,J306=$J$339,J306=$J$340,J306=$J$337),$I$328,IF(OR(J306=$J$324,J306=$J$328),$I$324,IF(OR(J306=$J$330,J306=$J$341,J306=$J$342),$I$325,IF(OR(J306=$J$323,J306=$J$338,J306=$J$344),$I$326,IF(OR(J306=$J$327,J306=$J$345,J306=$J$333,J306=$J$334),$I$327,0))))))</f>
        <v>Кокки</v>
      </c>
      <c r="J306" s="13" t="str">
        <f t="shared" si="2"/>
        <v>Staphylococcus</v>
      </c>
      <c r="K306" s="1" t="s">
        <v>169</v>
      </c>
    </row>
    <row r="307" spans="1:11" ht="20.25">
      <c r="A307" s="13"/>
      <c r="B307" s="2"/>
      <c r="C307" s="13"/>
      <c r="D307" s="3"/>
      <c r="E307" s="13"/>
      <c r="F307" s="13"/>
      <c r="G307" s="13"/>
      <c r="H307" s="13"/>
      <c r="I307" s="13" t="str">
        <f>IF(OR(J307=$J$336,J307=$J$343,J307=$J$326),$I$323,IF(OR(J307=$J$325,J307=$J$329,J307=$J$331,J307=$J$332,J307=$J$335,J307=$J$339,J307=$J$340,J307=$J$337),$I$328,IF(OR(J307=$J$324,J307=$J$328),$I$324,IF(OR(J307=$J$330,J307=$J$341,J307=$J$342),$I$325,IF(OR(J307=$J$323,J307=$J$338,J307=$J$344),$I$326,IF(OR(J307=$J$327,J307=$J$345,J307=$J$333,J307=$J$334),$I$327,0))))))</f>
        <v>Кокки</v>
      </c>
      <c r="J307" s="13" t="str">
        <f t="shared" si="2"/>
        <v>Enterococcus</v>
      </c>
      <c r="K307" s="1" t="s">
        <v>66</v>
      </c>
    </row>
    <row r="308" spans="1:11" ht="20.25">
      <c r="A308" s="13" t="s">
        <v>256</v>
      </c>
      <c r="B308" s="2">
        <v>53</v>
      </c>
      <c r="C308" s="13" t="s">
        <v>14</v>
      </c>
      <c r="D308" s="3" t="s">
        <v>216</v>
      </c>
      <c r="E308" s="13">
        <v>0</v>
      </c>
      <c r="F308" s="13">
        <v>6</v>
      </c>
      <c r="G308" s="13"/>
      <c r="H308" s="13"/>
      <c r="I308" s="13" t="str">
        <f>IF(OR(J308=$J$336,J308=$J$343,J308=$J$326),$I$323,IF(OR(J308=$J$325,J308=$J$329,J308=$J$331,J308=$J$332,J308=$J$335,J308=$J$339,J308=$J$340,J308=$J$337),$I$328,IF(OR(J308=$J$324,J308=$J$328),$I$324,IF(OR(J308=$J$330,J308=$J$341,J308=$J$342),$I$325,IF(OR(J308=$J$323,J308=$J$338,J308=$J$344),$I$326,IF(OR(J308=$J$327,J308=$J$345,J308=$J$333,J308=$J$334),$I$327,0))))))</f>
        <v>Кокки</v>
      </c>
      <c r="J308" s="13" t="str">
        <f t="shared" si="2"/>
        <v>Staphylococcus</v>
      </c>
      <c r="K308" s="1" t="s">
        <v>49</v>
      </c>
    </row>
    <row r="309" spans="1:11" ht="20.25">
      <c r="A309" s="13" t="s">
        <v>256</v>
      </c>
      <c r="B309" s="2">
        <v>59</v>
      </c>
      <c r="C309" s="13" t="s">
        <v>21</v>
      </c>
      <c r="D309" s="3" t="s">
        <v>61</v>
      </c>
      <c r="E309" s="13">
        <v>0</v>
      </c>
      <c r="F309" s="13">
        <v>4</v>
      </c>
      <c r="G309" s="13" t="s">
        <v>23</v>
      </c>
      <c r="H309" s="13"/>
      <c r="I309" s="13" t="str">
        <f>IF(OR(J309=$J$336,J309=$J$343,J309=$J$326),$I$323,IF(OR(J309=$J$325,J309=$J$329,J309=$J$331,J309=$J$332,J309=$J$335,J309=$J$339,J309=$J$340,J309=$J$337),$I$328,IF(OR(J309=$J$324,J309=$J$328),$I$324,IF(OR(J309=$J$330,J309=$J$341,J309=$J$342),$I$325,IF(OR(J309=$J$323,J309=$J$338,J309=$J$344),$I$326,IF(OR(J309=$J$327,J309=$J$345,J309=$J$333,J309=$J$334),$I$327,0))))))</f>
        <v>Энеробактерии</v>
      </c>
      <c r="J309" s="13" t="str">
        <f t="shared" si="2"/>
        <v>Escherichia</v>
      </c>
      <c r="K309" s="1" t="s">
        <v>32</v>
      </c>
    </row>
    <row r="310" spans="1:11" ht="20.25">
      <c r="A310" s="13" t="s">
        <v>256</v>
      </c>
      <c r="B310" s="2">
        <v>60</v>
      </c>
      <c r="C310" s="13" t="s">
        <v>21</v>
      </c>
      <c r="D310" s="3" t="s">
        <v>61</v>
      </c>
      <c r="E310" s="13">
        <v>0</v>
      </c>
      <c r="F310" s="13">
        <v>4</v>
      </c>
      <c r="G310" s="13" t="s">
        <v>23</v>
      </c>
      <c r="H310" s="13"/>
      <c r="I310" s="13" t="str">
        <f>IF(OR(J310=$J$336,J310=$J$343,J310=$J$326),$I$323,IF(OR(J310=$J$325,J310=$J$329,J310=$J$331,J310=$J$332,J310=$J$335,J310=$J$339,J310=$J$340,J310=$J$337),$I$328,IF(OR(J310=$J$324,J310=$J$328),$I$324,IF(OR(J310=$J$330,J310=$J$341,J310=$J$342),$I$325,IF(OR(J310=$J$323,J310=$J$338,J310=$J$344),$I$326,IF(OR(J310=$J$327,J310=$J$345,J310=$J$333,J310=$J$334),$I$327,0))))))</f>
        <v>Энеробактерии</v>
      </c>
      <c r="J310" s="13" t="str">
        <f t="shared" si="2"/>
        <v>Escherichia</v>
      </c>
      <c r="K310" s="1" t="s">
        <v>32</v>
      </c>
    </row>
    <row r="311" spans="1:11" ht="20.25">
      <c r="A311" s="13" t="s">
        <v>256</v>
      </c>
      <c r="B311" s="2">
        <v>66</v>
      </c>
      <c r="C311" s="13" t="s">
        <v>19</v>
      </c>
      <c r="D311" s="3" t="s">
        <v>20</v>
      </c>
      <c r="E311" s="13">
        <v>1</v>
      </c>
      <c r="F311" s="13">
        <v>4</v>
      </c>
      <c r="G311" s="13"/>
      <c r="H311" s="13"/>
      <c r="I311" s="13" t="str">
        <f>IF(OR(J311=$J$336,J311=$J$343,J311=$J$326),$I$323,IF(OR(J311=$J$325,J311=$J$329,J311=$J$331,J311=$J$332,J311=$J$335,J311=$J$339,J311=$J$340,J311=$J$337),$I$328,IF(OR(J311=$J$324,J311=$J$328),$I$324,IF(OR(J311=$J$330,J311=$J$341,J311=$J$342),$I$325,IF(OR(J311=$J$323,J311=$J$338,J311=$J$344),$I$326,IF(OR(J311=$J$327,J311=$J$345,J311=$J$333,J311=$J$334),$I$327,0))))))</f>
        <v>НГОБ</v>
      </c>
      <c r="J311" s="13" t="str">
        <f t="shared" si="2"/>
        <v>Acinetobacter</v>
      </c>
      <c r="K311" s="1" t="s">
        <v>102</v>
      </c>
    </row>
    <row r="312" spans="1:11" ht="20.25">
      <c r="A312" s="13" t="s">
        <v>256</v>
      </c>
      <c r="B312" s="2">
        <v>82</v>
      </c>
      <c r="C312" s="13" t="s">
        <v>79</v>
      </c>
      <c r="D312" s="3" t="s">
        <v>200</v>
      </c>
      <c r="E312" s="13">
        <v>0</v>
      </c>
      <c r="F312" s="13">
        <v>4</v>
      </c>
      <c r="G312" s="13"/>
      <c r="H312" s="13"/>
      <c r="I312" s="13" t="str">
        <f>IF(OR(J312=$J$336,J312=$J$343,J312=$J$326),$I$323,IF(OR(J312=$J$325,J312=$J$329,J312=$J$331,J312=$J$332,J312=$J$335,J312=$J$339,J312=$J$340,J312=$J$337),$I$328,IF(OR(J312=$J$324,J312=$J$328),$I$324,IF(OR(J312=$J$330,J312=$J$341,J312=$J$342),$I$325,IF(OR(J312=$J$323,J312=$J$338,J312=$J$344),$I$326,IF(OR(J312=$J$327,J312=$J$345,J312=$J$333,J312=$J$334),$I$327,0))))))</f>
        <v>Кокки</v>
      </c>
      <c r="J312" s="13" t="str">
        <f t="shared" si="2"/>
        <v>Staphylococcus</v>
      </c>
      <c r="K312" s="1" t="s">
        <v>49</v>
      </c>
    </row>
    <row r="313" spans="1:11" ht="20.25">
      <c r="A313" s="13" t="s">
        <v>256</v>
      </c>
      <c r="B313" s="2">
        <v>87</v>
      </c>
      <c r="C313" s="13" t="s">
        <v>71</v>
      </c>
      <c r="D313" s="3" t="s">
        <v>227</v>
      </c>
      <c r="E313" s="13">
        <v>0</v>
      </c>
      <c r="F313" s="13">
        <v>3</v>
      </c>
      <c r="G313" s="13"/>
      <c r="H313" s="13"/>
      <c r="I313" s="13" t="str">
        <f>IF(OR(J313=$J$336,J313=$J$343,J313=$J$326),$I$323,IF(OR(J313=$J$325,J313=$J$329,J313=$J$331,J313=$J$332,J313=$J$335,J313=$J$339,J313=$J$340,J313=$J$337),$I$328,IF(OR(J313=$J$324,J313=$J$328),$I$324,IF(OR(J313=$J$330,J313=$J$341,J313=$J$342),$I$325,IF(OR(J313=$J$323,J313=$J$338,J313=$J$344),$I$326,IF(OR(J313=$J$327,J313=$J$345,J313=$J$333,J313=$J$334),$I$327,0))))))</f>
        <v>Энеробактерии</v>
      </c>
      <c r="J313" s="13" t="str">
        <f t="shared" si="2"/>
        <v>Escherichia</v>
      </c>
      <c r="K313" s="1" t="s">
        <v>32</v>
      </c>
    </row>
    <row r="314" spans="1:11" ht="20.25">
      <c r="A314" s="13" t="s">
        <v>256</v>
      </c>
      <c r="B314" s="2">
        <v>99</v>
      </c>
      <c r="C314" s="13" t="s">
        <v>71</v>
      </c>
      <c r="D314" s="3" t="s">
        <v>227</v>
      </c>
      <c r="E314" s="13">
        <v>0</v>
      </c>
      <c r="F314" s="13">
        <v>3</v>
      </c>
      <c r="G314" s="13"/>
      <c r="H314" s="13"/>
      <c r="I314" s="13" t="str">
        <f>IF(OR(J314=$J$336,J314=$J$343,J314=$J$326),$I$323,IF(OR(J314=$J$325,J314=$J$329,J314=$J$331,J314=$J$332,J314=$J$335,J314=$J$339,J314=$J$340,J314=$J$337),$I$328,IF(OR(J314=$J$324,J314=$J$328),$I$324,IF(OR(J314=$J$330,J314=$J$341,J314=$J$342),$I$325,IF(OR(J314=$J$323,J314=$J$338,J314=$J$344),$I$326,IF(OR(J314=$J$327,J314=$J$345,J314=$J$333,J314=$J$334),$I$327,0))))))</f>
        <v>Энеробактерии</v>
      </c>
      <c r="J314" s="13" t="str">
        <f t="shared" si="2"/>
        <v>Escherichia</v>
      </c>
      <c r="K314" s="1" t="s">
        <v>32</v>
      </c>
    </row>
    <row r="315" spans="1:11" ht="20.25">
      <c r="A315" s="13" t="s">
        <v>256</v>
      </c>
      <c r="B315" s="2">
        <v>104</v>
      </c>
      <c r="C315" s="13" t="s">
        <v>71</v>
      </c>
      <c r="D315" s="3" t="s">
        <v>227</v>
      </c>
      <c r="E315" s="13">
        <v>0</v>
      </c>
      <c r="F315" s="13">
        <v>4</v>
      </c>
      <c r="G315" s="13"/>
      <c r="H315" s="13"/>
      <c r="I315" s="13" t="str">
        <f>IF(OR(J315=$J$336,J315=$J$343,J315=$J$326),$I$323,IF(OR(J315=$J$325,J315=$J$329,J315=$J$331,J315=$J$332,J315=$J$335,J315=$J$339,J315=$J$340,J315=$J$337),$I$328,IF(OR(J315=$J$324,J315=$J$328),$I$324,IF(OR(J315=$J$330,J315=$J$341,J315=$J$342),$I$325,IF(OR(J315=$J$323,J315=$J$338,J315=$J$344),$I$326,IF(OR(J315=$J$327,J315=$J$345,J315=$J$333,J315=$J$334),$I$327,0))))))</f>
        <v>Энеробактерии</v>
      </c>
      <c r="J315" s="13" t="str">
        <f t="shared" si="2"/>
        <v>Escherichia</v>
      </c>
      <c r="K315" s="1" t="s">
        <v>32</v>
      </c>
    </row>
    <row r="316" spans="1:11" ht="20.25">
      <c r="A316" s="13" t="s">
        <v>256</v>
      </c>
      <c r="B316" s="2">
        <v>106</v>
      </c>
      <c r="C316" s="13" t="s">
        <v>21</v>
      </c>
      <c r="D316" s="3" t="s">
        <v>25</v>
      </c>
      <c r="E316" s="13">
        <v>0</v>
      </c>
      <c r="F316" s="13">
        <v>4</v>
      </c>
      <c r="G316" s="13" t="s">
        <v>23</v>
      </c>
      <c r="H316" s="13"/>
      <c r="I316" s="13" t="str">
        <f>IF(OR(J316=$J$336,J316=$J$343,J316=$J$326),$I$323,IF(OR(J316=$J$325,J316=$J$329,J316=$J$331,J316=$J$332,J316=$J$335,J316=$J$339,J316=$J$340,J316=$J$337),$I$328,IF(OR(J316=$J$324,J316=$J$328),$I$324,IF(OR(J316=$J$330,J316=$J$341,J316=$J$342),$I$325,IF(OR(J316=$J$323,J316=$J$338,J316=$J$344),$I$326,IF(OR(J316=$J$327,J316=$J$345,J316=$J$333,J316=$J$334),$I$327,0))))))</f>
        <v>Кокки</v>
      </c>
      <c r="J316" s="13" t="str">
        <f t="shared" si="2"/>
        <v>Enterococcus</v>
      </c>
      <c r="K316" s="1" t="s">
        <v>66</v>
      </c>
    </row>
    <row r="317" spans="1:11" ht="20.25">
      <c r="A317" s="13" t="s">
        <v>256</v>
      </c>
      <c r="B317" s="2">
        <v>133</v>
      </c>
      <c r="C317" s="13" t="s">
        <v>21</v>
      </c>
      <c r="D317" s="3" t="s">
        <v>64</v>
      </c>
      <c r="E317" s="13">
        <v>0</v>
      </c>
      <c r="F317" s="13">
        <v>2</v>
      </c>
      <c r="G317" s="13" t="s">
        <v>23</v>
      </c>
      <c r="H317" s="13"/>
      <c r="I317" s="13" t="str">
        <f>IF(OR(J317=$J$336,J317=$J$343,J317=$J$326),$I$323,IF(OR(J317=$J$325,J317=$J$329,J317=$J$331,J317=$J$332,J317=$J$335,J317=$J$339,J317=$J$340,J317=$J$337),$I$328,IF(OR(J317=$J$324,J317=$J$328),$I$324,IF(OR(J317=$J$330,J317=$J$341,J317=$J$342),$I$325,IF(OR(J317=$J$323,J317=$J$338,J317=$J$344),$I$326,IF(OR(J317=$J$327,J317=$J$345,J317=$J$333,J317=$J$334),$I$327,0))))))</f>
        <v>Энеробактерии</v>
      </c>
      <c r="J317" s="13" t="str">
        <f t="shared" si="2"/>
        <v>Escherichia</v>
      </c>
      <c r="K317" s="1" t="s">
        <v>32</v>
      </c>
    </row>
    <row r="318" spans="1:11" ht="20.25">
      <c r="A318" s="13" t="s">
        <v>256</v>
      </c>
      <c r="B318" s="2">
        <v>175</v>
      </c>
      <c r="C318" s="13" t="s">
        <v>14</v>
      </c>
      <c r="D318" s="3" t="s">
        <v>36</v>
      </c>
      <c r="E318" s="13">
        <v>0</v>
      </c>
      <c r="F318" s="13">
        <v>5</v>
      </c>
      <c r="G318" s="13"/>
      <c r="H318" s="13"/>
      <c r="I318" s="13" t="str">
        <f>IF(OR(J318=$J$336,J318=$J$343,J318=$J$326),$I$323,IF(OR(J318=$J$325,J318=$J$329,J318=$J$331,J318=$J$332,J318=$J$335,J318=$J$339,J318=$J$340,J318=$J$337),$I$328,IF(OR(J318=$J$324,J318=$J$328),$I$324,IF(OR(J318=$J$330,J318=$J$341,J318=$J$342),$I$325,IF(OR(J318=$J$323,J318=$J$338,J318=$J$344),$I$326,IF(OR(J318=$J$327,J318=$J$345,J318=$J$333,J318=$J$334),$I$327,0))))))</f>
        <v>Кокки</v>
      </c>
      <c r="J318" s="13" t="str">
        <f t="shared" si="2"/>
        <v>Staphylococcus</v>
      </c>
      <c r="K318" s="1" t="s">
        <v>49</v>
      </c>
    </row>
    <row r="319" spans="1:11" ht="20.25">
      <c r="A319" s="13" t="s">
        <v>256</v>
      </c>
      <c r="B319" s="2">
        <v>179</v>
      </c>
      <c r="C319" s="13" t="s">
        <v>14</v>
      </c>
      <c r="D319" s="3" t="s">
        <v>190</v>
      </c>
      <c r="E319" s="13">
        <v>0</v>
      </c>
      <c r="F319" s="13">
        <v>4</v>
      </c>
      <c r="G319" s="13"/>
      <c r="H319" s="13"/>
      <c r="I319" s="13" t="str">
        <f>IF(OR(J319=$J$336,J319=$J$343,J319=$J$326),$I$323,IF(OR(J319=$J$325,J319=$J$329,J319=$J$331,J319=$J$332,J319=$J$335,J319=$J$339,J319=$J$340,J319=$J$337),$I$328,IF(OR(J319=$J$324,J319=$J$328),$I$324,IF(OR(J319=$J$330,J319=$J$341,J319=$J$342),$I$325,IF(OR(J319=$J$323,J319=$J$338,J319=$J$344),$I$326,IF(OR(J319=$J$327,J319=$J$345,J319=$J$333,J319=$J$334),$I$327,0))))))</f>
        <v>Кокки</v>
      </c>
      <c r="J319" s="13" t="str">
        <f t="shared" si="2"/>
        <v>Staphylococcus</v>
      </c>
      <c r="K319" s="1" t="s">
        <v>169</v>
      </c>
    </row>
    <row r="320" spans="1:11" ht="15.75">
      <c r="E320">
        <f>SUM(E10:E319)</f>
        <v>58</v>
      </c>
      <c r="F320">
        <f>SUM(F10:F319)</f>
        <v>1269</v>
      </c>
      <c r="I320" s="13">
        <f>IF(OR(J320=$J$336,J320=$J$343,J320=$J$326),$I$323,IF(OR(J320=$J$325,J320=$J$329,J320=$J$331,J320=$J$332,J320=$J$335,J320=$J$339,J320=$J$340,J320=$J$337),$I$328,IF(OR(J320=$J$324,J320=$J$328),$I$324,IF(OR(J320=$J$330,J320=$J$341,J320=$J$342),$I$325,IF(OR(J320=$J$323,J320=$J$338,J320=$J$344),$I$326,IF(OR(J320=$J$327,J320=$J$345,J320=$J$333,J320=$J$334),$I$327,0))))))</f>
        <v>0</v>
      </c>
      <c r="J320" s="13">
        <f t="shared" si="2"/>
        <v>0</v>
      </c>
    </row>
    <row r="321" spans="5:11" ht="15.75">
      <c r="E321">
        <f>E320/2652</f>
        <v>2.1870286576168928E-2</v>
      </c>
      <c r="F321">
        <f>F320/2652</f>
        <v>0.47850678733031676</v>
      </c>
      <c r="H321" s="13"/>
      <c r="I321" s="13" t="str">
        <f>IF(OR(J321=$J$336,J321=$J$343,J321=$J$326),$I$323,IF(OR(J321=$J$325,J321=$J$329,J321=$J$331,J321=$J$332,J321=$J$335,J321=$J$339,J321=$J$340,J321=$J$337),$I$328,IF(OR(J321=$J$324,J321=$J$328),$I$324,IF(OR(J321=$J$330,J321=$J$341,J321=$J$342),$I$325,IF(OR(J321=$J$323,J321=$J$338,J321=$J$344),$I$326,IF(OR(J321=$J$327,J321=$J$345,J321=$J$333,J321=$J$334),$I$327,0))))))</f>
        <v>НГОБ</v>
      </c>
      <c r="J321" s="13" t="str">
        <f>IF(OR(K321=$K$323,K321=$K$324,K321=$K$325,K321=$K$326,K321=$K$327),$J$323,IF(OR(K321=$K$332,K321=$K$333,K321=$K$334,K321=$K$335),$J$324,IF(OR(K321=$K$336),$J$325,IF(OR(K321=$K$337),$J$326,IF(OR(K321=$K$338),$J$327,IF(OR(K321=$K$339),$J$328,IF(OR(K321=$K$345,K321=$K$355,K321=$K$346),$J$329,IF(OR(K321=$K$341,K321=$K$342,K321=$K$343,K321=$K$344),$J$330,IF(OR(K321=$K$340,K321=$K$384,K321=$K$386,K321=$K$388),$J$331,IF(OR(K321=$K$347,K321=$K$349,K321=$K$348),$J$332,IF(OR(K321=$K$350),$J$333,IF(OR(K321=$K$351),$J$334,IF(OR(K321=$K$352),$J$335,IF(OR(K321=$K$356),$J$336,IF(OR(K321=$K$357,K321=$K$358),$J$337,IF(OR(K321=$K$359,K321=$K$360),$J$338,IF(OR(K321=$K$361,K321=$K$362),$J$339,IF(OR(K321=$K$363,K321=$K$364),$J$340,IF(OR(K321=$K$366,K321=$K$367,K321=$K$368,K321=$K$369,K321=$K$370,K321=$K$371,K321=$K$372,K321=$K$373,K321=$K$374),$J$341,IF(OR(K321=$K$378,K321=$K$379,K321=$K$380,K321=$K$381,K321=$K$377,K321=$K$376,K321=$K$385,K321=$K$387),$J$342,IF(OR(K321=$K$382,K321=$K$383),$J$343,IF(OR(K321=$K$328,K321=$K$329,K321=$K$330,K321=$K$353,K321=$K$354,K321=$K$365,K321=$K$331,K321=$K$375),$J$344,IF(OR(K321=$K$389),$J$345,0)))))))))))))))))))))))</f>
        <v>НГОБ</v>
      </c>
      <c r="K321" s="13" t="s">
        <v>252</v>
      </c>
    </row>
    <row r="322" spans="5:11" ht="15.75">
      <c r="H322" s="13"/>
      <c r="I322" s="13"/>
      <c r="J322" s="13"/>
      <c r="K322" s="13"/>
    </row>
    <row r="323" spans="5:11" ht="15.75">
      <c r="H323" s="13">
        <v>444</v>
      </c>
      <c r="I323" s="13" t="s">
        <v>93</v>
      </c>
      <c r="J323" s="13" t="s">
        <v>94</v>
      </c>
      <c r="K323" s="13" t="s">
        <v>95</v>
      </c>
    </row>
    <row r="324" spans="5:11" ht="15.75">
      <c r="H324" s="13" t="s">
        <v>63</v>
      </c>
      <c r="I324" s="13" t="s">
        <v>96</v>
      </c>
      <c r="J324" s="13" t="s">
        <v>97</v>
      </c>
      <c r="K324" s="1" t="s">
        <v>253</v>
      </c>
    </row>
    <row r="325" spans="5:11" ht="15.75">
      <c r="H325" s="13" t="s">
        <v>99</v>
      </c>
      <c r="I325" s="13" t="s">
        <v>100</v>
      </c>
      <c r="J325" s="13" t="s">
        <v>101</v>
      </c>
      <c r="K325" s="13" t="s">
        <v>98</v>
      </c>
    </row>
    <row r="326" spans="5:11" ht="15.75">
      <c r="H326" s="13"/>
      <c r="I326" s="4" t="s">
        <v>103</v>
      </c>
      <c r="J326" s="13" t="s">
        <v>104</v>
      </c>
      <c r="K326" s="13" t="s">
        <v>102</v>
      </c>
    </row>
    <row r="327" spans="5:11" ht="15.75">
      <c r="H327" s="13"/>
      <c r="I327" s="13" t="s">
        <v>107</v>
      </c>
      <c r="J327" s="13" t="s">
        <v>108</v>
      </c>
      <c r="K327" s="1" t="s">
        <v>105</v>
      </c>
    </row>
    <row r="328" spans="5:11" ht="15.75">
      <c r="H328" s="13"/>
      <c r="I328" s="13" t="s">
        <v>110</v>
      </c>
      <c r="J328" s="13" t="s">
        <v>111</v>
      </c>
      <c r="K328" s="4" t="s">
        <v>109</v>
      </c>
    </row>
    <row r="329" spans="5:11" ht="15.75">
      <c r="H329" s="13"/>
      <c r="I329" s="13"/>
      <c r="J329" s="13" t="s">
        <v>73</v>
      </c>
      <c r="K329" s="1" t="s">
        <v>112</v>
      </c>
    </row>
    <row r="330" spans="5:11" ht="15.75">
      <c r="H330" s="13"/>
      <c r="I330" s="13"/>
      <c r="J330" s="13" t="s">
        <v>116</v>
      </c>
      <c r="K330" s="5" t="s">
        <v>113</v>
      </c>
    </row>
    <row r="331" spans="5:11" ht="15.75">
      <c r="H331" s="13"/>
      <c r="I331" s="13"/>
      <c r="J331" s="13" t="s">
        <v>119</v>
      </c>
      <c r="K331" s="1" t="s">
        <v>252</v>
      </c>
    </row>
    <row r="332" spans="5:11" ht="15.75">
      <c r="H332" s="13"/>
      <c r="I332" s="13"/>
      <c r="J332" s="13" t="s">
        <v>121</v>
      </c>
      <c r="K332" s="13" t="s">
        <v>117</v>
      </c>
    </row>
    <row r="333" spans="5:11" ht="15.75">
      <c r="H333" s="13"/>
      <c r="I333" s="13"/>
      <c r="J333" s="13" t="s">
        <v>123</v>
      </c>
      <c r="K333" s="13" t="s">
        <v>92</v>
      </c>
    </row>
    <row r="334" spans="5:11" ht="15.75">
      <c r="H334" s="13"/>
      <c r="I334" s="13"/>
      <c r="J334" s="13" t="s">
        <v>125</v>
      </c>
      <c r="K334" s="13" t="s">
        <v>122</v>
      </c>
    </row>
    <row r="335" spans="5:11" ht="15.75">
      <c r="H335" s="13"/>
      <c r="I335" s="13"/>
      <c r="J335" s="13" t="s">
        <v>127</v>
      </c>
      <c r="K335" s="13" t="s">
        <v>124</v>
      </c>
    </row>
    <row r="336" spans="5:11" ht="15.75">
      <c r="H336" s="13"/>
      <c r="I336" s="13"/>
      <c r="J336" s="13" t="s">
        <v>130</v>
      </c>
      <c r="K336" s="13" t="s">
        <v>101</v>
      </c>
    </row>
    <row r="337" spans="8:11" ht="15.75">
      <c r="H337" s="13"/>
      <c r="I337" s="13"/>
      <c r="J337" s="13" t="s">
        <v>132</v>
      </c>
      <c r="K337" s="13" t="s">
        <v>104</v>
      </c>
    </row>
    <row r="338" spans="8:11" ht="15.75">
      <c r="H338" s="13"/>
      <c r="I338" s="13"/>
      <c r="J338" s="13" t="s">
        <v>134</v>
      </c>
      <c r="K338" s="13" t="s">
        <v>108</v>
      </c>
    </row>
    <row r="339" spans="8:11" ht="15.75">
      <c r="H339" s="13"/>
      <c r="I339" s="13"/>
      <c r="J339" s="13" t="s">
        <v>136</v>
      </c>
      <c r="K339" s="13" t="s">
        <v>111</v>
      </c>
    </row>
    <row r="340" spans="8:11" ht="15.75">
      <c r="H340" s="13"/>
      <c r="I340" s="13"/>
      <c r="J340" s="13" t="s">
        <v>140</v>
      </c>
      <c r="K340" s="13" t="s">
        <v>32</v>
      </c>
    </row>
    <row r="341" spans="8:11" ht="15.75">
      <c r="H341" s="13"/>
      <c r="I341" s="13"/>
      <c r="J341" s="13" t="s">
        <v>142</v>
      </c>
      <c r="K341" s="13" t="s">
        <v>137</v>
      </c>
    </row>
    <row r="342" spans="8:11" ht="15.75">
      <c r="H342" s="13"/>
      <c r="I342" s="13"/>
      <c r="J342" s="13" t="s">
        <v>145</v>
      </c>
      <c r="K342" s="13" t="s">
        <v>66</v>
      </c>
    </row>
    <row r="343" spans="8:11" ht="15.75">
      <c r="H343" s="13"/>
      <c r="I343" s="13"/>
      <c r="J343" s="13" t="s">
        <v>147</v>
      </c>
      <c r="K343" s="13" t="s">
        <v>143</v>
      </c>
    </row>
    <row r="344" spans="8:11" ht="15.75">
      <c r="H344" s="13"/>
      <c r="I344" s="13"/>
      <c r="J344" s="4" t="s">
        <v>103</v>
      </c>
      <c r="K344" s="13" t="s">
        <v>55</v>
      </c>
    </row>
    <row r="345" spans="8:11" ht="15.75">
      <c r="H345" s="13"/>
      <c r="I345" s="13"/>
      <c r="J345" s="13" t="s">
        <v>149</v>
      </c>
      <c r="K345" s="13" t="s">
        <v>73</v>
      </c>
    </row>
    <row r="346" spans="8:11" ht="15.75">
      <c r="H346" s="13"/>
      <c r="I346" s="13"/>
      <c r="J346" s="13"/>
      <c r="K346" s="13" t="s">
        <v>148</v>
      </c>
    </row>
    <row r="347" spans="8:11" ht="15.75">
      <c r="H347" s="13"/>
      <c r="I347" s="13"/>
      <c r="J347" s="13"/>
      <c r="K347" s="13" t="s">
        <v>75</v>
      </c>
    </row>
    <row r="348" spans="8:11" ht="15.75">
      <c r="H348" s="13"/>
      <c r="I348" s="13"/>
      <c r="J348" s="13"/>
      <c r="K348" s="13" t="s">
        <v>121</v>
      </c>
    </row>
    <row r="349" spans="8:11" ht="15.75">
      <c r="H349" s="13"/>
      <c r="I349" s="13"/>
      <c r="J349" s="13"/>
      <c r="K349" s="1" t="s">
        <v>150</v>
      </c>
    </row>
    <row r="350" spans="8:11" ht="15.75">
      <c r="H350" s="13"/>
      <c r="I350" s="13"/>
      <c r="J350" s="13"/>
      <c r="K350" s="13" t="s">
        <v>123</v>
      </c>
    </row>
    <row r="351" spans="8:11" ht="15.75">
      <c r="H351" s="13"/>
      <c r="I351" s="13"/>
      <c r="J351" s="13"/>
      <c r="K351" s="13" t="s">
        <v>125</v>
      </c>
    </row>
    <row r="352" spans="8:11" ht="15.75">
      <c r="H352" s="13"/>
      <c r="I352" s="13"/>
      <c r="J352" s="13"/>
      <c r="K352" s="13" t="s">
        <v>154</v>
      </c>
    </row>
    <row r="353" spans="8:11" ht="15.75">
      <c r="H353" s="13"/>
      <c r="I353" s="13"/>
      <c r="J353" s="13"/>
      <c r="K353" s="13" t="s">
        <v>155</v>
      </c>
    </row>
    <row r="354" spans="8:11" ht="15.75">
      <c r="H354" s="13"/>
      <c r="I354" s="13"/>
      <c r="J354" s="13"/>
      <c r="K354" s="13" t="s">
        <v>157</v>
      </c>
    </row>
    <row r="355" spans="8:11" ht="15.75">
      <c r="H355" s="13"/>
      <c r="I355" s="13"/>
      <c r="J355" s="13"/>
      <c r="K355" s="13" t="s">
        <v>158</v>
      </c>
    </row>
    <row r="356" spans="8:11" ht="15.75">
      <c r="H356" s="13"/>
      <c r="I356" s="13"/>
      <c r="J356" s="13"/>
      <c r="K356" s="13" t="s">
        <v>130</v>
      </c>
    </row>
    <row r="357" spans="8:11" ht="15.75">
      <c r="H357" s="13"/>
      <c r="I357" s="13"/>
      <c r="J357" s="13"/>
      <c r="K357" s="13" t="s">
        <v>159</v>
      </c>
    </row>
    <row r="358" spans="8:11" ht="15.75">
      <c r="H358" s="13"/>
      <c r="I358" s="13"/>
      <c r="J358" s="13"/>
      <c r="K358" s="13" t="s">
        <v>161</v>
      </c>
    </row>
    <row r="359" spans="8:11" ht="15.75">
      <c r="H359" s="13"/>
      <c r="I359" s="13"/>
      <c r="J359" s="13"/>
      <c r="K359" s="13" t="s">
        <v>162</v>
      </c>
    </row>
    <row r="360" spans="8:11" ht="15.75">
      <c r="H360" s="13"/>
      <c r="I360" s="13"/>
      <c r="J360" s="13"/>
      <c r="K360" s="13" t="s">
        <v>59</v>
      </c>
    </row>
    <row r="361" spans="8:11" ht="15.75">
      <c r="H361" s="13"/>
      <c r="I361" s="13"/>
      <c r="J361" s="13"/>
      <c r="K361" s="13" t="s">
        <v>165</v>
      </c>
    </row>
    <row r="362" spans="8:11" ht="15.75">
      <c r="H362" s="13"/>
      <c r="I362" s="13"/>
      <c r="J362" s="13"/>
      <c r="K362" s="13" t="s">
        <v>136</v>
      </c>
    </row>
    <row r="363" spans="8:11" ht="15.75">
      <c r="H363" s="13"/>
      <c r="I363" s="13"/>
      <c r="J363" s="13"/>
      <c r="K363" s="13" t="s">
        <v>87</v>
      </c>
    </row>
    <row r="364" spans="8:11" ht="15.75">
      <c r="H364" s="13"/>
      <c r="I364" s="13"/>
      <c r="J364" s="13"/>
      <c r="K364" s="13" t="s">
        <v>81</v>
      </c>
    </row>
    <row r="365" spans="8:11" ht="15.75">
      <c r="H365" s="13"/>
      <c r="I365" s="13"/>
      <c r="J365" s="13"/>
      <c r="K365" s="13" t="s">
        <v>168</v>
      </c>
    </row>
    <row r="366" spans="8:11" ht="15.75">
      <c r="H366" s="13"/>
      <c r="I366" s="13"/>
      <c r="J366" s="13"/>
      <c r="K366" s="13" t="s">
        <v>169</v>
      </c>
    </row>
    <row r="367" spans="8:11" ht="15.75">
      <c r="H367" s="13"/>
      <c r="I367" s="13"/>
      <c r="J367" s="13"/>
      <c r="K367" s="13" t="s">
        <v>171</v>
      </c>
    </row>
    <row r="368" spans="8:11" ht="15.75">
      <c r="H368" s="13"/>
      <c r="I368" s="13"/>
      <c r="J368" s="13"/>
      <c r="K368" s="13" t="s">
        <v>49</v>
      </c>
    </row>
    <row r="369" spans="8:11" ht="15.75">
      <c r="H369" s="13"/>
      <c r="I369" s="13"/>
      <c r="J369" s="13"/>
      <c r="K369" s="13" t="s">
        <v>172</v>
      </c>
    </row>
    <row r="370" spans="8:11" ht="15.75">
      <c r="H370" s="13"/>
      <c r="I370" s="13"/>
      <c r="J370" s="13"/>
      <c r="K370" s="1" t="s">
        <v>174</v>
      </c>
    </row>
    <row r="371" spans="8:11" ht="15.75">
      <c r="H371" s="13"/>
      <c r="I371" s="13"/>
      <c r="J371" s="13"/>
      <c r="K371" s="13" t="s">
        <v>175</v>
      </c>
    </row>
    <row r="372" spans="8:11" ht="15.75">
      <c r="H372" s="13"/>
      <c r="I372" s="13"/>
      <c r="J372" s="13"/>
      <c r="K372" s="13" t="s">
        <v>177</v>
      </c>
    </row>
    <row r="373" spans="8:11" ht="15.75">
      <c r="H373" s="13"/>
      <c r="I373" s="13"/>
      <c r="J373" s="13"/>
      <c r="K373" s="13" t="s">
        <v>69</v>
      </c>
    </row>
    <row r="374" spans="8:11" ht="15.75">
      <c r="H374" s="13"/>
      <c r="I374" s="13"/>
      <c r="J374" s="13"/>
      <c r="K374" s="13" t="s">
        <v>179</v>
      </c>
    </row>
    <row r="375" spans="8:11" ht="15.75">
      <c r="H375" s="13"/>
      <c r="I375" s="13"/>
      <c r="J375" s="13"/>
      <c r="K375" s="13" t="s">
        <v>180</v>
      </c>
    </row>
    <row r="376" spans="8:11" ht="15.75">
      <c r="H376" s="13"/>
      <c r="I376" s="13"/>
      <c r="J376" s="13"/>
      <c r="K376" s="13" t="s">
        <v>181</v>
      </c>
    </row>
    <row r="377" spans="8:11" ht="15.75">
      <c r="H377" s="13"/>
      <c r="I377" s="13"/>
      <c r="J377" s="13"/>
      <c r="K377" s="13" t="s">
        <v>182</v>
      </c>
    </row>
    <row r="378" spans="8:11" ht="15.75">
      <c r="H378" s="13"/>
      <c r="I378" s="13"/>
      <c r="J378" s="13"/>
      <c r="K378" s="13" t="s">
        <v>77</v>
      </c>
    </row>
    <row r="379" spans="8:11" ht="15.75">
      <c r="H379" s="13"/>
      <c r="I379" s="13"/>
      <c r="J379" s="13"/>
      <c r="K379" s="13" t="s">
        <v>184</v>
      </c>
    </row>
    <row r="380" spans="8:11" ht="15.75">
      <c r="H380" s="13"/>
      <c r="I380" s="13"/>
      <c r="J380" s="13"/>
      <c r="K380" s="13" t="s">
        <v>185</v>
      </c>
    </row>
    <row r="381" spans="8:11" ht="15.75">
      <c r="H381" s="13"/>
      <c r="I381" s="13"/>
      <c r="J381" s="13"/>
      <c r="K381" s="13" t="s">
        <v>186</v>
      </c>
    </row>
    <row r="382" spans="8:11" ht="15.75">
      <c r="H382" s="13"/>
      <c r="I382" s="13"/>
      <c r="J382" s="13"/>
      <c r="K382" s="13" t="s">
        <v>188</v>
      </c>
    </row>
    <row r="383" spans="8:11" ht="15.75">
      <c r="H383" s="13"/>
      <c r="I383" s="13"/>
      <c r="J383" s="13"/>
      <c r="K383" s="13" t="s">
        <v>189</v>
      </c>
    </row>
    <row r="384" spans="8:11" ht="15.75">
      <c r="H384" s="13"/>
      <c r="I384" s="13"/>
      <c r="J384" s="13"/>
      <c r="K384" s="13" t="s">
        <v>191</v>
      </c>
    </row>
    <row r="385" spans="8:11" ht="15.75">
      <c r="H385" s="13"/>
      <c r="I385" s="13"/>
      <c r="J385" s="13"/>
      <c r="K385" s="13" t="s">
        <v>192</v>
      </c>
    </row>
    <row r="386" spans="8:11" ht="15.75">
      <c r="H386" s="13"/>
      <c r="I386" s="13"/>
      <c r="J386" s="13"/>
      <c r="K386" s="13" t="s">
        <v>85</v>
      </c>
    </row>
    <row r="387" spans="8:11" ht="15.75">
      <c r="H387" s="13"/>
      <c r="I387" s="13"/>
      <c r="J387" s="13"/>
      <c r="K387" s="13" t="s">
        <v>193</v>
      </c>
    </row>
    <row r="388" spans="8:11" ht="15.75">
      <c r="H388" s="13"/>
      <c r="I388" s="13"/>
      <c r="J388" s="13"/>
      <c r="K388" s="13" t="s">
        <v>194</v>
      </c>
    </row>
    <row r="389" spans="8:11" ht="15.75">
      <c r="H389" s="13"/>
      <c r="I389" s="13"/>
      <c r="J389" s="13"/>
      <c r="K389" s="13" t="s">
        <v>149</v>
      </c>
    </row>
  </sheetData>
  <dataValidations count="10">
    <dataValidation type="list" allowBlank="1" showInputMessage="1" showErrorMessage="1" sqref="K321 K278 K296 K298" xr:uid="{33759B71-4517-4208-B3C9-93E8A1386AF5}">
      <formula1>$K$323:$K$389</formula1>
    </dataValidation>
    <dataValidation type="list" allowBlank="1" showInputMessage="1" showErrorMessage="1" sqref="H321" xr:uid="{D4C6EDC3-4A94-4481-B9C2-4E428B65EECF}">
      <formula1>$H$323:$H$325</formula1>
    </dataValidation>
    <dataValidation type="list" allowBlank="1" showInputMessage="1" showErrorMessage="1" sqref="D267:D319 D40:D265" xr:uid="{554D46D1-DD5C-4ED1-8E4B-46CA8F338E35}">
      <formula1>$D$46:$D$49</formula1>
    </dataValidation>
    <dataValidation type="list" allowBlank="1" showInputMessage="1" showErrorMessage="1" sqref="C267:C319 H10:H319 C260:C265 C225:C258 C89:C223 C10:C87" xr:uid="{F6CD9602-21C4-46D3-95D0-CCB377D1D55F}">
      <formula1>#REF!</formula1>
    </dataValidation>
    <dataValidation type="list" allowBlank="1" showInputMessage="1" showErrorMessage="1" sqref="D10:D39" xr:uid="{75D29906-7FFB-4420-BF41-1D858AADFD6E}">
      <formula1>$D$46:$D$47</formula1>
    </dataValidation>
    <dataValidation type="list" allowBlank="1" showInputMessage="1" showErrorMessage="1" sqref="K299:K319 K10:K277 K279:K295 K297" xr:uid="{D1B63AFB-DDDC-4D6F-8069-35272A96991B}">
      <formula1>$K$46:$K$46</formula1>
    </dataValidation>
    <dataValidation type="list" allowBlank="1" showInputMessage="1" showErrorMessage="1" sqref="K2:K9" xr:uid="{EF3F31A8-1A74-471B-B28D-1F1F162C89CB}">
      <formula1>$K$341:$K$405</formula1>
    </dataValidation>
    <dataValidation type="list" allowBlank="1" showInputMessage="1" showErrorMessage="1" sqref="H2:H9" xr:uid="{80117AE5-183B-4016-8AAB-24A73B97983C}">
      <formula1>$H$341:$H$343</formula1>
    </dataValidation>
    <dataValidation type="list" allowBlank="1" showInputMessage="1" showErrorMessage="1" sqref="C2:C9" xr:uid="{4D0EEB11-CE48-40DF-88EE-6EB7D3C21E87}">
      <formula1>$C$341:$C$358</formula1>
    </dataValidation>
    <dataValidation type="list" allowBlank="1" showInputMessage="1" showErrorMessage="1" sqref="D2:D9" xr:uid="{B2279B50-15C2-4A81-BC08-34D483DB6DFD}">
      <formula1>$D$341:$D$428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777BD-843B-407E-A2A5-3D7489800D2F}">
  <dimension ref="A1:BE390"/>
  <sheetViews>
    <sheetView workbookViewId="0">
      <pane xSplit="2" ySplit="1" topLeftCell="L6" activePane="bottomRight" state="frozen"/>
      <selection pane="bottomRight" activeCell="AD9" sqref="AD9"/>
      <selection pane="bottomLeft"/>
      <selection pane="topRight"/>
    </sheetView>
  </sheetViews>
  <sheetFormatPr defaultRowHeight="15"/>
  <cols>
    <col min="13" max="14" width="3.85546875" style="11" customWidth="1"/>
    <col min="15" max="15" width="4.140625" style="12" customWidth="1"/>
    <col min="16" max="21" width="3.85546875" style="11" customWidth="1"/>
    <col min="22" max="22" width="3.5703125" style="12" customWidth="1"/>
    <col min="23" max="23" width="4.5703125" style="12" customWidth="1"/>
    <col min="24" max="24" width="3.5703125" style="12" customWidth="1"/>
    <col min="25" max="26" width="3.85546875" style="11" customWidth="1"/>
    <col min="27" max="31" width="3.85546875" style="12" customWidth="1"/>
    <col min="32" max="33" width="3.85546875" style="11" customWidth="1"/>
    <col min="34" max="34" width="4.28515625" style="11" customWidth="1"/>
    <col min="35" max="37" width="3.85546875" style="11" customWidth="1"/>
    <col min="38" max="38" width="3" style="11" customWidth="1"/>
    <col min="39" max="39" width="3.28515625" style="11" customWidth="1"/>
    <col min="40" max="41" width="4.140625" style="12" customWidth="1"/>
    <col min="42" max="43" width="3.42578125" style="12" customWidth="1"/>
    <col min="44" max="44" width="3.85546875" style="11" customWidth="1"/>
    <col min="45" max="45" width="4.140625" style="12" customWidth="1"/>
    <col min="46" max="57" width="3.85546875" style="11" customWidth="1"/>
  </cols>
  <sheetData>
    <row r="1" spans="1:57" ht="20.25">
      <c r="A1" s="13" t="s">
        <v>0</v>
      </c>
      <c r="B1" s="2" t="s">
        <v>1</v>
      </c>
      <c r="C1" s="13" t="s">
        <v>2</v>
      </c>
      <c r="D1" s="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/>
      <c r="M1" s="11" t="s">
        <v>264</v>
      </c>
      <c r="N1" s="11" t="s">
        <v>265</v>
      </c>
      <c r="O1" s="12" t="s">
        <v>266</v>
      </c>
      <c r="P1" s="11" t="s">
        <v>267</v>
      </c>
      <c r="Q1" s="11" t="s">
        <v>268</v>
      </c>
      <c r="R1" s="11" t="s">
        <v>269</v>
      </c>
      <c r="S1" s="11" t="s">
        <v>270</v>
      </c>
      <c r="T1" s="11" t="s">
        <v>271</v>
      </c>
      <c r="U1" s="11" t="s">
        <v>272</v>
      </c>
      <c r="V1" s="12" t="s">
        <v>273</v>
      </c>
      <c r="W1" s="12" t="s">
        <v>274</v>
      </c>
      <c r="X1" s="12" t="s">
        <v>275</v>
      </c>
      <c r="Y1" s="11" t="s">
        <v>276</v>
      </c>
      <c r="Z1" s="11" t="s">
        <v>277</v>
      </c>
      <c r="AA1" s="12" t="s">
        <v>278</v>
      </c>
      <c r="AB1" s="12" t="s">
        <v>279</v>
      </c>
      <c r="AC1" s="12" t="s">
        <v>280</v>
      </c>
      <c r="AD1" s="12" t="s">
        <v>281</v>
      </c>
      <c r="AE1" s="12" t="s">
        <v>282</v>
      </c>
      <c r="AF1" s="11" t="s">
        <v>283</v>
      </c>
      <c r="AG1" s="11" t="s">
        <v>284</v>
      </c>
      <c r="AH1" s="11" t="s">
        <v>285</v>
      </c>
      <c r="AI1" s="11" t="s">
        <v>286</v>
      </c>
      <c r="AJ1" s="11" t="s">
        <v>287</v>
      </c>
      <c r="AK1" s="11" t="s">
        <v>288</v>
      </c>
      <c r="AL1" s="11" t="s">
        <v>289</v>
      </c>
      <c r="AM1" s="11" t="s">
        <v>290</v>
      </c>
      <c r="AN1" s="12" t="s">
        <v>291</v>
      </c>
      <c r="AO1" s="12" t="s">
        <v>292</v>
      </c>
      <c r="AP1" s="12" t="s">
        <v>293</v>
      </c>
      <c r="AQ1" s="12" t="s">
        <v>294</v>
      </c>
      <c r="AR1" s="11" t="s">
        <v>295</v>
      </c>
      <c r="AS1" s="12" t="s">
        <v>296</v>
      </c>
      <c r="AT1" s="11" t="s">
        <v>297</v>
      </c>
      <c r="AU1" s="11" t="s">
        <v>298</v>
      </c>
      <c r="AV1" s="11" t="s">
        <v>299</v>
      </c>
      <c r="AW1" s="11" t="s">
        <v>300</v>
      </c>
      <c r="AX1" s="11" t="s">
        <v>301</v>
      </c>
      <c r="AY1" s="11" t="s">
        <v>302</v>
      </c>
      <c r="AZ1" s="11" t="s">
        <v>303</v>
      </c>
      <c r="BA1" s="11" t="s">
        <v>304</v>
      </c>
      <c r="BB1" s="11" t="s">
        <v>305</v>
      </c>
      <c r="BC1" s="11" t="s">
        <v>306</v>
      </c>
      <c r="BD1" s="11" t="s">
        <v>307</v>
      </c>
      <c r="BE1" s="11" t="s">
        <v>308</v>
      </c>
    </row>
    <row r="2" spans="1:57" s="1" customFormat="1" ht="17.25" customHeight="1">
      <c r="A2" s="13" t="s">
        <v>11</v>
      </c>
      <c r="B2" s="2">
        <v>5</v>
      </c>
      <c r="C2" s="13" t="s">
        <v>16</v>
      </c>
      <c r="D2" s="3" t="s">
        <v>33</v>
      </c>
      <c r="E2" s="13"/>
      <c r="F2" s="13">
        <v>4</v>
      </c>
      <c r="G2" s="13"/>
      <c r="H2" s="13"/>
      <c r="I2" s="13" t="str">
        <f t="shared" ref="I2:I9" si="0">IF(OR(J2=$J$336,J2=$J$343,J2=$J$326),$I$323,IF(OR(J2=$J$325,J2=$J$329,J2=$J$331,J2=$J$332,J2=$J$335,J2=$J$339,J2=$J$340,J2=$J$337),$I$328,IF(OR(J2=$J$324,J2=$J$328),$I$324,IF(OR(J2=$J$330,J2=$J$341,J2=$J$342),$I$325,IF(OR(J2=$J$323,J2=$J$338,J2=$J$344),$I$326,IF(OR(J2=$J$327,J2=$J$345,J2=$J$333,J2=$J$334),$I$327,0))))))</f>
        <v>Грибы</v>
      </c>
      <c r="J2" s="13" t="str">
        <f t="shared" ref="J2:J9" si="1">IF(OR(K2=$K$323,K2=$K$324,K2=$K$325,K2=$K$326,K2=$K$327),$J$323,IF(OR(K2=$K$332,K2=$K$333,K2=$K$334,K2=$K$335),$J$324,IF(OR(K2=$K$336),$J$325,IF(OR(K2=$K$337),$J$326,IF(OR(K2=$K$338),$J$327,IF(OR(K2=$K$339),$J$328,IF(OR(K2=$K$345,K2=$K$355,K2=$K$346),$J$329,IF(OR(K2=$K$341,K2=$K$342,K2=$K$343,K2=$K$344),$J$330,IF(OR(K2=$K$340,K2=$K$384,K2=$K$386,K2=$K$388),$J$331,IF(OR(K2=$K$347,K2=$K$349,K2=$K$348),$J$332,IF(OR(K2=$K$350),$J$333,IF(OR(K2=$K$351),$J$334,IF(OR(K2=$K$352),$J$335,IF(OR(K2=$K$356),$J$336,IF(OR(K2=$K$357,K2=$K$358),$J$337,IF(OR(K2=$K$359,K2=$K$360),$J$338,IF(OR(K2=$K$361,K2=$K$362),$J$339,IF(OR(K2=$K$363,K2=$K$364),$J$340,IF(OR(K2=$K$366,K2=$K$367,K2=$K$368,K2=$K$369,K2=$K$370,K2=$K$371,K2=$K$372,K2=$K$373,K2=$K$374),$J$341,IF(OR(K2=$K$378,K2=$K$379,K2=$K$380,K2=$K$381,K2=$K$377,K2=$K$376,K2=$K$385,K2=$K$387),$J$342,IF(OR(K2=$K$382,K2=$K$383),$J$343,IF(OR(K2=$K$328,K2=$K$329,K2=$K$330,K2=$K$353,K2=$K$354,K2=$K$365,K2=$K$331,K2=$K$375),$J$344,IF(OR(K2=$K$389),$J$345,0)))))))))))))))))))))))</f>
        <v>Serratia</v>
      </c>
      <c r="K2" s="13" t="s">
        <v>169</v>
      </c>
      <c r="U2" s="1" t="s">
        <v>262</v>
      </c>
      <c r="V2" s="1" t="s">
        <v>262</v>
      </c>
      <c r="AE2" s="1" t="s">
        <v>262</v>
      </c>
      <c r="AK2" s="1" t="s">
        <v>309</v>
      </c>
      <c r="AL2" s="1" t="s">
        <v>262</v>
      </c>
      <c r="AU2" s="1" t="s">
        <v>262</v>
      </c>
      <c r="BC2" s="1" t="s">
        <v>262</v>
      </c>
      <c r="BE2" s="1" t="s">
        <v>310</v>
      </c>
    </row>
    <row r="3" spans="1:57" s="1" customFormat="1" ht="17.25" customHeight="1">
      <c r="A3" s="13" t="s">
        <v>11</v>
      </c>
      <c r="B3" s="2">
        <v>7</v>
      </c>
      <c r="C3" s="13" t="s">
        <v>21</v>
      </c>
      <c r="D3" s="3" t="s">
        <v>115</v>
      </c>
      <c r="E3" s="13"/>
      <c r="F3" s="13">
        <v>3</v>
      </c>
      <c r="G3" s="13" t="s">
        <v>23</v>
      </c>
      <c r="H3" s="13"/>
      <c r="I3" s="13" t="str">
        <f t="shared" si="0"/>
        <v>Грибы</v>
      </c>
      <c r="J3" s="13" t="str">
        <f t="shared" si="1"/>
        <v>Serratia</v>
      </c>
      <c r="K3" s="13" t="s">
        <v>49</v>
      </c>
      <c r="P3" s="1" t="s">
        <v>311</v>
      </c>
      <c r="U3" s="1" t="s">
        <v>262</v>
      </c>
      <c r="V3" s="1" t="s">
        <v>262</v>
      </c>
      <c r="AE3" s="1" t="s">
        <v>262</v>
      </c>
      <c r="AF3" s="1" t="s">
        <v>262</v>
      </c>
      <c r="AL3" s="1" t="s">
        <v>262</v>
      </c>
      <c r="AU3" s="1" t="s">
        <v>262</v>
      </c>
      <c r="BE3" s="1" t="s">
        <v>262</v>
      </c>
    </row>
    <row r="4" spans="1:57" s="1" customFormat="1" ht="17.25" customHeight="1">
      <c r="A4" s="13" t="s">
        <v>11</v>
      </c>
      <c r="B4" s="2">
        <v>8</v>
      </c>
      <c r="C4" s="13" t="s">
        <v>21</v>
      </c>
      <c r="D4" s="3" t="s">
        <v>24</v>
      </c>
      <c r="E4" s="13"/>
      <c r="F4" s="13">
        <v>3</v>
      </c>
      <c r="G4" s="13" t="s">
        <v>23</v>
      </c>
      <c r="H4" s="13"/>
      <c r="I4" s="13" t="str">
        <f t="shared" si="0"/>
        <v>Прочее</v>
      </c>
      <c r="J4" s="13" t="str">
        <f t="shared" si="1"/>
        <v>Escherichia</v>
      </c>
      <c r="K4" s="13" t="s">
        <v>75</v>
      </c>
      <c r="N4" s="1" t="s">
        <v>262</v>
      </c>
      <c r="P4" s="1" t="s">
        <v>311</v>
      </c>
      <c r="Q4" s="1" t="s">
        <v>262</v>
      </c>
      <c r="S4" s="1" t="s">
        <v>311</v>
      </c>
      <c r="V4" s="1" t="s">
        <v>311</v>
      </c>
      <c r="Y4" s="1" t="s">
        <v>262</v>
      </c>
      <c r="AF4" s="1" t="s">
        <v>262</v>
      </c>
      <c r="AI4" s="1" t="s">
        <v>262</v>
      </c>
      <c r="AJ4" s="1" t="s">
        <v>310</v>
      </c>
      <c r="AV4" s="1" t="s">
        <v>262</v>
      </c>
      <c r="AX4" s="1" t="s">
        <v>262</v>
      </c>
      <c r="AY4" s="1" t="s">
        <v>311</v>
      </c>
      <c r="AZ4" s="1" t="s">
        <v>311</v>
      </c>
    </row>
    <row r="5" spans="1:57" s="1" customFormat="1" ht="17.25" customHeight="1">
      <c r="A5" s="13" t="s">
        <v>11</v>
      </c>
      <c r="B5" s="2">
        <v>10</v>
      </c>
      <c r="C5" s="13" t="s">
        <v>27</v>
      </c>
      <c r="D5" s="3" t="s">
        <v>28</v>
      </c>
      <c r="E5" s="13"/>
      <c r="F5" s="13">
        <v>5</v>
      </c>
      <c r="G5" s="13"/>
      <c r="H5" s="13"/>
      <c r="I5" s="13" t="str">
        <f t="shared" si="0"/>
        <v>Грибы</v>
      </c>
      <c r="J5" s="13" t="str">
        <f t="shared" si="1"/>
        <v>Staphylococcus</v>
      </c>
      <c r="K5" s="13" t="s">
        <v>77</v>
      </c>
      <c r="P5" s="1" t="s">
        <v>262</v>
      </c>
      <c r="T5" s="1" t="s">
        <v>262</v>
      </c>
      <c r="U5" s="1" t="s">
        <v>262</v>
      </c>
      <c r="AE5" s="1" t="s">
        <v>262</v>
      </c>
      <c r="AM5" s="1" t="s">
        <v>262</v>
      </c>
      <c r="AZ5" s="1" t="s">
        <v>262</v>
      </c>
      <c r="BE5" s="1" t="s">
        <v>262</v>
      </c>
    </row>
    <row r="6" spans="1:57" s="1" customFormat="1" ht="17.25" customHeight="1">
      <c r="A6" s="13" t="s">
        <v>11</v>
      </c>
      <c r="B6" s="2">
        <v>26</v>
      </c>
      <c r="C6" s="13" t="s">
        <v>21</v>
      </c>
      <c r="D6" s="3" t="s">
        <v>40</v>
      </c>
      <c r="E6" s="13"/>
      <c r="F6" s="13"/>
      <c r="G6" s="13" t="s">
        <v>23</v>
      </c>
      <c r="H6" s="13"/>
      <c r="I6" s="13" t="str">
        <f t="shared" si="0"/>
        <v>Кокки</v>
      </c>
      <c r="J6" s="13">
        <f t="shared" si="1"/>
        <v>0</v>
      </c>
      <c r="K6" s="1" t="s">
        <v>95</v>
      </c>
      <c r="N6" s="1" t="s">
        <v>311</v>
      </c>
      <c r="P6" s="1" t="s">
        <v>311</v>
      </c>
      <c r="Q6" s="1" t="s">
        <v>311</v>
      </c>
      <c r="S6" s="1" t="s">
        <v>311</v>
      </c>
      <c r="Y6" s="1" t="s">
        <v>311</v>
      </c>
      <c r="AA6" s="1" t="s">
        <v>262</v>
      </c>
      <c r="AF6" s="1" t="s">
        <v>311</v>
      </c>
      <c r="AI6" s="1" t="s">
        <v>311</v>
      </c>
      <c r="AJ6" s="1" t="s">
        <v>311</v>
      </c>
      <c r="AT6" s="1" t="s">
        <v>311</v>
      </c>
      <c r="AU6" s="1" t="s">
        <v>311</v>
      </c>
      <c r="AV6" s="1" t="s">
        <v>311</v>
      </c>
      <c r="AX6" s="1" t="s">
        <v>311</v>
      </c>
      <c r="AY6" s="1" t="s">
        <v>311</v>
      </c>
      <c r="AZ6" s="1" t="s">
        <v>311</v>
      </c>
    </row>
    <row r="7" spans="1:57" s="1" customFormat="1" ht="17.25" customHeight="1">
      <c r="A7" s="13" t="s">
        <v>11</v>
      </c>
      <c r="B7" s="2">
        <v>27</v>
      </c>
      <c r="C7" s="13" t="s">
        <v>21</v>
      </c>
      <c r="D7" s="3" t="s">
        <v>33</v>
      </c>
      <c r="E7" s="13"/>
      <c r="F7" s="13"/>
      <c r="G7" s="13" t="s">
        <v>23</v>
      </c>
      <c r="H7" s="13"/>
      <c r="I7" s="13" t="str">
        <f t="shared" si="0"/>
        <v>Грибы</v>
      </c>
      <c r="J7" s="13" t="str">
        <f t="shared" si="1"/>
        <v>Staphylococcus</v>
      </c>
      <c r="K7" s="1" t="s">
        <v>77</v>
      </c>
      <c r="P7" s="1" t="s">
        <v>262</v>
      </c>
      <c r="T7" s="1" t="s">
        <v>262</v>
      </c>
      <c r="U7" s="1" t="s">
        <v>262</v>
      </c>
      <c r="V7" s="1" t="s">
        <v>310</v>
      </c>
      <c r="AD7" s="1" t="s">
        <v>262</v>
      </c>
      <c r="AE7" s="1" t="s">
        <v>311</v>
      </c>
      <c r="AM7" s="1" t="s">
        <v>262</v>
      </c>
      <c r="AU7" s="1" t="s">
        <v>262</v>
      </c>
      <c r="BE7" s="1" t="s">
        <v>311</v>
      </c>
    </row>
    <row r="8" spans="1:57" s="1" customFormat="1" ht="17.25" customHeight="1">
      <c r="A8" s="13" t="s">
        <v>11</v>
      </c>
      <c r="B8" s="2">
        <v>30</v>
      </c>
      <c r="C8" s="13" t="s">
        <v>21</v>
      </c>
      <c r="D8" s="3" t="s">
        <v>25</v>
      </c>
      <c r="E8" s="13"/>
      <c r="F8" s="13"/>
      <c r="G8" s="13" t="s">
        <v>23</v>
      </c>
      <c r="H8" s="13"/>
      <c r="I8" s="13" t="str">
        <f t="shared" si="0"/>
        <v>Грибы</v>
      </c>
      <c r="J8" s="13" t="str">
        <f t="shared" si="1"/>
        <v>Staphylococcus</v>
      </c>
      <c r="K8" s="1" t="s">
        <v>77</v>
      </c>
      <c r="P8" s="1" t="s">
        <v>262</v>
      </c>
      <c r="T8" s="1" t="s">
        <v>262</v>
      </c>
      <c r="U8" s="1" t="s">
        <v>262</v>
      </c>
      <c r="V8" s="1" t="s">
        <v>310</v>
      </c>
      <c r="AD8" s="1" t="s">
        <v>262</v>
      </c>
      <c r="AE8" s="1" t="s">
        <v>311</v>
      </c>
      <c r="AM8" s="1" t="s">
        <v>262</v>
      </c>
      <c r="AU8" s="1" t="s">
        <v>262</v>
      </c>
      <c r="AZ8" s="1" t="s">
        <v>262</v>
      </c>
      <c r="BE8" s="1" t="s">
        <v>311</v>
      </c>
    </row>
    <row r="9" spans="1:57" s="1" customFormat="1" ht="17.25" customHeight="1">
      <c r="A9" s="13" t="s">
        <v>11</v>
      </c>
      <c r="B9" s="2">
        <v>31</v>
      </c>
      <c r="C9" s="13" t="s">
        <v>21</v>
      </c>
      <c r="D9" s="3" t="s">
        <v>40</v>
      </c>
      <c r="E9" s="13"/>
      <c r="F9" s="13"/>
      <c r="G9" s="13" t="s">
        <v>23</v>
      </c>
      <c r="H9" s="13"/>
      <c r="I9" s="13" t="str">
        <f t="shared" si="0"/>
        <v>Грибы</v>
      </c>
      <c r="J9" s="13" t="str">
        <f t="shared" si="1"/>
        <v>Serratia</v>
      </c>
      <c r="K9" s="1" t="s">
        <v>49</v>
      </c>
      <c r="Q9" s="1" t="s">
        <v>262</v>
      </c>
      <c r="R9" s="1" t="s">
        <v>311</v>
      </c>
      <c r="U9" s="1" t="s">
        <v>262</v>
      </c>
      <c r="V9" s="1" t="s">
        <v>311</v>
      </c>
      <c r="X9" s="1" t="s">
        <v>311</v>
      </c>
      <c r="AC9" s="1" t="s">
        <v>311</v>
      </c>
      <c r="AD9" s="1" t="s">
        <v>262</v>
      </c>
      <c r="AE9" s="1" t="s">
        <v>311</v>
      </c>
      <c r="AL9" s="1" t="s">
        <v>311</v>
      </c>
      <c r="AU9" s="1" t="s">
        <v>262</v>
      </c>
      <c r="BC9" s="1" t="s">
        <v>262</v>
      </c>
      <c r="BE9" s="1" t="s">
        <v>311</v>
      </c>
    </row>
    <row r="10" spans="1:57" ht="20.25">
      <c r="A10" s="13" t="s">
        <v>214</v>
      </c>
      <c r="B10" s="2">
        <v>63</v>
      </c>
      <c r="C10" s="13" t="s">
        <v>21</v>
      </c>
      <c r="D10" s="3" t="s">
        <v>200</v>
      </c>
      <c r="E10" s="13">
        <v>0</v>
      </c>
      <c r="F10" s="13">
        <v>4</v>
      </c>
      <c r="G10" s="13" t="s">
        <v>23</v>
      </c>
      <c r="H10" s="13"/>
      <c r="I10" s="13" t="str">
        <f>IF(OR(J10=$J$337,J10=$J$344,J10=$J$327),$I$324,IF(OR(J10=$J$326,J10=$J$330,J10=$J$332,J10=$J$333,J10=$J$336,J10=$J$340,J10=$J$341,J10=$J$338),$I$329,IF(OR(J10=$J$325,J10=$J$329),$I$325,IF(OR(J10=$J$331,J10=$J$342,J10=$J$343),$I$326,IF(OR(J10=$J$324,J10=$J$339,J10=$J$345),$I$327,IF(OR(J10=$J$328,J10=$J$346,J10=$J$334,J10=$J$335),$I$328,0))))))</f>
        <v>Анаэробы</v>
      </c>
      <c r="J10" s="13" t="str">
        <f>IF(OR(K10=$K$324,K10=$K$325,K10=$K$326,K10=$K$327,K10=$K$328),$J$324,IF(OR(K10=$K$333,K10=$K$334,K10=$K$335,K10=$K$336),$J$325,IF(OR(K10=$K$337),$J$326,IF(OR(K10=$K$338),$J$327,IF(OR(K10=$K$339),$J$328,IF(OR(K10=$K$340),$J$329,IF(OR(K10=$K$346,K10=$K$356,K10=$K$347),$J$330,IF(OR(K10=$K$342,K10=$K$343,K10=$K$344,K10=$K$345),$J$331,IF(OR(K10=$K$341,K10=$K$385,K10=$K$387,K10=$K$389),$J$332,IF(OR(K10=$K$348,K10=$K$350,K10=$K$349),$J$333,IF(OR(K10=$K$351),$J$334,IF(OR(K10=$K$352),$J$335,IF(OR(K10=$K$353),$J$336,IF(OR(K10=$K$357),$J$337,IF(OR(K10=$K$358,K10=$K$359),$J$338,IF(OR(K10=$K$360,K10=$K$361),$J$339,IF(OR(K10=$K$362,K10=$K$363),$J$340,IF(OR(K10=$K$364,K10=$K$365),$J$341,IF(OR(K10=$K$367,K10=$K$368,K10=$K$369,K10=$K$370,K10=$K$371,K10=$K$372,K10=$K$373,K10=$K$374,K10=$K$375),$J$342,IF(OR(K10=$K$379,K10=$K$380,K10=$K$381,K10=$K$382,K10=$K$378,K10=$K$377,K10=$K$386,K10=$K$388),$J$343,IF(OR(K10=$K$383,K10=$K$384),$J$344,IF(OR(K10=$K$329,K10=$K$330,K10=$K$331,K10=$K$354,K10=$K$355,K10=$K$366,K10=$K$332,K10=$K$376),$J$345,IF(OR(K10=$K$390),$J$346,0)))))))))))))))))))))))</f>
        <v>анаэр</v>
      </c>
      <c r="K10" s="1" t="s">
        <v>189</v>
      </c>
      <c r="L10" s="1"/>
    </row>
    <row r="11" spans="1:57" ht="20.25">
      <c r="A11" s="13" t="s">
        <v>251</v>
      </c>
      <c r="B11" s="2">
        <v>80</v>
      </c>
      <c r="C11" s="13" t="s">
        <v>21</v>
      </c>
      <c r="D11" s="3" t="s">
        <v>25</v>
      </c>
      <c r="E11" s="13">
        <v>0</v>
      </c>
      <c r="F11" s="13">
        <v>6</v>
      </c>
      <c r="G11" s="13" t="s">
        <v>23</v>
      </c>
      <c r="H11" s="13"/>
      <c r="I11" s="13" t="str">
        <f>IF(OR(J11=$J$337,J11=$J$344,J11=$J$327),$I$324,IF(OR(J11=$J$326,J11=$J$330,J11=$J$332,J11=$J$333,J11=$J$336,J11=$J$340,J11=$J$341,J11=$J$338),$I$329,IF(OR(J11=$J$325,J11=$J$329),$I$325,IF(OR(J11=$J$331,J11=$J$342,J11=$J$343),$I$326,IF(OR(J11=$J$324,J11=$J$339,J11=$J$345),$I$327,IF(OR(J11=$J$328,J11=$J$346,J11=$J$334,J11=$J$335),$I$328,0))))))</f>
        <v>Анаэробы</v>
      </c>
      <c r="J11" s="13" t="str">
        <f>IF(OR(K11=$K$324,K11=$K$325,K11=$K$326,K11=$K$327,K11=$K$328),$J$324,IF(OR(K11=$K$333,K11=$K$334,K11=$K$335,K11=$K$336),$J$325,IF(OR(K11=$K$337),$J$326,IF(OR(K11=$K$338),$J$327,IF(OR(K11=$K$339),$J$328,IF(OR(K11=$K$340),$J$329,IF(OR(K11=$K$346,K11=$K$356,K11=$K$347),$J$330,IF(OR(K11=$K$342,K11=$K$343,K11=$K$344,K11=$K$345),$J$331,IF(OR(K11=$K$341,K11=$K$385,K11=$K$387,K11=$K$389),$J$332,IF(OR(K11=$K$348,K11=$K$350,K11=$K$349),$J$333,IF(OR(K11=$K$351),$J$334,IF(OR(K11=$K$352),$J$335,IF(OR(K11=$K$353),$J$336,IF(OR(K11=$K$357),$J$337,IF(OR(K11=$K$358,K11=$K$359),$J$338,IF(OR(K11=$K$360,K11=$K$361),$J$339,IF(OR(K11=$K$362,K11=$K$363),$J$340,IF(OR(K11=$K$364,K11=$K$365),$J$341,IF(OR(K11=$K$367,K11=$K$368,K11=$K$369,K11=$K$370,K11=$K$371,K11=$K$372,K11=$K$373,K11=$K$374,K11=$K$375),$J$342,IF(OR(K11=$K$379,K11=$K$380,K11=$K$381,K11=$K$382,K11=$K$378,K11=$K$377,K11=$K$386,K11=$K$388),$J$343,IF(OR(K11=$K$383,K11=$K$384),$J$344,IF(OR(K11=$K$329,K11=$K$330,K11=$K$331,K11=$K$354,K11=$K$355,K11=$K$366,K11=$K$332,K11=$K$376),$J$345,IF(OR(K11=$K$390),$J$346,0)))))))))))))))))))))))</f>
        <v>анаэр</v>
      </c>
      <c r="K11" s="1" t="s">
        <v>188</v>
      </c>
      <c r="L11" s="1"/>
      <c r="N11" s="11" t="s">
        <v>311</v>
      </c>
      <c r="P11" s="11" t="s">
        <v>311</v>
      </c>
      <c r="Q11" s="11" t="s">
        <v>311</v>
      </c>
      <c r="S11" s="11" t="s">
        <v>311</v>
      </c>
      <c r="Y11" s="11" t="s">
        <v>311</v>
      </c>
      <c r="AI11" s="11" t="s">
        <v>262</v>
      </c>
      <c r="AJ11" s="11" t="s">
        <v>311</v>
      </c>
      <c r="AU11" s="11" t="s">
        <v>262</v>
      </c>
      <c r="AV11" s="11" t="s">
        <v>311</v>
      </c>
      <c r="AX11" s="11" t="s">
        <v>311</v>
      </c>
      <c r="AY11" s="11" t="s">
        <v>311</v>
      </c>
      <c r="AZ11" s="11" t="s">
        <v>311</v>
      </c>
    </row>
    <row r="12" spans="1:57" ht="20.25">
      <c r="A12" s="13" t="s">
        <v>250</v>
      </c>
      <c r="B12" s="2">
        <v>155</v>
      </c>
      <c r="C12" s="13" t="s">
        <v>16</v>
      </c>
      <c r="D12" s="3" t="s">
        <v>33</v>
      </c>
      <c r="E12" s="13">
        <v>0</v>
      </c>
      <c r="F12" s="13">
        <v>6</v>
      </c>
      <c r="G12" s="13" t="s">
        <v>23</v>
      </c>
      <c r="H12" s="13"/>
      <c r="I12" s="13" t="str">
        <f>IF(OR(J12=$J$337,J12=$J$344,J12=$J$327),$I$324,IF(OR(J12=$J$326,J12=$J$330,J12=$J$332,J12=$J$333,J12=$J$336,J12=$J$340,J12=$J$341,J12=$J$338),$I$329,IF(OR(J12=$J$325,J12=$J$329),$I$325,IF(OR(J12=$J$331,J12=$J$342,J12=$J$343),$I$326,IF(OR(J12=$J$324,J12=$J$339,J12=$J$345),$I$327,IF(OR(J12=$J$328,J12=$J$346,J12=$J$334,J12=$J$335),$I$328,0))))))</f>
        <v>Анаэробы</v>
      </c>
      <c r="J12" s="13" t="str">
        <f>IF(OR(K12=$K$324,K12=$K$325,K12=$K$326,K12=$K$327,K12=$K$328),$J$324,IF(OR(K12=$K$333,K12=$K$334,K12=$K$335,K12=$K$336),$J$325,IF(OR(K12=$K$337),$J$326,IF(OR(K12=$K$338),$J$327,IF(OR(K12=$K$339),$J$328,IF(OR(K12=$K$340),$J$329,IF(OR(K12=$K$346,K12=$K$356,K12=$K$347),$J$330,IF(OR(K12=$K$342,K12=$K$343,K12=$K$344,K12=$K$345),$J$331,IF(OR(K12=$K$341,K12=$K$385,K12=$K$387,K12=$K$389),$J$332,IF(OR(K12=$K$348,K12=$K$350,K12=$K$349),$J$333,IF(OR(K12=$K$351),$J$334,IF(OR(K12=$K$352),$J$335,IF(OR(K12=$K$353),$J$336,IF(OR(K12=$K$357),$J$337,IF(OR(K12=$K$358,K12=$K$359),$J$338,IF(OR(K12=$K$360,K12=$K$361),$J$339,IF(OR(K12=$K$362,K12=$K$363),$J$340,IF(OR(K12=$K$364,K12=$K$365),$J$341,IF(OR(K12=$K$367,K12=$K$368,K12=$K$369,K12=$K$370,K12=$K$371,K12=$K$372,K12=$K$373,K12=$K$374,K12=$K$375),$J$342,IF(OR(K12=$K$379,K12=$K$380,K12=$K$381,K12=$K$382,K12=$K$378,K12=$K$377,K12=$K$386,K12=$K$388),$J$343,IF(OR(K12=$K$383,K12=$K$384),$J$344,IF(OR(K12=$K$329,K12=$K$330,K12=$K$331,K12=$K$354,K12=$K$355,K12=$K$366,K12=$K$332,K12=$K$376),$J$345,IF(OR(K12=$K$390),$J$346,0)))))))))))))))))))))))</f>
        <v>анаэр</v>
      </c>
      <c r="K12" s="1" t="s">
        <v>188</v>
      </c>
      <c r="L12" s="1"/>
      <c r="P12" s="11" t="s">
        <v>262</v>
      </c>
      <c r="Q12" s="11" t="s">
        <v>311</v>
      </c>
      <c r="Y12" s="11" t="s">
        <v>262</v>
      </c>
      <c r="AU12" s="11" t="s">
        <v>262</v>
      </c>
      <c r="AV12" s="11" t="s">
        <v>311</v>
      </c>
      <c r="AY12" s="11" t="s">
        <v>262</v>
      </c>
      <c r="AZ12" s="11" t="s">
        <v>311</v>
      </c>
    </row>
    <row r="13" spans="1:57" ht="20.25">
      <c r="A13" s="13" t="s">
        <v>203</v>
      </c>
      <c r="B13" s="2">
        <v>38</v>
      </c>
      <c r="C13" s="13" t="s">
        <v>21</v>
      </c>
      <c r="D13" s="3" t="s">
        <v>141</v>
      </c>
      <c r="E13" s="13">
        <v>0</v>
      </c>
      <c r="F13" s="13">
        <v>6</v>
      </c>
      <c r="G13" s="13" t="s">
        <v>23</v>
      </c>
      <c r="H13" s="13"/>
      <c r="I13" s="13" t="str">
        <f>IF(OR(J13=$J$337,J13=$J$344,J13=$J$327),$I$324,IF(OR(J13=$J$326,J13=$J$330,J13=$J$332,J13=$J$333,J13=$J$336,J13=$J$340,J13=$J$341,J13=$J$338),$I$329,IF(OR(J13=$J$325,J13=$J$329),$I$325,IF(OR(J13=$J$331,J13=$J$342,J13=$J$343),$I$326,IF(OR(J13=$J$324,J13=$J$339,J13=$J$345),$I$327,IF(OR(J13=$J$328,J13=$J$346,J13=$J$334,J13=$J$335),$I$328,0))))))</f>
        <v>Анаэробы</v>
      </c>
      <c r="J13" s="13" t="str">
        <f>IF(OR(K13=$K$324,K13=$K$325,K13=$K$326,K13=$K$327,K13=$K$328),$J$324,IF(OR(K13=$K$333,K13=$K$334,K13=$K$335,K13=$K$336),$J$325,IF(OR(K13=$K$337),$J$326,IF(OR(K13=$K$338),$J$327,IF(OR(K13=$K$339),$J$328,IF(OR(K13=$K$340),$J$329,IF(OR(K13=$K$346,K13=$K$356,K13=$K$347),$J$330,IF(OR(K13=$K$342,K13=$K$343,K13=$K$344,K13=$K$345),$J$331,IF(OR(K13=$K$341,K13=$K$385,K13=$K$387,K13=$K$389),$J$332,IF(OR(K13=$K$348,K13=$K$350,K13=$K$349),$J$333,IF(OR(K13=$K$351),$J$334,IF(OR(K13=$K$352),$J$335,IF(OR(K13=$K$353),$J$336,IF(OR(K13=$K$357),$J$337,IF(OR(K13=$K$358,K13=$K$359),$J$338,IF(OR(K13=$K$360,K13=$K$361),$J$339,IF(OR(K13=$K$362,K13=$K$363),$J$340,IF(OR(K13=$K$364,K13=$K$365),$J$341,IF(OR(K13=$K$367,K13=$K$368,K13=$K$369,K13=$K$370,K13=$K$371,K13=$K$372,K13=$K$373,K13=$K$374,K13=$K$375),$J$342,IF(OR(K13=$K$379,K13=$K$380,K13=$K$381,K13=$K$382,K13=$K$378,K13=$K$377,K13=$K$386,K13=$K$388),$J$343,IF(OR(K13=$K$383,K13=$K$384),$J$344,IF(OR(K13=$K$329,K13=$K$330,K13=$K$331,K13=$K$354,K13=$K$355,K13=$K$366,K13=$K$332,K13=$K$376),$J$345,IF(OR(K13=$K$390),$J$346,0)))))))))))))))))))))))</f>
        <v>анаэр</v>
      </c>
      <c r="K13" s="13" t="s">
        <v>188</v>
      </c>
      <c r="L13" s="13"/>
      <c r="P13" s="11" t="s">
        <v>262</v>
      </c>
      <c r="V13" s="12" t="s">
        <v>262</v>
      </c>
      <c r="Y13" s="11" t="s">
        <v>262</v>
      </c>
      <c r="AF13" s="11" t="s">
        <v>262</v>
      </c>
      <c r="AV13" s="11" t="s">
        <v>262</v>
      </c>
      <c r="AY13" s="11" t="s">
        <v>262</v>
      </c>
      <c r="AZ13" s="11" t="s">
        <v>262</v>
      </c>
    </row>
    <row r="14" spans="1:57" ht="20.25">
      <c r="A14" s="13" t="s">
        <v>247</v>
      </c>
      <c r="B14" s="2">
        <v>57</v>
      </c>
      <c r="C14" s="13" t="s">
        <v>84</v>
      </c>
      <c r="D14" s="3" t="s">
        <v>84</v>
      </c>
      <c r="E14" s="13">
        <v>0</v>
      </c>
      <c r="F14" s="13">
        <v>6</v>
      </c>
      <c r="G14" s="13" t="s">
        <v>23</v>
      </c>
      <c r="H14" s="13"/>
      <c r="I14" s="13" t="str">
        <f>IF(OR(J14=$J$337,J14=$J$344,J14=$J$327),$I$324,IF(OR(J14=$J$326,J14=$J$330,J14=$J$332,J14=$J$333,J14=$J$336,J14=$J$340,J14=$J$341,J14=$J$338),$I$329,IF(OR(J14=$J$325,J14=$J$329),$I$325,IF(OR(J14=$J$331,J14=$J$342,J14=$J$343),$I$326,IF(OR(J14=$J$324,J14=$J$339,J14=$J$345),$I$327,IF(OR(J14=$J$328,J14=$J$346,J14=$J$334,J14=$J$335),$I$328,0))))))</f>
        <v>Кокки</v>
      </c>
      <c r="J14" s="13" t="str">
        <f>IF(OR(K14=$K$324,K14=$K$325,K14=$K$326,K14=$K$327,K14=$K$328),$J$324,IF(OR(K14=$K$333,K14=$K$334,K14=$K$335,K14=$K$336),$J$325,IF(OR(K14=$K$337),$J$326,IF(OR(K14=$K$338),$J$327,IF(OR(K14=$K$339),$J$328,IF(OR(K14=$K$340),$J$329,IF(OR(K14=$K$346,K14=$K$356,K14=$K$347),$J$330,IF(OR(K14=$K$342,K14=$K$343,K14=$K$344,K14=$K$345),$J$331,IF(OR(K14=$K$341,K14=$K$385,K14=$K$387,K14=$K$389),$J$332,IF(OR(K14=$K$348,K14=$K$350,K14=$K$349),$J$333,IF(OR(K14=$K$351),$J$334,IF(OR(K14=$K$352),$J$335,IF(OR(K14=$K$353),$J$336,IF(OR(K14=$K$357),$J$337,IF(OR(K14=$K$358,K14=$K$359),$J$338,IF(OR(K14=$K$360,K14=$K$361),$J$339,IF(OR(K14=$K$362,K14=$K$363),$J$340,IF(OR(K14=$K$364,K14=$K$365),$J$341,IF(OR(K14=$K$367,K14=$K$368,K14=$K$369,K14=$K$370,K14=$K$371,K14=$K$372,K14=$K$373,K14=$K$374,K14=$K$375),$J$342,IF(OR(K14=$K$379,K14=$K$380,K14=$K$381,K14=$K$382,K14=$K$378,K14=$K$377,K14=$K$386,K14=$K$388),$J$343,IF(OR(K14=$K$383,K14=$K$384),$J$344,IF(OR(K14=$K$329,K14=$K$330,K14=$K$331,K14=$K$354,K14=$K$355,K14=$K$366,K14=$K$332,K14=$K$376),$J$345,IF(OR(K14=$K$390),$J$346,0)))))))))))))))))))))))</f>
        <v>Enterococcus</v>
      </c>
      <c r="K14" s="1" t="s">
        <v>66</v>
      </c>
      <c r="L14" s="1"/>
      <c r="N14" s="11" t="s">
        <v>262</v>
      </c>
      <c r="P14" s="11" t="s">
        <v>262</v>
      </c>
      <c r="V14" s="12" t="s">
        <v>262</v>
      </c>
      <c r="Y14" s="11" t="s">
        <v>262</v>
      </c>
      <c r="AQ14" s="12" t="s">
        <v>262</v>
      </c>
      <c r="AS14" s="12" t="s">
        <v>311</v>
      </c>
      <c r="AZ14" s="11" t="s">
        <v>311</v>
      </c>
    </row>
    <row r="15" spans="1:57" ht="20.25">
      <c r="A15" s="13" t="s">
        <v>247</v>
      </c>
      <c r="B15" s="2">
        <v>59</v>
      </c>
      <c r="C15" s="13" t="s">
        <v>16</v>
      </c>
      <c r="D15" s="3" t="s">
        <v>33</v>
      </c>
      <c r="E15" s="13">
        <v>0</v>
      </c>
      <c r="F15" s="13">
        <v>4</v>
      </c>
      <c r="G15" s="13" t="s">
        <v>23</v>
      </c>
      <c r="H15" s="13"/>
      <c r="I15" s="13" t="str">
        <f>IF(OR(J15=$J$337,J15=$J$344,J15=$J$327),$I$324,IF(OR(J15=$J$326,J15=$J$330,J15=$J$332,J15=$J$333,J15=$J$336,J15=$J$340,J15=$J$341,J15=$J$338),$I$329,IF(OR(J15=$J$325,J15=$J$329),$I$325,IF(OR(J15=$J$331,J15=$J$342,J15=$J$343),$I$326,IF(OR(J15=$J$324,J15=$J$339,J15=$J$345),$I$327,IF(OR(J15=$J$328,J15=$J$346,J15=$J$334,J15=$J$335),$I$328,0))))))</f>
        <v>Кокки</v>
      </c>
      <c r="J15" s="13" t="str">
        <f>IF(OR(K15=$K$324,K15=$K$325,K15=$K$326,K15=$K$327,K15=$K$328),$J$324,IF(OR(K15=$K$333,K15=$K$334,K15=$K$335,K15=$K$336),$J$325,IF(OR(K15=$K$337),$J$326,IF(OR(K15=$K$338),$J$327,IF(OR(K15=$K$339),$J$328,IF(OR(K15=$K$340),$J$329,IF(OR(K15=$K$346,K15=$K$356,K15=$K$347),$J$330,IF(OR(K15=$K$342,K15=$K$343,K15=$K$344,K15=$K$345),$J$331,IF(OR(K15=$K$341,K15=$K$385,K15=$K$387,K15=$K$389),$J$332,IF(OR(K15=$K$348,K15=$K$350,K15=$K$349),$J$333,IF(OR(K15=$K$351),$J$334,IF(OR(K15=$K$352),$J$335,IF(OR(K15=$K$353),$J$336,IF(OR(K15=$K$357),$J$337,IF(OR(K15=$K$358,K15=$K$359),$J$338,IF(OR(K15=$K$360,K15=$K$361),$J$339,IF(OR(K15=$K$362,K15=$K$363),$J$340,IF(OR(K15=$K$364,K15=$K$365),$J$341,IF(OR(K15=$K$367,K15=$K$368,K15=$K$369,K15=$K$370,K15=$K$371,K15=$K$372,K15=$K$373,K15=$K$374,K15=$K$375),$J$342,IF(OR(K15=$K$379,K15=$K$380,K15=$K$381,K15=$K$382,K15=$K$378,K15=$K$377,K15=$K$386,K15=$K$388),$J$343,IF(OR(K15=$K$383,K15=$K$384),$J$344,IF(OR(K15=$K$329,K15=$K$330,K15=$K$331,K15=$K$354,K15=$K$355,K15=$K$366,K15=$K$332,K15=$K$376),$J$345,IF(OR(K15=$K$390),$J$346,0)))))))))))))))))))))))</f>
        <v>Staphylococcus</v>
      </c>
      <c r="K15" s="1" t="s">
        <v>169</v>
      </c>
      <c r="L15" s="1"/>
      <c r="U15" s="11" t="s">
        <v>262</v>
      </c>
      <c r="V15" s="12" t="s">
        <v>262</v>
      </c>
      <c r="AE15" s="12" t="s">
        <v>262</v>
      </c>
      <c r="AK15" s="11" t="s">
        <v>309</v>
      </c>
      <c r="AL15" s="11" t="s">
        <v>262</v>
      </c>
      <c r="AU15" s="11" t="s">
        <v>262</v>
      </c>
      <c r="BC15" s="11" t="s">
        <v>262</v>
      </c>
      <c r="BE15" s="11" t="s">
        <v>262</v>
      </c>
    </row>
    <row r="16" spans="1:57" ht="20.25">
      <c r="A16" s="13" t="s">
        <v>247</v>
      </c>
      <c r="B16" s="2">
        <v>63</v>
      </c>
      <c r="C16" s="13" t="s">
        <v>138</v>
      </c>
      <c r="D16" s="3" t="s">
        <v>35</v>
      </c>
      <c r="E16" s="13">
        <v>0</v>
      </c>
      <c r="F16" s="13">
        <v>6</v>
      </c>
      <c r="G16" s="13"/>
      <c r="H16" s="13"/>
      <c r="I16" s="13" t="str">
        <f>IF(OR(J16=$J$337,J16=$J$344,J16=$J$327),$I$324,IF(OR(J16=$J$326,J16=$J$330,J16=$J$332,J16=$J$333,J16=$J$336,J16=$J$340,J16=$J$341,J16=$J$338),$I$329,IF(OR(J16=$J$325,J16=$J$329),$I$325,IF(OR(J16=$J$331,J16=$J$342,J16=$J$343),$I$326,IF(OR(J16=$J$324,J16=$J$339,J16=$J$345),$I$327,IF(OR(J16=$J$328,J16=$J$346,J16=$J$334,J16=$J$335),$I$328,0))))))</f>
        <v>Кокки</v>
      </c>
      <c r="J16" s="13" t="str">
        <f>IF(OR(K16=$K$324,K16=$K$325,K16=$K$326,K16=$K$327,K16=$K$328),$J$324,IF(OR(K16=$K$333,K16=$K$334,K16=$K$335,K16=$K$336),$J$325,IF(OR(K16=$K$337),$J$326,IF(OR(K16=$K$338),$J$327,IF(OR(K16=$K$339),$J$328,IF(OR(K16=$K$340),$J$329,IF(OR(K16=$K$346,K16=$K$356,K16=$K$347),$J$330,IF(OR(K16=$K$342,K16=$K$343,K16=$K$344,K16=$K$345),$J$331,IF(OR(K16=$K$341,K16=$K$385,K16=$K$387,K16=$K$389),$J$332,IF(OR(K16=$K$348,K16=$K$350,K16=$K$349),$J$333,IF(OR(K16=$K$351),$J$334,IF(OR(K16=$K$352),$J$335,IF(OR(K16=$K$353),$J$336,IF(OR(K16=$K$357),$J$337,IF(OR(K16=$K$358,K16=$K$359),$J$338,IF(OR(K16=$K$360,K16=$K$361),$J$339,IF(OR(K16=$K$362,K16=$K$363),$J$340,IF(OR(K16=$K$364,K16=$K$365),$J$341,IF(OR(K16=$K$367,K16=$K$368,K16=$K$369,K16=$K$370,K16=$K$371,K16=$K$372,K16=$K$373,K16=$K$374,K16=$K$375),$J$342,IF(OR(K16=$K$379,K16=$K$380,K16=$K$381,K16=$K$382,K16=$K$378,K16=$K$377,K16=$K$386,K16=$K$388),$J$343,IF(OR(K16=$K$383,K16=$K$384),$J$344,IF(OR(K16=$K$329,K16=$K$330,K16=$K$331,K16=$K$354,K16=$K$355,K16=$K$366,K16=$K$332,K16=$K$376),$J$345,IF(OR(K16=$K$390),$J$346,0)))))))))))))))))))))))</f>
        <v>Staphylococcus</v>
      </c>
      <c r="K16" s="1" t="s">
        <v>49</v>
      </c>
      <c r="L16" s="1"/>
      <c r="P16" s="11" t="s">
        <v>311</v>
      </c>
      <c r="T16" s="11" t="s">
        <v>311</v>
      </c>
      <c r="U16" s="11" t="s">
        <v>262</v>
      </c>
      <c r="V16" s="12" t="s">
        <v>310</v>
      </c>
      <c r="AE16" s="12" t="s">
        <v>311</v>
      </c>
      <c r="AL16" s="11" t="s">
        <v>311</v>
      </c>
      <c r="AM16" s="11" t="s">
        <v>311</v>
      </c>
      <c r="AU16" s="11" t="s">
        <v>311</v>
      </c>
      <c r="AZ16" s="11" t="s">
        <v>262</v>
      </c>
      <c r="BC16" s="11" t="s">
        <v>262</v>
      </c>
      <c r="BE16" s="11" t="s">
        <v>311</v>
      </c>
    </row>
    <row r="17" spans="1:57" ht="20.25">
      <c r="A17" s="13" t="s">
        <v>247</v>
      </c>
      <c r="B17" s="2">
        <v>67</v>
      </c>
      <c r="C17" s="13" t="s">
        <v>16</v>
      </c>
      <c r="D17" s="3" t="s">
        <v>33</v>
      </c>
      <c r="E17" s="13">
        <v>0</v>
      </c>
      <c r="F17" s="13">
        <v>3</v>
      </c>
      <c r="G17" s="13" t="s">
        <v>23</v>
      </c>
      <c r="H17" s="13"/>
      <c r="I17" s="13" t="str">
        <f>IF(OR(J17=$J$337,J17=$J$344,J17=$J$327),$I$324,IF(OR(J17=$J$326,J17=$J$330,J17=$J$332,J17=$J$333,J17=$J$336,J17=$J$340,J17=$J$341,J17=$J$338),$I$329,IF(OR(J17=$J$325,J17=$J$329),$I$325,IF(OR(J17=$J$331,J17=$J$342,J17=$J$343),$I$326,IF(OR(J17=$J$324,J17=$J$339,J17=$J$345),$I$327,IF(OR(J17=$J$328,J17=$J$346,J17=$J$334,J17=$J$335),$I$328,0))))))</f>
        <v>Кокки</v>
      </c>
      <c r="J17" s="13" t="str">
        <f>IF(OR(K17=$K$324,K17=$K$325,K17=$K$326,K17=$K$327,K17=$K$328),$J$324,IF(OR(K17=$K$333,K17=$K$334,K17=$K$335,K17=$K$336),$J$325,IF(OR(K17=$K$337),$J$326,IF(OR(K17=$K$338),$J$327,IF(OR(K17=$K$339),$J$328,IF(OR(K17=$K$340),$J$329,IF(OR(K17=$K$346,K17=$K$356,K17=$K$347),$J$330,IF(OR(K17=$K$342,K17=$K$343,K17=$K$344,K17=$K$345),$J$331,IF(OR(K17=$K$341,K17=$K$385,K17=$K$387,K17=$K$389),$J$332,IF(OR(K17=$K$348,K17=$K$350,K17=$K$349),$J$333,IF(OR(K17=$K$351),$J$334,IF(OR(K17=$K$352),$J$335,IF(OR(K17=$K$353),$J$336,IF(OR(K17=$K$357),$J$337,IF(OR(K17=$K$358,K17=$K$359),$J$338,IF(OR(K17=$K$360,K17=$K$361),$J$339,IF(OR(K17=$K$362,K17=$K$363),$J$340,IF(OR(K17=$K$364,K17=$K$365),$J$341,IF(OR(K17=$K$367,K17=$K$368,K17=$K$369,K17=$K$370,K17=$K$371,K17=$K$372,K17=$K$373,K17=$K$374,K17=$K$375),$J$342,IF(OR(K17=$K$379,K17=$K$380,K17=$K$381,K17=$K$382,K17=$K$378,K17=$K$377,K17=$K$386,K17=$K$388),$J$343,IF(OR(K17=$K$383,K17=$K$384),$J$344,IF(OR(K17=$K$329,K17=$K$330,K17=$K$331,K17=$K$354,K17=$K$355,K17=$K$366,K17=$K$332,K17=$K$376),$J$345,IF(OR(K17=$K$390),$J$346,0)))))))))))))))))))))))</f>
        <v>Staphylococcus</v>
      </c>
      <c r="K17" s="1" t="s">
        <v>169</v>
      </c>
      <c r="L17" s="1"/>
      <c r="U17" s="11" t="s">
        <v>262</v>
      </c>
      <c r="V17" s="12" t="s">
        <v>262</v>
      </c>
      <c r="AJ17" s="11" t="s">
        <v>262</v>
      </c>
      <c r="AK17" s="11" t="s">
        <v>309</v>
      </c>
      <c r="AL17" s="11" t="s">
        <v>262</v>
      </c>
      <c r="AU17" s="11" t="s">
        <v>262</v>
      </c>
      <c r="BC17" s="11" t="s">
        <v>262</v>
      </c>
      <c r="BE17" s="11" t="s">
        <v>262</v>
      </c>
    </row>
    <row r="18" spans="1:57" ht="20.25">
      <c r="A18" s="13" t="s">
        <v>247</v>
      </c>
      <c r="B18" s="2">
        <v>71</v>
      </c>
      <c r="C18" s="13" t="s">
        <v>16</v>
      </c>
      <c r="D18" s="3" t="s">
        <v>33</v>
      </c>
      <c r="E18" s="13">
        <v>1</v>
      </c>
      <c r="F18" s="13">
        <v>2</v>
      </c>
      <c r="G18" s="13"/>
      <c r="H18" s="13"/>
      <c r="I18" s="13" t="str">
        <f>IF(OR(J18=$J$337,J18=$J$344,J18=$J$327),$I$324,IF(OR(J18=$J$326,J18=$J$330,J18=$J$332,J18=$J$333,J18=$J$336,J18=$J$340,J18=$J$341,J18=$J$338),$I$329,IF(OR(J18=$J$325,J18=$J$329),$I$325,IF(OR(J18=$J$331,J18=$J$342,J18=$J$343),$I$326,IF(OR(J18=$J$324,J18=$J$339,J18=$J$345),$I$327,IF(OR(J18=$J$328,J18=$J$346,J18=$J$334,J18=$J$335),$I$328,0))))))</f>
        <v>Кокки</v>
      </c>
      <c r="J18" s="13" t="str">
        <f>IF(OR(K18=$K$324,K18=$K$325,K18=$K$326,K18=$K$327,K18=$K$328),$J$324,IF(OR(K18=$K$333,K18=$K$334,K18=$K$335,K18=$K$336),$J$325,IF(OR(K18=$K$337),$J$326,IF(OR(K18=$K$338),$J$327,IF(OR(K18=$K$339),$J$328,IF(OR(K18=$K$340),$J$329,IF(OR(K18=$K$346,K18=$K$356,K18=$K$347),$J$330,IF(OR(K18=$K$342,K18=$K$343,K18=$K$344,K18=$K$345),$J$331,IF(OR(K18=$K$341,K18=$K$385,K18=$K$387,K18=$K$389),$J$332,IF(OR(K18=$K$348,K18=$K$350,K18=$K$349),$J$333,IF(OR(K18=$K$351),$J$334,IF(OR(K18=$K$352),$J$335,IF(OR(K18=$K$353),$J$336,IF(OR(K18=$K$357),$J$337,IF(OR(K18=$K$358,K18=$K$359),$J$338,IF(OR(K18=$K$360,K18=$K$361),$J$339,IF(OR(K18=$K$362,K18=$K$363),$J$340,IF(OR(K18=$K$364,K18=$K$365),$J$341,IF(OR(K18=$K$367,K18=$K$368,K18=$K$369,K18=$K$370,K18=$K$371,K18=$K$372,K18=$K$373,K18=$K$374,K18=$K$375),$J$342,IF(OR(K18=$K$379,K18=$K$380,K18=$K$381,K18=$K$382,K18=$K$378,K18=$K$377,K18=$K$386,K18=$K$388),$J$343,IF(OR(K18=$K$383,K18=$K$384),$J$344,IF(OR(K18=$K$329,K18=$K$330,K18=$K$331,K18=$K$354,K18=$K$355,K18=$K$366,K18=$K$332,K18=$K$376),$J$345,IF(OR(K18=$K$390),$J$346,0)))))))))))))))))))))))</f>
        <v>Staphylococcus</v>
      </c>
      <c r="K18" s="1" t="s">
        <v>169</v>
      </c>
      <c r="L18" s="1"/>
      <c r="U18" s="11" t="s">
        <v>262</v>
      </c>
      <c r="V18" s="12" t="s">
        <v>262</v>
      </c>
      <c r="AE18" s="12" t="s">
        <v>262</v>
      </c>
      <c r="AK18" s="11" t="s">
        <v>309</v>
      </c>
      <c r="AL18" s="11" t="s">
        <v>262</v>
      </c>
      <c r="AU18" s="11" t="s">
        <v>262</v>
      </c>
      <c r="BC18" s="11" t="s">
        <v>262</v>
      </c>
      <c r="BE18" s="11" t="s">
        <v>262</v>
      </c>
    </row>
    <row r="19" spans="1:57" ht="20.25">
      <c r="A19" s="13" t="s">
        <v>247</v>
      </c>
      <c r="B19" s="2">
        <v>72</v>
      </c>
      <c r="C19" s="13" t="s">
        <v>16</v>
      </c>
      <c r="D19" s="3" t="s">
        <v>33</v>
      </c>
      <c r="E19" s="13">
        <v>1</v>
      </c>
      <c r="F19" s="13">
        <v>3</v>
      </c>
      <c r="G19" s="13"/>
      <c r="H19" s="13"/>
      <c r="I19" s="13" t="str">
        <f>IF(OR(J19=$J$337,J19=$J$344,J19=$J$327),$I$324,IF(OR(J19=$J$326,J19=$J$330,J19=$J$332,J19=$J$333,J19=$J$336,J19=$J$340,J19=$J$341,J19=$J$338),$I$329,IF(OR(J19=$J$325,J19=$J$329),$I$325,IF(OR(J19=$J$331,J19=$J$342,J19=$J$343),$I$326,IF(OR(J19=$J$324,J19=$J$339,J19=$J$345),$I$327,IF(OR(J19=$J$328,J19=$J$346,J19=$J$334,J19=$J$335),$I$328,0))))))</f>
        <v>Кокки</v>
      </c>
      <c r="J19" s="13" t="str">
        <f>IF(OR(K19=$K$324,K19=$K$325,K19=$K$326,K19=$K$327,K19=$K$328),$J$324,IF(OR(K19=$K$333,K19=$K$334,K19=$K$335,K19=$K$336),$J$325,IF(OR(K19=$K$337),$J$326,IF(OR(K19=$K$338),$J$327,IF(OR(K19=$K$339),$J$328,IF(OR(K19=$K$340),$J$329,IF(OR(K19=$K$346,K19=$K$356,K19=$K$347),$J$330,IF(OR(K19=$K$342,K19=$K$343,K19=$K$344,K19=$K$345),$J$331,IF(OR(K19=$K$341,K19=$K$385,K19=$K$387,K19=$K$389),$J$332,IF(OR(K19=$K$348,K19=$K$350,K19=$K$349),$J$333,IF(OR(K19=$K$351),$J$334,IF(OR(K19=$K$352),$J$335,IF(OR(K19=$K$353),$J$336,IF(OR(K19=$K$357),$J$337,IF(OR(K19=$K$358,K19=$K$359),$J$338,IF(OR(K19=$K$360,K19=$K$361),$J$339,IF(OR(K19=$K$362,K19=$K$363),$J$340,IF(OR(K19=$K$364,K19=$K$365),$J$341,IF(OR(K19=$K$367,K19=$K$368,K19=$K$369,K19=$K$370,K19=$K$371,K19=$K$372,K19=$K$373,K19=$K$374,K19=$K$375),$J$342,IF(OR(K19=$K$379,K19=$K$380,K19=$K$381,K19=$K$382,K19=$K$378,K19=$K$377,K19=$K$386,K19=$K$388),$J$343,IF(OR(K19=$K$383,K19=$K$384),$J$344,IF(OR(K19=$K$329,K19=$K$330,K19=$K$331,K19=$K$354,K19=$K$355,K19=$K$366,K19=$K$332,K19=$K$376),$J$345,IF(OR(K19=$K$390),$J$346,0)))))))))))))))))))))))</f>
        <v>Staphylococcus</v>
      </c>
      <c r="K19" s="1" t="s">
        <v>169</v>
      </c>
      <c r="L19" s="1"/>
      <c r="U19" s="11" t="s">
        <v>262</v>
      </c>
      <c r="V19" s="12" t="s">
        <v>311</v>
      </c>
      <c r="AE19" s="12" t="s">
        <v>262</v>
      </c>
      <c r="AL19" s="11" t="s">
        <v>311</v>
      </c>
      <c r="AU19" s="11" t="s">
        <v>311</v>
      </c>
      <c r="BC19" s="11" t="s">
        <v>262</v>
      </c>
      <c r="BE19" s="11" t="s">
        <v>262</v>
      </c>
    </row>
    <row r="20" spans="1:57" ht="20.25">
      <c r="A20" s="13" t="s">
        <v>247</v>
      </c>
      <c r="B20" s="2">
        <v>92</v>
      </c>
      <c r="C20" s="13" t="s">
        <v>90</v>
      </c>
      <c r="D20" s="3" t="s">
        <v>28</v>
      </c>
      <c r="E20" s="13">
        <v>0</v>
      </c>
      <c r="F20" s="13">
        <v>4</v>
      </c>
      <c r="G20" s="13" t="s">
        <v>23</v>
      </c>
      <c r="H20" s="13"/>
      <c r="I20" s="13" t="str">
        <f>IF(OR(J20=$J$337,J20=$J$344,J20=$J$327),$I$324,IF(OR(J20=$J$326,J20=$J$330,J20=$J$332,J20=$J$333,J20=$J$336,J20=$J$340,J20=$J$341,J20=$J$338),$I$329,IF(OR(J20=$J$325,J20=$J$329),$I$325,IF(OR(J20=$J$331,J20=$J$342,J20=$J$343),$I$326,IF(OR(J20=$J$324,J20=$J$339,J20=$J$345),$I$327,IF(OR(J20=$J$328,J20=$J$346,J20=$J$334,J20=$J$335),$I$328,0))))))</f>
        <v>Кокки</v>
      </c>
      <c r="J20" s="13" t="str">
        <f>IF(OR(K20=$K$324,K20=$K$325,K20=$K$326,K20=$K$327,K20=$K$328),$J$324,IF(OR(K20=$K$333,K20=$K$334,K20=$K$335,K20=$K$336),$J$325,IF(OR(K20=$K$337),$J$326,IF(OR(K20=$K$338),$J$327,IF(OR(K20=$K$339),$J$328,IF(OR(K20=$K$340),$J$329,IF(OR(K20=$K$346,K20=$K$356,K20=$K$347),$J$330,IF(OR(K20=$K$342,K20=$K$343,K20=$K$344,K20=$K$345),$J$331,IF(OR(K20=$K$341,K20=$K$385,K20=$K$387,K20=$K$389),$J$332,IF(OR(K20=$K$348,K20=$K$350,K20=$K$349),$J$333,IF(OR(K20=$K$351),$J$334,IF(OR(K20=$K$352),$J$335,IF(OR(K20=$K$353),$J$336,IF(OR(K20=$K$357),$J$337,IF(OR(K20=$K$358,K20=$K$359),$J$338,IF(OR(K20=$K$360,K20=$K$361),$J$339,IF(OR(K20=$K$362,K20=$K$363),$J$340,IF(OR(K20=$K$364,K20=$K$365),$J$341,IF(OR(K20=$K$367,K20=$K$368,K20=$K$369,K20=$K$370,K20=$K$371,K20=$K$372,K20=$K$373,K20=$K$374,K20=$K$375),$J$342,IF(OR(K20=$K$379,K20=$K$380,K20=$K$381,K20=$K$382,K20=$K$378,K20=$K$377,K20=$K$386,K20=$K$388),$J$343,IF(OR(K20=$K$383,K20=$K$384),$J$344,IF(OR(K20=$K$329,K20=$K$330,K20=$K$331,K20=$K$354,K20=$K$355,K20=$K$366,K20=$K$332,K20=$K$376),$J$345,IF(OR(K20=$K$390),$J$346,0)))))))))))))))))))))))</f>
        <v>Staphylococcus</v>
      </c>
      <c r="K20" s="1" t="s">
        <v>49</v>
      </c>
      <c r="L20" s="1"/>
      <c r="U20" s="11" t="s">
        <v>262</v>
      </c>
      <c r="V20" s="12" t="s">
        <v>311</v>
      </c>
      <c r="AE20" s="12" t="s">
        <v>311</v>
      </c>
      <c r="AL20" s="11" t="s">
        <v>311</v>
      </c>
      <c r="AU20" s="11" t="s">
        <v>311</v>
      </c>
      <c r="BC20" s="11" t="s">
        <v>262</v>
      </c>
      <c r="BE20" s="11" t="s">
        <v>311</v>
      </c>
    </row>
    <row r="21" spans="1:57" ht="20.25">
      <c r="A21" s="13" t="s">
        <v>247</v>
      </c>
      <c r="B21" s="2">
        <v>121</v>
      </c>
      <c r="C21" s="13" t="s">
        <v>21</v>
      </c>
      <c r="D21" s="3" t="s">
        <v>25</v>
      </c>
      <c r="E21" s="13">
        <v>0</v>
      </c>
      <c r="F21" s="13">
        <v>4</v>
      </c>
      <c r="G21" s="13"/>
      <c r="H21" s="13"/>
      <c r="I21" s="13" t="str">
        <f>IF(OR(J21=$J$337,J21=$J$344,J21=$J$327),$I$324,IF(OR(J21=$J$326,J21=$J$330,J21=$J$332,J21=$J$333,J21=$J$336,J21=$J$340,J21=$J$341,J21=$J$338),$I$329,IF(OR(J21=$J$325,J21=$J$329),$I$325,IF(OR(J21=$J$331,J21=$J$342,J21=$J$343),$I$326,IF(OR(J21=$J$324,J21=$J$339,J21=$J$345),$I$327,IF(OR(J21=$J$328,J21=$J$346,J21=$J$334,J21=$J$335),$I$328,0))))))</f>
        <v>Кокки</v>
      </c>
      <c r="J21" s="13" t="str">
        <f>IF(OR(K21=$K$324,K21=$K$325,K21=$K$326,K21=$K$327,K21=$K$328),$J$324,IF(OR(K21=$K$333,K21=$K$334,K21=$K$335,K21=$K$336),$J$325,IF(OR(K21=$K$337),$J$326,IF(OR(K21=$K$338),$J$327,IF(OR(K21=$K$339),$J$328,IF(OR(K21=$K$340),$J$329,IF(OR(K21=$K$346,K21=$K$356,K21=$K$347),$J$330,IF(OR(K21=$K$342,K21=$K$343,K21=$K$344,K21=$K$345),$J$331,IF(OR(K21=$K$341,K21=$K$385,K21=$K$387,K21=$K$389),$J$332,IF(OR(K21=$K$348,K21=$K$350,K21=$K$349),$J$333,IF(OR(K21=$K$351),$J$334,IF(OR(K21=$K$352),$J$335,IF(OR(K21=$K$353),$J$336,IF(OR(K21=$K$357),$J$337,IF(OR(K21=$K$358,K21=$K$359),$J$338,IF(OR(K21=$K$360,K21=$K$361),$J$339,IF(OR(K21=$K$362,K21=$K$363),$J$340,IF(OR(K21=$K$364,K21=$K$365),$J$341,IF(OR(K21=$K$367,K21=$K$368,K21=$K$369,K21=$K$370,K21=$K$371,K21=$K$372,K21=$K$373,K21=$K$374,K21=$K$375),$J$342,IF(OR(K21=$K$379,K21=$K$380,K21=$K$381,K21=$K$382,K21=$K$378,K21=$K$377,K21=$K$386,K21=$K$388),$J$343,IF(OR(K21=$K$383,K21=$K$384),$J$344,IF(OR(K21=$K$329,K21=$K$330,K21=$K$331,K21=$K$354,K21=$K$355,K21=$K$366,K21=$K$332,K21=$K$376),$J$345,IF(OR(K21=$K$390),$J$346,0)))))))))))))))))))))))</f>
        <v>Staphylococcus</v>
      </c>
      <c r="K21" s="1" t="s">
        <v>169</v>
      </c>
      <c r="L21" s="1"/>
      <c r="U21" s="11" t="s">
        <v>311</v>
      </c>
      <c r="V21" s="12" t="s">
        <v>262</v>
      </c>
      <c r="AE21" s="12" t="s">
        <v>310</v>
      </c>
      <c r="AL21" s="11" t="s">
        <v>262</v>
      </c>
      <c r="AU21" s="11" t="s">
        <v>262</v>
      </c>
      <c r="BC21" s="11" t="s">
        <v>262</v>
      </c>
      <c r="BE21" s="11" t="s">
        <v>310</v>
      </c>
    </row>
    <row r="22" spans="1:57" ht="20.25">
      <c r="A22" s="13" t="s">
        <v>247</v>
      </c>
      <c r="B22" s="2">
        <v>127</v>
      </c>
      <c r="C22" s="13" t="s">
        <v>21</v>
      </c>
      <c r="D22" s="3" t="s">
        <v>62</v>
      </c>
      <c r="E22" s="13">
        <v>0</v>
      </c>
      <c r="F22" s="13">
        <v>3</v>
      </c>
      <c r="G22" s="13"/>
      <c r="H22" s="13"/>
      <c r="I22" s="13" t="str">
        <f>IF(OR(J22=$J$337,J22=$J$344,J22=$J$327),$I$324,IF(OR(J22=$J$326,J22=$J$330,J22=$J$332,J22=$J$333,J22=$J$336,J22=$J$340,J22=$J$341,J22=$J$338),$I$329,IF(OR(J22=$J$325,J22=$J$329),$I$325,IF(OR(J22=$J$331,J22=$J$342,J22=$J$343),$I$326,IF(OR(J22=$J$324,J22=$J$339,J22=$J$345),$I$327,IF(OR(J22=$J$328,J22=$J$346,J22=$J$334,J22=$J$335),$I$328,0))))))</f>
        <v>Кокки</v>
      </c>
      <c r="J22" s="13" t="str">
        <f>IF(OR(K22=$K$324,K22=$K$325,K22=$K$326,K22=$K$327,K22=$K$328),$J$324,IF(OR(K22=$K$333,K22=$K$334,K22=$K$335,K22=$K$336),$J$325,IF(OR(K22=$K$337),$J$326,IF(OR(K22=$K$338),$J$327,IF(OR(K22=$K$339),$J$328,IF(OR(K22=$K$340),$J$329,IF(OR(K22=$K$346,K22=$K$356,K22=$K$347),$J$330,IF(OR(K22=$K$342,K22=$K$343,K22=$K$344,K22=$K$345),$J$331,IF(OR(K22=$K$341,K22=$K$385,K22=$K$387,K22=$K$389),$J$332,IF(OR(K22=$K$348,K22=$K$350,K22=$K$349),$J$333,IF(OR(K22=$K$351),$J$334,IF(OR(K22=$K$352),$J$335,IF(OR(K22=$K$353),$J$336,IF(OR(K22=$K$357),$J$337,IF(OR(K22=$K$358,K22=$K$359),$J$338,IF(OR(K22=$K$360,K22=$K$361),$J$339,IF(OR(K22=$K$362,K22=$K$363),$J$340,IF(OR(K22=$K$364,K22=$K$365),$J$341,IF(OR(K22=$K$367,K22=$K$368,K22=$K$369,K22=$K$370,K22=$K$371,K22=$K$372,K22=$K$373,K22=$K$374,K22=$K$375),$J$342,IF(OR(K22=$K$379,K22=$K$380,K22=$K$381,K22=$K$382,K22=$K$378,K22=$K$377,K22=$K$386,K22=$K$388),$J$343,IF(OR(K22=$K$383,K22=$K$384),$J$344,IF(OR(K22=$K$329,K22=$K$330,K22=$K$331,K22=$K$354,K22=$K$355,K22=$K$366,K22=$K$332,K22=$K$376),$J$345,IF(OR(K22=$K$390),$J$346,0)))))))))))))))))))))))</f>
        <v>Staphylococcus</v>
      </c>
      <c r="K22" s="1" t="s">
        <v>172</v>
      </c>
      <c r="L22" s="1"/>
      <c r="P22" s="11" t="s">
        <v>311</v>
      </c>
      <c r="S22" s="11" t="s">
        <v>311</v>
      </c>
      <c r="U22" s="11" t="s">
        <v>262</v>
      </c>
      <c r="V22" s="12" t="s">
        <v>311</v>
      </c>
      <c r="Y22" s="11" t="s">
        <v>311</v>
      </c>
      <c r="AE22" s="12" t="s">
        <v>311</v>
      </c>
      <c r="AL22" s="11" t="s">
        <v>311</v>
      </c>
      <c r="AU22" s="11" t="s">
        <v>311</v>
      </c>
      <c r="BC22" s="11" t="s">
        <v>311</v>
      </c>
      <c r="BE22" s="11" t="s">
        <v>311</v>
      </c>
    </row>
    <row r="23" spans="1:57" ht="20.25">
      <c r="A23" s="13" t="s">
        <v>247</v>
      </c>
      <c r="B23" s="2">
        <v>154</v>
      </c>
      <c r="C23" s="13" t="s">
        <v>138</v>
      </c>
      <c r="D23" s="3" t="s">
        <v>35</v>
      </c>
      <c r="E23" s="13">
        <v>0</v>
      </c>
      <c r="F23" s="13">
        <v>5</v>
      </c>
      <c r="G23" s="13"/>
      <c r="H23" s="13"/>
      <c r="I23" s="13" t="str">
        <f>IF(OR(J23=$J$337,J23=$J$344,J23=$J$327),$I$324,IF(OR(J23=$J$326,J23=$J$330,J23=$J$332,J23=$J$333,J23=$J$336,J23=$J$340,J23=$J$341,J23=$J$338),$I$329,IF(OR(J23=$J$325,J23=$J$329),$I$325,IF(OR(J23=$J$331,J23=$J$342,J23=$J$343),$I$326,IF(OR(J23=$J$324,J23=$J$339,J23=$J$345),$I$327,IF(OR(J23=$J$328,J23=$J$346,J23=$J$334,J23=$J$335),$I$328,0))))))</f>
        <v>Кокки</v>
      </c>
      <c r="J23" s="13" t="str">
        <f>IF(OR(K23=$K$324,K23=$K$325,K23=$K$326,K23=$K$327,K23=$K$328),$J$324,IF(OR(K23=$K$333,K23=$K$334,K23=$K$335,K23=$K$336),$J$325,IF(OR(K23=$K$337),$J$326,IF(OR(K23=$K$338),$J$327,IF(OR(K23=$K$339),$J$328,IF(OR(K23=$K$340),$J$329,IF(OR(K23=$K$346,K23=$K$356,K23=$K$347),$J$330,IF(OR(K23=$K$342,K23=$K$343,K23=$K$344,K23=$K$345),$J$331,IF(OR(K23=$K$341,K23=$K$385,K23=$K$387,K23=$K$389),$J$332,IF(OR(K23=$K$348,K23=$K$350,K23=$K$349),$J$333,IF(OR(K23=$K$351),$J$334,IF(OR(K23=$K$352),$J$335,IF(OR(K23=$K$353),$J$336,IF(OR(K23=$K$357),$J$337,IF(OR(K23=$K$358,K23=$K$359),$J$338,IF(OR(K23=$K$360,K23=$K$361),$J$339,IF(OR(K23=$K$362,K23=$K$363),$J$340,IF(OR(K23=$K$364,K23=$K$365),$J$341,IF(OR(K23=$K$367,K23=$K$368,K23=$K$369,K23=$K$370,K23=$K$371,K23=$K$372,K23=$K$373,K23=$K$374,K23=$K$375),$J$342,IF(OR(K23=$K$379,K23=$K$380,K23=$K$381,K23=$K$382,K23=$K$378,K23=$K$377,K23=$K$386,K23=$K$388),$J$343,IF(OR(K23=$K$383,K23=$K$384),$J$344,IF(OR(K23=$K$329,K23=$K$330,K23=$K$331,K23=$K$354,K23=$K$355,K23=$K$366,K23=$K$332,K23=$K$376),$J$345,IF(OR(K23=$K$390),$J$346,0)))))))))))))))))))))))</f>
        <v>Staphylococcus</v>
      </c>
      <c r="K23" s="1" t="s">
        <v>49</v>
      </c>
      <c r="L23" s="1"/>
      <c r="U23" s="11" t="s">
        <v>262</v>
      </c>
      <c r="V23" s="12" t="s">
        <v>311</v>
      </c>
      <c r="AE23" s="12" t="s">
        <v>311</v>
      </c>
      <c r="AL23" s="11" t="s">
        <v>311</v>
      </c>
      <c r="AU23" s="11" t="s">
        <v>311</v>
      </c>
      <c r="BC23" s="11" t="s">
        <v>262</v>
      </c>
      <c r="BE23" s="11" t="s">
        <v>311</v>
      </c>
    </row>
    <row r="24" spans="1:57" ht="20.25">
      <c r="A24" s="13" t="s">
        <v>247</v>
      </c>
      <c r="B24" s="2">
        <v>162</v>
      </c>
      <c r="C24" s="13" t="s">
        <v>44</v>
      </c>
      <c r="D24" s="3" t="s">
        <v>50</v>
      </c>
      <c r="E24" s="13">
        <v>1</v>
      </c>
      <c r="F24" s="13">
        <v>4</v>
      </c>
      <c r="G24" s="13"/>
      <c r="H24" s="13"/>
      <c r="I24" s="13" t="str">
        <f>IF(OR(J24=$J$337,J24=$J$344,J24=$J$327),$I$324,IF(OR(J24=$J$326,J24=$J$330,J24=$J$332,J24=$J$333,J24=$J$336,J24=$J$340,J24=$J$341,J24=$J$338),$I$329,IF(OR(J24=$J$325,J24=$J$329),$I$325,IF(OR(J24=$J$331,J24=$J$342,J24=$J$343),$I$326,IF(OR(J24=$J$324,J24=$J$339,J24=$J$345),$I$327,IF(OR(J24=$J$328,J24=$J$346,J24=$J$334,J24=$J$335),$I$328,0))))))</f>
        <v>Кокки</v>
      </c>
      <c r="J24" s="13" t="str">
        <f>IF(OR(K24=$K$324,K24=$K$325,K24=$K$326,K24=$K$327,K24=$K$328),$J$324,IF(OR(K24=$K$333,K24=$K$334,K24=$K$335,K24=$K$336),$J$325,IF(OR(K24=$K$337),$J$326,IF(OR(K24=$K$338),$J$327,IF(OR(K24=$K$339),$J$328,IF(OR(K24=$K$340),$J$329,IF(OR(K24=$K$346,K24=$K$356,K24=$K$347),$J$330,IF(OR(K24=$K$342,K24=$K$343,K24=$K$344,K24=$K$345),$J$331,IF(OR(K24=$K$341,K24=$K$385,K24=$K$387,K24=$K$389),$J$332,IF(OR(K24=$K$348,K24=$K$350,K24=$K$349),$J$333,IF(OR(K24=$K$351),$J$334,IF(OR(K24=$K$352),$J$335,IF(OR(K24=$K$353),$J$336,IF(OR(K24=$K$357),$J$337,IF(OR(K24=$K$358,K24=$K$359),$J$338,IF(OR(K24=$K$360,K24=$K$361),$J$339,IF(OR(K24=$K$362,K24=$K$363),$J$340,IF(OR(K24=$K$364,K24=$K$365),$J$341,IF(OR(K24=$K$367,K24=$K$368,K24=$K$369,K24=$K$370,K24=$K$371,K24=$K$372,K24=$K$373,K24=$K$374,K24=$K$375),$J$342,IF(OR(K24=$K$379,K24=$K$380,K24=$K$381,K24=$K$382,K24=$K$378,K24=$K$377,K24=$K$386,K24=$K$388),$J$343,IF(OR(K24=$K$383,K24=$K$384),$J$344,IF(OR(K24=$K$329,K24=$K$330,K24=$K$331,K24=$K$354,K24=$K$355,K24=$K$366,K24=$K$332,K24=$K$376),$J$345,IF(OR(K24=$K$390),$J$346,0)))))))))))))))))))))))</f>
        <v>Streptococcus</v>
      </c>
      <c r="K24" s="1" t="s">
        <v>186</v>
      </c>
      <c r="L24" s="1"/>
      <c r="P24" s="11" t="s">
        <v>262</v>
      </c>
      <c r="T24" s="11" t="s">
        <v>262</v>
      </c>
      <c r="U24" s="11" t="s">
        <v>262</v>
      </c>
      <c r="AC24" s="12" t="s">
        <v>262</v>
      </c>
      <c r="AM24" s="11" t="s">
        <v>262</v>
      </c>
      <c r="AZ24" s="11" t="s">
        <v>262</v>
      </c>
    </row>
    <row r="25" spans="1:57" ht="20.25">
      <c r="A25" s="13" t="s">
        <v>247</v>
      </c>
      <c r="B25" s="2">
        <v>178</v>
      </c>
      <c r="C25" s="13" t="s">
        <v>138</v>
      </c>
      <c r="D25" s="3" t="s">
        <v>56</v>
      </c>
      <c r="E25" s="13">
        <v>1</v>
      </c>
      <c r="F25" s="13">
        <v>2</v>
      </c>
      <c r="G25" s="13"/>
      <c r="H25" s="13"/>
      <c r="I25" s="13" t="str">
        <f>IF(OR(J25=$J$337,J25=$J$344,J25=$J$327),$I$324,IF(OR(J25=$J$326,J25=$J$330,J25=$J$332,J25=$J$333,J25=$J$336,J25=$J$340,J25=$J$341,J25=$J$338),$I$329,IF(OR(J25=$J$325,J25=$J$329),$I$325,IF(OR(J25=$J$331,J25=$J$342,J25=$J$343),$I$326,IF(OR(J25=$J$324,J25=$J$339,J25=$J$345),$I$327,IF(OR(J25=$J$328,J25=$J$346,J25=$J$334,J25=$J$335),$I$328,0))))))</f>
        <v>Кокки</v>
      </c>
      <c r="J25" s="13" t="str">
        <f>IF(OR(K25=$K$324,K25=$K$325,K25=$K$326,K25=$K$327,K25=$K$328),$J$324,IF(OR(K25=$K$333,K25=$K$334,K25=$K$335,K25=$K$336),$J$325,IF(OR(K25=$K$337),$J$326,IF(OR(K25=$K$338),$J$327,IF(OR(K25=$K$339),$J$328,IF(OR(K25=$K$340),$J$329,IF(OR(K25=$K$346,K25=$K$356,K25=$K$347),$J$330,IF(OR(K25=$K$342,K25=$K$343,K25=$K$344,K25=$K$345),$J$331,IF(OR(K25=$K$341,K25=$K$385,K25=$K$387,K25=$K$389),$J$332,IF(OR(K25=$K$348,K25=$K$350,K25=$K$349),$J$333,IF(OR(K25=$K$351),$J$334,IF(OR(K25=$K$352),$J$335,IF(OR(K25=$K$353),$J$336,IF(OR(K25=$K$357),$J$337,IF(OR(K25=$K$358,K25=$K$359),$J$338,IF(OR(K25=$K$360,K25=$K$361),$J$339,IF(OR(K25=$K$362,K25=$K$363),$J$340,IF(OR(K25=$K$364,K25=$K$365),$J$341,IF(OR(K25=$K$367,K25=$K$368,K25=$K$369,K25=$K$370,K25=$K$371,K25=$K$372,K25=$K$373,K25=$K$374,K25=$K$375),$J$342,IF(OR(K25=$K$379,K25=$K$380,K25=$K$381,K25=$K$382,K25=$K$378,K25=$K$377,K25=$K$386,K25=$K$388),$J$343,IF(OR(K25=$K$383,K25=$K$384),$J$344,IF(OR(K25=$K$329,K25=$K$330,K25=$K$331,K25=$K$354,K25=$K$355,K25=$K$366,K25=$K$332,K25=$K$376),$J$345,IF(OR(K25=$K$390),$J$346,0)))))))))))))))))))))))</f>
        <v>Enterococcus</v>
      </c>
      <c r="K25" s="1" t="s">
        <v>137</v>
      </c>
      <c r="L25" s="1"/>
      <c r="P25" s="11" t="s">
        <v>262</v>
      </c>
      <c r="T25" s="11" t="s">
        <v>311</v>
      </c>
      <c r="U25" s="11" t="s">
        <v>310</v>
      </c>
      <c r="V25" s="12" t="s">
        <v>311</v>
      </c>
      <c r="AD25" s="12" t="s">
        <v>262</v>
      </c>
      <c r="AE25" s="12" t="s">
        <v>311</v>
      </c>
      <c r="AL25" s="11" t="s">
        <v>311</v>
      </c>
      <c r="AU25" s="11" t="s">
        <v>311</v>
      </c>
      <c r="BC25" s="11" t="s">
        <v>262</v>
      </c>
      <c r="BE25" s="11" t="s">
        <v>311</v>
      </c>
    </row>
    <row r="26" spans="1:57" ht="20.25">
      <c r="A26" s="13" t="s">
        <v>247</v>
      </c>
      <c r="B26" s="2">
        <v>207</v>
      </c>
      <c r="C26" s="13" t="s">
        <v>90</v>
      </c>
      <c r="D26" s="3" t="s">
        <v>209</v>
      </c>
      <c r="E26" s="13">
        <v>0</v>
      </c>
      <c r="F26" s="13">
        <v>5</v>
      </c>
      <c r="G26" s="13" t="s">
        <v>23</v>
      </c>
      <c r="H26" s="13"/>
      <c r="I26" s="13" t="str">
        <f>IF(OR(J26=$J$337,J26=$J$344,J26=$J$327),$I$324,IF(OR(J26=$J$326,J26=$J$330,J26=$J$332,J26=$J$333,J26=$J$336,J26=$J$340,J26=$J$341,J26=$J$338),$I$329,IF(OR(J26=$J$325,J26=$J$329),$I$325,IF(OR(J26=$J$331,J26=$J$342,J26=$J$343),$I$326,IF(OR(J26=$J$324,J26=$J$339,J26=$J$345),$I$327,IF(OR(J26=$J$328,J26=$J$346,J26=$J$334,J26=$J$335),$I$328,0))))))</f>
        <v>Кокки</v>
      </c>
      <c r="J26" s="13" t="str">
        <f>IF(OR(K26=$K$324,K26=$K$325,K26=$K$326,K26=$K$327,K26=$K$328),$J$324,IF(OR(K26=$K$333,K26=$K$334,K26=$K$335,K26=$K$336),$J$325,IF(OR(K26=$K$337),$J$326,IF(OR(K26=$K$338),$J$327,IF(OR(K26=$K$339),$J$328,IF(OR(K26=$K$340),$J$329,IF(OR(K26=$K$346,K26=$K$356,K26=$K$347),$J$330,IF(OR(K26=$K$342,K26=$K$343,K26=$K$344,K26=$K$345),$J$331,IF(OR(K26=$K$341,K26=$K$385,K26=$K$387,K26=$K$389),$J$332,IF(OR(K26=$K$348,K26=$K$350,K26=$K$349),$J$333,IF(OR(K26=$K$351),$J$334,IF(OR(K26=$K$352),$J$335,IF(OR(K26=$K$353),$J$336,IF(OR(K26=$K$357),$J$337,IF(OR(K26=$K$358,K26=$K$359),$J$338,IF(OR(K26=$K$360,K26=$K$361),$J$339,IF(OR(K26=$K$362,K26=$K$363),$J$340,IF(OR(K26=$K$364,K26=$K$365),$J$341,IF(OR(K26=$K$367,K26=$K$368,K26=$K$369,K26=$K$370,K26=$K$371,K26=$K$372,K26=$K$373,K26=$K$374,K26=$K$375),$J$342,IF(OR(K26=$K$379,K26=$K$380,K26=$K$381,K26=$K$382,K26=$K$378,K26=$K$377,K26=$K$386,K26=$K$388),$J$343,IF(OR(K26=$K$383,K26=$K$384),$J$344,IF(OR(K26=$K$329,K26=$K$330,K26=$K$331,K26=$K$354,K26=$K$355,K26=$K$366,K26=$K$332,K26=$K$376),$J$345,IF(OR(K26=$K$390),$J$346,0)))))))))))))))))))))))</f>
        <v>Staphylococcus</v>
      </c>
      <c r="K26" s="1" t="s">
        <v>169</v>
      </c>
      <c r="L26" s="1"/>
      <c r="U26" s="11" t="s">
        <v>262</v>
      </c>
      <c r="V26" s="12" t="s">
        <v>262</v>
      </c>
      <c r="AE26" s="12" t="s">
        <v>310</v>
      </c>
      <c r="AL26" s="11" t="s">
        <v>262</v>
      </c>
      <c r="AU26" s="11" t="s">
        <v>262</v>
      </c>
      <c r="BC26" s="11" t="s">
        <v>262</v>
      </c>
      <c r="BE26" s="11" t="s">
        <v>262</v>
      </c>
    </row>
    <row r="27" spans="1:57" ht="20.25">
      <c r="A27" s="13" t="s">
        <v>247</v>
      </c>
      <c r="B27" s="2">
        <v>215</v>
      </c>
      <c r="C27" s="13" t="s">
        <v>27</v>
      </c>
      <c r="D27" s="3" t="s">
        <v>209</v>
      </c>
      <c r="E27" s="13">
        <v>0</v>
      </c>
      <c r="F27" s="13">
        <v>4</v>
      </c>
      <c r="G27" s="13"/>
      <c r="H27" s="13"/>
      <c r="I27" s="13" t="str">
        <f>IF(OR(J27=$J$337,J27=$J$344,J27=$J$327),$I$324,IF(OR(J27=$J$326,J27=$J$330,J27=$J$332,J27=$J$333,J27=$J$336,J27=$J$340,J27=$J$341,J27=$J$338),$I$329,IF(OR(J27=$J$325,J27=$J$329),$I$325,IF(OR(J27=$J$331,J27=$J$342,J27=$J$343),$I$326,IF(OR(J27=$J$324,J27=$J$339,J27=$J$345),$I$327,IF(OR(J27=$J$328,J27=$J$346,J27=$J$334,J27=$J$335),$I$328,0))))))</f>
        <v>Кокки</v>
      </c>
      <c r="J27" s="13" t="str">
        <f>IF(OR(K27=$K$324,K27=$K$325,K27=$K$326,K27=$K$327,K27=$K$328),$J$324,IF(OR(K27=$K$333,K27=$K$334,K27=$K$335,K27=$K$336),$J$325,IF(OR(K27=$K$337),$J$326,IF(OR(K27=$K$338),$J$327,IF(OR(K27=$K$339),$J$328,IF(OR(K27=$K$340),$J$329,IF(OR(K27=$K$346,K27=$K$356,K27=$K$347),$J$330,IF(OR(K27=$K$342,K27=$K$343,K27=$K$344,K27=$K$345),$J$331,IF(OR(K27=$K$341,K27=$K$385,K27=$K$387,K27=$K$389),$J$332,IF(OR(K27=$K$348,K27=$K$350,K27=$K$349),$J$333,IF(OR(K27=$K$351),$J$334,IF(OR(K27=$K$352),$J$335,IF(OR(K27=$K$353),$J$336,IF(OR(K27=$K$357),$J$337,IF(OR(K27=$K$358,K27=$K$359),$J$338,IF(OR(K27=$K$360,K27=$K$361),$J$339,IF(OR(K27=$K$362,K27=$K$363),$J$340,IF(OR(K27=$K$364,K27=$K$365),$J$341,IF(OR(K27=$K$367,K27=$K$368,K27=$K$369,K27=$K$370,K27=$K$371,K27=$K$372,K27=$K$373,K27=$K$374,K27=$K$375),$J$342,IF(OR(K27=$K$379,K27=$K$380,K27=$K$381,K27=$K$382,K27=$K$378,K27=$K$377,K27=$K$386,K27=$K$388),$J$343,IF(OR(K27=$K$383,K27=$K$384),$J$344,IF(OR(K27=$K$329,K27=$K$330,K27=$K$331,K27=$K$354,K27=$K$355,K27=$K$366,K27=$K$332,K27=$K$376),$J$345,IF(OR(K27=$K$390),$J$346,0)))))))))))))))))))))))</f>
        <v>Staphylococcus</v>
      </c>
      <c r="K27" s="1" t="s">
        <v>169</v>
      </c>
      <c r="L27" s="1"/>
      <c r="P27" s="11" t="s">
        <v>311</v>
      </c>
      <c r="T27" s="11" t="s">
        <v>311</v>
      </c>
      <c r="U27" s="11" t="s">
        <v>262</v>
      </c>
      <c r="V27" s="12" t="s">
        <v>262</v>
      </c>
      <c r="Y27" s="11" t="s">
        <v>262</v>
      </c>
      <c r="AD27" s="12" t="s">
        <v>262</v>
      </c>
      <c r="AE27" s="12" t="s">
        <v>310</v>
      </c>
      <c r="AL27" s="11" t="s">
        <v>262</v>
      </c>
      <c r="AP27" s="12" t="s">
        <v>262</v>
      </c>
      <c r="AU27" s="11" t="s">
        <v>262</v>
      </c>
      <c r="BC27" s="11" t="s">
        <v>262</v>
      </c>
      <c r="BE27" s="11" t="s">
        <v>262</v>
      </c>
    </row>
    <row r="28" spans="1:57" ht="20.25">
      <c r="A28" s="13" t="s">
        <v>223</v>
      </c>
      <c r="B28" s="2">
        <v>35</v>
      </c>
      <c r="C28" s="13" t="s">
        <v>21</v>
      </c>
      <c r="D28" s="3" t="s">
        <v>56</v>
      </c>
      <c r="E28" s="13">
        <v>0</v>
      </c>
      <c r="F28" s="13">
        <v>5</v>
      </c>
      <c r="G28" s="13" t="s">
        <v>23</v>
      </c>
      <c r="H28" s="13"/>
      <c r="I28" s="13" t="str">
        <f>IF(OR(J28=$J$337,J28=$J$344,J28=$J$327),$I$324,IF(OR(J28=$J$326,J28=$J$330,J28=$J$332,J28=$J$333,J28=$J$336,J28=$J$340,J28=$J$341,J28=$J$338),$I$329,IF(OR(J28=$J$325,J28=$J$329),$I$325,IF(OR(J28=$J$331,J28=$J$342,J28=$J$343),$I$326,IF(OR(J28=$J$324,J28=$J$339,J28=$J$345),$I$327,IF(OR(J28=$J$328,J28=$J$346,J28=$J$334,J28=$J$335),$I$328,0))))))</f>
        <v>Кокки</v>
      </c>
      <c r="J28" s="13" t="str">
        <f>IF(OR(K28=$K$324,K28=$K$325,K28=$K$326,K28=$K$327,K28=$K$328),$J$324,IF(OR(K28=$K$333,K28=$K$334,K28=$K$335,K28=$K$336),$J$325,IF(OR(K28=$K$337),$J$326,IF(OR(K28=$K$338),$J$327,IF(OR(K28=$K$339),$J$328,IF(OR(K28=$K$340),$J$329,IF(OR(K28=$K$346,K28=$K$356,K28=$K$347),$J$330,IF(OR(K28=$K$342,K28=$K$343,K28=$K$344,K28=$K$345),$J$331,IF(OR(K28=$K$341,K28=$K$385,K28=$K$387,K28=$K$389),$J$332,IF(OR(K28=$K$348,K28=$K$350,K28=$K$349),$J$333,IF(OR(K28=$K$351),$J$334,IF(OR(K28=$K$352),$J$335,IF(OR(K28=$K$353),$J$336,IF(OR(K28=$K$357),$J$337,IF(OR(K28=$K$358,K28=$K$359),$J$338,IF(OR(K28=$K$360,K28=$K$361),$J$339,IF(OR(K28=$K$362,K28=$K$363),$J$340,IF(OR(K28=$K$364,K28=$K$365),$J$341,IF(OR(K28=$K$367,K28=$K$368,K28=$K$369,K28=$K$370,K28=$K$371,K28=$K$372,K28=$K$373,K28=$K$374,K28=$K$375),$J$342,IF(OR(K28=$K$379,K28=$K$380,K28=$K$381,K28=$K$382,K28=$K$378,K28=$K$377,K28=$K$386,K28=$K$388),$J$343,IF(OR(K28=$K$383,K28=$K$384),$J$344,IF(OR(K28=$K$329,K28=$K$330,K28=$K$331,K28=$K$354,K28=$K$355,K28=$K$366,K28=$K$332,K28=$K$376),$J$345,IF(OR(K28=$K$390),$J$346,0)))))))))))))))))))))))</f>
        <v>Enterococcus</v>
      </c>
      <c r="K28" s="1" t="s">
        <v>143</v>
      </c>
      <c r="L28" s="1"/>
      <c r="P28" s="11" t="s">
        <v>262</v>
      </c>
      <c r="Q28" s="11" t="s">
        <v>262</v>
      </c>
      <c r="T28" s="11" t="s">
        <v>310</v>
      </c>
      <c r="U28" s="11" t="s">
        <v>262</v>
      </c>
      <c r="V28" s="12" t="s">
        <v>311</v>
      </c>
      <c r="W28" s="12" t="s">
        <v>262</v>
      </c>
      <c r="Z28" s="11" t="s">
        <v>311</v>
      </c>
      <c r="AD28" s="12" t="s">
        <v>262</v>
      </c>
      <c r="AE28" s="12" t="s">
        <v>311</v>
      </c>
      <c r="AM28" s="11" t="s">
        <v>262</v>
      </c>
      <c r="AP28" s="12" t="s">
        <v>262</v>
      </c>
      <c r="AQ28" s="12" t="s">
        <v>262</v>
      </c>
      <c r="AU28" s="11" t="s">
        <v>311</v>
      </c>
      <c r="AZ28" s="11" t="s">
        <v>311</v>
      </c>
      <c r="BC28" s="11" t="s">
        <v>311</v>
      </c>
      <c r="BE28" s="11" t="s">
        <v>310</v>
      </c>
    </row>
    <row r="29" spans="1:57" ht="20.25">
      <c r="A29" s="13" t="s">
        <v>223</v>
      </c>
      <c r="B29" s="2">
        <v>44</v>
      </c>
      <c r="C29" s="13" t="s">
        <v>14</v>
      </c>
      <c r="D29" s="3" t="s">
        <v>190</v>
      </c>
      <c r="E29" s="13">
        <v>0</v>
      </c>
      <c r="F29" s="13">
        <v>5</v>
      </c>
      <c r="G29" s="13"/>
      <c r="H29" s="13" t="s">
        <v>99</v>
      </c>
      <c r="I29" s="13" t="str">
        <f>IF(OR(J29=$J$337,J29=$J$344,J29=$J$327),$I$324,IF(OR(J29=$J$326,J29=$J$330,J29=$J$332,J29=$J$333,J29=$J$336,J29=$J$340,J29=$J$341,J29=$J$338),$I$329,IF(OR(J29=$J$325,J29=$J$329),$I$325,IF(OR(J29=$J$331,J29=$J$342,J29=$J$343),$I$326,IF(OR(J29=$J$324,J29=$J$339,J29=$J$345),$I$327,IF(OR(J29=$J$328,J29=$J$346,J29=$J$334,J29=$J$335),$I$328,0))))))</f>
        <v>Кокки</v>
      </c>
      <c r="J29" s="13" t="str">
        <f>IF(OR(K29=$K$324,K29=$K$325,K29=$K$326,K29=$K$327,K29=$K$328),$J$324,IF(OR(K29=$K$333,K29=$K$334,K29=$K$335,K29=$K$336),$J$325,IF(OR(K29=$K$337),$J$326,IF(OR(K29=$K$338),$J$327,IF(OR(K29=$K$339),$J$328,IF(OR(K29=$K$340),$J$329,IF(OR(K29=$K$346,K29=$K$356,K29=$K$347),$J$330,IF(OR(K29=$K$342,K29=$K$343,K29=$K$344,K29=$K$345),$J$331,IF(OR(K29=$K$341,K29=$K$385,K29=$K$387,K29=$K$389),$J$332,IF(OR(K29=$K$348,K29=$K$350,K29=$K$349),$J$333,IF(OR(K29=$K$351),$J$334,IF(OR(K29=$K$352),$J$335,IF(OR(K29=$K$353),$J$336,IF(OR(K29=$K$357),$J$337,IF(OR(K29=$K$358,K29=$K$359),$J$338,IF(OR(K29=$K$360,K29=$K$361),$J$339,IF(OR(K29=$K$362,K29=$K$363),$J$340,IF(OR(K29=$K$364,K29=$K$365),$J$341,IF(OR(K29=$K$367,K29=$K$368,K29=$K$369,K29=$K$370,K29=$K$371,K29=$K$372,K29=$K$373,K29=$K$374,K29=$K$375),$J$342,IF(OR(K29=$K$379,K29=$K$380,K29=$K$381,K29=$K$382,K29=$K$378,K29=$K$377,K29=$K$386,K29=$K$388),$J$343,IF(OR(K29=$K$383,K29=$K$384),$J$344,IF(OR(K29=$K$329,K29=$K$330,K29=$K$331,K29=$K$354,K29=$K$355,K29=$K$366,K29=$K$332,K29=$K$376),$J$345,IF(OR(K29=$K$390),$J$346,0)))))))))))))))))))))))</f>
        <v>Staphylococcus</v>
      </c>
      <c r="K29" s="1" t="s">
        <v>169</v>
      </c>
      <c r="L29" s="1"/>
      <c r="Q29" s="11" t="s">
        <v>262</v>
      </c>
      <c r="U29" s="11" t="s">
        <v>262</v>
      </c>
      <c r="V29" s="12" t="s">
        <v>311</v>
      </c>
      <c r="X29" s="12" t="s">
        <v>310</v>
      </c>
      <c r="AC29" s="12" t="s">
        <v>311</v>
      </c>
      <c r="AD29" s="12" t="s">
        <v>262</v>
      </c>
      <c r="AE29" s="12" t="s">
        <v>311</v>
      </c>
      <c r="AL29" s="11" t="s">
        <v>311</v>
      </c>
      <c r="AU29" s="11" t="s">
        <v>311</v>
      </c>
      <c r="AY29" s="11" t="s">
        <v>262</v>
      </c>
      <c r="BC29" s="11" t="s">
        <v>262</v>
      </c>
      <c r="BE29" s="11" t="s">
        <v>262</v>
      </c>
    </row>
    <row r="30" spans="1:57" ht="20.25">
      <c r="A30" s="13" t="s">
        <v>223</v>
      </c>
      <c r="B30" s="2">
        <v>61</v>
      </c>
      <c r="C30" s="13" t="s">
        <v>21</v>
      </c>
      <c r="D30" s="3" t="s">
        <v>33</v>
      </c>
      <c r="E30" s="13">
        <v>0</v>
      </c>
      <c r="F30" s="13">
        <v>2</v>
      </c>
      <c r="G30" s="13" t="s">
        <v>23</v>
      </c>
      <c r="H30" s="13"/>
      <c r="I30" s="13" t="str">
        <f>IF(OR(J30=$J$337,J30=$J$344,J30=$J$327),$I$324,IF(OR(J30=$J$326,J30=$J$330,J30=$J$332,J30=$J$333,J30=$J$336,J30=$J$340,J30=$J$341,J30=$J$338),$I$329,IF(OR(J30=$J$325,J30=$J$329),$I$325,IF(OR(J30=$J$331,J30=$J$342,J30=$J$343),$I$326,IF(OR(J30=$J$324,J30=$J$339,J30=$J$345),$I$327,IF(OR(J30=$J$328,J30=$J$346,J30=$J$334,J30=$J$335),$I$328,0))))))</f>
        <v>Кокки</v>
      </c>
      <c r="J30" s="13" t="str">
        <f>IF(OR(K30=$K$324,K30=$K$325,K30=$K$326,K30=$K$327,K30=$K$328),$J$324,IF(OR(K30=$K$333,K30=$K$334,K30=$K$335,K30=$K$336),$J$325,IF(OR(K30=$K$337),$J$326,IF(OR(K30=$K$338),$J$327,IF(OR(K30=$K$339),$J$328,IF(OR(K30=$K$340),$J$329,IF(OR(K30=$K$346,K30=$K$356,K30=$K$347),$J$330,IF(OR(K30=$K$342,K30=$K$343,K30=$K$344,K30=$K$345),$J$331,IF(OR(K30=$K$341,K30=$K$385,K30=$K$387,K30=$K$389),$J$332,IF(OR(K30=$K$348,K30=$K$350,K30=$K$349),$J$333,IF(OR(K30=$K$351),$J$334,IF(OR(K30=$K$352),$J$335,IF(OR(K30=$K$353),$J$336,IF(OR(K30=$K$357),$J$337,IF(OR(K30=$K$358,K30=$K$359),$J$338,IF(OR(K30=$K$360,K30=$K$361),$J$339,IF(OR(K30=$K$362,K30=$K$363),$J$340,IF(OR(K30=$K$364,K30=$K$365),$J$341,IF(OR(K30=$K$367,K30=$K$368,K30=$K$369,K30=$K$370,K30=$K$371,K30=$K$372,K30=$K$373,K30=$K$374,K30=$K$375),$J$342,IF(OR(K30=$K$379,K30=$K$380,K30=$K$381,K30=$K$382,K30=$K$378,K30=$K$377,K30=$K$386,K30=$K$388),$J$343,IF(OR(K30=$K$383,K30=$K$384),$J$344,IF(OR(K30=$K$329,K30=$K$330,K30=$K$331,K30=$K$354,K30=$K$355,K30=$K$366,K30=$K$332,K30=$K$376),$J$345,IF(OR(K30=$K$390),$J$346,0)))))))))))))))))))))))</f>
        <v>Streptococcus</v>
      </c>
      <c r="K30" s="1" t="s">
        <v>77</v>
      </c>
      <c r="L30" s="1"/>
      <c r="P30" s="11" t="s">
        <v>311</v>
      </c>
      <c r="T30" s="11" t="s">
        <v>311</v>
      </c>
      <c r="U30" s="11" t="s">
        <v>262</v>
      </c>
      <c r="AE30" s="12" t="s">
        <v>311</v>
      </c>
      <c r="AM30" s="11" t="s">
        <v>262</v>
      </c>
      <c r="AZ30" s="11" t="s">
        <v>311</v>
      </c>
      <c r="BE30" s="11" t="s">
        <v>311</v>
      </c>
    </row>
    <row r="31" spans="1:57" ht="20.25">
      <c r="A31" s="13" t="s">
        <v>223</v>
      </c>
      <c r="B31" s="2">
        <v>84</v>
      </c>
      <c r="C31" s="13" t="s">
        <v>16</v>
      </c>
      <c r="D31" s="3" t="s">
        <v>33</v>
      </c>
      <c r="E31" s="13">
        <v>0</v>
      </c>
      <c r="F31" s="13">
        <v>5</v>
      </c>
      <c r="G31" s="13"/>
      <c r="H31" s="13"/>
      <c r="I31" s="13" t="str">
        <f>IF(OR(J31=$J$337,J31=$J$344,J31=$J$327),$I$324,IF(OR(J31=$J$326,J31=$J$330,J31=$J$332,J31=$J$333,J31=$J$336,J31=$J$340,J31=$J$341,J31=$J$338),$I$329,IF(OR(J31=$J$325,J31=$J$329),$I$325,IF(OR(J31=$J$331,J31=$J$342,J31=$J$343),$I$326,IF(OR(J31=$J$324,J31=$J$339,J31=$J$345),$I$327,IF(OR(J31=$J$328,J31=$J$346,J31=$J$334,J31=$J$335),$I$328,0))))))</f>
        <v>Кокки</v>
      </c>
      <c r="J31" s="13" t="str">
        <f>IF(OR(K31=$K$324,K31=$K$325,K31=$K$326,K31=$K$327,K31=$K$328),$J$324,IF(OR(K31=$K$333,K31=$K$334,K31=$K$335,K31=$K$336),$J$325,IF(OR(K31=$K$337),$J$326,IF(OR(K31=$K$338),$J$327,IF(OR(K31=$K$339),$J$328,IF(OR(K31=$K$340),$J$329,IF(OR(K31=$K$346,K31=$K$356,K31=$K$347),$J$330,IF(OR(K31=$K$342,K31=$K$343,K31=$K$344,K31=$K$345),$J$331,IF(OR(K31=$K$341,K31=$K$385,K31=$K$387,K31=$K$389),$J$332,IF(OR(K31=$K$348,K31=$K$350,K31=$K$349),$J$333,IF(OR(K31=$K$351),$J$334,IF(OR(K31=$K$352),$J$335,IF(OR(K31=$K$353),$J$336,IF(OR(K31=$K$357),$J$337,IF(OR(K31=$K$358,K31=$K$359),$J$338,IF(OR(K31=$K$360,K31=$K$361),$J$339,IF(OR(K31=$K$362,K31=$K$363),$J$340,IF(OR(K31=$K$364,K31=$K$365),$J$341,IF(OR(K31=$K$367,K31=$K$368,K31=$K$369,K31=$K$370,K31=$K$371,K31=$K$372,K31=$K$373,K31=$K$374,K31=$K$375),$J$342,IF(OR(K31=$K$379,K31=$K$380,K31=$K$381,K31=$K$382,K31=$K$378,K31=$K$377,K31=$K$386,K31=$K$388),$J$343,IF(OR(K31=$K$383,K31=$K$384),$J$344,IF(OR(K31=$K$329,K31=$K$330,K31=$K$331,K31=$K$354,K31=$K$355,K31=$K$366,K31=$K$332,K31=$K$376),$J$345,IF(OR(K31=$K$390),$J$346,0)))))))))))))))))))))))</f>
        <v>Staphylococcus</v>
      </c>
      <c r="K31" s="1" t="s">
        <v>172</v>
      </c>
      <c r="L31" s="1"/>
      <c r="N31" s="11" t="s">
        <v>311</v>
      </c>
      <c r="P31" s="11" t="s">
        <v>311</v>
      </c>
      <c r="T31" s="11" t="s">
        <v>311</v>
      </c>
      <c r="U31" s="11" t="s">
        <v>262</v>
      </c>
      <c r="V31" s="12" t="s">
        <v>262</v>
      </c>
      <c r="W31" s="12" t="s">
        <v>262</v>
      </c>
      <c r="Y31" s="11" t="s">
        <v>311</v>
      </c>
      <c r="AD31" s="12" t="s">
        <v>262</v>
      </c>
      <c r="AL31" s="11" t="s">
        <v>311</v>
      </c>
      <c r="AP31" s="12" t="s">
        <v>262</v>
      </c>
      <c r="AQ31" s="12" t="s">
        <v>262</v>
      </c>
      <c r="AS31" s="12" t="s">
        <v>262</v>
      </c>
      <c r="AX31" s="11" t="s">
        <v>262</v>
      </c>
      <c r="AZ31" s="11" t="s">
        <v>311</v>
      </c>
      <c r="BC31" s="11" t="s">
        <v>262</v>
      </c>
      <c r="BE31" s="11" t="s">
        <v>311</v>
      </c>
    </row>
    <row r="32" spans="1:57" ht="20.25">
      <c r="A32" s="13" t="s">
        <v>223</v>
      </c>
      <c r="B32" s="2">
        <v>87</v>
      </c>
      <c r="C32" s="13" t="s">
        <v>21</v>
      </c>
      <c r="D32" s="3" t="s">
        <v>84</v>
      </c>
      <c r="E32" s="13">
        <v>0</v>
      </c>
      <c r="F32" s="13">
        <v>5</v>
      </c>
      <c r="G32" s="13"/>
      <c r="H32" s="13"/>
      <c r="I32" s="13" t="str">
        <f>IF(OR(J32=$J$337,J32=$J$344,J32=$J$327),$I$324,IF(OR(J32=$J$326,J32=$J$330,J32=$J$332,J32=$J$333,J32=$J$336,J32=$J$340,J32=$J$341,J32=$J$338),$I$329,IF(OR(J32=$J$325,J32=$J$329),$I$325,IF(OR(J32=$J$331,J32=$J$342,J32=$J$343),$I$326,IF(OR(J32=$J$324,J32=$J$339,J32=$J$345),$I$327,IF(OR(J32=$J$328,J32=$J$346,J32=$J$334,J32=$J$335),$I$328,0))))))</f>
        <v>Кокки</v>
      </c>
      <c r="J32" s="13" t="str">
        <f>IF(OR(K32=$K$324,K32=$K$325,K32=$K$326,K32=$K$327,K32=$K$328),$J$324,IF(OR(K32=$K$333,K32=$K$334,K32=$K$335,K32=$K$336),$J$325,IF(OR(K32=$K$337),$J$326,IF(OR(K32=$K$338),$J$327,IF(OR(K32=$K$339),$J$328,IF(OR(K32=$K$340),$J$329,IF(OR(K32=$K$346,K32=$K$356,K32=$K$347),$J$330,IF(OR(K32=$K$342,K32=$K$343,K32=$K$344,K32=$K$345),$J$331,IF(OR(K32=$K$341,K32=$K$385,K32=$K$387,K32=$K$389),$J$332,IF(OR(K32=$K$348,K32=$K$350,K32=$K$349),$J$333,IF(OR(K32=$K$351),$J$334,IF(OR(K32=$K$352),$J$335,IF(OR(K32=$K$353),$J$336,IF(OR(K32=$K$357),$J$337,IF(OR(K32=$K$358,K32=$K$359),$J$338,IF(OR(K32=$K$360,K32=$K$361),$J$339,IF(OR(K32=$K$362,K32=$K$363),$J$340,IF(OR(K32=$K$364,K32=$K$365),$J$341,IF(OR(K32=$K$367,K32=$K$368,K32=$K$369,K32=$K$370,K32=$K$371,K32=$K$372,K32=$K$373,K32=$K$374,K32=$K$375),$J$342,IF(OR(K32=$K$379,K32=$K$380,K32=$K$381,K32=$K$382,K32=$K$378,K32=$K$377,K32=$K$386,K32=$K$388),$J$343,IF(OR(K32=$K$383,K32=$K$384),$J$344,IF(OR(K32=$K$329,K32=$K$330,K32=$K$331,K32=$K$354,K32=$K$355,K32=$K$366,K32=$K$332,K32=$K$376),$J$345,IF(OR(K32=$K$390),$J$346,0)))))))))))))))))))))))</f>
        <v>Staphylococcus</v>
      </c>
      <c r="K32" s="1" t="s">
        <v>172</v>
      </c>
      <c r="L32" s="1"/>
      <c r="Q32" s="11" t="s">
        <v>262</v>
      </c>
      <c r="R32" s="11" t="s">
        <v>311</v>
      </c>
      <c r="U32" s="11" t="s">
        <v>262</v>
      </c>
      <c r="V32" s="12" t="s">
        <v>311</v>
      </c>
      <c r="X32" s="12" t="s">
        <v>311</v>
      </c>
      <c r="AC32" s="12" t="s">
        <v>311</v>
      </c>
      <c r="AD32" s="12" t="s">
        <v>262</v>
      </c>
      <c r="AE32" s="12" t="s">
        <v>262</v>
      </c>
      <c r="AI32" s="11" t="s">
        <v>311</v>
      </c>
      <c r="AL32" s="11" t="s">
        <v>311</v>
      </c>
      <c r="AU32" s="11" t="s">
        <v>311</v>
      </c>
      <c r="AZ32" s="11" t="s">
        <v>311</v>
      </c>
      <c r="BC32" s="11" t="s">
        <v>311</v>
      </c>
      <c r="BE32" s="11" t="s">
        <v>311</v>
      </c>
    </row>
    <row r="33" spans="1:57" ht="20.25">
      <c r="A33" s="13" t="s">
        <v>223</v>
      </c>
      <c r="B33" s="2">
        <v>100</v>
      </c>
      <c r="C33" s="13" t="s">
        <v>21</v>
      </c>
      <c r="D33" s="3" t="s">
        <v>54</v>
      </c>
      <c r="E33" s="13">
        <v>0</v>
      </c>
      <c r="F33" s="13">
        <v>4</v>
      </c>
      <c r="G33" s="13" t="s">
        <v>23</v>
      </c>
      <c r="H33" s="13"/>
      <c r="I33" s="13" t="str">
        <f>IF(OR(J33=$J$337,J33=$J$344,J33=$J$327),$I$324,IF(OR(J33=$J$326,J33=$J$330,J33=$J$332,J33=$J$333,J33=$J$336,J33=$J$340,J33=$J$341,J33=$J$338),$I$329,IF(OR(J33=$J$325,J33=$J$329),$I$325,IF(OR(J33=$J$331,J33=$J$342,J33=$J$343),$I$326,IF(OR(J33=$J$324,J33=$J$339,J33=$J$345),$I$327,IF(OR(J33=$J$328,J33=$J$346,J33=$J$334,J33=$J$335),$I$328,0))))))</f>
        <v>Кокки</v>
      </c>
      <c r="J33" s="13" t="str">
        <f>IF(OR(K33=$K$324,K33=$K$325,K33=$K$326,K33=$K$327,K33=$K$328),$J$324,IF(OR(K33=$K$333,K33=$K$334,K33=$K$335,K33=$K$336),$J$325,IF(OR(K33=$K$337),$J$326,IF(OR(K33=$K$338),$J$327,IF(OR(K33=$K$339),$J$328,IF(OR(K33=$K$340),$J$329,IF(OR(K33=$K$346,K33=$K$356,K33=$K$347),$J$330,IF(OR(K33=$K$342,K33=$K$343,K33=$K$344,K33=$K$345),$J$331,IF(OR(K33=$K$341,K33=$K$385,K33=$K$387,K33=$K$389),$J$332,IF(OR(K33=$K$348,K33=$K$350,K33=$K$349),$J$333,IF(OR(K33=$K$351),$J$334,IF(OR(K33=$K$352),$J$335,IF(OR(K33=$K$353),$J$336,IF(OR(K33=$K$357),$J$337,IF(OR(K33=$K$358,K33=$K$359),$J$338,IF(OR(K33=$K$360,K33=$K$361),$J$339,IF(OR(K33=$K$362,K33=$K$363),$J$340,IF(OR(K33=$K$364,K33=$K$365),$J$341,IF(OR(K33=$K$367,K33=$K$368,K33=$K$369,K33=$K$370,K33=$K$371,K33=$K$372,K33=$K$373,K33=$K$374,K33=$K$375),$J$342,IF(OR(K33=$K$379,K33=$K$380,K33=$K$381,K33=$K$382,K33=$K$378,K33=$K$377,K33=$K$386,K33=$K$388),$J$343,IF(OR(K33=$K$383,K33=$K$384),$J$344,IF(OR(K33=$K$329,K33=$K$330,K33=$K$331,K33=$K$354,K33=$K$355,K33=$K$366,K33=$K$332,K33=$K$376),$J$345,IF(OR(K33=$K$390),$J$346,0)))))))))))))))))))))))</f>
        <v>Staphylococcus</v>
      </c>
      <c r="K33" s="1" t="s">
        <v>172</v>
      </c>
      <c r="L33" s="1"/>
      <c r="N33" s="11" t="s">
        <v>311</v>
      </c>
      <c r="P33" s="11" t="s">
        <v>311</v>
      </c>
      <c r="Q33" s="11" t="s">
        <v>310</v>
      </c>
      <c r="R33" s="11" t="s">
        <v>311</v>
      </c>
      <c r="T33" s="11" t="s">
        <v>311</v>
      </c>
      <c r="U33" s="11" t="s">
        <v>262</v>
      </c>
      <c r="V33" s="12" t="s">
        <v>311</v>
      </c>
      <c r="W33" s="12" t="s">
        <v>262</v>
      </c>
      <c r="X33" s="12" t="s">
        <v>262</v>
      </c>
      <c r="Y33" s="11" t="s">
        <v>311</v>
      </c>
      <c r="AD33" s="12" t="s">
        <v>262</v>
      </c>
      <c r="AE33" s="12" t="s">
        <v>311</v>
      </c>
      <c r="AH33" s="11" t="s">
        <v>310</v>
      </c>
      <c r="AI33" s="11" t="s">
        <v>311</v>
      </c>
      <c r="AL33" s="11" t="s">
        <v>311</v>
      </c>
      <c r="AO33" s="12" t="s">
        <v>311</v>
      </c>
      <c r="AP33" s="12" t="s">
        <v>310</v>
      </c>
      <c r="AQ33" s="12" t="s">
        <v>262</v>
      </c>
      <c r="AS33" s="12" t="s">
        <v>262</v>
      </c>
      <c r="AU33" s="11" t="s">
        <v>311</v>
      </c>
      <c r="AZ33" s="11" t="s">
        <v>311</v>
      </c>
      <c r="BA33" s="11" t="s">
        <v>311</v>
      </c>
      <c r="BC33" s="11" t="s">
        <v>262</v>
      </c>
      <c r="BD33" s="11" t="s">
        <v>311</v>
      </c>
    </row>
    <row r="34" spans="1:57" ht="20.25">
      <c r="A34" s="13" t="s">
        <v>223</v>
      </c>
      <c r="B34" s="2">
        <v>103</v>
      </c>
      <c r="C34" s="13" t="s">
        <v>21</v>
      </c>
      <c r="D34" s="3" t="s">
        <v>84</v>
      </c>
      <c r="E34" s="13">
        <v>0</v>
      </c>
      <c r="F34" s="13">
        <v>5</v>
      </c>
      <c r="G34" s="13" t="s">
        <v>23</v>
      </c>
      <c r="H34" s="13"/>
      <c r="I34" s="13" t="str">
        <f>IF(OR(J34=$J$337,J34=$J$344,J34=$J$327),$I$324,IF(OR(J34=$J$326,J34=$J$330,J34=$J$332,J34=$J$333,J34=$J$336,J34=$J$340,J34=$J$341,J34=$J$338),$I$329,IF(OR(J34=$J$325,J34=$J$329),$I$325,IF(OR(J34=$J$331,J34=$J$342,J34=$J$343),$I$326,IF(OR(J34=$J$324,J34=$J$339,J34=$J$345),$I$327,IF(OR(J34=$J$328,J34=$J$346,J34=$J$334,J34=$J$335),$I$328,0))))))</f>
        <v>Кокки</v>
      </c>
      <c r="J34" s="13" t="str">
        <f>IF(OR(K34=$K$324,K34=$K$325,K34=$K$326,K34=$K$327,K34=$K$328),$J$324,IF(OR(K34=$K$333,K34=$K$334,K34=$K$335,K34=$K$336),$J$325,IF(OR(K34=$K$337),$J$326,IF(OR(K34=$K$338),$J$327,IF(OR(K34=$K$339),$J$328,IF(OR(K34=$K$340),$J$329,IF(OR(K34=$K$346,K34=$K$356,K34=$K$347),$J$330,IF(OR(K34=$K$342,K34=$K$343,K34=$K$344,K34=$K$345),$J$331,IF(OR(K34=$K$341,K34=$K$385,K34=$K$387,K34=$K$389),$J$332,IF(OR(K34=$K$348,K34=$K$350,K34=$K$349),$J$333,IF(OR(K34=$K$351),$J$334,IF(OR(K34=$K$352),$J$335,IF(OR(K34=$K$353),$J$336,IF(OR(K34=$K$357),$J$337,IF(OR(K34=$K$358,K34=$K$359),$J$338,IF(OR(K34=$K$360,K34=$K$361),$J$339,IF(OR(K34=$K$362,K34=$K$363),$J$340,IF(OR(K34=$K$364,K34=$K$365),$J$341,IF(OR(K34=$K$367,K34=$K$368,K34=$K$369,K34=$K$370,K34=$K$371,K34=$K$372,K34=$K$373,K34=$K$374,K34=$K$375),$J$342,IF(OR(K34=$K$379,K34=$K$380,K34=$K$381,K34=$K$382,K34=$K$378,K34=$K$377,K34=$K$386,K34=$K$388),$J$343,IF(OR(K34=$K$383,K34=$K$384),$J$344,IF(OR(K34=$K$329,K34=$K$330,K34=$K$331,K34=$K$354,K34=$K$355,K34=$K$366,K34=$K$332,K34=$K$376),$J$345,IF(OR(K34=$K$390),$J$346,0)))))))))))))))))))))))</f>
        <v>Staphylococcus</v>
      </c>
      <c r="K34" s="1" t="s">
        <v>172</v>
      </c>
      <c r="L34" s="1"/>
      <c r="U34" s="11" t="s">
        <v>262</v>
      </c>
      <c r="V34" s="12" t="s">
        <v>311</v>
      </c>
      <c r="AE34" s="12" t="s">
        <v>262</v>
      </c>
      <c r="AL34" s="11" t="s">
        <v>311</v>
      </c>
      <c r="AU34" s="11" t="s">
        <v>311</v>
      </c>
      <c r="BC34" s="11" t="s">
        <v>262</v>
      </c>
      <c r="BE34" s="11" t="s">
        <v>311</v>
      </c>
    </row>
    <row r="35" spans="1:57" ht="20.25">
      <c r="A35" s="13" t="s">
        <v>223</v>
      </c>
      <c r="B35" s="2">
        <v>105</v>
      </c>
      <c r="C35" s="13" t="s">
        <v>21</v>
      </c>
      <c r="D35" s="3" t="s">
        <v>84</v>
      </c>
      <c r="E35" s="13">
        <v>0</v>
      </c>
      <c r="F35" s="13">
        <v>5</v>
      </c>
      <c r="G35" s="13" t="s">
        <v>23</v>
      </c>
      <c r="H35" s="13"/>
      <c r="I35" s="13" t="str">
        <f>IF(OR(J35=$J$337,J35=$J$344,J35=$J$327),$I$324,IF(OR(J35=$J$326,J35=$J$330,J35=$J$332,J35=$J$333,J35=$J$336,J35=$J$340,J35=$J$341,J35=$J$338),$I$329,IF(OR(J35=$J$325,J35=$J$329),$I$325,IF(OR(J35=$J$331,J35=$J$342,J35=$J$343),$I$326,IF(OR(J35=$J$324,J35=$J$339,J35=$J$345),$I$327,IF(OR(J35=$J$328,J35=$J$346,J35=$J$334,J35=$J$335),$I$328,0))))))</f>
        <v>Кокки</v>
      </c>
      <c r="J35" s="13" t="str">
        <f>IF(OR(K35=$K$324,K35=$K$325,K35=$K$326,K35=$K$327,K35=$K$328),$J$324,IF(OR(K35=$K$333,K35=$K$334,K35=$K$335,K35=$K$336),$J$325,IF(OR(K35=$K$337),$J$326,IF(OR(K35=$K$338),$J$327,IF(OR(K35=$K$339),$J$328,IF(OR(K35=$K$340),$J$329,IF(OR(K35=$K$346,K35=$K$356,K35=$K$347),$J$330,IF(OR(K35=$K$342,K35=$K$343,K35=$K$344,K35=$K$345),$J$331,IF(OR(K35=$K$341,K35=$K$385,K35=$K$387,K35=$K$389),$J$332,IF(OR(K35=$K$348,K35=$K$350,K35=$K$349),$J$333,IF(OR(K35=$K$351),$J$334,IF(OR(K35=$K$352),$J$335,IF(OR(K35=$K$353),$J$336,IF(OR(K35=$K$357),$J$337,IF(OR(K35=$K$358,K35=$K$359),$J$338,IF(OR(K35=$K$360,K35=$K$361),$J$339,IF(OR(K35=$K$362,K35=$K$363),$J$340,IF(OR(K35=$K$364,K35=$K$365),$J$341,IF(OR(K35=$K$367,K35=$K$368,K35=$K$369,K35=$K$370,K35=$K$371,K35=$K$372,K35=$K$373,K35=$K$374,K35=$K$375),$J$342,IF(OR(K35=$K$379,K35=$K$380,K35=$K$381,K35=$K$382,K35=$K$378,K35=$K$377,K35=$K$386,K35=$K$388),$J$343,IF(OR(K35=$K$383,K35=$K$384),$J$344,IF(OR(K35=$K$329,K35=$K$330,K35=$K$331,K35=$K$354,K35=$K$355,K35=$K$366,K35=$K$332,K35=$K$376),$J$345,IF(OR(K35=$K$390),$J$346,0)))))))))))))))))))))))</f>
        <v>Staphylococcus</v>
      </c>
      <c r="K35" s="1" t="s">
        <v>172</v>
      </c>
      <c r="L35" s="1"/>
      <c r="U35" s="11" t="s">
        <v>262</v>
      </c>
      <c r="V35" s="12" t="s">
        <v>311</v>
      </c>
      <c r="AE35" s="12" t="s">
        <v>311</v>
      </c>
      <c r="AL35" s="11" t="s">
        <v>311</v>
      </c>
      <c r="AU35" s="11" t="s">
        <v>311</v>
      </c>
      <c r="BC35" s="11" t="s">
        <v>262</v>
      </c>
      <c r="BE35" s="11" t="s">
        <v>311</v>
      </c>
    </row>
    <row r="36" spans="1:57" ht="20.25">
      <c r="A36" s="13" t="s">
        <v>223</v>
      </c>
      <c r="B36" s="2">
        <v>106</v>
      </c>
      <c r="C36" s="13" t="s">
        <v>21</v>
      </c>
      <c r="D36" s="3" t="s">
        <v>84</v>
      </c>
      <c r="E36" s="13">
        <v>0</v>
      </c>
      <c r="F36" s="13">
        <v>5</v>
      </c>
      <c r="G36" s="13" t="s">
        <v>23</v>
      </c>
      <c r="H36" s="13"/>
      <c r="I36" s="13" t="str">
        <f>IF(OR(J36=$J$337,J36=$J$344,J36=$J$327),$I$324,IF(OR(J36=$J$326,J36=$J$330,J36=$J$332,J36=$J$333,J36=$J$336,J36=$J$340,J36=$J$341,J36=$J$338),$I$329,IF(OR(J36=$J$325,J36=$J$329),$I$325,IF(OR(J36=$J$331,J36=$J$342,J36=$J$343),$I$326,IF(OR(J36=$J$324,J36=$J$339,J36=$J$345),$I$327,IF(OR(J36=$J$328,J36=$J$346,J36=$J$334,J36=$J$335),$I$328,0))))))</f>
        <v>Кокки</v>
      </c>
      <c r="J36" s="13" t="str">
        <f>IF(OR(K36=$K$324,K36=$K$325,K36=$K$326,K36=$K$327,K36=$K$328),$J$324,IF(OR(K36=$K$333,K36=$K$334,K36=$K$335,K36=$K$336),$J$325,IF(OR(K36=$K$337),$J$326,IF(OR(K36=$K$338),$J$327,IF(OR(K36=$K$339),$J$328,IF(OR(K36=$K$340),$J$329,IF(OR(K36=$K$346,K36=$K$356,K36=$K$347),$J$330,IF(OR(K36=$K$342,K36=$K$343,K36=$K$344,K36=$K$345),$J$331,IF(OR(K36=$K$341,K36=$K$385,K36=$K$387,K36=$K$389),$J$332,IF(OR(K36=$K$348,K36=$K$350,K36=$K$349),$J$333,IF(OR(K36=$K$351),$J$334,IF(OR(K36=$K$352),$J$335,IF(OR(K36=$K$353),$J$336,IF(OR(K36=$K$357),$J$337,IF(OR(K36=$K$358,K36=$K$359),$J$338,IF(OR(K36=$K$360,K36=$K$361),$J$339,IF(OR(K36=$K$362,K36=$K$363),$J$340,IF(OR(K36=$K$364,K36=$K$365),$J$341,IF(OR(K36=$K$367,K36=$K$368,K36=$K$369,K36=$K$370,K36=$K$371,K36=$K$372,K36=$K$373,K36=$K$374,K36=$K$375),$J$342,IF(OR(K36=$K$379,K36=$K$380,K36=$K$381,K36=$K$382,K36=$K$378,K36=$K$377,K36=$K$386,K36=$K$388),$J$343,IF(OR(K36=$K$383,K36=$K$384),$J$344,IF(OR(K36=$K$329,K36=$K$330,K36=$K$331,K36=$K$354,K36=$K$355,K36=$K$366,K36=$K$332,K36=$K$376),$J$345,IF(OR(K36=$K$390),$J$346,0)))))))))))))))))))))))</f>
        <v>Staphylococcus</v>
      </c>
      <c r="K36" s="1" t="s">
        <v>172</v>
      </c>
      <c r="L36" s="1"/>
      <c r="U36" s="11" t="s">
        <v>262</v>
      </c>
      <c r="V36" s="12" t="s">
        <v>311</v>
      </c>
      <c r="AE36" s="12" t="s">
        <v>262</v>
      </c>
      <c r="AL36" s="11" t="s">
        <v>311</v>
      </c>
      <c r="AU36" s="11" t="s">
        <v>311</v>
      </c>
      <c r="BC36" s="11" t="s">
        <v>262</v>
      </c>
      <c r="BE36" s="11" t="s">
        <v>311</v>
      </c>
    </row>
    <row r="37" spans="1:57" ht="20.25">
      <c r="A37" s="13" t="s">
        <v>223</v>
      </c>
      <c r="B37" s="2">
        <v>116</v>
      </c>
      <c r="C37" s="13" t="s">
        <v>29</v>
      </c>
      <c r="D37" s="3" t="s">
        <v>64</v>
      </c>
      <c r="E37" s="13">
        <v>0</v>
      </c>
      <c r="F37" s="13">
        <v>4</v>
      </c>
      <c r="G37" s="13" t="s">
        <v>23</v>
      </c>
      <c r="H37" s="13"/>
      <c r="I37" s="13" t="str">
        <f>IF(OR(J37=$J$337,J37=$J$344,J37=$J$327),$I$324,IF(OR(J37=$J$326,J37=$J$330,J37=$J$332,J37=$J$333,J37=$J$336,J37=$J$340,J37=$J$341,J37=$J$338),$I$329,IF(OR(J37=$J$325,J37=$J$329),$I$325,IF(OR(J37=$J$331,J37=$J$342,J37=$J$343),$I$326,IF(OR(J37=$J$324,J37=$J$339,J37=$J$345),$I$327,IF(OR(J37=$J$328,J37=$J$346,J37=$J$334,J37=$J$335),$I$328,0))))))</f>
        <v>Кокки</v>
      </c>
      <c r="J37" s="13" t="str">
        <f>IF(OR(K37=$K$324,K37=$K$325,K37=$K$326,K37=$K$327,K37=$K$328),$J$324,IF(OR(K37=$K$333,K37=$K$334,K37=$K$335,K37=$K$336),$J$325,IF(OR(K37=$K$337),$J$326,IF(OR(K37=$K$338),$J$327,IF(OR(K37=$K$339),$J$328,IF(OR(K37=$K$340),$J$329,IF(OR(K37=$K$346,K37=$K$356,K37=$K$347),$J$330,IF(OR(K37=$K$342,K37=$K$343,K37=$K$344,K37=$K$345),$J$331,IF(OR(K37=$K$341,K37=$K$385,K37=$K$387,K37=$K$389),$J$332,IF(OR(K37=$K$348,K37=$K$350,K37=$K$349),$J$333,IF(OR(K37=$K$351),$J$334,IF(OR(K37=$K$352),$J$335,IF(OR(K37=$K$353),$J$336,IF(OR(K37=$K$357),$J$337,IF(OR(K37=$K$358,K37=$K$359),$J$338,IF(OR(K37=$K$360,K37=$K$361),$J$339,IF(OR(K37=$K$362,K37=$K$363),$J$340,IF(OR(K37=$K$364,K37=$K$365),$J$341,IF(OR(K37=$K$367,K37=$K$368,K37=$K$369,K37=$K$370,K37=$K$371,K37=$K$372,K37=$K$373,K37=$K$374,K37=$K$375),$J$342,IF(OR(K37=$K$379,K37=$K$380,K37=$K$381,K37=$K$382,K37=$K$378,K37=$K$377,K37=$K$386,K37=$K$388),$J$343,IF(OR(K37=$K$383,K37=$K$384),$J$344,IF(OR(K37=$K$329,K37=$K$330,K37=$K$331,K37=$K$354,K37=$K$355,K37=$K$366,K37=$K$332,K37=$K$376),$J$345,IF(OR(K37=$K$390),$J$346,0)))))))))))))))))))))))</f>
        <v>Staphylococcus</v>
      </c>
      <c r="K37" s="1" t="s">
        <v>169</v>
      </c>
      <c r="L37" s="1"/>
      <c r="P37" s="11" t="s">
        <v>311</v>
      </c>
      <c r="U37" s="11" t="s">
        <v>262</v>
      </c>
      <c r="V37" s="12" t="s">
        <v>262</v>
      </c>
      <c r="Y37" s="11" t="s">
        <v>262</v>
      </c>
      <c r="AE37" s="12" t="s">
        <v>262</v>
      </c>
      <c r="AF37" s="11" t="s">
        <v>262</v>
      </c>
      <c r="AI37" s="11" t="s">
        <v>262</v>
      </c>
      <c r="AL37" s="11" t="s">
        <v>262</v>
      </c>
      <c r="AU37" s="11" t="s">
        <v>262</v>
      </c>
      <c r="AY37" s="11" t="s">
        <v>262</v>
      </c>
      <c r="AZ37" s="11" t="s">
        <v>262</v>
      </c>
      <c r="BC37" s="11" t="s">
        <v>262</v>
      </c>
      <c r="BE37" s="11" t="s">
        <v>262</v>
      </c>
    </row>
    <row r="38" spans="1:57" ht="20.25">
      <c r="A38" s="13" t="s">
        <v>223</v>
      </c>
      <c r="B38" s="2">
        <v>164</v>
      </c>
      <c r="C38" s="13" t="s">
        <v>16</v>
      </c>
      <c r="D38" s="3" t="s">
        <v>33</v>
      </c>
      <c r="E38" s="13">
        <v>2</v>
      </c>
      <c r="F38" s="13">
        <v>2</v>
      </c>
      <c r="G38" s="13"/>
      <c r="H38" s="13"/>
      <c r="I38" s="13" t="str">
        <f>IF(OR(J38=$J$337,J38=$J$344,J38=$J$327),$I$324,IF(OR(J38=$J$326,J38=$J$330,J38=$J$332,J38=$J$333,J38=$J$336,J38=$J$340,J38=$J$341,J38=$J$338),$I$329,IF(OR(J38=$J$325,J38=$J$329),$I$325,IF(OR(J38=$J$331,J38=$J$342,J38=$J$343),$I$326,IF(OR(J38=$J$324,J38=$J$339,J38=$J$345),$I$327,IF(OR(J38=$J$328,J38=$J$346,J38=$J$334,J38=$J$335),$I$328,0))))))</f>
        <v>Кокки</v>
      </c>
      <c r="J38" s="13" t="str">
        <f>IF(OR(K38=$K$324,K38=$K$325,K38=$K$326,K38=$K$327,K38=$K$328),$J$324,IF(OR(K38=$K$333,K38=$K$334,K38=$K$335,K38=$K$336),$J$325,IF(OR(K38=$K$337),$J$326,IF(OR(K38=$K$338),$J$327,IF(OR(K38=$K$339),$J$328,IF(OR(K38=$K$340),$J$329,IF(OR(K38=$K$346,K38=$K$356,K38=$K$347),$J$330,IF(OR(K38=$K$342,K38=$K$343,K38=$K$344,K38=$K$345),$J$331,IF(OR(K38=$K$341,K38=$K$385,K38=$K$387,K38=$K$389),$J$332,IF(OR(K38=$K$348,K38=$K$350,K38=$K$349),$J$333,IF(OR(K38=$K$351),$J$334,IF(OR(K38=$K$352),$J$335,IF(OR(K38=$K$353),$J$336,IF(OR(K38=$K$357),$J$337,IF(OR(K38=$K$358,K38=$K$359),$J$338,IF(OR(K38=$K$360,K38=$K$361),$J$339,IF(OR(K38=$K$362,K38=$K$363),$J$340,IF(OR(K38=$K$364,K38=$K$365),$J$341,IF(OR(K38=$K$367,K38=$K$368,K38=$K$369,K38=$K$370,K38=$K$371,K38=$K$372,K38=$K$373,K38=$K$374,K38=$K$375),$J$342,IF(OR(K38=$K$379,K38=$K$380,K38=$K$381,K38=$K$382,K38=$K$378,K38=$K$377,K38=$K$386,K38=$K$388),$J$343,IF(OR(K38=$K$383,K38=$K$384),$J$344,IF(OR(K38=$K$329,K38=$K$330,K38=$K$331,K38=$K$354,K38=$K$355,K38=$K$366,K38=$K$332,K38=$K$376),$J$345,IF(OR(K38=$K$390),$J$346,0)))))))))))))))))))))))</f>
        <v>Streptococcus</v>
      </c>
      <c r="K38" s="1" t="s">
        <v>77</v>
      </c>
      <c r="L38" s="1"/>
      <c r="U38" s="11" t="s">
        <v>262</v>
      </c>
      <c r="Z38" s="11" t="s">
        <v>262</v>
      </c>
      <c r="AF38" s="11" t="s">
        <v>262</v>
      </c>
      <c r="AL38" s="11" t="s">
        <v>262</v>
      </c>
      <c r="BE38" s="11" t="s">
        <v>262</v>
      </c>
    </row>
    <row r="39" spans="1:57" ht="20.25">
      <c r="A39" s="13" t="s">
        <v>223</v>
      </c>
      <c r="B39" s="2">
        <v>169</v>
      </c>
      <c r="C39" s="13" t="s">
        <v>21</v>
      </c>
      <c r="D39" s="3" t="s">
        <v>25</v>
      </c>
      <c r="E39" s="13">
        <v>0</v>
      </c>
      <c r="F39" s="13">
        <v>3</v>
      </c>
      <c r="G39" s="13" t="s">
        <v>23</v>
      </c>
      <c r="H39" s="13"/>
      <c r="I39" s="13" t="str">
        <f>IF(OR(J39=$J$337,J39=$J$344,J39=$J$327),$I$324,IF(OR(J39=$J$326,J39=$J$330,J39=$J$332,J39=$J$333,J39=$J$336,J39=$J$340,J39=$J$341,J39=$J$338),$I$329,IF(OR(J39=$J$325,J39=$J$329),$I$325,IF(OR(J39=$J$331,J39=$J$342,J39=$J$343),$I$326,IF(OR(J39=$J$324,J39=$J$339,J39=$J$345),$I$327,IF(OR(J39=$J$328,J39=$J$346,J39=$J$334,J39=$J$335),$I$328,0))))))</f>
        <v>Кокки</v>
      </c>
      <c r="J39" s="13" t="str">
        <f>IF(OR(K39=$K$324,K39=$K$325,K39=$K$326,K39=$K$327,K39=$K$328),$J$324,IF(OR(K39=$K$333,K39=$K$334,K39=$K$335,K39=$K$336),$J$325,IF(OR(K39=$K$337),$J$326,IF(OR(K39=$K$338),$J$327,IF(OR(K39=$K$339),$J$328,IF(OR(K39=$K$340),$J$329,IF(OR(K39=$K$346,K39=$K$356,K39=$K$347),$J$330,IF(OR(K39=$K$342,K39=$K$343,K39=$K$344,K39=$K$345),$J$331,IF(OR(K39=$K$341,K39=$K$385,K39=$K$387,K39=$K$389),$J$332,IF(OR(K39=$K$348,K39=$K$350,K39=$K$349),$J$333,IF(OR(K39=$K$351),$J$334,IF(OR(K39=$K$352),$J$335,IF(OR(K39=$K$353),$J$336,IF(OR(K39=$K$357),$J$337,IF(OR(K39=$K$358,K39=$K$359),$J$338,IF(OR(K39=$K$360,K39=$K$361),$J$339,IF(OR(K39=$K$362,K39=$K$363),$J$340,IF(OR(K39=$K$364,K39=$K$365),$J$341,IF(OR(K39=$K$367,K39=$K$368,K39=$K$369,K39=$K$370,K39=$K$371,K39=$K$372,K39=$K$373,K39=$K$374,K39=$K$375),$J$342,IF(OR(K39=$K$379,K39=$K$380,K39=$K$381,K39=$K$382,K39=$K$378,K39=$K$377,K39=$K$386,K39=$K$388),$J$343,IF(OR(K39=$K$383,K39=$K$384),$J$344,IF(OR(K39=$K$329,K39=$K$330,K39=$K$331,K39=$K$354,K39=$K$355,K39=$K$366,K39=$K$332,K39=$K$376),$J$345,IF(OR(K39=$K$390),$J$346,0)))))))))))))))))))))))</f>
        <v>Enterococcus</v>
      </c>
      <c r="K39" s="1" t="s">
        <v>55</v>
      </c>
      <c r="L39" s="1"/>
      <c r="P39" s="11" t="s">
        <v>311</v>
      </c>
      <c r="T39" s="11" t="s">
        <v>311</v>
      </c>
      <c r="U39" s="11" t="s">
        <v>262</v>
      </c>
      <c r="V39" s="12" t="s">
        <v>311</v>
      </c>
      <c r="X39" s="12" t="s">
        <v>262</v>
      </c>
      <c r="AD39" s="12" t="s">
        <v>262</v>
      </c>
      <c r="AJ39" s="11" t="s">
        <v>311</v>
      </c>
      <c r="AL39" s="11" t="s">
        <v>311</v>
      </c>
      <c r="AU39" s="11" t="s">
        <v>311</v>
      </c>
      <c r="BC39" s="11" t="s">
        <v>311</v>
      </c>
      <c r="BE39" s="11" t="s">
        <v>311</v>
      </c>
    </row>
    <row r="40" spans="1:57" ht="20.25">
      <c r="A40" s="13" t="s">
        <v>223</v>
      </c>
      <c r="B40" s="2">
        <v>187</v>
      </c>
      <c r="C40" s="13" t="s">
        <v>21</v>
      </c>
      <c r="D40" s="3" t="s">
        <v>25</v>
      </c>
      <c r="E40" s="13">
        <v>0</v>
      </c>
      <c r="F40" s="13">
        <v>5</v>
      </c>
      <c r="G40" s="13" t="s">
        <v>23</v>
      </c>
      <c r="H40" s="13"/>
      <c r="I40" s="13" t="str">
        <f>IF(OR(J40=$J$337,J40=$J$344,J40=$J$327),$I$324,IF(OR(J40=$J$326,J40=$J$330,J40=$J$332,J40=$J$333,J40=$J$336,J40=$J$340,J40=$J$341,J40=$J$338),$I$329,IF(OR(J40=$J$325,J40=$J$329),$I$325,IF(OR(J40=$J$331,J40=$J$342,J40=$J$343),$I$326,IF(OR(J40=$J$324,J40=$J$339,J40=$J$345),$I$327,IF(OR(J40=$J$328,J40=$J$346,J40=$J$334,J40=$J$335),$I$328,0))))))</f>
        <v>Кокки</v>
      </c>
      <c r="J40" s="13" t="str">
        <f>IF(OR(K40=$K$324,K40=$K$325,K40=$K$326,K40=$K$327,K40=$K$328),$J$324,IF(OR(K40=$K$333,K40=$K$334,K40=$K$335,K40=$K$336),$J$325,IF(OR(K40=$K$337),$J$326,IF(OR(K40=$K$338),$J$327,IF(OR(K40=$K$339),$J$328,IF(OR(K40=$K$340),$J$329,IF(OR(K40=$K$346,K40=$K$356,K40=$K$347),$J$330,IF(OR(K40=$K$342,K40=$K$343,K40=$K$344,K40=$K$345),$J$331,IF(OR(K40=$K$341,K40=$K$385,K40=$K$387,K40=$K$389),$J$332,IF(OR(K40=$K$348,K40=$K$350,K40=$K$349),$J$333,IF(OR(K40=$K$351),$J$334,IF(OR(K40=$K$352),$J$335,IF(OR(K40=$K$353),$J$336,IF(OR(K40=$K$357),$J$337,IF(OR(K40=$K$358,K40=$K$359),$J$338,IF(OR(K40=$K$360,K40=$K$361),$J$339,IF(OR(K40=$K$362,K40=$K$363),$J$340,IF(OR(K40=$K$364,K40=$K$365),$J$341,IF(OR(K40=$K$367,K40=$K$368,K40=$K$369,K40=$K$370,K40=$K$371,K40=$K$372,K40=$K$373,K40=$K$374,K40=$K$375),$J$342,IF(OR(K40=$K$379,K40=$K$380,K40=$K$381,K40=$K$382,K40=$K$378,K40=$K$377,K40=$K$386,K40=$K$388),$J$343,IF(OR(K40=$K$383,K40=$K$384),$J$344,IF(OR(K40=$K$329,K40=$K$330,K40=$K$331,K40=$K$354,K40=$K$355,K40=$K$366,K40=$K$332,K40=$K$376),$J$345,IF(OR(K40=$K$390),$J$346,0)))))))))))))))))))))))</f>
        <v>Enterococcus</v>
      </c>
      <c r="K40" s="1" t="s">
        <v>55</v>
      </c>
      <c r="L40" s="1"/>
      <c r="P40" s="11" t="s">
        <v>311</v>
      </c>
      <c r="T40" s="11" t="s">
        <v>311</v>
      </c>
      <c r="U40" s="11" t="s">
        <v>262</v>
      </c>
      <c r="V40" s="12" t="s">
        <v>311</v>
      </c>
      <c r="X40" s="12" t="s">
        <v>262</v>
      </c>
      <c r="AD40" s="12" t="s">
        <v>262</v>
      </c>
      <c r="AU40" s="11" t="s">
        <v>311</v>
      </c>
    </row>
    <row r="41" spans="1:57" ht="20.25">
      <c r="A41" s="13" t="s">
        <v>223</v>
      </c>
      <c r="B41" s="2">
        <v>198</v>
      </c>
      <c r="C41" s="13" t="s">
        <v>21</v>
      </c>
      <c r="D41" s="3" t="s">
        <v>163</v>
      </c>
      <c r="E41" s="13">
        <v>0</v>
      </c>
      <c r="F41" s="13">
        <v>3</v>
      </c>
      <c r="G41" s="13"/>
      <c r="H41" s="13"/>
      <c r="I41" s="13" t="str">
        <f>IF(OR(J41=$J$337,J41=$J$344,J41=$J$327),$I$324,IF(OR(J41=$J$326,J41=$J$330,J41=$J$332,J41=$J$333,J41=$J$336,J41=$J$340,J41=$J$341,J41=$J$338),$I$329,IF(OR(J41=$J$325,J41=$J$329),$I$325,IF(OR(J41=$J$331,J41=$J$342,J41=$J$343),$I$326,IF(OR(J41=$J$324,J41=$J$339,J41=$J$345),$I$327,IF(OR(J41=$J$328,J41=$J$346,J41=$J$334,J41=$J$335),$I$328,0))))))</f>
        <v>Кокки</v>
      </c>
      <c r="J41" s="13" t="str">
        <f>IF(OR(K41=$K$324,K41=$K$325,K41=$K$326,K41=$K$327,K41=$K$328),$J$324,IF(OR(K41=$K$333,K41=$K$334,K41=$K$335,K41=$K$336),$J$325,IF(OR(K41=$K$337),$J$326,IF(OR(K41=$K$338),$J$327,IF(OR(K41=$K$339),$J$328,IF(OR(K41=$K$340),$J$329,IF(OR(K41=$K$346,K41=$K$356,K41=$K$347),$J$330,IF(OR(K41=$K$342,K41=$K$343,K41=$K$344,K41=$K$345),$J$331,IF(OR(K41=$K$341,K41=$K$385,K41=$K$387,K41=$K$389),$J$332,IF(OR(K41=$K$348,K41=$K$350,K41=$K$349),$J$333,IF(OR(K41=$K$351),$J$334,IF(OR(K41=$K$352),$J$335,IF(OR(K41=$K$353),$J$336,IF(OR(K41=$K$357),$J$337,IF(OR(K41=$K$358,K41=$K$359),$J$338,IF(OR(K41=$K$360,K41=$K$361),$J$339,IF(OR(K41=$K$362,K41=$K$363),$J$340,IF(OR(K41=$K$364,K41=$K$365),$J$341,IF(OR(K41=$K$367,K41=$K$368,K41=$K$369,K41=$K$370,K41=$K$371,K41=$K$372,K41=$K$373,K41=$K$374,K41=$K$375),$J$342,IF(OR(K41=$K$379,K41=$K$380,K41=$K$381,K41=$K$382,K41=$K$378,K41=$K$377,K41=$K$386,K41=$K$388),$J$343,IF(OR(K41=$K$383,K41=$K$384),$J$344,IF(OR(K41=$K$329,K41=$K$330,K41=$K$331,K41=$K$354,K41=$K$355,K41=$K$366,K41=$K$332,K41=$K$376),$J$345,IF(OR(K41=$K$390),$J$346,0)))))))))))))))))))))))</f>
        <v>Streptococcus</v>
      </c>
      <c r="K41" s="1" t="s">
        <v>77</v>
      </c>
      <c r="L41" s="1"/>
      <c r="P41" s="11" t="s">
        <v>262</v>
      </c>
      <c r="T41" s="11" t="s">
        <v>262</v>
      </c>
      <c r="AE41" s="12" t="s">
        <v>262</v>
      </c>
      <c r="AF41" s="11" t="s">
        <v>262</v>
      </c>
      <c r="AZ41" s="11" t="s">
        <v>262</v>
      </c>
      <c r="BD41" s="11" t="s">
        <v>262</v>
      </c>
    </row>
    <row r="42" spans="1:57" ht="20.25">
      <c r="A42" s="13" t="s">
        <v>223</v>
      </c>
      <c r="B42" s="2">
        <v>199</v>
      </c>
      <c r="C42" s="13" t="s">
        <v>14</v>
      </c>
      <c r="D42" s="3" t="s">
        <v>36</v>
      </c>
      <c r="E42" s="13">
        <v>1</v>
      </c>
      <c r="F42" s="13">
        <v>4</v>
      </c>
      <c r="G42" s="13"/>
      <c r="H42" s="13"/>
      <c r="I42" s="13" t="str">
        <f>IF(OR(J42=$J$337,J42=$J$344,J42=$J$327),$I$324,IF(OR(J42=$J$326,J42=$J$330,J42=$J$332,J42=$J$333,J42=$J$336,J42=$J$340,J42=$J$341,J42=$J$338),$I$329,IF(OR(J42=$J$325,J42=$J$329),$I$325,IF(OR(J42=$J$331,J42=$J$342,J42=$J$343),$I$326,IF(OR(J42=$J$324,J42=$J$339,J42=$J$345),$I$327,IF(OR(J42=$J$328,J42=$J$346,J42=$J$334,J42=$J$335),$I$328,0))))))</f>
        <v>Кокки</v>
      </c>
      <c r="J42" s="13" t="str">
        <f>IF(OR(K42=$K$324,K42=$K$325,K42=$K$326,K42=$K$327,K42=$K$328),$J$324,IF(OR(K42=$K$333,K42=$K$334,K42=$K$335,K42=$K$336),$J$325,IF(OR(K42=$K$337),$J$326,IF(OR(K42=$K$338),$J$327,IF(OR(K42=$K$339),$J$328,IF(OR(K42=$K$340),$J$329,IF(OR(K42=$K$346,K42=$K$356,K42=$K$347),$J$330,IF(OR(K42=$K$342,K42=$K$343,K42=$K$344,K42=$K$345),$J$331,IF(OR(K42=$K$341,K42=$K$385,K42=$K$387,K42=$K$389),$J$332,IF(OR(K42=$K$348,K42=$K$350,K42=$K$349),$J$333,IF(OR(K42=$K$351),$J$334,IF(OR(K42=$K$352),$J$335,IF(OR(K42=$K$353),$J$336,IF(OR(K42=$K$357),$J$337,IF(OR(K42=$K$358,K42=$K$359),$J$338,IF(OR(K42=$K$360,K42=$K$361),$J$339,IF(OR(K42=$K$362,K42=$K$363),$J$340,IF(OR(K42=$K$364,K42=$K$365),$J$341,IF(OR(K42=$K$367,K42=$K$368,K42=$K$369,K42=$K$370,K42=$K$371,K42=$K$372,K42=$K$373,K42=$K$374,K42=$K$375),$J$342,IF(OR(K42=$K$379,K42=$K$380,K42=$K$381,K42=$K$382,K42=$K$378,K42=$K$377,K42=$K$386,K42=$K$388),$J$343,IF(OR(K42=$K$383,K42=$K$384),$J$344,IF(OR(K42=$K$329,K42=$K$330,K42=$K$331,K42=$K$354,K42=$K$355,K42=$K$366,K42=$K$332,K42=$K$376),$J$345,IF(OR(K42=$K$390),$J$346,0)))))))))))))))))))))))</f>
        <v>Staphylococcus</v>
      </c>
      <c r="K42" s="1" t="s">
        <v>169</v>
      </c>
      <c r="L42" s="1"/>
      <c r="U42" s="11" t="s">
        <v>262</v>
      </c>
      <c r="V42" s="12" t="s">
        <v>262</v>
      </c>
      <c r="AE42" s="12" t="s">
        <v>262</v>
      </c>
      <c r="AL42" s="11" t="s">
        <v>310</v>
      </c>
      <c r="AU42" s="11" t="s">
        <v>311</v>
      </c>
      <c r="BC42" s="11" t="s">
        <v>262</v>
      </c>
    </row>
    <row r="43" spans="1:57" ht="20.25">
      <c r="A43" s="13" t="s">
        <v>256</v>
      </c>
      <c r="B43" s="2">
        <v>8</v>
      </c>
      <c r="C43" s="13" t="s">
        <v>21</v>
      </c>
      <c r="D43" s="3" t="s">
        <v>20</v>
      </c>
      <c r="E43" s="13">
        <v>0</v>
      </c>
      <c r="F43" s="13">
        <v>3</v>
      </c>
      <c r="G43" s="13" t="s">
        <v>23</v>
      </c>
      <c r="H43" s="13"/>
      <c r="I43" s="13" t="str">
        <f>IF(OR(J43=$J$337,J43=$J$344,J43=$J$327),$I$324,IF(OR(J43=$J$326,J43=$J$330,J43=$J$332,J43=$J$333,J43=$J$336,J43=$J$340,J43=$J$341,J43=$J$338),$I$329,IF(OR(J43=$J$325,J43=$J$329),$I$325,IF(OR(J43=$J$331,J43=$J$342,J43=$J$343),$I$326,IF(OR(J43=$J$324,J43=$J$339,J43=$J$345),$I$327,IF(OR(J43=$J$328,J43=$J$346,J43=$J$334,J43=$J$335),$I$328,0))))))</f>
        <v>Кокки</v>
      </c>
      <c r="J43" s="13" t="str">
        <f>IF(OR(K43=$K$324,K43=$K$325,K43=$K$326,K43=$K$327,K43=$K$328),$J$324,IF(OR(K43=$K$333,K43=$K$334,K43=$K$335,K43=$K$336),$J$325,IF(OR(K43=$K$337),$J$326,IF(OR(K43=$K$338),$J$327,IF(OR(K43=$K$339),$J$328,IF(OR(K43=$K$340),$J$329,IF(OR(K43=$K$346,K43=$K$356,K43=$K$347),$J$330,IF(OR(K43=$K$342,K43=$K$343,K43=$K$344,K43=$K$345),$J$331,IF(OR(K43=$K$341,K43=$K$385,K43=$K$387,K43=$K$389),$J$332,IF(OR(K43=$K$348,K43=$K$350,K43=$K$349),$J$333,IF(OR(K43=$K$351),$J$334,IF(OR(K43=$K$352),$J$335,IF(OR(K43=$K$353),$J$336,IF(OR(K43=$K$357),$J$337,IF(OR(K43=$K$358,K43=$K$359),$J$338,IF(OR(K43=$K$360,K43=$K$361),$J$339,IF(OR(K43=$K$362,K43=$K$363),$J$340,IF(OR(K43=$K$364,K43=$K$365),$J$341,IF(OR(K43=$K$367,K43=$K$368,K43=$K$369,K43=$K$370,K43=$K$371,K43=$K$372,K43=$K$373,K43=$K$374,K43=$K$375),$J$342,IF(OR(K43=$K$379,K43=$K$380,K43=$K$381,K43=$K$382,K43=$K$378,K43=$K$377,K43=$K$386,K43=$K$388),$J$343,IF(OR(K43=$K$383,K43=$K$384),$J$344,IF(OR(K43=$K$329,K43=$K$330,K43=$K$331,K43=$K$354,K43=$K$355,K43=$K$366,K43=$K$332,K43=$K$376),$J$345,IF(OR(K43=$K$390),$J$346,0)))))))))))))))))))))))</f>
        <v>Streptococcus</v>
      </c>
      <c r="K43" s="13" t="s">
        <v>193</v>
      </c>
      <c r="L43" s="13"/>
      <c r="P43" s="11" t="s">
        <v>262</v>
      </c>
      <c r="Q43" s="11" t="s">
        <v>310</v>
      </c>
      <c r="T43" s="11" t="s">
        <v>262</v>
      </c>
      <c r="U43" s="11" t="s">
        <v>311</v>
      </c>
      <c r="Y43" s="11" t="s">
        <v>311</v>
      </c>
      <c r="AM43" s="11" t="s">
        <v>262</v>
      </c>
      <c r="AU43" s="11" t="s">
        <v>311</v>
      </c>
      <c r="AV43" s="11" t="s">
        <v>311</v>
      </c>
      <c r="AY43" s="11" t="s">
        <v>311</v>
      </c>
      <c r="AZ43" s="11" t="s">
        <v>311</v>
      </c>
      <c r="BE43" s="11" t="s">
        <v>262</v>
      </c>
    </row>
    <row r="44" spans="1:57" ht="20.25">
      <c r="A44" s="13" t="s">
        <v>256</v>
      </c>
      <c r="B44" s="2">
        <v>13</v>
      </c>
      <c r="C44" s="13" t="s">
        <v>21</v>
      </c>
      <c r="D44" s="3" t="s">
        <v>227</v>
      </c>
      <c r="E44" s="13">
        <v>0</v>
      </c>
      <c r="F44" s="13">
        <v>3</v>
      </c>
      <c r="G44" s="13" t="s">
        <v>23</v>
      </c>
      <c r="H44" s="13"/>
      <c r="I44" s="13" t="str">
        <f>IF(OR(J44=$J$337,J44=$J$344,J44=$J$327),$I$324,IF(OR(J44=$J$326,J44=$J$330,J44=$J$332,J44=$J$333,J44=$J$336,J44=$J$340,J44=$J$341,J44=$J$338),$I$329,IF(OR(J44=$J$325,J44=$J$329),$I$325,IF(OR(J44=$J$331,J44=$J$342,J44=$J$343),$I$326,IF(OR(J44=$J$324,J44=$J$339,J44=$J$345),$I$327,IF(OR(J44=$J$328,J44=$J$346,J44=$J$334,J44=$J$335),$I$328,0))))))</f>
        <v>Кокки</v>
      </c>
      <c r="J44" s="13" t="str">
        <f>IF(OR(K44=$K$324,K44=$K$325,K44=$K$326,K44=$K$327,K44=$K$328),$J$324,IF(OR(K44=$K$333,K44=$K$334,K44=$K$335,K44=$K$336),$J$325,IF(OR(K44=$K$337),$J$326,IF(OR(K44=$K$338),$J$327,IF(OR(K44=$K$339),$J$328,IF(OR(K44=$K$340),$J$329,IF(OR(K44=$K$346,K44=$K$356,K44=$K$347),$J$330,IF(OR(K44=$K$342,K44=$K$343,K44=$K$344,K44=$K$345),$J$331,IF(OR(K44=$K$341,K44=$K$385,K44=$K$387,K44=$K$389),$J$332,IF(OR(K44=$K$348,K44=$K$350,K44=$K$349),$J$333,IF(OR(K44=$K$351),$J$334,IF(OR(K44=$K$352),$J$335,IF(OR(K44=$K$353),$J$336,IF(OR(K44=$K$357),$J$337,IF(OR(K44=$K$358,K44=$K$359),$J$338,IF(OR(K44=$K$360,K44=$K$361),$J$339,IF(OR(K44=$K$362,K44=$K$363),$J$340,IF(OR(K44=$K$364,K44=$K$365),$J$341,IF(OR(K44=$K$367,K44=$K$368,K44=$K$369,K44=$K$370,K44=$K$371,K44=$K$372,K44=$K$373,K44=$K$374,K44=$K$375),$J$342,IF(OR(K44=$K$379,K44=$K$380,K44=$K$381,K44=$K$382,K44=$K$378,K44=$K$377,K44=$K$386,K44=$K$388),$J$343,IF(OR(K44=$K$383,K44=$K$384),$J$344,IF(OR(K44=$K$329,K44=$K$330,K44=$K$331,K44=$K$354,K44=$K$355,K44=$K$366,K44=$K$332,K44=$K$376),$J$345,IF(OR(K44=$K$390),$J$346,0)))))))))))))))))))))))</f>
        <v>Staphylococcus</v>
      </c>
      <c r="K44" s="13" t="s">
        <v>169</v>
      </c>
      <c r="L44" s="13"/>
      <c r="U44" s="11" t="s">
        <v>262</v>
      </c>
      <c r="V44" s="12" t="s">
        <v>262</v>
      </c>
      <c r="AE44" s="12" t="s">
        <v>262</v>
      </c>
      <c r="AK44" s="11" t="s">
        <v>309</v>
      </c>
      <c r="AL44" s="11" t="s">
        <v>262</v>
      </c>
      <c r="AU44" s="11" t="s">
        <v>262</v>
      </c>
      <c r="BC44" s="11" t="s">
        <v>262</v>
      </c>
      <c r="BE44" s="11" t="s">
        <v>262</v>
      </c>
    </row>
    <row r="45" spans="1:57" ht="20.25">
      <c r="A45" s="13" t="s">
        <v>256</v>
      </c>
      <c r="B45" s="2">
        <v>14</v>
      </c>
      <c r="C45" s="13" t="s">
        <v>21</v>
      </c>
      <c r="D45" s="3" t="s">
        <v>199</v>
      </c>
      <c r="E45" s="13">
        <v>0</v>
      </c>
      <c r="F45" s="13">
        <v>3</v>
      </c>
      <c r="G45" s="13" t="s">
        <v>23</v>
      </c>
      <c r="H45" s="13"/>
      <c r="I45" s="13" t="str">
        <f>IF(OR(J45=$J$337,J45=$J$344,J45=$J$327),$I$324,IF(OR(J45=$J$326,J45=$J$330,J45=$J$332,J45=$J$333,J45=$J$336,J45=$J$340,J45=$J$341,J45=$J$338),$I$329,IF(OR(J45=$J$325,J45=$J$329),$I$325,IF(OR(J45=$J$331,J45=$J$342,J45=$J$343),$I$326,IF(OR(J45=$J$324,J45=$J$339,J45=$J$345),$I$327,IF(OR(J45=$J$328,J45=$J$346,J45=$J$334,J45=$J$335),$I$328,0))))))</f>
        <v>Кокки</v>
      </c>
      <c r="J45" s="13" t="str">
        <f>IF(OR(K45=$K$324,K45=$K$325,K45=$K$326,K45=$K$327,K45=$K$328),$J$324,IF(OR(K45=$K$333,K45=$K$334,K45=$K$335,K45=$K$336),$J$325,IF(OR(K45=$K$337),$J$326,IF(OR(K45=$K$338),$J$327,IF(OR(K45=$K$339),$J$328,IF(OR(K45=$K$340),$J$329,IF(OR(K45=$K$346,K45=$K$356,K45=$K$347),$J$330,IF(OR(K45=$K$342,K45=$K$343,K45=$K$344,K45=$K$345),$J$331,IF(OR(K45=$K$341,K45=$K$385,K45=$K$387,K45=$K$389),$J$332,IF(OR(K45=$K$348,K45=$K$350,K45=$K$349),$J$333,IF(OR(K45=$K$351),$J$334,IF(OR(K45=$K$352),$J$335,IF(OR(K45=$K$353),$J$336,IF(OR(K45=$K$357),$J$337,IF(OR(K45=$K$358,K45=$K$359),$J$338,IF(OR(K45=$K$360,K45=$K$361),$J$339,IF(OR(K45=$K$362,K45=$K$363),$J$340,IF(OR(K45=$K$364,K45=$K$365),$J$341,IF(OR(K45=$K$367,K45=$K$368,K45=$K$369,K45=$K$370,K45=$K$371,K45=$K$372,K45=$K$373,K45=$K$374,K45=$K$375),$J$342,IF(OR(K45=$K$379,K45=$K$380,K45=$K$381,K45=$K$382,K45=$K$378,K45=$K$377,K45=$K$386,K45=$K$388),$J$343,IF(OR(K45=$K$383,K45=$K$384),$J$344,IF(OR(K45=$K$329,K45=$K$330,K45=$K$331,K45=$K$354,K45=$K$355,K45=$K$366,K45=$K$332,K45=$K$376),$J$345,IF(OR(K45=$K$390),$J$346,0)))))))))))))))))))))))</f>
        <v>Streptococcus</v>
      </c>
      <c r="K45" s="13" t="s">
        <v>77</v>
      </c>
      <c r="L45" s="13"/>
      <c r="P45" s="11" t="s">
        <v>262</v>
      </c>
      <c r="Q45" s="11" t="s">
        <v>311</v>
      </c>
      <c r="T45" s="11" t="s">
        <v>262</v>
      </c>
      <c r="U45" s="11" t="s">
        <v>262</v>
      </c>
      <c r="V45" s="12" t="s">
        <v>262</v>
      </c>
      <c r="Y45" s="11" t="s">
        <v>262</v>
      </c>
      <c r="Z45" s="11" t="s">
        <v>262</v>
      </c>
      <c r="AC45" s="12" t="s">
        <v>262</v>
      </c>
      <c r="AD45" s="12" t="s">
        <v>262</v>
      </c>
      <c r="AF45" s="11" t="s">
        <v>262</v>
      </c>
      <c r="AH45" s="11" t="s">
        <v>262</v>
      </c>
      <c r="AI45" s="11" t="s">
        <v>262</v>
      </c>
      <c r="AM45" s="11" t="s">
        <v>262</v>
      </c>
      <c r="AP45" s="12" t="s">
        <v>262</v>
      </c>
      <c r="AS45" s="12" t="s">
        <v>262</v>
      </c>
      <c r="AU45" s="11" t="s">
        <v>262</v>
      </c>
      <c r="AV45" s="11" t="s">
        <v>262</v>
      </c>
      <c r="AY45" s="11" t="s">
        <v>262</v>
      </c>
      <c r="AZ45" s="11" t="s">
        <v>262</v>
      </c>
      <c r="BE45" s="11" t="s">
        <v>262</v>
      </c>
    </row>
    <row r="46" spans="1:57" ht="20.25">
      <c r="A46" s="13" t="s">
        <v>256</v>
      </c>
      <c r="B46" s="2">
        <v>46</v>
      </c>
      <c r="C46" s="13" t="s">
        <v>29</v>
      </c>
      <c r="D46" s="3" t="s">
        <v>42</v>
      </c>
      <c r="E46" s="13">
        <v>0</v>
      </c>
      <c r="F46" s="13">
        <v>4</v>
      </c>
      <c r="G46" s="13" t="s">
        <v>23</v>
      </c>
      <c r="H46" s="13"/>
      <c r="I46" s="13" t="str">
        <f>IF(OR(J46=$J$337,J46=$J$344,J46=$J$327),$I$324,IF(OR(J46=$J$326,J46=$J$330,J46=$J$332,J46=$J$333,J46=$J$336,J46=$J$340,J46=$J$341,J46=$J$338),$I$329,IF(OR(J46=$J$325,J46=$J$329),$I$325,IF(OR(J46=$J$331,J46=$J$342,J46=$J$343),$I$326,IF(OR(J46=$J$324,J46=$J$339,J46=$J$345),$I$327,IF(OR(J46=$J$328,J46=$J$346,J46=$J$334,J46=$J$335),$I$328,0))))))</f>
        <v>Кокки</v>
      </c>
      <c r="J46" s="13" t="str">
        <f>IF(OR(K46=$K$324,K46=$K$325,K46=$K$326,K46=$K$327,K46=$K$328),$J$324,IF(OR(K46=$K$333,K46=$K$334,K46=$K$335,K46=$K$336),$J$325,IF(OR(K46=$K$337),$J$326,IF(OR(K46=$K$338),$J$327,IF(OR(K46=$K$339),$J$328,IF(OR(K46=$K$340),$J$329,IF(OR(K46=$K$346,K46=$K$356,K46=$K$347),$J$330,IF(OR(K46=$K$342,K46=$K$343,K46=$K$344,K46=$K$345),$J$331,IF(OR(K46=$K$341,K46=$K$385,K46=$K$387,K46=$K$389),$J$332,IF(OR(K46=$K$348,K46=$K$350,K46=$K$349),$J$333,IF(OR(K46=$K$351),$J$334,IF(OR(K46=$K$352),$J$335,IF(OR(K46=$K$353),$J$336,IF(OR(K46=$K$357),$J$337,IF(OR(K46=$K$358,K46=$K$359),$J$338,IF(OR(K46=$K$360,K46=$K$361),$J$339,IF(OR(K46=$K$362,K46=$K$363),$J$340,IF(OR(K46=$K$364,K46=$K$365),$J$341,IF(OR(K46=$K$367,K46=$K$368,K46=$K$369,K46=$K$370,K46=$K$371,K46=$K$372,K46=$K$373,K46=$K$374,K46=$K$375),$J$342,IF(OR(K46=$K$379,K46=$K$380,K46=$K$381,K46=$K$382,K46=$K$378,K46=$K$377,K46=$K$386,K46=$K$388),$J$343,IF(OR(K46=$K$383,K46=$K$384),$J$344,IF(OR(K46=$K$329,K46=$K$330,K46=$K$331,K46=$K$354,K46=$K$355,K46=$K$366,K46=$K$332,K46=$K$376),$J$345,IF(OR(K46=$K$390),$J$346,0)))))))))))))))))))))))</f>
        <v>Staphylococcus</v>
      </c>
      <c r="K46" s="1" t="s">
        <v>169</v>
      </c>
      <c r="L46" s="1"/>
      <c r="U46" s="11" t="s">
        <v>262</v>
      </c>
      <c r="V46" s="12" t="s">
        <v>262</v>
      </c>
      <c r="AE46" s="12" t="s">
        <v>262</v>
      </c>
      <c r="AK46" s="11" t="s">
        <v>309</v>
      </c>
      <c r="AL46" s="11" t="s">
        <v>262</v>
      </c>
      <c r="AU46" s="11" t="s">
        <v>262</v>
      </c>
      <c r="BC46" s="11" t="s">
        <v>262</v>
      </c>
      <c r="BE46" s="11" t="s">
        <v>262</v>
      </c>
    </row>
    <row r="47" spans="1:57" ht="20.25">
      <c r="A47" s="13" t="s">
        <v>256</v>
      </c>
      <c r="B47" s="2">
        <v>46</v>
      </c>
      <c r="C47" s="13" t="s">
        <v>29</v>
      </c>
      <c r="D47" s="3" t="s">
        <v>42</v>
      </c>
      <c r="E47" s="13"/>
      <c r="F47" s="13"/>
      <c r="G47" s="13"/>
      <c r="H47" s="13"/>
      <c r="I47" s="13" t="str">
        <f>IF(OR(J47=$J$337,J47=$J$344,J47=$J$327),$I$324,IF(OR(J47=$J$326,J47=$J$330,J47=$J$332,J47=$J$333,J47=$J$336,J47=$J$340,J47=$J$341,J47=$J$338),$I$329,IF(OR(J47=$J$325,J47=$J$329),$I$325,IF(OR(J47=$J$331,J47=$J$342,J47=$J$343),$I$326,IF(OR(J47=$J$324,J47=$J$339,J47=$J$345),$I$327,IF(OR(J47=$J$328,J47=$J$346,J47=$J$334,J47=$J$335),$I$328,0))))))</f>
        <v>Кокки</v>
      </c>
      <c r="J47" s="13" t="str">
        <f>IF(OR(K47=$K$324,K47=$K$325,K47=$K$326,K47=$K$327,K47=$K$328),$J$324,IF(OR(K47=$K$333,K47=$K$334,K47=$K$335,K47=$K$336),$J$325,IF(OR(K47=$K$337),$J$326,IF(OR(K47=$K$338),$J$327,IF(OR(K47=$K$339),$J$328,IF(OR(K47=$K$340),$J$329,IF(OR(K47=$K$346,K47=$K$356,K47=$K$347),$J$330,IF(OR(K47=$K$342,K47=$K$343,K47=$K$344,K47=$K$345),$J$331,IF(OR(K47=$K$341,K47=$K$385,K47=$K$387,K47=$K$389),$J$332,IF(OR(K47=$K$348,K47=$K$350,K47=$K$349),$J$333,IF(OR(K47=$K$351),$J$334,IF(OR(K47=$K$352),$J$335,IF(OR(K47=$K$353),$J$336,IF(OR(K47=$K$357),$J$337,IF(OR(K47=$K$358,K47=$K$359),$J$338,IF(OR(K47=$K$360,K47=$K$361),$J$339,IF(OR(K47=$K$362,K47=$K$363),$J$340,IF(OR(K47=$K$364,K47=$K$365),$J$341,IF(OR(K47=$K$367,K47=$K$368,K47=$K$369,K47=$K$370,K47=$K$371,K47=$K$372,K47=$K$373,K47=$K$374,K47=$K$375),$J$342,IF(OR(K47=$K$379,K47=$K$380,K47=$K$381,K47=$K$382,K47=$K$378,K47=$K$377,K47=$K$386,K47=$K$388),$J$343,IF(OR(K47=$K$383,K47=$K$384),$J$344,IF(OR(K47=$K$329,K47=$K$330,K47=$K$331,K47=$K$354,K47=$K$355,K47=$K$366,K47=$K$332,K47=$K$376),$J$345,IF(OR(K47=$K$390),$J$346,0)))))))))))))))))))))))</f>
        <v>Enterococcus</v>
      </c>
      <c r="K47" s="1" t="s">
        <v>66</v>
      </c>
      <c r="L47" s="1"/>
      <c r="P47" s="11" t="s">
        <v>262</v>
      </c>
      <c r="T47" s="11" t="s">
        <v>262</v>
      </c>
      <c r="U47" s="11" t="s">
        <v>262</v>
      </c>
      <c r="AM47" s="11" t="s">
        <v>262</v>
      </c>
      <c r="AZ47" s="11" t="s">
        <v>311</v>
      </c>
      <c r="BE47" s="11" t="s">
        <v>262</v>
      </c>
    </row>
    <row r="48" spans="1:57" ht="20.25">
      <c r="A48" s="13" t="s">
        <v>256</v>
      </c>
      <c r="B48" s="2">
        <v>53</v>
      </c>
      <c r="C48" s="13" t="s">
        <v>14</v>
      </c>
      <c r="D48" s="3" t="s">
        <v>216</v>
      </c>
      <c r="E48" s="13">
        <v>0</v>
      </c>
      <c r="F48" s="13">
        <v>6</v>
      </c>
      <c r="G48" s="13"/>
      <c r="H48" s="13"/>
      <c r="I48" s="13" t="str">
        <f>IF(OR(J48=$J$337,J48=$J$344,J48=$J$327),$I$324,IF(OR(J48=$J$326,J48=$J$330,J48=$J$332,J48=$J$333,J48=$J$336,J48=$J$340,J48=$J$341,J48=$J$338),$I$329,IF(OR(J48=$J$325,J48=$J$329),$I$325,IF(OR(J48=$J$331,J48=$J$342,J48=$J$343),$I$326,IF(OR(J48=$J$324,J48=$J$339,J48=$J$345),$I$327,IF(OR(J48=$J$328,J48=$J$346,J48=$J$334,J48=$J$335),$I$328,0))))))</f>
        <v>Кокки</v>
      </c>
      <c r="J48" s="13" t="str">
        <f>IF(OR(K48=$K$324,K48=$K$325,K48=$K$326,K48=$K$327,K48=$K$328),$J$324,IF(OR(K48=$K$333,K48=$K$334,K48=$K$335,K48=$K$336),$J$325,IF(OR(K48=$K$337),$J$326,IF(OR(K48=$K$338),$J$327,IF(OR(K48=$K$339),$J$328,IF(OR(K48=$K$340),$J$329,IF(OR(K48=$K$346,K48=$K$356,K48=$K$347),$J$330,IF(OR(K48=$K$342,K48=$K$343,K48=$K$344,K48=$K$345),$J$331,IF(OR(K48=$K$341,K48=$K$385,K48=$K$387,K48=$K$389),$J$332,IF(OR(K48=$K$348,K48=$K$350,K48=$K$349),$J$333,IF(OR(K48=$K$351),$J$334,IF(OR(K48=$K$352),$J$335,IF(OR(K48=$K$353),$J$336,IF(OR(K48=$K$357),$J$337,IF(OR(K48=$K$358,K48=$K$359),$J$338,IF(OR(K48=$K$360,K48=$K$361),$J$339,IF(OR(K48=$K$362,K48=$K$363),$J$340,IF(OR(K48=$K$364,K48=$K$365),$J$341,IF(OR(K48=$K$367,K48=$K$368,K48=$K$369,K48=$K$370,K48=$K$371,K48=$K$372,K48=$K$373,K48=$K$374,K48=$K$375),$J$342,IF(OR(K48=$K$379,K48=$K$380,K48=$K$381,K48=$K$382,K48=$K$378,K48=$K$377,K48=$K$386,K48=$K$388),$J$343,IF(OR(K48=$K$383,K48=$K$384),$J$344,IF(OR(K48=$K$329,K48=$K$330,K48=$K$331,K48=$K$354,K48=$K$355,K48=$K$366,K48=$K$332,K48=$K$376),$J$345,IF(OR(K48=$K$390),$J$346,0)))))))))))))))))))))))</f>
        <v>Staphylococcus</v>
      </c>
      <c r="K48" s="1" t="s">
        <v>49</v>
      </c>
      <c r="L48" s="1"/>
      <c r="U48" s="11" t="s">
        <v>262</v>
      </c>
      <c r="V48" s="12" t="s">
        <v>262</v>
      </c>
      <c r="AE48" s="12" t="s">
        <v>262</v>
      </c>
      <c r="AL48" s="11" t="s">
        <v>262</v>
      </c>
      <c r="AU48" s="11" t="s">
        <v>262</v>
      </c>
      <c r="BE48" s="11" t="s">
        <v>262</v>
      </c>
    </row>
    <row r="49" spans="1:57" ht="20.25">
      <c r="A49" s="13" t="s">
        <v>256</v>
      </c>
      <c r="B49" s="2">
        <v>82</v>
      </c>
      <c r="C49" s="13" t="s">
        <v>79</v>
      </c>
      <c r="D49" s="3" t="s">
        <v>200</v>
      </c>
      <c r="E49" s="13">
        <v>0</v>
      </c>
      <c r="F49" s="13">
        <v>4</v>
      </c>
      <c r="G49" s="13"/>
      <c r="H49" s="13"/>
      <c r="I49" s="13" t="str">
        <f>IF(OR(J49=$J$337,J49=$J$344,J49=$J$327),$I$324,IF(OR(J49=$J$326,J49=$J$330,J49=$J$332,J49=$J$333,J49=$J$336,J49=$J$340,J49=$J$341,J49=$J$338),$I$329,IF(OR(J49=$J$325,J49=$J$329),$I$325,IF(OR(J49=$J$331,J49=$J$342,J49=$J$343),$I$326,IF(OR(J49=$J$324,J49=$J$339,J49=$J$345),$I$327,IF(OR(J49=$J$328,J49=$J$346,J49=$J$334,J49=$J$335),$I$328,0))))))</f>
        <v>Кокки</v>
      </c>
      <c r="J49" s="13" t="str">
        <f>IF(OR(K49=$K$324,K49=$K$325,K49=$K$326,K49=$K$327,K49=$K$328),$J$324,IF(OR(K49=$K$333,K49=$K$334,K49=$K$335,K49=$K$336),$J$325,IF(OR(K49=$K$337),$J$326,IF(OR(K49=$K$338),$J$327,IF(OR(K49=$K$339),$J$328,IF(OR(K49=$K$340),$J$329,IF(OR(K49=$K$346,K49=$K$356,K49=$K$347),$J$330,IF(OR(K49=$K$342,K49=$K$343,K49=$K$344,K49=$K$345),$J$331,IF(OR(K49=$K$341,K49=$K$385,K49=$K$387,K49=$K$389),$J$332,IF(OR(K49=$K$348,K49=$K$350,K49=$K$349),$J$333,IF(OR(K49=$K$351),$J$334,IF(OR(K49=$K$352),$J$335,IF(OR(K49=$K$353),$J$336,IF(OR(K49=$K$357),$J$337,IF(OR(K49=$K$358,K49=$K$359),$J$338,IF(OR(K49=$K$360,K49=$K$361),$J$339,IF(OR(K49=$K$362,K49=$K$363),$J$340,IF(OR(K49=$K$364,K49=$K$365),$J$341,IF(OR(K49=$K$367,K49=$K$368,K49=$K$369,K49=$K$370,K49=$K$371,K49=$K$372,K49=$K$373,K49=$K$374,K49=$K$375),$J$342,IF(OR(K49=$K$379,K49=$K$380,K49=$K$381,K49=$K$382,K49=$K$378,K49=$K$377,K49=$K$386,K49=$K$388),$J$343,IF(OR(K49=$K$383,K49=$K$384),$J$344,IF(OR(K49=$K$329,K49=$K$330,K49=$K$331,K49=$K$354,K49=$K$355,K49=$K$366,K49=$K$332,K49=$K$376),$J$345,IF(OR(K49=$K$390),$J$346,0)))))))))))))))))))))))</f>
        <v>Staphylococcus</v>
      </c>
      <c r="K49" s="1" t="s">
        <v>49</v>
      </c>
      <c r="L49" s="1"/>
      <c r="U49" s="11" t="s">
        <v>262</v>
      </c>
      <c r="V49" s="12" t="s">
        <v>262</v>
      </c>
      <c r="AE49" s="12" t="s">
        <v>262</v>
      </c>
      <c r="AL49" s="11" t="s">
        <v>311</v>
      </c>
      <c r="AU49" s="11" t="s">
        <v>262</v>
      </c>
      <c r="BC49" s="11" t="s">
        <v>262</v>
      </c>
      <c r="BE49" s="11" t="s">
        <v>311</v>
      </c>
    </row>
    <row r="50" spans="1:57" ht="20.25">
      <c r="A50" s="13" t="s">
        <v>256</v>
      </c>
      <c r="B50" s="2">
        <v>106</v>
      </c>
      <c r="C50" s="13" t="s">
        <v>21</v>
      </c>
      <c r="D50" s="3" t="s">
        <v>25</v>
      </c>
      <c r="E50" s="13">
        <v>0</v>
      </c>
      <c r="F50" s="13">
        <v>4</v>
      </c>
      <c r="G50" s="13" t="s">
        <v>23</v>
      </c>
      <c r="H50" s="13"/>
      <c r="I50" s="13" t="str">
        <f>IF(OR(J50=$J$337,J50=$J$344,J50=$J$327),$I$324,IF(OR(J50=$J$326,J50=$J$330,J50=$J$332,J50=$J$333,J50=$J$336,J50=$J$340,J50=$J$341,J50=$J$338),$I$329,IF(OR(J50=$J$325,J50=$J$329),$I$325,IF(OR(J50=$J$331,J50=$J$342,J50=$J$343),$I$326,IF(OR(J50=$J$324,J50=$J$339,J50=$J$345),$I$327,IF(OR(J50=$J$328,J50=$J$346,J50=$J$334,J50=$J$335),$I$328,0))))))</f>
        <v>Кокки</v>
      </c>
      <c r="J50" s="13" t="str">
        <f>IF(OR(K50=$K$324,K50=$K$325,K50=$K$326,K50=$K$327,K50=$K$328),$J$324,IF(OR(K50=$K$333,K50=$K$334,K50=$K$335,K50=$K$336),$J$325,IF(OR(K50=$K$337),$J$326,IF(OR(K50=$K$338),$J$327,IF(OR(K50=$K$339),$J$328,IF(OR(K50=$K$340),$J$329,IF(OR(K50=$K$346,K50=$K$356,K50=$K$347),$J$330,IF(OR(K50=$K$342,K50=$K$343,K50=$K$344,K50=$K$345),$J$331,IF(OR(K50=$K$341,K50=$K$385,K50=$K$387,K50=$K$389),$J$332,IF(OR(K50=$K$348,K50=$K$350,K50=$K$349),$J$333,IF(OR(K50=$K$351),$J$334,IF(OR(K50=$K$352),$J$335,IF(OR(K50=$K$353),$J$336,IF(OR(K50=$K$357),$J$337,IF(OR(K50=$K$358,K50=$K$359),$J$338,IF(OR(K50=$K$360,K50=$K$361),$J$339,IF(OR(K50=$K$362,K50=$K$363),$J$340,IF(OR(K50=$K$364,K50=$K$365),$J$341,IF(OR(K50=$K$367,K50=$K$368,K50=$K$369,K50=$K$370,K50=$K$371,K50=$K$372,K50=$K$373,K50=$K$374,K50=$K$375),$J$342,IF(OR(K50=$K$379,K50=$K$380,K50=$K$381,K50=$K$382,K50=$K$378,K50=$K$377,K50=$K$386,K50=$K$388),$J$343,IF(OR(K50=$K$383,K50=$K$384),$J$344,IF(OR(K50=$K$329,K50=$K$330,K50=$K$331,K50=$K$354,K50=$K$355,K50=$K$366,K50=$K$332,K50=$K$376),$J$345,IF(OR(K50=$K$390),$J$346,0)))))))))))))))))))))))</f>
        <v>Enterococcus</v>
      </c>
      <c r="K50" s="1" t="s">
        <v>66</v>
      </c>
      <c r="L50" s="1"/>
      <c r="U50" s="11" t="s">
        <v>262</v>
      </c>
      <c r="V50" s="12" t="s">
        <v>311</v>
      </c>
      <c r="AE50" s="12" t="s">
        <v>311</v>
      </c>
      <c r="AL50" s="11" t="s">
        <v>311</v>
      </c>
      <c r="AU50" s="11" t="s">
        <v>311</v>
      </c>
      <c r="BC50" s="11" t="s">
        <v>262</v>
      </c>
      <c r="BE50" s="11" t="s">
        <v>311</v>
      </c>
    </row>
    <row r="51" spans="1:57" ht="20.25">
      <c r="A51" s="13" t="s">
        <v>256</v>
      </c>
      <c r="B51" s="2">
        <v>175</v>
      </c>
      <c r="C51" s="13" t="s">
        <v>14</v>
      </c>
      <c r="D51" s="3" t="s">
        <v>36</v>
      </c>
      <c r="E51" s="13">
        <v>0</v>
      </c>
      <c r="F51" s="13">
        <v>5</v>
      </c>
      <c r="G51" s="13"/>
      <c r="H51" s="13"/>
      <c r="I51" s="13" t="str">
        <f>IF(OR(J51=$J$337,J51=$J$344,J51=$J$327),$I$324,IF(OR(J51=$J$326,J51=$J$330,J51=$J$332,J51=$J$333,J51=$J$336,J51=$J$340,J51=$J$341,J51=$J$338),$I$329,IF(OR(J51=$J$325,J51=$J$329),$I$325,IF(OR(J51=$J$331,J51=$J$342,J51=$J$343),$I$326,IF(OR(J51=$J$324,J51=$J$339,J51=$J$345),$I$327,IF(OR(J51=$J$328,J51=$J$346,J51=$J$334,J51=$J$335),$I$328,0))))))</f>
        <v>Кокки</v>
      </c>
      <c r="J51" s="13" t="str">
        <f>IF(OR(K51=$K$324,K51=$K$325,K51=$K$326,K51=$K$327,K51=$K$328),$J$324,IF(OR(K51=$K$333,K51=$K$334,K51=$K$335,K51=$K$336),$J$325,IF(OR(K51=$K$337),$J$326,IF(OR(K51=$K$338),$J$327,IF(OR(K51=$K$339),$J$328,IF(OR(K51=$K$340),$J$329,IF(OR(K51=$K$346,K51=$K$356,K51=$K$347),$J$330,IF(OR(K51=$K$342,K51=$K$343,K51=$K$344,K51=$K$345),$J$331,IF(OR(K51=$K$341,K51=$K$385,K51=$K$387,K51=$K$389),$J$332,IF(OR(K51=$K$348,K51=$K$350,K51=$K$349),$J$333,IF(OR(K51=$K$351),$J$334,IF(OR(K51=$K$352),$J$335,IF(OR(K51=$K$353),$J$336,IF(OR(K51=$K$357),$J$337,IF(OR(K51=$K$358,K51=$K$359),$J$338,IF(OR(K51=$K$360,K51=$K$361),$J$339,IF(OR(K51=$K$362,K51=$K$363),$J$340,IF(OR(K51=$K$364,K51=$K$365),$J$341,IF(OR(K51=$K$367,K51=$K$368,K51=$K$369,K51=$K$370,K51=$K$371,K51=$K$372,K51=$K$373,K51=$K$374,K51=$K$375),$J$342,IF(OR(K51=$K$379,K51=$K$380,K51=$K$381,K51=$K$382,K51=$K$378,K51=$K$377,K51=$K$386,K51=$K$388),$J$343,IF(OR(K51=$K$383,K51=$K$384),$J$344,IF(OR(K51=$K$329,K51=$K$330,K51=$K$331,K51=$K$354,K51=$K$355,K51=$K$366,K51=$K$332,K51=$K$376),$J$345,IF(OR(K51=$K$390),$J$346,0)))))))))))))))))))))))</f>
        <v>Staphylococcus</v>
      </c>
      <c r="K51" s="1" t="s">
        <v>49</v>
      </c>
      <c r="L51" s="1"/>
      <c r="U51" s="11" t="s">
        <v>262</v>
      </c>
      <c r="V51" s="12" t="s">
        <v>262</v>
      </c>
      <c r="AE51" s="12" t="s">
        <v>262</v>
      </c>
      <c r="AL51" s="11" t="s">
        <v>262</v>
      </c>
      <c r="AU51" s="11" t="s">
        <v>262</v>
      </c>
      <c r="BC51" s="11" t="s">
        <v>262</v>
      </c>
      <c r="BE51" s="11" t="s">
        <v>311</v>
      </c>
    </row>
    <row r="52" spans="1:57" ht="20.25">
      <c r="A52" s="13" t="s">
        <v>256</v>
      </c>
      <c r="B52" s="2">
        <v>179</v>
      </c>
      <c r="C52" s="13" t="s">
        <v>14</v>
      </c>
      <c r="D52" s="3" t="s">
        <v>190</v>
      </c>
      <c r="E52" s="13">
        <v>0</v>
      </c>
      <c r="F52" s="13">
        <v>4</v>
      </c>
      <c r="G52" s="13"/>
      <c r="H52" s="13"/>
      <c r="I52" s="13" t="str">
        <f>IF(OR(J52=$J$337,J52=$J$344,J52=$J$327),$I$324,IF(OR(J52=$J$326,J52=$J$330,J52=$J$332,J52=$J$333,J52=$J$336,J52=$J$340,J52=$J$341,J52=$J$338),$I$329,IF(OR(J52=$J$325,J52=$J$329),$I$325,IF(OR(J52=$J$331,J52=$J$342,J52=$J$343),$I$326,IF(OR(J52=$J$324,J52=$J$339,J52=$J$345),$I$327,IF(OR(J52=$J$328,J52=$J$346,J52=$J$334,J52=$J$335),$I$328,0))))))</f>
        <v>Кокки</v>
      </c>
      <c r="J52" s="13" t="str">
        <f>IF(OR(K52=$K$324,K52=$K$325,K52=$K$326,K52=$K$327,K52=$K$328),$J$324,IF(OR(K52=$K$333,K52=$K$334,K52=$K$335,K52=$K$336),$J$325,IF(OR(K52=$K$337),$J$326,IF(OR(K52=$K$338),$J$327,IF(OR(K52=$K$339),$J$328,IF(OR(K52=$K$340),$J$329,IF(OR(K52=$K$346,K52=$K$356,K52=$K$347),$J$330,IF(OR(K52=$K$342,K52=$K$343,K52=$K$344,K52=$K$345),$J$331,IF(OR(K52=$K$341,K52=$K$385,K52=$K$387,K52=$K$389),$J$332,IF(OR(K52=$K$348,K52=$K$350,K52=$K$349),$J$333,IF(OR(K52=$K$351),$J$334,IF(OR(K52=$K$352),$J$335,IF(OR(K52=$K$353),$J$336,IF(OR(K52=$K$357),$J$337,IF(OR(K52=$K$358,K52=$K$359),$J$338,IF(OR(K52=$K$360,K52=$K$361),$J$339,IF(OR(K52=$K$362,K52=$K$363),$J$340,IF(OR(K52=$K$364,K52=$K$365),$J$341,IF(OR(K52=$K$367,K52=$K$368,K52=$K$369,K52=$K$370,K52=$K$371,K52=$K$372,K52=$K$373,K52=$K$374,K52=$K$375),$J$342,IF(OR(K52=$K$379,K52=$K$380,K52=$K$381,K52=$K$382,K52=$K$378,K52=$K$377,K52=$K$386,K52=$K$388),$J$343,IF(OR(K52=$K$383,K52=$K$384),$J$344,IF(OR(K52=$K$329,K52=$K$330,K52=$K$331,K52=$K$354,K52=$K$355,K52=$K$366,K52=$K$332,K52=$K$376),$J$345,IF(OR(K52=$K$390),$J$346,0)))))))))))))))))))))))</f>
        <v>Staphylococcus</v>
      </c>
      <c r="K52" s="1" t="s">
        <v>169</v>
      </c>
      <c r="L52" s="1"/>
      <c r="U52" s="11" t="s">
        <v>311</v>
      </c>
      <c r="V52" s="12" t="s">
        <v>262</v>
      </c>
      <c r="AE52" s="12" t="s">
        <v>262</v>
      </c>
      <c r="AL52" s="11" t="s">
        <v>310</v>
      </c>
      <c r="AU52" s="11" t="s">
        <v>262</v>
      </c>
      <c r="BC52" s="11" t="s">
        <v>262</v>
      </c>
      <c r="BE52" s="11" t="s">
        <v>262</v>
      </c>
    </row>
    <row r="53" spans="1:57" ht="20.25">
      <c r="A53" s="13" t="s">
        <v>244</v>
      </c>
      <c r="B53" s="2">
        <v>6</v>
      </c>
      <c r="C53" s="13" t="s">
        <v>21</v>
      </c>
      <c r="D53" s="3" t="s">
        <v>41</v>
      </c>
      <c r="E53" s="13">
        <v>1</v>
      </c>
      <c r="F53" s="13">
        <v>2</v>
      </c>
      <c r="G53" s="13" t="s">
        <v>23</v>
      </c>
      <c r="H53" s="13"/>
      <c r="I53" s="13" t="str">
        <f>IF(OR(J53=$J$337,J53=$J$344,J53=$J$327),$I$324,IF(OR(J53=$J$326,J53=$J$330,J53=$J$332,J53=$J$333,J53=$J$336,J53=$J$340,J53=$J$341,J53=$J$338),$I$329,IF(OR(J53=$J$325,J53=$J$329),$I$325,IF(OR(J53=$J$331,J53=$J$342,J53=$J$343),$I$326,IF(OR(J53=$J$324,J53=$J$339,J53=$J$345),$I$327,IF(OR(J53=$J$328,J53=$J$346,J53=$J$334,J53=$J$335),$I$328,0))))))</f>
        <v>Кокки</v>
      </c>
      <c r="J53" s="13" t="str">
        <f>IF(OR(K53=$K$324,K53=$K$325,K53=$K$326,K53=$K$327,K53=$K$328),$J$324,IF(OR(K53=$K$333,K53=$K$334,K53=$K$335,K53=$K$336),$J$325,IF(OR(K53=$K$337),$J$326,IF(OR(K53=$K$338),$J$327,IF(OR(K53=$K$339),$J$328,IF(OR(K53=$K$340),$J$329,IF(OR(K53=$K$346,K53=$K$356,K53=$K$347),$J$330,IF(OR(K53=$K$342,K53=$K$343,K53=$K$344,K53=$K$345),$J$331,IF(OR(K53=$K$341,K53=$K$385,K53=$K$387,K53=$K$389),$J$332,IF(OR(K53=$K$348,K53=$K$350,K53=$K$349),$J$333,IF(OR(K53=$K$351),$J$334,IF(OR(K53=$K$352),$J$335,IF(OR(K53=$K$353),$J$336,IF(OR(K53=$K$357),$J$337,IF(OR(K53=$K$358,K53=$K$359),$J$338,IF(OR(K53=$K$360,K53=$K$361),$J$339,IF(OR(K53=$K$362,K53=$K$363),$J$340,IF(OR(K53=$K$364,K53=$K$365),$J$341,IF(OR(K53=$K$367,K53=$K$368,K53=$K$369,K53=$K$370,K53=$K$371,K53=$K$372,K53=$K$373,K53=$K$374,K53=$K$375),$J$342,IF(OR(K53=$K$379,K53=$K$380,K53=$K$381,K53=$K$382,K53=$K$378,K53=$K$377,K53=$K$386,K53=$K$388),$J$343,IF(OR(K53=$K$383,K53=$K$384),$J$344,IF(OR(K53=$K$329,K53=$K$330,K53=$K$331,K53=$K$354,K53=$K$355,K53=$K$366,K53=$K$332,K53=$K$376),$J$345,IF(OR(K53=$K$390),$J$346,0)))))))))))))))))))))))</f>
        <v>Enterococcus</v>
      </c>
      <c r="K53" s="13" t="s">
        <v>55</v>
      </c>
      <c r="L53" s="13"/>
      <c r="P53" s="11" t="s">
        <v>262</v>
      </c>
      <c r="T53" s="11" t="s">
        <v>262</v>
      </c>
      <c r="U53" s="11" t="s">
        <v>262</v>
      </c>
      <c r="AE53" s="12" t="s">
        <v>312</v>
      </c>
      <c r="AM53" s="11" t="s">
        <v>262</v>
      </c>
      <c r="AZ53" s="11" t="s">
        <v>262</v>
      </c>
      <c r="BE53" s="11" t="s">
        <v>310</v>
      </c>
    </row>
    <row r="54" spans="1:57" ht="20.25">
      <c r="A54" s="13" t="s">
        <v>244</v>
      </c>
      <c r="B54" s="2">
        <v>8</v>
      </c>
      <c r="C54" s="13" t="s">
        <v>16</v>
      </c>
      <c r="D54" s="3" t="s">
        <v>33</v>
      </c>
      <c r="E54" s="13">
        <v>1</v>
      </c>
      <c r="F54" s="13">
        <v>3</v>
      </c>
      <c r="G54" s="13"/>
      <c r="H54" s="13"/>
      <c r="I54" s="13" t="str">
        <f>IF(OR(J54=$J$337,J54=$J$344,J54=$J$327),$I$324,IF(OR(J54=$J$326,J54=$J$330,J54=$J$332,J54=$J$333,J54=$J$336,J54=$J$340,J54=$J$341,J54=$J$338),$I$329,IF(OR(J54=$J$325,J54=$J$329),$I$325,IF(OR(J54=$J$331,J54=$J$342,J54=$J$343),$I$326,IF(OR(J54=$J$324,J54=$J$339,J54=$J$345),$I$327,IF(OR(J54=$J$328,J54=$J$346,J54=$J$334,J54=$J$335),$I$328,0))))))</f>
        <v>Кокки</v>
      </c>
      <c r="J54" s="13" t="str">
        <f>IF(OR(K54=$K$324,K54=$K$325,K54=$K$326,K54=$K$327,K54=$K$328),$J$324,IF(OR(K54=$K$333,K54=$K$334,K54=$K$335,K54=$K$336),$J$325,IF(OR(K54=$K$337),$J$326,IF(OR(K54=$K$338),$J$327,IF(OR(K54=$K$339),$J$328,IF(OR(K54=$K$340),$J$329,IF(OR(K54=$K$346,K54=$K$356,K54=$K$347),$J$330,IF(OR(K54=$K$342,K54=$K$343,K54=$K$344,K54=$K$345),$J$331,IF(OR(K54=$K$341,K54=$K$385,K54=$K$387,K54=$K$389),$J$332,IF(OR(K54=$K$348,K54=$K$350,K54=$K$349),$J$333,IF(OR(K54=$K$351),$J$334,IF(OR(K54=$K$352),$J$335,IF(OR(K54=$K$353),$J$336,IF(OR(K54=$K$357),$J$337,IF(OR(K54=$K$358,K54=$K$359),$J$338,IF(OR(K54=$K$360,K54=$K$361),$J$339,IF(OR(K54=$K$362,K54=$K$363),$J$340,IF(OR(K54=$K$364,K54=$K$365),$J$341,IF(OR(K54=$K$367,K54=$K$368,K54=$K$369,K54=$K$370,K54=$K$371,K54=$K$372,K54=$K$373,K54=$K$374,K54=$K$375),$J$342,IF(OR(K54=$K$379,K54=$K$380,K54=$K$381,K54=$K$382,K54=$K$378,K54=$K$377,K54=$K$386,K54=$K$388),$J$343,IF(OR(K54=$K$383,K54=$K$384),$J$344,IF(OR(K54=$K$329,K54=$K$330,K54=$K$331,K54=$K$354,K54=$K$355,K54=$K$366,K54=$K$332,K54=$K$376),$J$345,IF(OR(K54=$K$390),$J$346,0)))))))))))))))))))))))</f>
        <v>Staphylococcus</v>
      </c>
      <c r="K54" s="13" t="s">
        <v>49</v>
      </c>
      <c r="L54" s="13"/>
      <c r="U54" s="11" t="s">
        <v>262</v>
      </c>
      <c r="V54" s="12" t="s">
        <v>311</v>
      </c>
      <c r="AE54" s="12" t="s">
        <v>311</v>
      </c>
      <c r="AL54" s="11" t="s">
        <v>311</v>
      </c>
      <c r="AU54" s="11" t="s">
        <v>311</v>
      </c>
      <c r="BC54" s="11" t="s">
        <v>262</v>
      </c>
      <c r="BE54" s="11" t="s">
        <v>311</v>
      </c>
    </row>
    <row r="55" spans="1:57" ht="20.25">
      <c r="A55" s="13" t="s">
        <v>244</v>
      </c>
      <c r="B55" s="2">
        <v>19</v>
      </c>
      <c r="C55" s="13" t="s">
        <v>14</v>
      </c>
      <c r="D55" s="3" t="s">
        <v>36</v>
      </c>
      <c r="E55" s="13">
        <v>0</v>
      </c>
      <c r="F55" s="13">
        <v>5</v>
      </c>
      <c r="G55" s="13"/>
      <c r="H55" s="13"/>
      <c r="I55" s="13" t="str">
        <f>IF(OR(J55=$J$337,J55=$J$344,J55=$J$327),$I$324,IF(OR(J55=$J$326,J55=$J$330,J55=$J$332,J55=$J$333,J55=$J$336,J55=$J$340,J55=$J$341,J55=$J$338),$I$329,IF(OR(J55=$J$325,J55=$J$329),$I$325,IF(OR(J55=$J$331,J55=$J$342,J55=$J$343),$I$326,IF(OR(J55=$J$324,J55=$J$339,J55=$J$345),$I$327,IF(OR(J55=$J$328,J55=$J$346,J55=$J$334,J55=$J$335),$I$328,0))))))</f>
        <v>Кокки</v>
      </c>
      <c r="J55" s="13" t="str">
        <f>IF(OR(K55=$K$324,K55=$K$325,K55=$K$326,K55=$K$327,K55=$K$328),$J$324,IF(OR(K55=$K$333,K55=$K$334,K55=$K$335,K55=$K$336),$J$325,IF(OR(K55=$K$337),$J$326,IF(OR(K55=$K$338),$J$327,IF(OR(K55=$K$339),$J$328,IF(OR(K55=$K$340),$J$329,IF(OR(K55=$K$346,K55=$K$356,K55=$K$347),$J$330,IF(OR(K55=$K$342,K55=$K$343,K55=$K$344,K55=$K$345),$J$331,IF(OR(K55=$K$341,K55=$K$385,K55=$K$387,K55=$K$389),$J$332,IF(OR(K55=$K$348,K55=$K$350,K55=$K$349),$J$333,IF(OR(K55=$K$351),$J$334,IF(OR(K55=$K$352),$J$335,IF(OR(K55=$K$353),$J$336,IF(OR(K55=$K$357),$J$337,IF(OR(K55=$K$358,K55=$K$359),$J$338,IF(OR(K55=$K$360,K55=$K$361),$J$339,IF(OR(K55=$K$362,K55=$K$363),$J$340,IF(OR(K55=$K$364,K55=$K$365),$J$341,IF(OR(K55=$K$367,K55=$K$368,K55=$K$369,K55=$K$370,K55=$K$371,K55=$K$372,K55=$K$373,K55=$K$374,K55=$K$375),$J$342,IF(OR(K55=$K$379,K55=$K$380,K55=$K$381,K55=$K$382,K55=$K$378,K55=$K$377,K55=$K$386,K55=$K$388),$J$343,IF(OR(K55=$K$383,K55=$K$384),$J$344,IF(OR(K55=$K$329,K55=$K$330,K55=$K$331,K55=$K$354,K55=$K$355,K55=$K$366,K55=$K$332,K55=$K$376),$J$345,IF(OR(K55=$K$390),$J$346,0)))))))))))))))))))))))</f>
        <v>Staphylococcus</v>
      </c>
      <c r="K55" s="1" t="s">
        <v>49</v>
      </c>
      <c r="L55" s="1"/>
      <c r="U55" s="11" t="s">
        <v>262</v>
      </c>
      <c r="V55" s="12" t="s">
        <v>262</v>
      </c>
      <c r="AE55" s="12" t="s">
        <v>262</v>
      </c>
      <c r="AK55" s="11" t="s">
        <v>309</v>
      </c>
      <c r="AL55" s="11" t="s">
        <v>311</v>
      </c>
      <c r="AU55" s="11" t="s">
        <v>311</v>
      </c>
      <c r="BC55" s="11" t="s">
        <v>262</v>
      </c>
      <c r="BE55" s="11" t="s">
        <v>262</v>
      </c>
    </row>
    <row r="56" spans="1:57" ht="20.25">
      <c r="A56" s="13" t="s">
        <v>244</v>
      </c>
      <c r="B56" s="2">
        <v>26</v>
      </c>
      <c r="C56" s="13" t="s">
        <v>14</v>
      </c>
      <c r="D56" s="3" t="s">
        <v>36</v>
      </c>
      <c r="E56" s="13">
        <v>0</v>
      </c>
      <c r="F56" s="13">
        <v>5</v>
      </c>
      <c r="G56" s="13"/>
      <c r="H56" s="13"/>
      <c r="I56" s="13" t="str">
        <f>IF(OR(J56=$J$337,J56=$J$344,J56=$J$327),$I$324,IF(OR(J56=$J$326,J56=$J$330,J56=$J$332,J56=$J$333,J56=$J$336,J56=$J$340,J56=$J$341,J56=$J$338),$I$329,IF(OR(J56=$J$325,J56=$J$329),$I$325,IF(OR(J56=$J$331,J56=$J$342,J56=$J$343),$I$326,IF(OR(J56=$J$324,J56=$J$339,J56=$J$345),$I$327,IF(OR(J56=$J$328,J56=$J$346,J56=$J$334,J56=$J$335),$I$328,0))))))</f>
        <v>Кокки</v>
      </c>
      <c r="J56" s="13" t="str">
        <f>IF(OR(K56=$K$324,K56=$K$325,K56=$K$326,K56=$K$327,K56=$K$328),$J$324,IF(OR(K56=$K$333,K56=$K$334,K56=$K$335,K56=$K$336),$J$325,IF(OR(K56=$K$337),$J$326,IF(OR(K56=$K$338),$J$327,IF(OR(K56=$K$339),$J$328,IF(OR(K56=$K$340),$J$329,IF(OR(K56=$K$346,K56=$K$356,K56=$K$347),$J$330,IF(OR(K56=$K$342,K56=$K$343,K56=$K$344,K56=$K$345),$J$331,IF(OR(K56=$K$341,K56=$K$385,K56=$K$387,K56=$K$389),$J$332,IF(OR(K56=$K$348,K56=$K$350,K56=$K$349),$J$333,IF(OR(K56=$K$351),$J$334,IF(OR(K56=$K$352),$J$335,IF(OR(K56=$K$353),$J$336,IF(OR(K56=$K$357),$J$337,IF(OR(K56=$K$358,K56=$K$359),$J$338,IF(OR(K56=$K$360,K56=$K$361),$J$339,IF(OR(K56=$K$362,K56=$K$363),$J$340,IF(OR(K56=$K$364,K56=$K$365),$J$341,IF(OR(K56=$K$367,K56=$K$368,K56=$K$369,K56=$K$370,K56=$K$371,K56=$K$372,K56=$K$373,K56=$K$374,K56=$K$375),$J$342,IF(OR(K56=$K$379,K56=$K$380,K56=$K$381,K56=$K$382,K56=$K$378,K56=$K$377,K56=$K$386,K56=$K$388),$J$343,IF(OR(K56=$K$383,K56=$K$384),$J$344,IF(OR(K56=$K$329,K56=$K$330,K56=$K$331,K56=$K$354,K56=$K$355,K56=$K$366,K56=$K$332,K56=$K$376),$J$345,IF(OR(K56=$K$390),$J$346,0)))))))))))))))))))))))</f>
        <v>Staphylococcus</v>
      </c>
      <c r="K56" s="1" t="s">
        <v>169</v>
      </c>
      <c r="L56" s="1"/>
      <c r="U56" s="11" t="s">
        <v>311</v>
      </c>
      <c r="V56" s="12" t="s">
        <v>262</v>
      </c>
      <c r="AJ56" s="11" t="s">
        <v>262</v>
      </c>
      <c r="AK56" s="11" t="s">
        <v>309</v>
      </c>
      <c r="AL56" s="11" t="s">
        <v>311</v>
      </c>
      <c r="AU56" s="11" t="s">
        <v>310</v>
      </c>
      <c r="BC56" s="11" t="s">
        <v>262</v>
      </c>
      <c r="BE56" s="11" t="s">
        <v>310</v>
      </c>
    </row>
    <row r="57" spans="1:57" ht="20.25">
      <c r="A57" s="13" t="s">
        <v>244</v>
      </c>
      <c r="B57" s="2">
        <v>31</v>
      </c>
      <c r="C57" s="13" t="s">
        <v>12</v>
      </c>
      <c r="D57" s="3" t="s">
        <v>33</v>
      </c>
      <c r="E57" s="13">
        <v>0</v>
      </c>
      <c r="F57" s="13">
        <v>4</v>
      </c>
      <c r="G57" s="13"/>
      <c r="H57" s="13"/>
      <c r="I57" s="13" t="str">
        <f>IF(OR(J57=$J$337,J57=$J$344,J57=$J$327),$I$324,IF(OR(J57=$J$326,J57=$J$330,J57=$J$332,J57=$J$333,J57=$J$336,J57=$J$340,J57=$J$341,J57=$J$338),$I$329,IF(OR(J57=$J$325,J57=$J$329),$I$325,IF(OR(J57=$J$331,J57=$J$342,J57=$J$343),$I$326,IF(OR(J57=$J$324,J57=$J$339,J57=$J$345),$I$327,IF(OR(J57=$J$328,J57=$J$346,J57=$J$334,J57=$J$335),$I$328,0))))))</f>
        <v>Кокки</v>
      </c>
      <c r="J57" s="13" t="str">
        <f>IF(OR(K57=$K$324,K57=$K$325,K57=$K$326,K57=$K$327,K57=$K$328),$J$324,IF(OR(K57=$K$333,K57=$K$334,K57=$K$335,K57=$K$336),$J$325,IF(OR(K57=$K$337),$J$326,IF(OR(K57=$K$338),$J$327,IF(OR(K57=$K$339),$J$328,IF(OR(K57=$K$340),$J$329,IF(OR(K57=$K$346,K57=$K$356,K57=$K$347),$J$330,IF(OR(K57=$K$342,K57=$K$343,K57=$K$344,K57=$K$345),$J$331,IF(OR(K57=$K$341,K57=$K$385,K57=$K$387,K57=$K$389),$J$332,IF(OR(K57=$K$348,K57=$K$350,K57=$K$349),$J$333,IF(OR(K57=$K$351),$J$334,IF(OR(K57=$K$352),$J$335,IF(OR(K57=$K$353),$J$336,IF(OR(K57=$K$357),$J$337,IF(OR(K57=$K$358,K57=$K$359),$J$338,IF(OR(K57=$K$360,K57=$K$361),$J$339,IF(OR(K57=$K$362,K57=$K$363),$J$340,IF(OR(K57=$K$364,K57=$K$365),$J$341,IF(OR(K57=$K$367,K57=$K$368,K57=$K$369,K57=$K$370,K57=$K$371,K57=$K$372,K57=$K$373,K57=$K$374,K57=$K$375),$J$342,IF(OR(K57=$K$379,K57=$K$380,K57=$K$381,K57=$K$382,K57=$K$378,K57=$K$377,K57=$K$386,K57=$K$388),$J$343,IF(OR(K57=$K$383,K57=$K$384),$J$344,IF(OR(K57=$K$329,K57=$K$330,K57=$K$331,K57=$K$354,K57=$K$355,K57=$K$366,K57=$K$332,K57=$K$376),$J$345,IF(OR(K57=$K$390),$J$346,0)))))))))))))))))))))))</f>
        <v>Staphylococcus</v>
      </c>
      <c r="K57" s="1" t="s">
        <v>49</v>
      </c>
      <c r="L57" s="1"/>
      <c r="U57" s="11" t="s">
        <v>262</v>
      </c>
      <c r="V57" s="12" t="s">
        <v>262</v>
      </c>
      <c r="AE57" s="12" t="s">
        <v>262</v>
      </c>
      <c r="AL57" s="11" t="s">
        <v>311</v>
      </c>
      <c r="AU57" s="11" t="s">
        <v>311</v>
      </c>
      <c r="BC57" s="11" t="s">
        <v>262</v>
      </c>
      <c r="BE57" s="11" t="s">
        <v>311</v>
      </c>
    </row>
    <row r="58" spans="1:57" ht="20.25">
      <c r="A58" s="13" t="s">
        <v>244</v>
      </c>
      <c r="B58" s="2">
        <v>33</v>
      </c>
      <c r="C58" s="13" t="s">
        <v>12</v>
      </c>
      <c r="D58" s="3" t="s">
        <v>209</v>
      </c>
      <c r="E58" s="13">
        <v>2</v>
      </c>
      <c r="F58" s="13">
        <v>4</v>
      </c>
      <c r="G58" s="13"/>
      <c r="H58" s="13"/>
      <c r="I58" s="13" t="str">
        <f>IF(OR(J58=$J$337,J58=$J$344,J58=$J$327),$I$324,IF(OR(J58=$J$326,J58=$J$330,J58=$J$332,J58=$J$333,J58=$J$336,J58=$J$340,J58=$J$341,J58=$J$338),$I$329,IF(OR(J58=$J$325,J58=$J$329),$I$325,IF(OR(J58=$J$331,J58=$J$342,J58=$J$343),$I$326,IF(OR(J58=$J$324,J58=$J$339,J58=$J$345),$I$327,IF(OR(J58=$J$328,J58=$J$346,J58=$J$334,J58=$J$335),$I$328,0))))))</f>
        <v>Кокки</v>
      </c>
      <c r="J58" s="13" t="str">
        <f>IF(OR(K58=$K$324,K58=$K$325,K58=$K$326,K58=$K$327,K58=$K$328),$J$324,IF(OR(K58=$K$333,K58=$K$334,K58=$K$335,K58=$K$336),$J$325,IF(OR(K58=$K$337),$J$326,IF(OR(K58=$K$338),$J$327,IF(OR(K58=$K$339),$J$328,IF(OR(K58=$K$340),$J$329,IF(OR(K58=$K$346,K58=$K$356,K58=$K$347),$J$330,IF(OR(K58=$K$342,K58=$K$343,K58=$K$344,K58=$K$345),$J$331,IF(OR(K58=$K$341,K58=$K$385,K58=$K$387,K58=$K$389),$J$332,IF(OR(K58=$K$348,K58=$K$350,K58=$K$349),$J$333,IF(OR(K58=$K$351),$J$334,IF(OR(K58=$K$352),$J$335,IF(OR(K58=$K$353),$J$336,IF(OR(K58=$K$357),$J$337,IF(OR(K58=$K$358,K58=$K$359),$J$338,IF(OR(K58=$K$360,K58=$K$361),$J$339,IF(OR(K58=$K$362,K58=$K$363),$J$340,IF(OR(K58=$K$364,K58=$K$365),$J$341,IF(OR(K58=$K$367,K58=$K$368,K58=$K$369,K58=$K$370,K58=$K$371,K58=$K$372,K58=$K$373,K58=$K$374,K58=$K$375),$J$342,IF(OR(K58=$K$379,K58=$K$380,K58=$K$381,K58=$K$382,K58=$K$378,K58=$K$377,K58=$K$386,K58=$K$388),$J$343,IF(OR(K58=$K$383,K58=$K$384),$J$344,IF(OR(K58=$K$329,K58=$K$330,K58=$K$331,K58=$K$354,K58=$K$355,K58=$K$366,K58=$K$332,K58=$K$376),$J$345,IF(OR(K58=$K$390),$J$346,0)))))))))))))))))))))))</f>
        <v>Staphylococcus</v>
      </c>
      <c r="K58" s="1" t="s">
        <v>49</v>
      </c>
      <c r="L58" s="1"/>
      <c r="P58" s="11" t="s">
        <v>262</v>
      </c>
      <c r="V58" s="12" t="s">
        <v>262</v>
      </c>
      <c r="Y58" s="11" t="s">
        <v>262</v>
      </c>
      <c r="AF58" s="11" t="s">
        <v>262</v>
      </c>
      <c r="AV58" s="11" t="s">
        <v>262</v>
      </c>
      <c r="AY58" s="11" t="s">
        <v>262</v>
      </c>
      <c r="AZ58" s="11" t="s">
        <v>262</v>
      </c>
    </row>
    <row r="59" spans="1:57" ht="20.25">
      <c r="A59" s="13" t="s">
        <v>244</v>
      </c>
      <c r="B59" s="2">
        <v>34</v>
      </c>
      <c r="C59" s="13" t="s">
        <v>14</v>
      </c>
      <c r="D59" s="3" t="s">
        <v>36</v>
      </c>
      <c r="E59" s="13">
        <v>1</v>
      </c>
      <c r="F59" s="13">
        <v>4</v>
      </c>
      <c r="G59" s="13"/>
      <c r="H59" s="13"/>
      <c r="I59" s="13" t="str">
        <f>IF(OR(J59=$J$337,J59=$J$344,J59=$J$327),$I$324,IF(OR(J59=$J$326,J59=$J$330,J59=$J$332,J59=$J$333,J59=$J$336,J59=$J$340,J59=$J$341,J59=$J$338),$I$329,IF(OR(J59=$J$325,J59=$J$329),$I$325,IF(OR(J59=$J$331,J59=$J$342,J59=$J$343),$I$326,IF(OR(J59=$J$324,J59=$J$339,J59=$J$345),$I$327,IF(OR(J59=$J$328,J59=$J$346,J59=$J$334,J59=$J$335),$I$328,0))))))</f>
        <v>Кокки</v>
      </c>
      <c r="J59" s="13" t="str">
        <f>IF(OR(K59=$K$324,K59=$K$325,K59=$K$326,K59=$K$327,K59=$K$328),$J$324,IF(OR(K59=$K$333,K59=$K$334,K59=$K$335,K59=$K$336),$J$325,IF(OR(K59=$K$337),$J$326,IF(OR(K59=$K$338),$J$327,IF(OR(K59=$K$339),$J$328,IF(OR(K59=$K$340),$J$329,IF(OR(K59=$K$346,K59=$K$356,K59=$K$347),$J$330,IF(OR(K59=$K$342,K59=$K$343,K59=$K$344,K59=$K$345),$J$331,IF(OR(K59=$K$341,K59=$K$385,K59=$K$387,K59=$K$389),$J$332,IF(OR(K59=$K$348,K59=$K$350,K59=$K$349),$J$333,IF(OR(K59=$K$351),$J$334,IF(OR(K59=$K$352),$J$335,IF(OR(K59=$K$353),$J$336,IF(OR(K59=$K$357),$J$337,IF(OR(K59=$K$358,K59=$K$359),$J$338,IF(OR(K59=$K$360,K59=$K$361),$J$339,IF(OR(K59=$K$362,K59=$K$363),$J$340,IF(OR(K59=$K$364,K59=$K$365),$J$341,IF(OR(K59=$K$367,K59=$K$368,K59=$K$369,K59=$K$370,K59=$K$371,K59=$K$372,K59=$K$373,K59=$K$374,K59=$K$375),$J$342,IF(OR(K59=$K$379,K59=$K$380,K59=$K$381,K59=$K$382,K59=$K$378,K59=$K$377,K59=$K$386,K59=$K$388),$J$343,IF(OR(K59=$K$383,K59=$K$384),$J$344,IF(OR(K59=$K$329,K59=$K$330,K59=$K$331,K59=$K$354,K59=$K$355,K59=$K$366,K59=$K$332,K59=$K$376),$J$345,IF(OR(K59=$K$390),$J$346,0)))))))))))))))))))))))</f>
        <v>Staphylococcus</v>
      </c>
      <c r="K59" s="1" t="s">
        <v>169</v>
      </c>
      <c r="L59" s="1"/>
      <c r="U59" s="11" t="s">
        <v>262</v>
      </c>
      <c r="V59" s="12" t="s">
        <v>262</v>
      </c>
      <c r="AE59" s="12" t="s">
        <v>262</v>
      </c>
      <c r="AK59" s="11" t="s">
        <v>309</v>
      </c>
      <c r="AL59" s="11" t="s">
        <v>311</v>
      </c>
      <c r="AU59" s="11" t="s">
        <v>262</v>
      </c>
      <c r="BC59" s="11" t="s">
        <v>262</v>
      </c>
      <c r="BE59" s="11" t="s">
        <v>262</v>
      </c>
    </row>
    <row r="60" spans="1:57" ht="20.25">
      <c r="A60" s="13" t="s">
        <v>244</v>
      </c>
      <c r="B60" s="2">
        <v>49</v>
      </c>
      <c r="C60" s="13" t="s">
        <v>21</v>
      </c>
      <c r="D60" s="3" t="s">
        <v>35</v>
      </c>
      <c r="E60" s="13">
        <v>0</v>
      </c>
      <c r="F60" s="13">
        <v>7</v>
      </c>
      <c r="G60" s="13" t="s">
        <v>23</v>
      </c>
      <c r="H60" s="13"/>
      <c r="I60" s="13" t="str">
        <f>IF(OR(J60=$J$337,J60=$J$344,J60=$J$327),$I$324,IF(OR(J60=$J$326,J60=$J$330,J60=$J$332,J60=$J$333,J60=$J$336,J60=$J$340,J60=$J$341,J60=$J$338),$I$329,IF(OR(J60=$J$325,J60=$J$329),$I$325,IF(OR(J60=$J$331,J60=$J$342,J60=$J$343),$I$326,IF(OR(J60=$J$324,J60=$J$339,J60=$J$345),$I$327,IF(OR(J60=$J$328,J60=$J$346,J60=$J$334,J60=$J$335),$I$328,0))))))</f>
        <v>Кокки</v>
      </c>
      <c r="J60" s="13" t="str">
        <f>IF(OR(K60=$K$324,K60=$K$325,K60=$K$326,K60=$K$327,K60=$K$328),$J$324,IF(OR(K60=$K$333,K60=$K$334,K60=$K$335,K60=$K$336),$J$325,IF(OR(K60=$K$337),$J$326,IF(OR(K60=$K$338),$J$327,IF(OR(K60=$K$339),$J$328,IF(OR(K60=$K$340),$J$329,IF(OR(K60=$K$346,K60=$K$356,K60=$K$347),$J$330,IF(OR(K60=$K$342,K60=$K$343,K60=$K$344,K60=$K$345),$J$331,IF(OR(K60=$K$341,K60=$K$385,K60=$K$387,K60=$K$389),$J$332,IF(OR(K60=$K$348,K60=$K$350,K60=$K$349),$J$333,IF(OR(K60=$K$351),$J$334,IF(OR(K60=$K$352),$J$335,IF(OR(K60=$K$353),$J$336,IF(OR(K60=$K$357),$J$337,IF(OR(K60=$K$358,K60=$K$359),$J$338,IF(OR(K60=$K$360,K60=$K$361),$J$339,IF(OR(K60=$K$362,K60=$K$363),$J$340,IF(OR(K60=$K$364,K60=$K$365),$J$341,IF(OR(K60=$K$367,K60=$K$368,K60=$K$369,K60=$K$370,K60=$K$371,K60=$K$372,K60=$K$373,K60=$K$374,K60=$K$375),$J$342,IF(OR(K60=$K$379,K60=$K$380,K60=$K$381,K60=$K$382,K60=$K$378,K60=$K$377,K60=$K$386,K60=$K$388),$J$343,IF(OR(K60=$K$383,K60=$K$384),$J$344,IF(OR(K60=$K$329,K60=$K$330,K60=$K$331,K60=$K$354,K60=$K$355,K60=$K$366,K60=$K$332,K60=$K$376),$J$345,IF(OR(K60=$K$390),$J$346,0)))))))))))))))))))))))</f>
        <v>Staphylococcus</v>
      </c>
      <c r="K60" s="1" t="s">
        <v>169</v>
      </c>
      <c r="L60" s="1"/>
      <c r="P60" s="11" t="s">
        <v>262</v>
      </c>
      <c r="U60" s="11" t="s">
        <v>311</v>
      </c>
      <c r="V60" s="12" t="s">
        <v>262</v>
      </c>
      <c r="Y60" s="11" t="s">
        <v>311</v>
      </c>
      <c r="AE60" s="12" t="s">
        <v>311</v>
      </c>
      <c r="AF60" s="11" t="s">
        <v>311</v>
      </c>
      <c r="AK60" s="11" t="s">
        <v>313</v>
      </c>
      <c r="AL60" s="11" t="s">
        <v>311</v>
      </c>
      <c r="AU60" s="11" t="s">
        <v>311</v>
      </c>
      <c r="AV60" s="11" t="s">
        <v>311</v>
      </c>
      <c r="AY60" s="11" t="s">
        <v>311</v>
      </c>
      <c r="AZ60" s="11" t="s">
        <v>311</v>
      </c>
      <c r="BC60" s="11" t="s">
        <v>262</v>
      </c>
      <c r="BE60" s="11" t="s">
        <v>311</v>
      </c>
    </row>
    <row r="61" spans="1:57" ht="20.25">
      <c r="A61" s="13" t="s">
        <v>244</v>
      </c>
      <c r="B61" s="2">
        <v>56</v>
      </c>
      <c r="C61" s="13" t="s">
        <v>14</v>
      </c>
      <c r="D61" s="3" t="s">
        <v>36</v>
      </c>
      <c r="E61" s="13">
        <v>0</v>
      </c>
      <c r="F61" s="13">
        <v>3</v>
      </c>
      <c r="G61" s="13"/>
      <c r="H61" s="13"/>
      <c r="I61" s="13" t="str">
        <f>IF(OR(J61=$J$337,J61=$J$344,J61=$J$327),$I$324,IF(OR(J61=$J$326,J61=$J$330,J61=$J$332,J61=$J$333,J61=$J$336,J61=$J$340,J61=$J$341,J61=$J$338),$I$329,IF(OR(J61=$J$325,J61=$J$329),$I$325,IF(OR(J61=$J$331,J61=$J$342,J61=$J$343),$I$326,IF(OR(J61=$J$324,J61=$J$339,J61=$J$345),$I$327,IF(OR(J61=$J$328,J61=$J$346,J61=$J$334,J61=$J$335),$I$328,0))))))</f>
        <v>Кокки</v>
      </c>
      <c r="J61" s="13" t="str">
        <f>IF(OR(K61=$K$324,K61=$K$325,K61=$K$326,K61=$K$327,K61=$K$328),$J$324,IF(OR(K61=$K$333,K61=$K$334,K61=$K$335,K61=$K$336),$J$325,IF(OR(K61=$K$337),$J$326,IF(OR(K61=$K$338),$J$327,IF(OR(K61=$K$339),$J$328,IF(OR(K61=$K$340),$J$329,IF(OR(K61=$K$346,K61=$K$356,K61=$K$347),$J$330,IF(OR(K61=$K$342,K61=$K$343,K61=$K$344,K61=$K$345),$J$331,IF(OR(K61=$K$341,K61=$K$385,K61=$K$387,K61=$K$389),$J$332,IF(OR(K61=$K$348,K61=$K$350,K61=$K$349),$J$333,IF(OR(K61=$K$351),$J$334,IF(OR(K61=$K$352),$J$335,IF(OR(K61=$K$353),$J$336,IF(OR(K61=$K$357),$J$337,IF(OR(K61=$K$358,K61=$K$359),$J$338,IF(OR(K61=$K$360,K61=$K$361),$J$339,IF(OR(K61=$K$362,K61=$K$363),$J$340,IF(OR(K61=$K$364,K61=$K$365),$J$341,IF(OR(K61=$K$367,K61=$K$368,K61=$K$369,K61=$K$370,K61=$K$371,K61=$K$372,K61=$K$373,K61=$K$374,K61=$K$375),$J$342,IF(OR(K61=$K$379,K61=$K$380,K61=$K$381,K61=$K$382,K61=$K$378,K61=$K$377,K61=$K$386,K61=$K$388),$J$343,IF(OR(K61=$K$383,K61=$K$384),$J$344,IF(OR(K61=$K$329,K61=$K$330,K61=$K$331,K61=$K$354,K61=$K$355,K61=$K$366,K61=$K$332,K61=$K$376),$J$345,IF(OR(K61=$K$390),$J$346,0)))))))))))))))))))))))</f>
        <v>Streptococcus</v>
      </c>
      <c r="K61" s="1" t="s">
        <v>186</v>
      </c>
      <c r="L61" s="1"/>
      <c r="P61" s="11" t="s">
        <v>262</v>
      </c>
      <c r="T61" s="11" t="s">
        <v>262</v>
      </c>
      <c r="U61" s="11" t="s">
        <v>262</v>
      </c>
      <c r="AE61" s="12" t="s">
        <v>262</v>
      </c>
      <c r="AM61" s="11" t="s">
        <v>262</v>
      </c>
      <c r="AZ61" s="11" t="s">
        <v>262</v>
      </c>
      <c r="BE61" s="11" t="s">
        <v>310</v>
      </c>
    </row>
    <row r="62" spans="1:57" ht="20.25">
      <c r="A62" s="13" t="s">
        <v>244</v>
      </c>
      <c r="B62" s="2">
        <v>77</v>
      </c>
      <c r="C62" s="13" t="s">
        <v>14</v>
      </c>
      <c r="D62" s="3" t="s">
        <v>190</v>
      </c>
      <c r="E62" s="13">
        <v>0</v>
      </c>
      <c r="F62" s="13">
        <v>5</v>
      </c>
      <c r="G62" s="13"/>
      <c r="H62" s="13"/>
      <c r="I62" s="13" t="str">
        <f>IF(OR(J62=$J$337,J62=$J$344,J62=$J$327),$I$324,IF(OR(J62=$J$326,J62=$J$330,J62=$J$332,J62=$J$333,J62=$J$336,J62=$J$340,J62=$J$341,J62=$J$338),$I$329,IF(OR(J62=$J$325,J62=$J$329),$I$325,IF(OR(J62=$J$331,J62=$J$342,J62=$J$343),$I$326,IF(OR(J62=$J$324,J62=$J$339,J62=$J$345),$I$327,IF(OR(J62=$J$328,J62=$J$346,J62=$J$334,J62=$J$335),$I$328,0))))))</f>
        <v>Кокки</v>
      </c>
      <c r="J62" s="13" t="str">
        <f>IF(OR(K62=$K$324,K62=$K$325,K62=$K$326,K62=$K$327,K62=$K$328),$J$324,IF(OR(K62=$K$333,K62=$K$334,K62=$K$335,K62=$K$336),$J$325,IF(OR(K62=$K$337),$J$326,IF(OR(K62=$K$338),$J$327,IF(OR(K62=$K$339),$J$328,IF(OR(K62=$K$340),$J$329,IF(OR(K62=$K$346,K62=$K$356,K62=$K$347),$J$330,IF(OR(K62=$K$342,K62=$K$343,K62=$K$344,K62=$K$345),$J$331,IF(OR(K62=$K$341,K62=$K$385,K62=$K$387,K62=$K$389),$J$332,IF(OR(K62=$K$348,K62=$K$350,K62=$K$349),$J$333,IF(OR(K62=$K$351),$J$334,IF(OR(K62=$K$352),$J$335,IF(OR(K62=$K$353),$J$336,IF(OR(K62=$K$357),$J$337,IF(OR(K62=$K$358,K62=$K$359),$J$338,IF(OR(K62=$K$360,K62=$K$361),$J$339,IF(OR(K62=$K$362,K62=$K$363),$J$340,IF(OR(K62=$K$364,K62=$K$365),$J$341,IF(OR(K62=$K$367,K62=$K$368,K62=$K$369,K62=$K$370,K62=$K$371,K62=$K$372,K62=$K$373,K62=$K$374,K62=$K$375),$J$342,IF(OR(K62=$K$379,K62=$K$380,K62=$K$381,K62=$K$382,K62=$K$378,K62=$K$377,K62=$K$386,K62=$K$388),$J$343,IF(OR(K62=$K$383,K62=$K$384),$J$344,IF(OR(K62=$K$329,K62=$K$330,K62=$K$331,K62=$K$354,K62=$K$355,K62=$K$366,K62=$K$332,K62=$K$376),$J$345,IF(OR(K62=$K$390),$J$346,0)))))))))))))))))))))))</f>
        <v>Staphylococcus</v>
      </c>
      <c r="K62" s="1" t="s">
        <v>49</v>
      </c>
      <c r="L62" s="1"/>
      <c r="U62" s="11" t="s">
        <v>262</v>
      </c>
      <c r="V62" s="12" t="s">
        <v>311</v>
      </c>
      <c r="AE62" s="12" t="s">
        <v>262</v>
      </c>
      <c r="AL62" s="11" t="s">
        <v>311</v>
      </c>
      <c r="AU62" s="11" t="s">
        <v>311</v>
      </c>
      <c r="BC62" s="11" t="s">
        <v>262</v>
      </c>
      <c r="BE62" s="11" t="s">
        <v>262</v>
      </c>
    </row>
    <row r="63" spans="1:57" ht="20.25">
      <c r="A63" s="13" t="s">
        <v>244</v>
      </c>
      <c r="B63" s="2">
        <v>81</v>
      </c>
      <c r="C63" s="13" t="s">
        <v>16</v>
      </c>
      <c r="D63" s="3" t="s">
        <v>33</v>
      </c>
      <c r="E63" s="13">
        <v>0</v>
      </c>
      <c r="F63" s="13">
        <v>5</v>
      </c>
      <c r="G63" s="13"/>
      <c r="H63" s="13"/>
      <c r="I63" s="13" t="str">
        <f>IF(OR(J63=$J$337,J63=$J$344,J63=$J$327),$I$324,IF(OR(J63=$J$326,J63=$J$330,J63=$J$332,J63=$J$333,J63=$J$336,J63=$J$340,J63=$J$341,J63=$J$338),$I$329,IF(OR(J63=$J$325,J63=$J$329),$I$325,IF(OR(J63=$J$331,J63=$J$342,J63=$J$343),$I$326,IF(OR(J63=$J$324,J63=$J$339,J63=$J$345),$I$327,IF(OR(J63=$J$328,J63=$J$346,J63=$J$334,J63=$J$335),$I$328,0))))))</f>
        <v>Кокки</v>
      </c>
      <c r="J63" s="13" t="str">
        <f>IF(OR(K63=$K$324,K63=$K$325,K63=$K$326,K63=$K$327,K63=$K$328),$J$324,IF(OR(K63=$K$333,K63=$K$334,K63=$K$335,K63=$K$336),$J$325,IF(OR(K63=$K$337),$J$326,IF(OR(K63=$K$338),$J$327,IF(OR(K63=$K$339),$J$328,IF(OR(K63=$K$340),$J$329,IF(OR(K63=$K$346,K63=$K$356,K63=$K$347),$J$330,IF(OR(K63=$K$342,K63=$K$343,K63=$K$344,K63=$K$345),$J$331,IF(OR(K63=$K$341,K63=$K$385,K63=$K$387,K63=$K$389),$J$332,IF(OR(K63=$K$348,K63=$K$350,K63=$K$349),$J$333,IF(OR(K63=$K$351),$J$334,IF(OR(K63=$K$352),$J$335,IF(OR(K63=$K$353),$J$336,IF(OR(K63=$K$357),$J$337,IF(OR(K63=$K$358,K63=$K$359),$J$338,IF(OR(K63=$K$360,K63=$K$361),$J$339,IF(OR(K63=$K$362,K63=$K$363),$J$340,IF(OR(K63=$K$364,K63=$K$365),$J$341,IF(OR(K63=$K$367,K63=$K$368,K63=$K$369,K63=$K$370,K63=$K$371,K63=$K$372,K63=$K$373,K63=$K$374,K63=$K$375),$J$342,IF(OR(K63=$K$379,K63=$K$380,K63=$K$381,K63=$K$382,K63=$K$378,K63=$K$377,K63=$K$386,K63=$K$388),$J$343,IF(OR(K63=$K$383,K63=$K$384),$J$344,IF(OR(K63=$K$329,K63=$K$330,K63=$K$331,K63=$K$354,K63=$K$355,K63=$K$366,K63=$K$332,K63=$K$376),$J$345,IF(OR(K63=$K$390),$J$346,0)))))))))))))))))))))))</f>
        <v>Streptococcus</v>
      </c>
      <c r="K63" s="1" t="s">
        <v>77</v>
      </c>
      <c r="L63" s="1"/>
      <c r="P63" s="11" t="s">
        <v>262</v>
      </c>
      <c r="T63" s="11" t="s">
        <v>262</v>
      </c>
      <c r="U63" s="11" t="s">
        <v>262</v>
      </c>
      <c r="AE63" s="12" t="s">
        <v>262</v>
      </c>
      <c r="AM63" s="11" t="s">
        <v>262</v>
      </c>
      <c r="AZ63" s="11" t="s">
        <v>262</v>
      </c>
      <c r="BE63" s="11" t="s">
        <v>262</v>
      </c>
    </row>
    <row r="64" spans="1:57" ht="20.25">
      <c r="A64" s="13" t="s">
        <v>244</v>
      </c>
      <c r="B64" s="2">
        <v>82</v>
      </c>
      <c r="C64" s="13" t="s">
        <v>138</v>
      </c>
      <c r="D64" s="3" t="s">
        <v>56</v>
      </c>
      <c r="E64" s="13">
        <v>1</v>
      </c>
      <c r="F64" s="13">
        <v>4</v>
      </c>
      <c r="G64" s="13"/>
      <c r="H64" s="13"/>
      <c r="I64" s="13" t="str">
        <f>IF(OR(J64=$J$337,J64=$J$344,J64=$J$327),$I$324,IF(OR(J64=$J$326,J64=$J$330,J64=$J$332,J64=$J$333,J64=$J$336,J64=$J$340,J64=$J$341,J64=$J$338),$I$329,IF(OR(J64=$J$325,J64=$J$329),$I$325,IF(OR(J64=$J$331,J64=$J$342,J64=$J$343),$I$326,IF(OR(J64=$J$324,J64=$J$339,J64=$J$345),$I$327,IF(OR(J64=$J$328,J64=$J$346,J64=$J$334,J64=$J$335),$I$328,0))))))</f>
        <v>Кокки</v>
      </c>
      <c r="J64" s="13" t="str">
        <f>IF(OR(K64=$K$324,K64=$K$325,K64=$K$326,K64=$K$327,K64=$K$328),$J$324,IF(OR(K64=$K$333,K64=$K$334,K64=$K$335,K64=$K$336),$J$325,IF(OR(K64=$K$337),$J$326,IF(OR(K64=$K$338),$J$327,IF(OR(K64=$K$339),$J$328,IF(OR(K64=$K$340),$J$329,IF(OR(K64=$K$346,K64=$K$356,K64=$K$347),$J$330,IF(OR(K64=$K$342,K64=$K$343,K64=$K$344,K64=$K$345),$J$331,IF(OR(K64=$K$341,K64=$K$385,K64=$K$387,K64=$K$389),$J$332,IF(OR(K64=$K$348,K64=$K$350,K64=$K$349),$J$333,IF(OR(K64=$K$351),$J$334,IF(OR(K64=$K$352),$J$335,IF(OR(K64=$K$353),$J$336,IF(OR(K64=$K$357),$J$337,IF(OR(K64=$K$358,K64=$K$359),$J$338,IF(OR(K64=$K$360,K64=$K$361),$J$339,IF(OR(K64=$K$362,K64=$K$363),$J$340,IF(OR(K64=$K$364,K64=$K$365),$J$341,IF(OR(K64=$K$367,K64=$K$368,K64=$K$369,K64=$K$370,K64=$K$371,K64=$K$372,K64=$K$373,K64=$K$374,K64=$K$375),$J$342,IF(OR(K64=$K$379,K64=$K$380,K64=$K$381,K64=$K$382,K64=$K$378,K64=$K$377,K64=$K$386,K64=$K$388),$J$343,IF(OR(K64=$K$383,K64=$K$384),$J$344,IF(OR(K64=$K$329,K64=$K$330,K64=$K$331,K64=$K$354,K64=$K$355,K64=$K$366,K64=$K$332,K64=$K$376),$J$345,IF(OR(K64=$K$390),$J$346,0)))))))))))))))))))))))</f>
        <v>Staphylococcus</v>
      </c>
      <c r="K64" s="1" t="s">
        <v>49</v>
      </c>
      <c r="L64" s="1"/>
      <c r="U64" s="11" t="s">
        <v>262</v>
      </c>
      <c r="V64" s="12" t="s">
        <v>262</v>
      </c>
      <c r="AE64" s="12" t="s">
        <v>262</v>
      </c>
      <c r="AL64" s="11" t="s">
        <v>262</v>
      </c>
      <c r="AU64" s="11" t="s">
        <v>262</v>
      </c>
      <c r="BC64" s="11" t="s">
        <v>262</v>
      </c>
      <c r="BE64" s="11" t="s">
        <v>262</v>
      </c>
    </row>
    <row r="65" spans="1:57" ht="20.25">
      <c r="A65" s="13" t="s">
        <v>244</v>
      </c>
      <c r="B65" s="2">
        <v>123</v>
      </c>
      <c r="C65" s="13" t="s">
        <v>21</v>
      </c>
      <c r="D65" s="3" t="s">
        <v>56</v>
      </c>
      <c r="E65" s="13">
        <v>0</v>
      </c>
      <c r="F65" s="13">
        <v>5</v>
      </c>
      <c r="G65" s="13" t="s">
        <v>23</v>
      </c>
      <c r="H65" s="13"/>
      <c r="I65" s="13" t="str">
        <f>IF(OR(J65=$J$337,J65=$J$344,J65=$J$327),$I$324,IF(OR(J65=$J$326,J65=$J$330,J65=$J$332,J65=$J$333,J65=$J$336,J65=$J$340,J65=$J$341,J65=$J$338),$I$329,IF(OR(J65=$J$325,J65=$J$329),$I$325,IF(OR(J65=$J$331,J65=$J$342,J65=$J$343),$I$326,IF(OR(J65=$J$324,J65=$J$339,J65=$J$345),$I$327,IF(OR(J65=$J$328,J65=$J$346,J65=$J$334,J65=$J$335),$I$328,0))))))</f>
        <v>Кокки</v>
      </c>
      <c r="J65" s="13" t="str">
        <f>IF(OR(K65=$K$324,K65=$K$325,K65=$K$326,K65=$K$327,K65=$K$328),$J$324,IF(OR(K65=$K$333,K65=$K$334,K65=$K$335,K65=$K$336),$J$325,IF(OR(K65=$K$337),$J$326,IF(OR(K65=$K$338),$J$327,IF(OR(K65=$K$339),$J$328,IF(OR(K65=$K$340),$J$329,IF(OR(K65=$K$346,K65=$K$356,K65=$K$347),$J$330,IF(OR(K65=$K$342,K65=$K$343,K65=$K$344,K65=$K$345),$J$331,IF(OR(K65=$K$341,K65=$K$385,K65=$K$387,K65=$K$389),$J$332,IF(OR(K65=$K$348,K65=$K$350,K65=$K$349),$J$333,IF(OR(K65=$K$351),$J$334,IF(OR(K65=$K$352),$J$335,IF(OR(K65=$K$353),$J$336,IF(OR(K65=$K$357),$J$337,IF(OR(K65=$K$358,K65=$K$359),$J$338,IF(OR(K65=$K$360,K65=$K$361),$J$339,IF(OR(K65=$K$362,K65=$K$363),$J$340,IF(OR(K65=$K$364,K65=$K$365),$J$341,IF(OR(K65=$K$367,K65=$K$368,K65=$K$369,K65=$K$370,K65=$K$371,K65=$K$372,K65=$K$373,K65=$K$374,K65=$K$375),$J$342,IF(OR(K65=$K$379,K65=$K$380,K65=$K$381,K65=$K$382,K65=$K$378,K65=$K$377,K65=$K$386,K65=$K$388),$J$343,IF(OR(K65=$K$383,K65=$K$384),$J$344,IF(OR(K65=$K$329,K65=$K$330,K65=$K$331,K65=$K$354,K65=$K$355,K65=$K$366,K65=$K$332,K65=$K$376),$J$345,IF(OR(K65=$K$390),$J$346,0)))))))))))))))))))))))</f>
        <v>Enterococcus</v>
      </c>
      <c r="K65" s="1" t="s">
        <v>66</v>
      </c>
      <c r="L65" s="1"/>
      <c r="P65" s="11" t="s">
        <v>311</v>
      </c>
      <c r="T65" s="11" t="s">
        <v>262</v>
      </c>
      <c r="U65" s="11" t="s">
        <v>262</v>
      </c>
      <c r="AE65" s="12" t="s">
        <v>311</v>
      </c>
      <c r="AM65" s="11" t="s">
        <v>262</v>
      </c>
      <c r="AZ65" s="11" t="s">
        <v>311</v>
      </c>
      <c r="BE65" s="11" t="s">
        <v>262</v>
      </c>
    </row>
    <row r="66" spans="1:57" ht="20.25">
      <c r="A66" s="13" t="s">
        <v>244</v>
      </c>
      <c r="B66" s="2">
        <v>131</v>
      </c>
      <c r="C66" s="13" t="s">
        <v>14</v>
      </c>
      <c r="D66" s="3" t="s">
        <v>190</v>
      </c>
      <c r="E66" s="13">
        <v>0</v>
      </c>
      <c r="F66" s="13">
        <v>4</v>
      </c>
      <c r="G66" s="13"/>
      <c r="H66" s="13"/>
      <c r="I66" s="13" t="str">
        <f>IF(OR(J66=$J$337,J66=$J$344,J66=$J$327),$I$324,IF(OR(J66=$J$326,J66=$J$330,J66=$J$332,J66=$J$333,J66=$J$336,J66=$J$340,J66=$J$341,J66=$J$338),$I$329,IF(OR(J66=$J$325,J66=$J$329),$I$325,IF(OR(J66=$J$331,J66=$J$342,J66=$J$343),$I$326,IF(OR(J66=$J$324,J66=$J$339,J66=$J$345),$I$327,IF(OR(J66=$J$328,J66=$J$346,J66=$J$334,J66=$J$335),$I$328,0))))))</f>
        <v>Кокки</v>
      </c>
      <c r="J66" s="13" t="str">
        <f>IF(OR(K66=$K$324,K66=$K$325,K66=$K$326,K66=$K$327,K66=$K$328),$J$324,IF(OR(K66=$K$333,K66=$K$334,K66=$K$335,K66=$K$336),$J$325,IF(OR(K66=$K$337),$J$326,IF(OR(K66=$K$338),$J$327,IF(OR(K66=$K$339),$J$328,IF(OR(K66=$K$340),$J$329,IF(OR(K66=$K$346,K66=$K$356,K66=$K$347),$J$330,IF(OR(K66=$K$342,K66=$K$343,K66=$K$344,K66=$K$345),$J$331,IF(OR(K66=$K$341,K66=$K$385,K66=$K$387,K66=$K$389),$J$332,IF(OR(K66=$K$348,K66=$K$350,K66=$K$349),$J$333,IF(OR(K66=$K$351),$J$334,IF(OR(K66=$K$352),$J$335,IF(OR(K66=$K$353),$J$336,IF(OR(K66=$K$357),$J$337,IF(OR(K66=$K$358,K66=$K$359),$J$338,IF(OR(K66=$K$360,K66=$K$361),$J$339,IF(OR(K66=$K$362,K66=$K$363),$J$340,IF(OR(K66=$K$364,K66=$K$365),$J$341,IF(OR(K66=$K$367,K66=$K$368,K66=$K$369,K66=$K$370,K66=$K$371,K66=$K$372,K66=$K$373,K66=$K$374,K66=$K$375),$J$342,IF(OR(K66=$K$379,K66=$K$380,K66=$K$381,K66=$K$382,K66=$K$378,K66=$K$377,K66=$K$386,K66=$K$388),$J$343,IF(OR(K66=$K$383,K66=$K$384),$J$344,IF(OR(K66=$K$329,K66=$K$330,K66=$K$331,K66=$K$354,K66=$K$355,K66=$K$366,K66=$K$332,K66=$K$376),$J$345,IF(OR(K66=$K$390),$J$346,0)))))))))))))))))))))))</f>
        <v>Staphylococcus</v>
      </c>
      <c r="K66" s="1" t="s">
        <v>169</v>
      </c>
      <c r="L66" s="1"/>
      <c r="U66" s="11" t="s">
        <v>262</v>
      </c>
      <c r="V66" s="12" t="s">
        <v>311</v>
      </c>
      <c r="AE66" s="12" t="s">
        <v>311</v>
      </c>
      <c r="AL66" s="11" t="s">
        <v>311</v>
      </c>
      <c r="AU66" s="11" t="s">
        <v>311</v>
      </c>
      <c r="BC66" s="11" t="s">
        <v>262</v>
      </c>
      <c r="BE66" s="11" t="s">
        <v>262</v>
      </c>
    </row>
    <row r="67" spans="1:57" ht="20.25">
      <c r="A67" s="13" t="s">
        <v>244</v>
      </c>
      <c r="B67" s="2">
        <v>168</v>
      </c>
      <c r="C67" s="13" t="s">
        <v>138</v>
      </c>
      <c r="D67" s="3" t="s">
        <v>56</v>
      </c>
      <c r="E67" s="13">
        <v>0</v>
      </c>
      <c r="F67" s="13">
        <v>2</v>
      </c>
      <c r="G67" s="13" t="s">
        <v>23</v>
      </c>
      <c r="H67" s="13"/>
      <c r="I67" s="13" t="str">
        <f>IF(OR(J67=$J$337,J67=$J$344,J67=$J$327),$I$324,IF(OR(J67=$J$326,J67=$J$330,J67=$J$332,J67=$J$333,J67=$J$336,J67=$J$340,J67=$J$341,J67=$J$338),$I$329,IF(OR(J67=$J$325,J67=$J$329),$I$325,IF(OR(J67=$J$331,J67=$J$342,J67=$J$343),$I$326,IF(OR(J67=$J$324,J67=$J$339,J67=$J$345),$I$327,IF(OR(J67=$J$328,J67=$J$346,J67=$J$334,J67=$J$335),$I$328,0))))))</f>
        <v>Кокки</v>
      </c>
      <c r="J67" s="13" t="str">
        <f>IF(OR(K67=$K$324,K67=$K$325,K67=$K$326,K67=$K$327,K67=$K$328),$J$324,IF(OR(K67=$K$333,K67=$K$334,K67=$K$335,K67=$K$336),$J$325,IF(OR(K67=$K$337),$J$326,IF(OR(K67=$K$338),$J$327,IF(OR(K67=$K$339),$J$328,IF(OR(K67=$K$340),$J$329,IF(OR(K67=$K$346,K67=$K$356,K67=$K$347),$J$330,IF(OR(K67=$K$342,K67=$K$343,K67=$K$344,K67=$K$345),$J$331,IF(OR(K67=$K$341,K67=$K$385,K67=$K$387,K67=$K$389),$J$332,IF(OR(K67=$K$348,K67=$K$350,K67=$K$349),$J$333,IF(OR(K67=$K$351),$J$334,IF(OR(K67=$K$352),$J$335,IF(OR(K67=$K$353),$J$336,IF(OR(K67=$K$357),$J$337,IF(OR(K67=$K$358,K67=$K$359),$J$338,IF(OR(K67=$K$360,K67=$K$361),$J$339,IF(OR(K67=$K$362,K67=$K$363),$J$340,IF(OR(K67=$K$364,K67=$K$365),$J$341,IF(OR(K67=$K$367,K67=$K$368,K67=$K$369,K67=$K$370,K67=$K$371,K67=$K$372,K67=$K$373,K67=$K$374,K67=$K$375),$J$342,IF(OR(K67=$K$379,K67=$K$380,K67=$K$381,K67=$K$382,K67=$K$378,K67=$K$377,K67=$K$386,K67=$K$388),$J$343,IF(OR(K67=$K$383,K67=$K$384),$J$344,IF(OR(K67=$K$329,K67=$K$330,K67=$K$331,K67=$K$354,K67=$K$355,K67=$K$366,K67=$K$332,K67=$K$376),$J$345,IF(OR(K67=$K$390),$J$346,0)))))))))))))))))))))))</f>
        <v>Staphylococcus</v>
      </c>
      <c r="K67" s="1" t="s">
        <v>169</v>
      </c>
      <c r="L67" s="1"/>
      <c r="P67" s="11" t="s">
        <v>311</v>
      </c>
      <c r="T67" s="11" t="s">
        <v>311</v>
      </c>
      <c r="U67" s="11" t="s">
        <v>262</v>
      </c>
      <c r="V67" s="12" t="s">
        <v>262</v>
      </c>
      <c r="X67" s="12" t="s">
        <v>262</v>
      </c>
      <c r="AD67" s="12" t="s">
        <v>262</v>
      </c>
      <c r="AE67" s="12" t="s">
        <v>262</v>
      </c>
      <c r="AL67" s="11" t="s">
        <v>262</v>
      </c>
      <c r="AU67" s="11" t="s">
        <v>262</v>
      </c>
      <c r="BC67" s="11" t="s">
        <v>262</v>
      </c>
      <c r="BE67" s="11" t="s">
        <v>311</v>
      </c>
    </row>
    <row r="68" spans="1:57" ht="20.25">
      <c r="A68" s="13" t="s">
        <v>244</v>
      </c>
      <c r="B68" s="2">
        <v>169</v>
      </c>
      <c r="C68" s="13" t="s">
        <v>44</v>
      </c>
      <c r="D68" s="3" t="s">
        <v>45</v>
      </c>
      <c r="E68" s="13">
        <v>0</v>
      </c>
      <c r="F68" s="13">
        <v>5</v>
      </c>
      <c r="G68" s="13" t="s">
        <v>23</v>
      </c>
      <c r="H68" s="13"/>
      <c r="I68" s="13" t="str">
        <f>IF(OR(J68=$J$337,J68=$J$344,J68=$J$327),$I$324,IF(OR(J68=$J$326,J68=$J$330,J68=$J$332,J68=$J$333,J68=$J$336,J68=$J$340,J68=$J$341,J68=$J$338),$I$329,IF(OR(J68=$J$325,J68=$J$329),$I$325,IF(OR(J68=$J$331,J68=$J$342,J68=$J$343),$I$326,IF(OR(J68=$J$324,J68=$J$339,J68=$J$345),$I$327,IF(OR(J68=$J$328,J68=$J$346,J68=$J$334,J68=$J$335),$I$328,0))))))</f>
        <v>Кокки</v>
      </c>
      <c r="J68" s="13" t="str">
        <f>IF(OR(K68=$K$324,K68=$K$325,K68=$K$326,K68=$K$327,K68=$K$328),$J$324,IF(OR(K68=$K$333,K68=$K$334,K68=$K$335,K68=$K$336),$J$325,IF(OR(K68=$K$337),$J$326,IF(OR(K68=$K$338),$J$327,IF(OR(K68=$K$339),$J$328,IF(OR(K68=$K$340),$J$329,IF(OR(K68=$K$346,K68=$K$356,K68=$K$347),$J$330,IF(OR(K68=$K$342,K68=$K$343,K68=$K$344,K68=$K$345),$J$331,IF(OR(K68=$K$341,K68=$K$385,K68=$K$387,K68=$K$389),$J$332,IF(OR(K68=$K$348,K68=$K$350,K68=$K$349),$J$333,IF(OR(K68=$K$351),$J$334,IF(OR(K68=$K$352),$J$335,IF(OR(K68=$K$353),$J$336,IF(OR(K68=$K$357),$J$337,IF(OR(K68=$K$358,K68=$K$359),$J$338,IF(OR(K68=$K$360,K68=$K$361),$J$339,IF(OR(K68=$K$362,K68=$K$363),$J$340,IF(OR(K68=$K$364,K68=$K$365),$J$341,IF(OR(K68=$K$367,K68=$K$368,K68=$K$369,K68=$K$370,K68=$K$371,K68=$K$372,K68=$K$373,K68=$K$374,K68=$K$375),$J$342,IF(OR(K68=$K$379,K68=$K$380,K68=$K$381,K68=$K$382,K68=$K$378,K68=$K$377,K68=$K$386,K68=$K$388),$J$343,IF(OR(K68=$K$383,K68=$K$384),$J$344,IF(OR(K68=$K$329,K68=$K$330,K68=$K$331,K68=$K$354,K68=$K$355,K68=$K$366,K68=$K$332,K68=$K$376),$J$345,IF(OR(K68=$K$390),$J$346,0)))))))))))))))))))))))</f>
        <v>Staphylococcus</v>
      </c>
      <c r="K68" s="1" t="s">
        <v>169</v>
      </c>
      <c r="L68" s="1"/>
      <c r="P68" s="11" t="s">
        <v>311</v>
      </c>
      <c r="T68" s="11" t="s">
        <v>311</v>
      </c>
      <c r="U68" s="11" t="s">
        <v>262</v>
      </c>
      <c r="V68" s="12" t="s">
        <v>310</v>
      </c>
      <c r="X68" s="12" t="s">
        <v>262</v>
      </c>
      <c r="AD68" s="12" t="s">
        <v>262</v>
      </c>
      <c r="AU68" s="11" t="s">
        <v>311</v>
      </c>
    </row>
    <row r="69" spans="1:57" ht="20.25">
      <c r="A69" s="13" t="s">
        <v>244</v>
      </c>
      <c r="B69" s="2">
        <v>177</v>
      </c>
      <c r="C69" s="13" t="s">
        <v>21</v>
      </c>
      <c r="D69" s="3" t="s">
        <v>56</v>
      </c>
      <c r="E69" s="13">
        <v>0</v>
      </c>
      <c r="F69" s="13">
        <v>5</v>
      </c>
      <c r="G69" s="13" t="s">
        <v>23</v>
      </c>
      <c r="H69" s="13"/>
      <c r="I69" s="13" t="str">
        <f>IF(OR(J69=$J$337,J69=$J$344,J69=$J$327),$I$324,IF(OR(J69=$J$326,J69=$J$330,J69=$J$332,J69=$J$333,J69=$J$336,J69=$J$340,J69=$J$341,J69=$J$338),$I$329,IF(OR(J69=$J$325,J69=$J$329),$I$325,IF(OR(J69=$J$331,J69=$J$342,J69=$J$343),$I$326,IF(OR(J69=$J$324,J69=$J$339,J69=$J$345),$I$327,IF(OR(J69=$J$328,J69=$J$346,J69=$J$334,J69=$J$335),$I$328,0))))))</f>
        <v>Кокки</v>
      </c>
      <c r="J69" s="13" t="str">
        <f>IF(OR(K69=$K$324,K69=$K$325,K69=$K$326,K69=$K$327,K69=$K$328),$J$324,IF(OR(K69=$K$333,K69=$K$334,K69=$K$335,K69=$K$336),$J$325,IF(OR(K69=$K$337),$J$326,IF(OR(K69=$K$338),$J$327,IF(OR(K69=$K$339),$J$328,IF(OR(K69=$K$340),$J$329,IF(OR(K69=$K$346,K69=$K$356,K69=$K$347),$J$330,IF(OR(K69=$K$342,K69=$K$343,K69=$K$344,K69=$K$345),$J$331,IF(OR(K69=$K$341,K69=$K$385,K69=$K$387,K69=$K$389),$J$332,IF(OR(K69=$K$348,K69=$K$350,K69=$K$349),$J$333,IF(OR(K69=$K$351),$J$334,IF(OR(K69=$K$352),$J$335,IF(OR(K69=$K$353),$J$336,IF(OR(K69=$K$357),$J$337,IF(OR(K69=$K$358,K69=$K$359),$J$338,IF(OR(K69=$K$360,K69=$K$361),$J$339,IF(OR(K69=$K$362,K69=$K$363),$J$340,IF(OR(K69=$K$364,K69=$K$365),$J$341,IF(OR(K69=$K$367,K69=$K$368,K69=$K$369,K69=$K$370,K69=$K$371,K69=$K$372,K69=$K$373,K69=$K$374,K69=$K$375),$J$342,IF(OR(K69=$K$379,K69=$K$380,K69=$K$381,K69=$K$382,K69=$K$378,K69=$K$377,K69=$K$386,K69=$K$388),$J$343,IF(OR(K69=$K$383,K69=$K$384),$J$344,IF(OR(K69=$K$329,K69=$K$330,K69=$K$331,K69=$K$354,K69=$K$355,K69=$K$366,K69=$K$332,K69=$K$376),$J$345,IF(OR(K69=$K$390),$J$346,0)))))))))))))))))))))))</f>
        <v>Staphylococcus</v>
      </c>
      <c r="K69" s="1" t="s">
        <v>169</v>
      </c>
      <c r="L69" s="1"/>
      <c r="U69" s="11" t="s">
        <v>262</v>
      </c>
      <c r="V69" s="12" t="s">
        <v>262</v>
      </c>
      <c r="AE69" s="12" t="s">
        <v>262</v>
      </c>
      <c r="AL69" s="11" t="s">
        <v>262</v>
      </c>
      <c r="AU69" s="11" t="s">
        <v>262</v>
      </c>
      <c r="BC69" s="11" t="s">
        <v>262</v>
      </c>
      <c r="BE69" s="11" t="s">
        <v>311</v>
      </c>
    </row>
    <row r="70" spans="1:57" ht="20.25">
      <c r="A70" s="13" t="s">
        <v>244</v>
      </c>
      <c r="B70" s="2">
        <v>179</v>
      </c>
      <c r="C70" s="13" t="s">
        <v>71</v>
      </c>
      <c r="D70" s="3" t="s">
        <v>36</v>
      </c>
      <c r="E70" s="13">
        <v>0</v>
      </c>
      <c r="F70" s="13">
        <v>4</v>
      </c>
      <c r="G70" s="13"/>
      <c r="H70" s="13"/>
      <c r="I70" s="13" t="str">
        <f>IF(OR(J70=$J$337,J70=$J$344,J70=$J$327),$I$324,IF(OR(J70=$J$326,J70=$J$330,J70=$J$332,J70=$J$333,J70=$J$336,J70=$J$340,J70=$J$341,J70=$J$338),$I$329,IF(OR(J70=$J$325,J70=$J$329),$I$325,IF(OR(J70=$J$331,J70=$J$342,J70=$J$343),$I$326,IF(OR(J70=$J$324,J70=$J$339,J70=$J$345),$I$327,IF(OR(J70=$J$328,J70=$J$346,J70=$J$334,J70=$J$335),$I$328,0))))))</f>
        <v>Кокки</v>
      </c>
      <c r="J70" s="13" t="str">
        <f>IF(OR(K70=$K$324,K70=$K$325,K70=$K$326,K70=$K$327,K70=$K$328),$J$324,IF(OR(K70=$K$333,K70=$K$334,K70=$K$335,K70=$K$336),$J$325,IF(OR(K70=$K$337),$J$326,IF(OR(K70=$K$338),$J$327,IF(OR(K70=$K$339),$J$328,IF(OR(K70=$K$340),$J$329,IF(OR(K70=$K$346,K70=$K$356,K70=$K$347),$J$330,IF(OR(K70=$K$342,K70=$K$343,K70=$K$344,K70=$K$345),$J$331,IF(OR(K70=$K$341,K70=$K$385,K70=$K$387,K70=$K$389),$J$332,IF(OR(K70=$K$348,K70=$K$350,K70=$K$349),$J$333,IF(OR(K70=$K$351),$J$334,IF(OR(K70=$K$352),$J$335,IF(OR(K70=$K$353),$J$336,IF(OR(K70=$K$357),$J$337,IF(OR(K70=$K$358,K70=$K$359),$J$338,IF(OR(K70=$K$360,K70=$K$361),$J$339,IF(OR(K70=$K$362,K70=$K$363),$J$340,IF(OR(K70=$K$364,K70=$K$365),$J$341,IF(OR(K70=$K$367,K70=$K$368,K70=$K$369,K70=$K$370,K70=$K$371,K70=$K$372,K70=$K$373,K70=$K$374,K70=$K$375),$J$342,IF(OR(K70=$K$379,K70=$K$380,K70=$K$381,K70=$K$382,K70=$K$378,K70=$K$377,K70=$K$386,K70=$K$388),$J$343,IF(OR(K70=$K$383,K70=$K$384),$J$344,IF(OR(K70=$K$329,K70=$K$330,K70=$K$331,K70=$K$354,K70=$K$355,K70=$K$366,K70=$K$332,K70=$K$376),$J$345,IF(OR(K70=$K$390),$J$346,0)))))))))))))))))))))))</f>
        <v>Staphylococcus</v>
      </c>
      <c r="K70" s="1" t="s">
        <v>169</v>
      </c>
      <c r="L70" s="1"/>
      <c r="U70" s="11" t="s">
        <v>262</v>
      </c>
      <c r="V70" s="12" t="s">
        <v>311</v>
      </c>
      <c r="AE70" s="12" t="s">
        <v>262</v>
      </c>
      <c r="AL70" s="11" t="s">
        <v>311</v>
      </c>
      <c r="AU70" s="11" t="s">
        <v>310</v>
      </c>
      <c r="BC70" s="11" t="s">
        <v>262</v>
      </c>
      <c r="BE70" s="11" t="s">
        <v>262</v>
      </c>
    </row>
    <row r="71" spans="1:57" ht="20.25">
      <c r="A71" s="13" t="s">
        <v>244</v>
      </c>
      <c r="B71" s="2">
        <v>189</v>
      </c>
      <c r="C71" s="13" t="s">
        <v>44</v>
      </c>
      <c r="D71" s="3" t="s">
        <v>45</v>
      </c>
      <c r="E71" s="13">
        <v>0</v>
      </c>
      <c r="F71" s="13">
        <v>3</v>
      </c>
      <c r="G71" s="13" t="s">
        <v>23</v>
      </c>
      <c r="H71" s="13"/>
      <c r="I71" s="13" t="str">
        <f>IF(OR(J71=$J$337,J71=$J$344,J71=$J$327),$I$324,IF(OR(J71=$J$326,J71=$J$330,J71=$J$332,J71=$J$333,J71=$J$336,J71=$J$340,J71=$J$341,J71=$J$338),$I$329,IF(OR(J71=$J$325,J71=$J$329),$I$325,IF(OR(J71=$J$331,J71=$J$342,J71=$J$343),$I$326,IF(OR(J71=$J$324,J71=$J$339,J71=$J$345),$I$327,IF(OR(J71=$J$328,J71=$J$346,J71=$J$334,J71=$J$335),$I$328,0))))))</f>
        <v>Кокки</v>
      </c>
      <c r="J71" s="13" t="str">
        <f>IF(OR(K71=$K$324,K71=$K$325,K71=$K$326,K71=$K$327,K71=$K$328),$J$324,IF(OR(K71=$K$333,K71=$K$334,K71=$K$335,K71=$K$336),$J$325,IF(OR(K71=$K$337),$J$326,IF(OR(K71=$K$338),$J$327,IF(OR(K71=$K$339),$J$328,IF(OR(K71=$K$340),$J$329,IF(OR(K71=$K$346,K71=$K$356,K71=$K$347),$J$330,IF(OR(K71=$K$342,K71=$K$343,K71=$K$344,K71=$K$345),$J$331,IF(OR(K71=$K$341,K71=$K$385,K71=$K$387,K71=$K$389),$J$332,IF(OR(K71=$K$348,K71=$K$350,K71=$K$349),$J$333,IF(OR(K71=$K$351),$J$334,IF(OR(K71=$K$352),$J$335,IF(OR(K71=$K$353),$J$336,IF(OR(K71=$K$357),$J$337,IF(OR(K71=$K$358,K71=$K$359),$J$338,IF(OR(K71=$K$360,K71=$K$361),$J$339,IF(OR(K71=$K$362,K71=$K$363),$J$340,IF(OR(K71=$K$364,K71=$K$365),$J$341,IF(OR(K71=$K$367,K71=$K$368,K71=$K$369,K71=$K$370,K71=$K$371,K71=$K$372,K71=$K$373,K71=$K$374,K71=$K$375),$J$342,IF(OR(K71=$K$379,K71=$K$380,K71=$K$381,K71=$K$382,K71=$K$378,K71=$K$377,K71=$K$386,K71=$K$388),$J$343,IF(OR(K71=$K$383,K71=$K$384),$J$344,IF(OR(K71=$K$329,K71=$K$330,K71=$K$331,K71=$K$354,K71=$K$355,K71=$K$366,K71=$K$332,K71=$K$376),$J$345,IF(OR(K71=$K$390),$J$346,0)))))))))))))))))))))))</f>
        <v>Staphylococcus</v>
      </c>
      <c r="K71" s="1" t="s">
        <v>169</v>
      </c>
      <c r="L71" s="1"/>
      <c r="U71" s="11" t="s">
        <v>262</v>
      </c>
      <c r="V71" s="12" t="s">
        <v>311</v>
      </c>
      <c r="AE71" s="12" t="s">
        <v>262</v>
      </c>
      <c r="AL71" s="11" t="s">
        <v>311</v>
      </c>
      <c r="AU71" s="11" t="s">
        <v>311</v>
      </c>
      <c r="BC71" s="11" t="s">
        <v>262</v>
      </c>
      <c r="BE71" s="11" t="s">
        <v>262</v>
      </c>
    </row>
    <row r="72" spans="1:57" ht="20.25">
      <c r="A72" s="13" t="s">
        <v>244</v>
      </c>
      <c r="B72" s="2">
        <v>202</v>
      </c>
      <c r="C72" s="13" t="s">
        <v>44</v>
      </c>
      <c r="D72" s="3" t="s">
        <v>45</v>
      </c>
      <c r="E72" s="13">
        <v>1</v>
      </c>
      <c r="F72" s="13">
        <v>3</v>
      </c>
      <c r="G72" s="13" t="s">
        <v>23</v>
      </c>
      <c r="H72" s="13"/>
      <c r="I72" s="13" t="str">
        <f>IF(OR(J72=$J$337,J72=$J$344,J72=$J$327),$I$324,IF(OR(J72=$J$326,J72=$J$330,J72=$J$332,J72=$J$333,J72=$J$336,J72=$J$340,J72=$J$341,J72=$J$338),$I$329,IF(OR(J72=$J$325,J72=$J$329),$I$325,IF(OR(J72=$J$331,J72=$J$342,J72=$J$343),$I$326,IF(OR(J72=$J$324,J72=$J$339,J72=$J$345),$I$327,IF(OR(J72=$J$328,J72=$J$346,J72=$J$334,J72=$J$335),$I$328,0))))))</f>
        <v>Кокки</v>
      </c>
      <c r="J72" s="13" t="str">
        <f>IF(OR(K72=$K$324,K72=$K$325,K72=$K$326,K72=$K$327,K72=$K$328),$J$324,IF(OR(K72=$K$333,K72=$K$334,K72=$K$335,K72=$K$336),$J$325,IF(OR(K72=$K$337),$J$326,IF(OR(K72=$K$338),$J$327,IF(OR(K72=$K$339),$J$328,IF(OR(K72=$K$340),$J$329,IF(OR(K72=$K$346,K72=$K$356,K72=$K$347),$J$330,IF(OR(K72=$K$342,K72=$K$343,K72=$K$344,K72=$K$345),$J$331,IF(OR(K72=$K$341,K72=$K$385,K72=$K$387,K72=$K$389),$J$332,IF(OR(K72=$K$348,K72=$K$350,K72=$K$349),$J$333,IF(OR(K72=$K$351),$J$334,IF(OR(K72=$K$352),$J$335,IF(OR(K72=$K$353),$J$336,IF(OR(K72=$K$357),$J$337,IF(OR(K72=$K$358,K72=$K$359),$J$338,IF(OR(K72=$K$360,K72=$K$361),$J$339,IF(OR(K72=$K$362,K72=$K$363),$J$340,IF(OR(K72=$K$364,K72=$K$365),$J$341,IF(OR(K72=$K$367,K72=$K$368,K72=$K$369,K72=$K$370,K72=$K$371,K72=$K$372,K72=$K$373,K72=$K$374,K72=$K$375),$J$342,IF(OR(K72=$K$379,K72=$K$380,K72=$K$381,K72=$K$382,K72=$K$378,K72=$K$377,K72=$K$386,K72=$K$388),$J$343,IF(OR(K72=$K$383,K72=$K$384),$J$344,IF(OR(K72=$K$329,K72=$K$330,K72=$K$331,K72=$K$354,K72=$K$355,K72=$K$366,K72=$K$332,K72=$K$376),$J$345,IF(OR(K72=$K$390),$J$346,0)))))))))))))))))))))))</f>
        <v>Staphylococcus</v>
      </c>
      <c r="K72" s="1" t="s">
        <v>169</v>
      </c>
      <c r="L72" s="1"/>
      <c r="P72" s="11" t="s">
        <v>311</v>
      </c>
      <c r="U72" s="11" t="s">
        <v>262</v>
      </c>
      <c r="V72" s="12" t="s">
        <v>311</v>
      </c>
      <c r="Y72" s="11" t="s">
        <v>262</v>
      </c>
      <c r="AE72" s="12" t="s">
        <v>262</v>
      </c>
      <c r="AF72" s="11" t="s">
        <v>262</v>
      </c>
      <c r="AL72" s="11" t="s">
        <v>311</v>
      </c>
      <c r="AU72" s="11" t="s">
        <v>311</v>
      </c>
      <c r="AV72" s="11" t="s">
        <v>262</v>
      </c>
      <c r="AY72" s="11" t="s">
        <v>262</v>
      </c>
      <c r="AZ72" s="11" t="s">
        <v>262</v>
      </c>
      <c r="BC72" s="11" t="s">
        <v>262</v>
      </c>
      <c r="BE72" s="11" t="s">
        <v>262</v>
      </c>
    </row>
    <row r="73" spans="1:57" ht="20.25">
      <c r="A73" s="13" t="s">
        <v>244</v>
      </c>
      <c r="B73" s="2">
        <v>204</v>
      </c>
      <c r="C73" s="13" t="s">
        <v>16</v>
      </c>
      <c r="D73" s="3" t="s">
        <v>18</v>
      </c>
      <c r="E73" s="13">
        <v>0</v>
      </c>
      <c r="F73" s="13">
        <v>6</v>
      </c>
      <c r="G73" s="13" t="s">
        <v>23</v>
      </c>
      <c r="H73" s="13"/>
      <c r="I73" s="13" t="str">
        <f>IF(OR(J73=$J$337,J73=$J$344,J73=$J$327),$I$324,IF(OR(J73=$J$326,J73=$J$330,J73=$J$332,J73=$J$333,J73=$J$336,J73=$J$340,J73=$J$341,J73=$J$338),$I$329,IF(OR(J73=$J$325,J73=$J$329),$I$325,IF(OR(J73=$J$331,J73=$J$342,J73=$J$343),$I$326,IF(OR(J73=$J$324,J73=$J$339,J73=$J$345),$I$327,IF(OR(J73=$J$328,J73=$J$346,J73=$J$334,J73=$J$335),$I$328,0))))))</f>
        <v>Кокки</v>
      </c>
      <c r="J73" s="13" t="str">
        <f>IF(OR(K73=$K$324,K73=$K$325,K73=$K$326,K73=$K$327,K73=$K$328),$J$324,IF(OR(K73=$K$333,K73=$K$334,K73=$K$335,K73=$K$336),$J$325,IF(OR(K73=$K$337),$J$326,IF(OR(K73=$K$338),$J$327,IF(OR(K73=$K$339),$J$328,IF(OR(K73=$K$340),$J$329,IF(OR(K73=$K$346,K73=$K$356,K73=$K$347),$J$330,IF(OR(K73=$K$342,K73=$K$343,K73=$K$344,K73=$K$345),$J$331,IF(OR(K73=$K$341,K73=$K$385,K73=$K$387,K73=$K$389),$J$332,IF(OR(K73=$K$348,K73=$K$350,K73=$K$349),$J$333,IF(OR(K73=$K$351),$J$334,IF(OR(K73=$K$352),$J$335,IF(OR(K73=$K$353),$J$336,IF(OR(K73=$K$357),$J$337,IF(OR(K73=$K$358,K73=$K$359),$J$338,IF(OR(K73=$K$360,K73=$K$361),$J$339,IF(OR(K73=$K$362,K73=$K$363),$J$340,IF(OR(K73=$K$364,K73=$K$365),$J$341,IF(OR(K73=$K$367,K73=$K$368,K73=$K$369,K73=$K$370,K73=$K$371,K73=$K$372,K73=$K$373,K73=$K$374,K73=$K$375),$J$342,IF(OR(K73=$K$379,K73=$K$380,K73=$K$381,K73=$K$382,K73=$K$378,K73=$K$377,K73=$K$386,K73=$K$388),$J$343,IF(OR(K73=$K$383,K73=$K$384),$J$344,IF(OR(K73=$K$329,K73=$K$330,K73=$K$331,K73=$K$354,K73=$K$355,K73=$K$366,K73=$K$332,K73=$K$376),$J$345,IF(OR(K73=$K$390),$J$346,0)))))))))))))))))))))))</f>
        <v>Staphylococcus</v>
      </c>
      <c r="K73" s="1" t="s">
        <v>169</v>
      </c>
      <c r="L73" s="1"/>
      <c r="U73" s="11" t="s">
        <v>262</v>
      </c>
      <c r="V73" s="12" t="s">
        <v>262</v>
      </c>
      <c r="AE73" s="12" t="s">
        <v>262</v>
      </c>
      <c r="AK73" s="11" t="s">
        <v>313</v>
      </c>
      <c r="AL73" s="11" t="s">
        <v>262</v>
      </c>
      <c r="AU73" s="11" t="s">
        <v>262</v>
      </c>
      <c r="BC73" s="11" t="s">
        <v>262</v>
      </c>
      <c r="BE73" s="11" t="s">
        <v>262</v>
      </c>
    </row>
    <row r="74" spans="1:57" ht="20.25">
      <c r="A74" s="13" t="s">
        <v>238</v>
      </c>
      <c r="B74" s="2">
        <v>1</v>
      </c>
      <c r="C74" s="13" t="s">
        <v>44</v>
      </c>
      <c r="D74" s="3" t="s">
        <v>45</v>
      </c>
      <c r="E74" s="13">
        <v>1</v>
      </c>
      <c r="F74" s="13">
        <v>4</v>
      </c>
      <c r="G74" s="13"/>
      <c r="H74" s="13"/>
      <c r="I74" s="13" t="str">
        <f>IF(OR(J74=$J$337,J74=$J$344,J74=$J$327),$I$324,IF(OR(J74=$J$326,J74=$J$330,J74=$J$332,J74=$J$333,J74=$J$336,J74=$J$340,J74=$J$341,J74=$J$338),$I$329,IF(OR(J74=$J$325,J74=$J$329),$I$325,IF(OR(J74=$J$331,J74=$J$342,J74=$J$343),$I$326,IF(OR(J74=$J$324,J74=$J$339,J74=$J$345),$I$327,IF(OR(J74=$J$328,J74=$J$346,J74=$J$334,J74=$J$335),$I$328,0))))))</f>
        <v>Кокки</v>
      </c>
      <c r="J74" s="13" t="str">
        <f>IF(OR(K74=$K$324,K74=$K$325,K74=$K$326,K74=$K$327,K74=$K$328),$J$324,IF(OR(K74=$K$333,K74=$K$334,K74=$K$335,K74=$K$336),$J$325,IF(OR(K74=$K$337),$J$326,IF(OR(K74=$K$338),$J$327,IF(OR(K74=$K$339),$J$328,IF(OR(K74=$K$340),$J$329,IF(OR(K74=$K$346,K74=$K$356,K74=$K$347),$J$330,IF(OR(K74=$K$342,K74=$K$343,K74=$K$344,K74=$K$345),$J$331,IF(OR(K74=$K$341,K74=$K$385,K74=$K$387,K74=$K$389),$J$332,IF(OR(K74=$K$348,K74=$K$350,K74=$K$349),$J$333,IF(OR(K74=$K$351),$J$334,IF(OR(K74=$K$352),$J$335,IF(OR(K74=$K$353),$J$336,IF(OR(K74=$K$357),$J$337,IF(OR(K74=$K$358,K74=$K$359),$J$338,IF(OR(K74=$K$360,K74=$K$361),$J$339,IF(OR(K74=$K$362,K74=$K$363),$J$340,IF(OR(K74=$K$364,K74=$K$365),$J$341,IF(OR(K74=$K$367,K74=$K$368,K74=$K$369,K74=$K$370,K74=$K$371,K74=$K$372,K74=$K$373,K74=$K$374,K74=$K$375),$J$342,IF(OR(K74=$K$379,K74=$K$380,K74=$K$381,K74=$K$382,K74=$K$378,K74=$K$377,K74=$K$386,K74=$K$388),$J$343,IF(OR(K74=$K$383,K74=$K$384),$J$344,IF(OR(K74=$K$329,K74=$K$330,K74=$K$331,K74=$K$354,K74=$K$355,K74=$K$366,K74=$K$332,K74=$K$376),$J$345,IF(OR(K74=$K$390),$J$346,0)))))))))))))))))))))))</f>
        <v>Staphylococcus</v>
      </c>
      <c r="K74" s="13" t="s">
        <v>49</v>
      </c>
      <c r="L74" s="13"/>
      <c r="U74" s="11" t="s">
        <v>262</v>
      </c>
      <c r="V74" s="12" t="s">
        <v>262</v>
      </c>
      <c r="AE74" s="12" t="s">
        <v>262</v>
      </c>
      <c r="AL74" s="11" t="s">
        <v>262</v>
      </c>
      <c r="AU74" s="11" t="s">
        <v>262</v>
      </c>
      <c r="BC74" s="11" t="s">
        <v>262</v>
      </c>
      <c r="BE74" s="11" t="s">
        <v>311</v>
      </c>
    </row>
    <row r="75" spans="1:57" ht="20.25">
      <c r="A75" s="13" t="s">
        <v>238</v>
      </c>
      <c r="B75" s="2">
        <v>106</v>
      </c>
      <c r="C75" s="13" t="s">
        <v>21</v>
      </c>
      <c r="D75" s="3" t="s">
        <v>33</v>
      </c>
      <c r="E75" s="13">
        <v>0</v>
      </c>
      <c r="F75" s="13">
        <v>5</v>
      </c>
      <c r="G75" s="13" t="s">
        <v>23</v>
      </c>
      <c r="H75" s="13"/>
      <c r="I75" s="13" t="str">
        <f>IF(OR(J75=$J$337,J75=$J$344,J75=$J$327),$I$324,IF(OR(J75=$J$326,J75=$J$330,J75=$J$332,J75=$J$333,J75=$J$336,J75=$J$340,J75=$J$341,J75=$J$338),$I$329,IF(OR(J75=$J$325,J75=$J$329),$I$325,IF(OR(J75=$J$331,J75=$J$342,J75=$J$343),$I$326,IF(OR(J75=$J$324,J75=$J$339,J75=$J$345),$I$327,IF(OR(J75=$J$328,J75=$J$346,J75=$J$334,J75=$J$335),$I$328,0))))))</f>
        <v>Кокки</v>
      </c>
      <c r="J75" s="13" t="str">
        <f>IF(OR(K75=$K$324,K75=$K$325,K75=$K$326,K75=$K$327,K75=$K$328),$J$324,IF(OR(K75=$K$333,K75=$K$334,K75=$K$335,K75=$K$336),$J$325,IF(OR(K75=$K$337),$J$326,IF(OR(K75=$K$338),$J$327,IF(OR(K75=$K$339),$J$328,IF(OR(K75=$K$340),$J$329,IF(OR(K75=$K$346,K75=$K$356,K75=$K$347),$J$330,IF(OR(K75=$K$342,K75=$K$343,K75=$K$344,K75=$K$345),$J$331,IF(OR(K75=$K$341,K75=$K$385,K75=$K$387,K75=$K$389),$J$332,IF(OR(K75=$K$348,K75=$K$350,K75=$K$349),$J$333,IF(OR(K75=$K$351),$J$334,IF(OR(K75=$K$352),$J$335,IF(OR(K75=$K$353),$J$336,IF(OR(K75=$K$357),$J$337,IF(OR(K75=$K$358,K75=$K$359),$J$338,IF(OR(K75=$K$360,K75=$K$361),$J$339,IF(OR(K75=$K$362,K75=$K$363),$J$340,IF(OR(K75=$K$364,K75=$K$365),$J$341,IF(OR(K75=$K$367,K75=$K$368,K75=$K$369,K75=$K$370,K75=$K$371,K75=$K$372,K75=$K$373,K75=$K$374,K75=$K$375),$J$342,IF(OR(K75=$K$379,K75=$K$380,K75=$K$381,K75=$K$382,K75=$K$378,K75=$K$377,K75=$K$386,K75=$K$388),$J$343,IF(OR(K75=$K$383,K75=$K$384),$J$344,IF(OR(K75=$K$329,K75=$K$330,K75=$K$331,K75=$K$354,K75=$K$355,K75=$K$366,K75=$K$332,K75=$K$376),$J$345,IF(OR(K75=$K$390),$J$346,0)))))))))))))))))))))))</f>
        <v>Staphylococcus</v>
      </c>
      <c r="K75" s="1" t="s">
        <v>169</v>
      </c>
      <c r="L75" s="1"/>
      <c r="U75" s="11" t="s">
        <v>262</v>
      </c>
      <c r="V75" s="12" t="s">
        <v>262</v>
      </c>
      <c r="AE75" s="12" t="s">
        <v>262</v>
      </c>
      <c r="AK75" s="11" t="s">
        <v>309</v>
      </c>
      <c r="AL75" s="11" t="s">
        <v>262</v>
      </c>
      <c r="AU75" s="11" t="s">
        <v>262</v>
      </c>
      <c r="BC75" s="11" t="s">
        <v>262</v>
      </c>
    </row>
    <row r="76" spans="1:57" ht="20.25">
      <c r="A76" s="13" t="s">
        <v>238</v>
      </c>
      <c r="B76" s="2">
        <v>118</v>
      </c>
      <c r="C76" s="13" t="s">
        <v>21</v>
      </c>
      <c r="D76" s="3" t="s">
        <v>25</v>
      </c>
      <c r="E76" s="13">
        <v>1</v>
      </c>
      <c r="F76" s="13">
        <v>6</v>
      </c>
      <c r="G76" s="13" t="s">
        <v>23</v>
      </c>
      <c r="H76" s="13"/>
      <c r="I76" s="13" t="str">
        <f>IF(OR(J76=$J$337,J76=$J$344,J76=$J$327),$I$324,IF(OR(J76=$J$326,J76=$J$330,J76=$J$332,J76=$J$333,J76=$J$336,J76=$J$340,J76=$J$341,J76=$J$338),$I$329,IF(OR(J76=$J$325,J76=$J$329),$I$325,IF(OR(J76=$J$331,J76=$J$342,J76=$J$343),$I$326,IF(OR(J76=$J$324,J76=$J$339,J76=$J$345),$I$327,IF(OR(J76=$J$328,J76=$J$346,J76=$J$334,J76=$J$335),$I$328,0))))))</f>
        <v>Кокки</v>
      </c>
      <c r="J76" s="13" t="str">
        <f>IF(OR(K76=$K$324,K76=$K$325,K76=$K$326,K76=$K$327,K76=$K$328),$J$324,IF(OR(K76=$K$333,K76=$K$334,K76=$K$335,K76=$K$336),$J$325,IF(OR(K76=$K$337),$J$326,IF(OR(K76=$K$338),$J$327,IF(OR(K76=$K$339),$J$328,IF(OR(K76=$K$340),$J$329,IF(OR(K76=$K$346,K76=$K$356,K76=$K$347),$J$330,IF(OR(K76=$K$342,K76=$K$343,K76=$K$344,K76=$K$345),$J$331,IF(OR(K76=$K$341,K76=$K$385,K76=$K$387,K76=$K$389),$J$332,IF(OR(K76=$K$348,K76=$K$350,K76=$K$349),$J$333,IF(OR(K76=$K$351),$J$334,IF(OR(K76=$K$352),$J$335,IF(OR(K76=$K$353),$J$336,IF(OR(K76=$K$357),$J$337,IF(OR(K76=$K$358,K76=$K$359),$J$338,IF(OR(K76=$K$360,K76=$K$361),$J$339,IF(OR(K76=$K$362,K76=$K$363),$J$340,IF(OR(K76=$K$364,K76=$K$365),$J$341,IF(OR(K76=$K$367,K76=$K$368,K76=$K$369,K76=$K$370,K76=$K$371,K76=$K$372,K76=$K$373,K76=$K$374,K76=$K$375),$J$342,IF(OR(K76=$K$379,K76=$K$380,K76=$K$381,K76=$K$382,K76=$K$378,K76=$K$377,K76=$K$386,K76=$K$388),$J$343,IF(OR(K76=$K$383,K76=$K$384),$J$344,IF(OR(K76=$K$329,K76=$K$330,K76=$K$331,K76=$K$354,K76=$K$355,K76=$K$366,K76=$K$332,K76=$K$376),$J$345,IF(OR(K76=$K$390),$J$346,0)))))))))))))))))))))))</f>
        <v>Staphylococcus</v>
      </c>
      <c r="K76" s="1" t="s">
        <v>169</v>
      </c>
      <c r="L76" s="1"/>
      <c r="Q76" s="11" t="s">
        <v>311</v>
      </c>
      <c r="U76" s="11" t="s">
        <v>262</v>
      </c>
      <c r="V76" s="12" t="s">
        <v>262</v>
      </c>
      <c r="W76" s="12" t="s">
        <v>262</v>
      </c>
      <c r="Y76" s="11" t="s">
        <v>262</v>
      </c>
      <c r="AD76" s="12" t="s">
        <v>262</v>
      </c>
      <c r="AE76" s="12" t="s">
        <v>311</v>
      </c>
      <c r="AI76" s="11" t="s">
        <v>262</v>
      </c>
      <c r="AK76" s="11" t="s">
        <v>309</v>
      </c>
      <c r="AL76" s="11" t="s">
        <v>262</v>
      </c>
      <c r="AQ76" s="12" t="s">
        <v>262</v>
      </c>
      <c r="AU76" s="11" t="s">
        <v>262</v>
      </c>
      <c r="AZ76" s="11" t="s">
        <v>262</v>
      </c>
      <c r="BB76" s="11" t="s">
        <v>262</v>
      </c>
      <c r="BC76" s="11" t="s">
        <v>262</v>
      </c>
      <c r="BE76" s="11" t="s">
        <v>262</v>
      </c>
    </row>
    <row r="77" spans="1:57" ht="20.25">
      <c r="A77" s="13" t="s">
        <v>238</v>
      </c>
      <c r="B77" s="2">
        <v>131</v>
      </c>
      <c r="C77" s="13" t="s">
        <v>21</v>
      </c>
      <c r="D77" s="3" t="s">
        <v>25</v>
      </c>
      <c r="E77" s="13">
        <v>0</v>
      </c>
      <c r="F77" s="13">
        <v>5</v>
      </c>
      <c r="G77" s="13" t="s">
        <v>23</v>
      </c>
      <c r="H77" s="13"/>
      <c r="I77" s="13" t="str">
        <f>IF(OR(J77=$J$337,J77=$J$344,J77=$J$327),$I$324,IF(OR(J77=$J$326,J77=$J$330,J77=$J$332,J77=$J$333,J77=$J$336,J77=$J$340,J77=$J$341,J77=$J$338),$I$329,IF(OR(J77=$J$325,J77=$J$329),$I$325,IF(OR(J77=$J$331,J77=$J$342,J77=$J$343),$I$326,IF(OR(J77=$J$324,J77=$J$339,J77=$J$345),$I$327,IF(OR(J77=$J$328,J77=$J$346,J77=$J$334,J77=$J$335),$I$328,0))))))</f>
        <v>Кокки</v>
      </c>
      <c r="J77" s="13" t="str">
        <f>IF(OR(K77=$K$324,K77=$K$325,K77=$K$326,K77=$K$327,K77=$K$328),$J$324,IF(OR(K77=$K$333,K77=$K$334,K77=$K$335,K77=$K$336),$J$325,IF(OR(K77=$K$337),$J$326,IF(OR(K77=$K$338),$J$327,IF(OR(K77=$K$339),$J$328,IF(OR(K77=$K$340),$J$329,IF(OR(K77=$K$346,K77=$K$356,K77=$K$347),$J$330,IF(OR(K77=$K$342,K77=$K$343,K77=$K$344,K77=$K$345),$J$331,IF(OR(K77=$K$341,K77=$K$385,K77=$K$387,K77=$K$389),$J$332,IF(OR(K77=$K$348,K77=$K$350,K77=$K$349),$J$333,IF(OR(K77=$K$351),$J$334,IF(OR(K77=$K$352),$J$335,IF(OR(K77=$K$353),$J$336,IF(OR(K77=$K$357),$J$337,IF(OR(K77=$K$358,K77=$K$359),$J$338,IF(OR(K77=$K$360,K77=$K$361),$J$339,IF(OR(K77=$K$362,K77=$K$363),$J$340,IF(OR(K77=$K$364,K77=$K$365),$J$341,IF(OR(K77=$K$367,K77=$K$368,K77=$K$369,K77=$K$370,K77=$K$371,K77=$K$372,K77=$K$373,K77=$K$374,K77=$K$375),$J$342,IF(OR(K77=$K$379,K77=$K$380,K77=$K$381,K77=$K$382,K77=$K$378,K77=$K$377,K77=$K$386,K77=$K$388),$J$343,IF(OR(K77=$K$383,K77=$K$384),$J$344,IF(OR(K77=$K$329,K77=$K$330,K77=$K$331,K77=$K$354,K77=$K$355,K77=$K$366,K77=$K$332,K77=$K$376),$J$345,IF(OR(K77=$K$390),$J$346,0)))))))))))))))))))))))</f>
        <v>Staphylococcus</v>
      </c>
      <c r="K77" s="1" t="s">
        <v>169</v>
      </c>
      <c r="L77" s="1"/>
      <c r="Q77" s="11" t="s">
        <v>311</v>
      </c>
      <c r="U77" s="11" t="s">
        <v>262</v>
      </c>
      <c r="V77" s="12" t="s">
        <v>262</v>
      </c>
      <c r="W77" s="12" t="s">
        <v>262</v>
      </c>
      <c r="Y77" s="11" t="s">
        <v>262</v>
      </c>
      <c r="AE77" s="12" t="s">
        <v>310</v>
      </c>
      <c r="AI77" s="11" t="s">
        <v>262</v>
      </c>
      <c r="AL77" s="11" t="s">
        <v>262</v>
      </c>
      <c r="AQ77" s="12" t="s">
        <v>262</v>
      </c>
      <c r="AU77" s="11" t="s">
        <v>262</v>
      </c>
      <c r="AZ77" s="11" t="s">
        <v>262</v>
      </c>
      <c r="BB77" s="11" t="s">
        <v>262</v>
      </c>
      <c r="BC77" s="11" t="s">
        <v>262</v>
      </c>
      <c r="BE77" s="11" t="s">
        <v>262</v>
      </c>
    </row>
    <row r="78" spans="1:57" ht="20.25">
      <c r="A78" s="13" t="s">
        <v>238</v>
      </c>
      <c r="B78" s="2">
        <v>149</v>
      </c>
      <c r="C78" s="13" t="s">
        <v>46</v>
      </c>
      <c r="D78" s="3" t="s">
        <v>28</v>
      </c>
      <c r="E78" s="13">
        <v>0</v>
      </c>
      <c r="F78" s="13">
        <v>7</v>
      </c>
      <c r="G78" s="13"/>
      <c r="H78" s="13"/>
      <c r="I78" s="13" t="str">
        <f>IF(OR(J78=$J$337,J78=$J$344,J78=$J$327),$I$324,IF(OR(J78=$J$326,J78=$J$330,J78=$J$332,J78=$J$333,J78=$J$336,J78=$J$340,J78=$J$341,J78=$J$338),$I$329,IF(OR(J78=$J$325,J78=$J$329),$I$325,IF(OR(J78=$J$331,J78=$J$342,J78=$J$343),$I$326,IF(OR(J78=$J$324,J78=$J$339,J78=$J$345),$I$327,IF(OR(J78=$J$328,J78=$J$346,J78=$J$334,J78=$J$335),$I$328,0))))))</f>
        <v>Кокки</v>
      </c>
      <c r="J78" s="13" t="str">
        <f>IF(OR(K78=$K$324,K78=$K$325,K78=$K$326,K78=$K$327,K78=$K$328),$J$324,IF(OR(K78=$K$333,K78=$K$334,K78=$K$335,K78=$K$336),$J$325,IF(OR(K78=$K$337),$J$326,IF(OR(K78=$K$338),$J$327,IF(OR(K78=$K$339),$J$328,IF(OR(K78=$K$340),$J$329,IF(OR(K78=$K$346,K78=$K$356,K78=$K$347),$J$330,IF(OR(K78=$K$342,K78=$K$343,K78=$K$344,K78=$K$345),$J$331,IF(OR(K78=$K$341,K78=$K$385,K78=$K$387,K78=$K$389),$J$332,IF(OR(K78=$K$348,K78=$K$350,K78=$K$349),$J$333,IF(OR(K78=$K$351),$J$334,IF(OR(K78=$K$352),$J$335,IF(OR(K78=$K$353),$J$336,IF(OR(K78=$K$357),$J$337,IF(OR(K78=$K$358,K78=$K$359),$J$338,IF(OR(K78=$K$360,K78=$K$361),$J$339,IF(OR(K78=$K$362,K78=$K$363),$J$340,IF(OR(K78=$K$364,K78=$K$365),$J$341,IF(OR(K78=$K$367,K78=$K$368,K78=$K$369,K78=$K$370,K78=$K$371,K78=$K$372,K78=$K$373,K78=$K$374,K78=$K$375),$J$342,IF(OR(K78=$K$379,K78=$K$380,K78=$K$381,K78=$K$382,K78=$K$378,K78=$K$377,K78=$K$386,K78=$K$388),$J$343,IF(OR(K78=$K$383,K78=$K$384),$J$344,IF(OR(K78=$K$329,K78=$K$330,K78=$K$331,K78=$K$354,K78=$K$355,K78=$K$366,K78=$K$332,K78=$K$376),$J$345,IF(OR(K78=$K$390),$J$346,0)))))))))))))))))))))))</f>
        <v>Streptococcus</v>
      </c>
      <c r="K78" s="1" t="s">
        <v>186</v>
      </c>
      <c r="L78" s="1"/>
      <c r="Q78" s="11" t="s">
        <v>262</v>
      </c>
      <c r="T78" s="11" t="s">
        <v>262</v>
      </c>
      <c r="U78" s="11" t="s">
        <v>262</v>
      </c>
      <c r="AM78" s="11" t="s">
        <v>262</v>
      </c>
      <c r="AZ78" s="11" t="s">
        <v>262</v>
      </c>
      <c r="BE78" s="11" t="s">
        <v>262</v>
      </c>
    </row>
    <row r="79" spans="1:57" ht="20.25">
      <c r="A79" s="13" t="s">
        <v>238</v>
      </c>
      <c r="B79" s="2">
        <v>160</v>
      </c>
      <c r="C79" s="13" t="s">
        <v>21</v>
      </c>
      <c r="D79" s="3" t="s">
        <v>33</v>
      </c>
      <c r="E79" s="13">
        <v>0</v>
      </c>
      <c r="F79" s="13">
        <v>7</v>
      </c>
      <c r="G79" s="13" t="s">
        <v>23</v>
      </c>
      <c r="H79" s="13"/>
      <c r="I79" s="13" t="str">
        <f>IF(OR(J79=$J$337,J79=$J$344,J79=$J$327),$I$324,IF(OR(J79=$J$326,J79=$J$330,J79=$J$332,J79=$J$333,J79=$J$336,J79=$J$340,J79=$J$341,J79=$J$338),$I$329,IF(OR(J79=$J$325,J79=$J$329),$I$325,IF(OR(J79=$J$331,J79=$J$342,J79=$J$343),$I$326,IF(OR(J79=$J$324,J79=$J$339,J79=$J$345),$I$327,IF(OR(J79=$J$328,J79=$J$346,J79=$J$334,J79=$J$335),$I$328,0))))))</f>
        <v>Кокки</v>
      </c>
      <c r="J79" s="13" t="str">
        <f>IF(OR(K79=$K$324,K79=$K$325,K79=$K$326,K79=$K$327,K79=$K$328),$J$324,IF(OR(K79=$K$333,K79=$K$334,K79=$K$335,K79=$K$336),$J$325,IF(OR(K79=$K$337),$J$326,IF(OR(K79=$K$338),$J$327,IF(OR(K79=$K$339),$J$328,IF(OR(K79=$K$340),$J$329,IF(OR(K79=$K$346,K79=$K$356,K79=$K$347),$J$330,IF(OR(K79=$K$342,K79=$K$343,K79=$K$344,K79=$K$345),$J$331,IF(OR(K79=$K$341,K79=$K$385,K79=$K$387,K79=$K$389),$J$332,IF(OR(K79=$K$348,K79=$K$350,K79=$K$349),$J$333,IF(OR(K79=$K$351),$J$334,IF(OR(K79=$K$352),$J$335,IF(OR(K79=$K$353),$J$336,IF(OR(K79=$K$357),$J$337,IF(OR(K79=$K$358,K79=$K$359),$J$338,IF(OR(K79=$K$360,K79=$K$361),$J$339,IF(OR(K79=$K$362,K79=$K$363),$J$340,IF(OR(K79=$K$364,K79=$K$365),$J$341,IF(OR(K79=$K$367,K79=$K$368,K79=$K$369,K79=$K$370,K79=$K$371,K79=$K$372,K79=$K$373,K79=$K$374,K79=$K$375),$J$342,IF(OR(K79=$K$379,K79=$K$380,K79=$K$381,K79=$K$382,K79=$K$378,K79=$K$377,K79=$K$386,K79=$K$388),$J$343,IF(OR(K79=$K$383,K79=$K$384),$J$344,IF(OR(K79=$K$329,K79=$K$330,K79=$K$331,K79=$K$354,K79=$K$355,K79=$K$366,K79=$K$332,K79=$K$376),$J$345,IF(OR(K79=$K$390),$J$346,0)))))))))))))))))))))))</f>
        <v>Staphylococcus</v>
      </c>
      <c r="K79" s="1" t="s">
        <v>169</v>
      </c>
      <c r="L79" s="1"/>
      <c r="U79" s="11" t="s">
        <v>311</v>
      </c>
      <c r="V79" s="12" t="s">
        <v>262</v>
      </c>
      <c r="AE79" s="12" t="s">
        <v>262</v>
      </c>
      <c r="AK79" s="11" t="s">
        <v>313</v>
      </c>
      <c r="AL79" s="11" t="s">
        <v>262</v>
      </c>
      <c r="AU79" s="11" t="s">
        <v>262</v>
      </c>
      <c r="BC79" s="11" t="s">
        <v>262</v>
      </c>
      <c r="BE79" s="11" t="s">
        <v>262</v>
      </c>
    </row>
    <row r="80" spans="1:57" ht="20.25">
      <c r="A80" s="13" t="s">
        <v>238</v>
      </c>
      <c r="B80" s="2">
        <v>209</v>
      </c>
      <c r="C80" s="13" t="s">
        <v>71</v>
      </c>
      <c r="D80" s="3" t="s">
        <v>51</v>
      </c>
      <c r="E80" s="13">
        <v>0</v>
      </c>
      <c r="F80" s="13">
        <v>6</v>
      </c>
      <c r="G80" s="13"/>
      <c r="H80" s="13"/>
      <c r="I80" s="13" t="str">
        <f>IF(OR(J80=$J$337,J80=$J$344,J80=$J$327),$I$324,IF(OR(J80=$J$326,J80=$J$330,J80=$J$332,J80=$J$333,J80=$J$336,J80=$J$340,J80=$J$341,J80=$J$338),$I$329,IF(OR(J80=$J$325,J80=$J$329),$I$325,IF(OR(J80=$J$331,J80=$J$342,J80=$J$343),$I$326,IF(OR(J80=$J$324,J80=$J$339,J80=$J$345),$I$327,IF(OR(J80=$J$328,J80=$J$346,J80=$J$334,J80=$J$335),$I$328,0))))))</f>
        <v>Кокки</v>
      </c>
      <c r="J80" s="13" t="str">
        <f>IF(OR(K80=$K$324,K80=$K$325,K80=$K$326,K80=$K$327,K80=$K$328),$J$324,IF(OR(K80=$K$333,K80=$K$334,K80=$K$335,K80=$K$336),$J$325,IF(OR(K80=$K$337),$J$326,IF(OR(K80=$K$338),$J$327,IF(OR(K80=$K$339),$J$328,IF(OR(K80=$K$340),$J$329,IF(OR(K80=$K$346,K80=$K$356,K80=$K$347),$J$330,IF(OR(K80=$K$342,K80=$K$343,K80=$K$344,K80=$K$345),$J$331,IF(OR(K80=$K$341,K80=$K$385,K80=$K$387,K80=$K$389),$J$332,IF(OR(K80=$K$348,K80=$K$350,K80=$K$349),$J$333,IF(OR(K80=$K$351),$J$334,IF(OR(K80=$K$352),$J$335,IF(OR(K80=$K$353),$J$336,IF(OR(K80=$K$357),$J$337,IF(OR(K80=$K$358,K80=$K$359),$J$338,IF(OR(K80=$K$360,K80=$K$361),$J$339,IF(OR(K80=$K$362,K80=$K$363),$J$340,IF(OR(K80=$K$364,K80=$K$365),$J$341,IF(OR(K80=$K$367,K80=$K$368,K80=$K$369,K80=$K$370,K80=$K$371,K80=$K$372,K80=$K$373,K80=$K$374,K80=$K$375),$J$342,IF(OR(K80=$K$379,K80=$K$380,K80=$K$381,K80=$K$382,K80=$K$378,K80=$K$377,K80=$K$386,K80=$K$388),$J$343,IF(OR(K80=$K$383,K80=$K$384),$J$344,IF(OR(K80=$K$329,K80=$K$330,K80=$K$331,K80=$K$354,K80=$K$355,K80=$K$366,K80=$K$332,K80=$K$376),$J$345,IF(OR(K80=$K$390),$J$346,0)))))))))))))))))))))))</f>
        <v>Staphylococcus</v>
      </c>
      <c r="K80" s="1" t="s">
        <v>49</v>
      </c>
      <c r="L80" s="1"/>
      <c r="U80" s="11" t="s">
        <v>262</v>
      </c>
      <c r="V80" s="12" t="s">
        <v>262</v>
      </c>
      <c r="AE80" s="12" t="s">
        <v>262</v>
      </c>
      <c r="AL80" s="11" t="s">
        <v>311</v>
      </c>
      <c r="AU80" s="11" t="s">
        <v>262</v>
      </c>
      <c r="BC80" s="11" t="s">
        <v>262</v>
      </c>
      <c r="BE80" s="11" t="s">
        <v>262</v>
      </c>
    </row>
    <row r="81" spans="1:57" ht="20.25">
      <c r="A81" s="13" t="s">
        <v>229</v>
      </c>
      <c r="B81" s="2">
        <v>35</v>
      </c>
      <c r="C81" s="13" t="s">
        <v>21</v>
      </c>
      <c r="D81" s="3" t="s">
        <v>45</v>
      </c>
      <c r="E81" s="13">
        <v>0</v>
      </c>
      <c r="F81" s="13">
        <v>3</v>
      </c>
      <c r="G81" s="13" t="s">
        <v>23</v>
      </c>
      <c r="H81" s="13"/>
      <c r="I81" s="13" t="str">
        <f>IF(OR(J81=$J$337,J81=$J$344,J81=$J$327),$I$324,IF(OR(J81=$J$326,J81=$J$330,J81=$J$332,J81=$J$333,J81=$J$336,J81=$J$340,J81=$J$341,J81=$J$338),$I$329,IF(OR(J81=$J$325,J81=$J$329),$I$325,IF(OR(J81=$J$331,J81=$J$342,J81=$J$343),$I$326,IF(OR(J81=$J$324,J81=$J$339,J81=$J$345),$I$327,IF(OR(J81=$J$328,J81=$J$346,J81=$J$334,J81=$J$335),$I$328,0))))))</f>
        <v>Кокки</v>
      </c>
      <c r="J81" s="13" t="str">
        <f>IF(OR(K81=$K$324,K81=$K$325,K81=$K$326,K81=$K$327,K81=$K$328),$J$324,IF(OR(K81=$K$333,K81=$K$334,K81=$K$335,K81=$K$336),$J$325,IF(OR(K81=$K$337),$J$326,IF(OR(K81=$K$338),$J$327,IF(OR(K81=$K$339),$J$328,IF(OR(K81=$K$340),$J$329,IF(OR(K81=$K$346,K81=$K$356,K81=$K$347),$J$330,IF(OR(K81=$K$342,K81=$K$343,K81=$K$344,K81=$K$345),$J$331,IF(OR(K81=$K$341,K81=$K$385,K81=$K$387,K81=$K$389),$J$332,IF(OR(K81=$K$348,K81=$K$350,K81=$K$349),$J$333,IF(OR(K81=$K$351),$J$334,IF(OR(K81=$K$352),$J$335,IF(OR(K81=$K$353),$J$336,IF(OR(K81=$K$357),$J$337,IF(OR(K81=$K$358,K81=$K$359),$J$338,IF(OR(K81=$K$360,K81=$K$361),$J$339,IF(OR(K81=$K$362,K81=$K$363),$J$340,IF(OR(K81=$K$364,K81=$K$365),$J$341,IF(OR(K81=$K$367,K81=$K$368,K81=$K$369,K81=$K$370,K81=$K$371,K81=$K$372,K81=$K$373,K81=$K$374,K81=$K$375),$J$342,IF(OR(K81=$K$379,K81=$K$380,K81=$K$381,K81=$K$382,K81=$K$378,K81=$K$377,K81=$K$386,K81=$K$388),$J$343,IF(OR(K81=$K$383,K81=$K$384),$J$344,IF(OR(K81=$K$329,K81=$K$330,K81=$K$331,K81=$K$354,K81=$K$355,K81=$K$366,K81=$K$332,K81=$K$376),$J$345,IF(OR(K81=$K$390),$J$346,0)))))))))))))))))))))))</f>
        <v>Enterococcus</v>
      </c>
      <c r="K81" s="1" t="s">
        <v>66</v>
      </c>
      <c r="L81" s="1"/>
      <c r="P81" s="11" t="s">
        <v>262</v>
      </c>
      <c r="Q81" s="11" t="s">
        <v>311</v>
      </c>
      <c r="T81" s="11" t="s">
        <v>311</v>
      </c>
      <c r="U81" s="11" t="s">
        <v>262</v>
      </c>
      <c r="V81" s="12" t="s">
        <v>311</v>
      </c>
      <c r="X81" s="12" t="s">
        <v>311</v>
      </c>
      <c r="AC81" s="12" t="s">
        <v>310</v>
      </c>
      <c r="AD81" s="12" t="s">
        <v>262</v>
      </c>
      <c r="AE81" s="12" t="s">
        <v>311</v>
      </c>
      <c r="AM81" s="11" t="s">
        <v>311</v>
      </c>
      <c r="AU81" s="11" t="s">
        <v>311</v>
      </c>
      <c r="AZ81" s="11" t="s">
        <v>311</v>
      </c>
      <c r="BD81" s="11" t="s">
        <v>311</v>
      </c>
    </row>
    <row r="82" spans="1:57" ht="20.25">
      <c r="A82" s="13" t="s">
        <v>229</v>
      </c>
      <c r="B82" s="2">
        <v>57</v>
      </c>
      <c r="C82" s="13" t="s">
        <v>21</v>
      </c>
      <c r="D82" s="3" t="s">
        <v>33</v>
      </c>
      <c r="E82" s="13">
        <v>0</v>
      </c>
      <c r="F82" s="13">
        <v>8</v>
      </c>
      <c r="G82" s="13" t="s">
        <v>23</v>
      </c>
      <c r="H82" s="13"/>
      <c r="I82" s="13" t="str">
        <f>IF(OR(J82=$J$337,J82=$J$344,J82=$J$327),$I$324,IF(OR(J82=$J$326,J82=$J$330,J82=$J$332,J82=$J$333,J82=$J$336,J82=$J$340,J82=$J$341,J82=$J$338),$I$329,IF(OR(J82=$J$325,J82=$J$329),$I$325,IF(OR(J82=$J$331,J82=$J$342,J82=$J$343),$I$326,IF(OR(J82=$J$324,J82=$J$339,J82=$J$345),$I$327,IF(OR(J82=$J$328,J82=$J$346,J82=$J$334,J82=$J$335),$I$328,0))))))</f>
        <v>Кокки</v>
      </c>
      <c r="J82" s="13" t="str">
        <f>IF(OR(K82=$K$324,K82=$K$325,K82=$K$326,K82=$K$327,K82=$K$328),$J$324,IF(OR(K82=$K$333,K82=$K$334,K82=$K$335,K82=$K$336),$J$325,IF(OR(K82=$K$337),$J$326,IF(OR(K82=$K$338),$J$327,IF(OR(K82=$K$339),$J$328,IF(OR(K82=$K$340),$J$329,IF(OR(K82=$K$346,K82=$K$356,K82=$K$347),$J$330,IF(OR(K82=$K$342,K82=$K$343,K82=$K$344,K82=$K$345),$J$331,IF(OR(K82=$K$341,K82=$K$385,K82=$K$387,K82=$K$389),$J$332,IF(OR(K82=$K$348,K82=$K$350,K82=$K$349),$J$333,IF(OR(K82=$K$351),$J$334,IF(OR(K82=$K$352),$J$335,IF(OR(K82=$K$353),$J$336,IF(OR(K82=$K$357),$J$337,IF(OR(K82=$K$358,K82=$K$359),$J$338,IF(OR(K82=$K$360,K82=$K$361),$J$339,IF(OR(K82=$K$362,K82=$K$363),$J$340,IF(OR(K82=$K$364,K82=$K$365),$J$341,IF(OR(K82=$K$367,K82=$K$368,K82=$K$369,K82=$K$370,K82=$K$371,K82=$K$372,K82=$K$373,K82=$K$374,K82=$K$375),$J$342,IF(OR(K82=$K$379,K82=$K$380,K82=$K$381,K82=$K$382,K82=$K$378,K82=$K$377,K82=$K$386,K82=$K$388),$J$343,IF(OR(K82=$K$383,K82=$K$384),$J$344,IF(OR(K82=$K$329,K82=$K$330,K82=$K$331,K82=$K$354,K82=$K$355,K82=$K$366,K82=$K$332,K82=$K$376),$J$345,IF(OR(K82=$K$390),$J$346,0)))))))))))))))))))))))</f>
        <v>Enterococcus</v>
      </c>
      <c r="K82" s="1" t="s">
        <v>55</v>
      </c>
      <c r="L82" s="1"/>
      <c r="P82" s="11" t="s">
        <v>262</v>
      </c>
      <c r="T82" s="11" t="s">
        <v>262</v>
      </c>
      <c r="U82" s="11" t="s">
        <v>262</v>
      </c>
      <c r="V82" s="12" t="s">
        <v>311</v>
      </c>
      <c r="AE82" s="12" t="s">
        <v>262</v>
      </c>
      <c r="AF82" s="11" t="s">
        <v>262</v>
      </c>
      <c r="AU82" s="11" t="s">
        <v>310</v>
      </c>
      <c r="AZ82" s="11" t="s">
        <v>262</v>
      </c>
      <c r="BC82" s="11" t="s">
        <v>311</v>
      </c>
      <c r="BD82" s="11" t="s">
        <v>262</v>
      </c>
    </row>
    <row r="83" spans="1:57" ht="20.25">
      <c r="A83" s="13" t="s">
        <v>229</v>
      </c>
      <c r="B83" s="2">
        <v>65</v>
      </c>
      <c r="C83" s="13" t="s">
        <v>21</v>
      </c>
      <c r="D83" s="3" t="s">
        <v>25</v>
      </c>
      <c r="E83" s="13">
        <v>0</v>
      </c>
      <c r="F83" s="13">
        <v>5</v>
      </c>
      <c r="G83" s="13" t="s">
        <v>23</v>
      </c>
      <c r="H83" s="13"/>
      <c r="I83" s="13" t="str">
        <f>IF(OR(J83=$J$337,J83=$J$344,J83=$J$327),$I$324,IF(OR(J83=$J$326,J83=$J$330,J83=$J$332,J83=$J$333,J83=$J$336,J83=$J$340,J83=$J$341,J83=$J$338),$I$329,IF(OR(J83=$J$325,J83=$J$329),$I$325,IF(OR(J83=$J$331,J83=$J$342,J83=$J$343),$I$326,IF(OR(J83=$J$324,J83=$J$339,J83=$J$345),$I$327,IF(OR(J83=$J$328,J83=$J$346,J83=$J$334,J83=$J$335),$I$328,0))))))</f>
        <v>Кокки</v>
      </c>
      <c r="J83" s="13" t="str">
        <f>IF(OR(K83=$K$324,K83=$K$325,K83=$K$326,K83=$K$327,K83=$K$328),$J$324,IF(OR(K83=$K$333,K83=$K$334,K83=$K$335,K83=$K$336),$J$325,IF(OR(K83=$K$337),$J$326,IF(OR(K83=$K$338),$J$327,IF(OR(K83=$K$339),$J$328,IF(OR(K83=$K$340),$J$329,IF(OR(K83=$K$346,K83=$K$356,K83=$K$347),$J$330,IF(OR(K83=$K$342,K83=$K$343,K83=$K$344,K83=$K$345),$J$331,IF(OR(K83=$K$341,K83=$K$385,K83=$K$387,K83=$K$389),$J$332,IF(OR(K83=$K$348,K83=$K$350,K83=$K$349),$J$333,IF(OR(K83=$K$351),$J$334,IF(OR(K83=$K$352),$J$335,IF(OR(K83=$K$353),$J$336,IF(OR(K83=$K$357),$J$337,IF(OR(K83=$K$358,K83=$K$359),$J$338,IF(OR(K83=$K$360,K83=$K$361),$J$339,IF(OR(K83=$K$362,K83=$K$363),$J$340,IF(OR(K83=$K$364,K83=$K$365),$J$341,IF(OR(K83=$K$367,K83=$K$368,K83=$K$369,K83=$K$370,K83=$K$371,K83=$K$372,K83=$K$373,K83=$K$374,K83=$K$375),$J$342,IF(OR(K83=$K$379,K83=$K$380,K83=$K$381,K83=$K$382,K83=$K$378,K83=$K$377,K83=$K$386,K83=$K$388),$J$343,IF(OR(K83=$K$383,K83=$K$384),$J$344,IF(OR(K83=$K$329,K83=$K$330,K83=$K$331,K83=$K$354,K83=$K$355,K83=$K$366,K83=$K$332,K83=$K$376),$J$345,IF(OR(K83=$K$390),$J$346,0)))))))))))))))))))))))</f>
        <v>Staphylococcus</v>
      </c>
      <c r="K83" s="1" t="s">
        <v>169</v>
      </c>
      <c r="L83" s="1"/>
      <c r="Q83" s="11" t="s">
        <v>262</v>
      </c>
      <c r="R83" s="11" t="s">
        <v>262</v>
      </c>
      <c r="U83" s="11" t="s">
        <v>262</v>
      </c>
      <c r="V83" s="12" t="s">
        <v>262</v>
      </c>
      <c r="AC83" s="12" t="s">
        <v>311</v>
      </c>
      <c r="AD83" s="12" t="s">
        <v>262</v>
      </c>
      <c r="AE83" s="12" t="s">
        <v>262</v>
      </c>
      <c r="AK83" s="11" t="s">
        <v>309</v>
      </c>
      <c r="AL83" s="11" t="s">
        <v>262</v>
      </c>
      <c r="AU83" s="11" t="s">
        <v>262</v>
      </c>
      <c r="BC83" s="11" t="s">
        <v>262</v>
      </c>
      <c r="BE83" s="11" t="s">
        <v>262</v>
      </c>
    </row>
    <row r="84" spans="1:57" ht="20.25">
      <c r="A84" s="13" t="s">
        <v>229</v>
      </c>
      <c r="B84" s="2">
        <v>71</v>
      </c>
      <c r="C84" s="13" t="s">
        <v>21</v>
      </c>
      <c r="D84" s="3" t="s">
        <v>36</v>
      </c>
      <c r="E84" s="13">
        <v>0</v>
      </c>
      <c r="F84" s="13">
        <v>3</v>
      </c>
      <c r="G84" s="13" t="s">
        <v>23</v>
      </c>
      <c r="H84" s="13"/>
      <c r="I84" s="13" t="str">
        <f>IF(OR(J84=$J$337,J84=$J$344,J84=$J$327),$I$324,IF(OR(J84=$J$326,J84=$J$330,J84=$J$332,J84=$J$333,J84=$J$336,J84=$J$340,J84=$J$341,J84=$J$338),$I$329,IF(OR(J84=$J$325,J84=$J$329),$I$325,IF(OR(J84=$J$331,J84=$J$342,J84=$J$343),$I$326,IF(OR(J84=$J$324,J84=$J$339,J84=$J$345),$I$327,IF(OR(J84=$J$328,J84=$J$346,J84=$J$334,J84=$J$335),$I$328,0))))))</f>
        <v>Кокки</v>
      </c>
      <c r="J84" s="13" t="str">
        <f>IF(OR(K84=$K$324,K84=$K$325,K84=$K$326,K84=$K$327,K84=$K$328),$J$324,IF(OR(K84=$K$333,K84=$K$334,K84=$K$335,K84=$K$336),$J$325,IF(OR(K84=$K$337),$J$326,IF(OR(K84=$K$338),$J$327,IF(OR(K84=$K$339),$J$328,IF(OR(K84=$K$340),$J$329,IF(OR(K84=$K$346,K84=$K$356,K84=$K$347),$J$330,IF(OR(K84=$K$342,K84=$K$343,K84=$K$344,K84=$K$345),$J$331,IF(OR(K84=$K$341,K84=$K$385,K84=$K$387,K84=$K$389),$J$332,IF(OR(K84=$K$348,K84=$K$350,K84=$K$349),$J$333,IF(OR(K84=$K$351),$J$334,IF(OR(K84=$K$352),$J$335,IF(OR(K84=$K$353),$J$336,IF(OR(K84=$K$357),$J$337,IF(OR(K84=$K$358,K84=$K$359),$J$338,IF(OR(K84=$K$360,K84=$K$361),$J$339,IF(OR(K84=$K$362,K84=$K$363),$J$340,IF(OR(K84=$K$364,K84=$K$365),$J$341,IF(OR(K84=$K$367,K84=$K$368,K84=$K$369,K84=$K$370,K84=$K$371,K84=$K$372,K84=$K$373,K84=$K$374,K84=$K$375),$J$342,IF(OR(K84=$K$379,K84=$K$380,K84=$K$381,K84=$K$382,K84=$K$378,K84=$K$377,K84=$K$386,K84=$K$388),$J$343,IF(OR(K84=$K$383,K84=$K$384),$J$344,IF(OR(K84=$K$329,K84=$K$330,K84=$K$331,K84=$K$354,K84=$K$355,K84=$K$366,K84=$K$332,K84=$K$376),$J$345,IF(OR(K84=$K$390),$J$346,0)))))))))))))))))))))))</f>
        <v>Staphylococcus</v>
      </c>
      <c r="K84" s="1" t="s">
        <v>169</v>
      </c>
      <c r="L84" s="1"/>
      <c r="P84" s="11" t="s">
        <v>262</v>
      </c>
      <c r="U84" s="11" t="s">
        <v>310</v>
      </c>
      <c r="V84" s="12" t="s">
        <v>262</v>
      </c>
      <c r="Y84" s="11" t="s">
        <v>262</v>
      </c>
      <c r="AE84" s="12" t="s">
        <v>262</v>
      </c>
      <c r="AF84" s="11" t="s">
        <v>262</v>
      </c>
      <c r="AL84" s="11" t="s">
        <v>262</v>
      </c>
      <c r="AU84" s="11" t="s">
        <v>262</v>
      </c>
      <c r="AV84" s="11" t="s">
        <v>262</v>
      </c>
      <c r="AY84" s="11" t="s">
        <v>262</v>
      </c>
      <c r="AZ84" s="11" t="s">
        <v>262</v>
      </c>
      <c r="BC84" s="11" t="s">
        <v>262</v>
      </c>
      <c r="BE84" s="11" t="s">
        <v>262</v>
      </c>
    </row>
    <row r="85" spans="1:57" ht="20.25">
      <c r="A85" s="13" t="s">
        <v>229</v>
      </c>
      <c r="B85" s="2">
        <v>90</v>
      </c>
      <c r="C85" s="13" t="s">
        <v>21</v>
      </c>
      <c r="D85" s="3" t="s">
        <v>56</v>
      </c>
      <c r="E85" s="13">
        <v>0</v>
      </c>
      <c r="F85" s="13">
        <v>5</v>
      </c>
      <c r="G85" s="13" t="s">
        <v>23</v>
      </c>
      <c r="H85" s="13"/>
      <c r="I85" s="13" t="str">
        <f>IF(OR(J85=$J$337,J85=$J$344,J85=$J$327),$I$324,IF(OR(J85=$J$326,J85=$J$330,J85=$J$332,J85=$J$333,J85=$J$336,J85=$J$340,J85=$J$341,J85=$J$338),$I$329,IF(OR(J85=$J$325,J85=$J$329),$I$325,IF(OR(J85=$J$331,J85=$J$342,J85=$J$343),$I$326,IF(OR(J85=$J$324,J85=$J$339,J85=$J$345),$I$327,IF(OR(J85=$J$328,J85=$J$346,J85=$J$334,J85=$J$335),$I$328,0))))))</f>
        <v>Кокки</v>
      </c>
      <c r="J85" s="13" t="str">
        <f>IF(OR(K85=$K$324,K85=$K$325,K85=$K$326,K85=$K$327,K85=$K$328),$J$324,IF(OR(K85=$K$333,K85=$K$334,K85=$K$335,K85=$K$336),$J$325,IF(OR(K85=$K$337),$J$326,IF(OR(K85=$K$338),$J$327,IF(OR(K85=$K$339),$J$328,IF(OR(K85=$K$340),$J$329,IF(OR(K85=$K$346,K85=$K$356,K85=$K$347),$J$330,IF(OR(K85=$K$342,K85=$K$343,K85=$K$344,K85=$K$345),$J$331,IF(OR(K85=$K$341,K85=$K$385,K85=$K$387,K85=$K$389),$J$332,IF(OR(K85=$K$348,K85=$K$350,K85=$K$349),$J$333,IF(OR(K85=$K$351),$J$334,IF(OR(K85=$K$352),$J$335,IF(OR(K85=$K$353),$J$336,IF(OR(K85=$K$357),$J$337,IF(OR(K85=$K$358,K85=$K$359),$J$338,IF(OR(K85=$K$360,K85=$K$361),$J$339,IF(OR(K85=$K$362,K85=$K$363),$J$340,IF(OR(K85=$K$364,K85=$K$365),$J$341,IF(OR(K85=$K$367,K85=$K$368,K85=$K$369,K85=$K$370,K85=$K$371,K85=$K$372,K85=$K$373,K85=$K$374,K85=$K$375),$J$342,IF(OR(K85=$K$379,K85=$K$380,K85=$K$381,K85=$K$382,K85=$K$378,K85=$K$377,K85=$K$386,K85=$K$388),$J$343,IF(OR(K85=$K$383,K85=$K$384),$J$344,IF(OR(K85=$K$329,K85=$K$330,K85=$K$331,K85=$K$354,K85=$K$355,K85=$K$366,K85=$K$332,K85=$K$376),$J$345,IF(OR(K85=$K$390),$J$346,0)))))))))))))))))))))))</f>
        <v>Staphylococcus</v>
      </c>
      <c r="K85" s="1" t="s">
        <v>169</v>
      </c>
      <c r="L85" s="1"/>
      <c r="Q85" s="11" t="s">
        <v>262</v>
      </c>
      <c r="R85" s="11" t="s">
        <v>262</v>
      </c>
      <c r="U85" s="11" t="s">
        <v>262</v>
      </c>
      <c r="V85" s="12" t="s">
        <v>262</v>
      </c>
      <c r="AC85" s="12" t="s">
        <v>310</v>
      </c>
      <c r="AD85" s="12" t="s">
        <v>262</v>
      </c>
      <c r="AE85" s="12" t="s">
        <v>262</v>
      </c>
      <c r="AK85" s="11" t="s">
        <v>309</v>
      </c>
      <c r="AL85" s="11" t="s">
        <v>311</v>
      </c>
      <c r="AU85" s="11" t="s">
        <v>310</v>
      </c>
      <c r="BC85" s="11" t="s">
        <v>262</v>
      </c>
      <c r="BE85" s="11" t="s">
        <v>262</v>
      </c>
    </row>
    <row r="86" spans="1:57" ht="20.25">
      <c r="A86" s="13" t="s">
        <v>229</v>
      </c>
      <c r="B86" s="2">
        <v>99</v>
      </c>
      <c r="C86" s="13" t="s">
        <v>19</v>
      </c>
      <c r="D86" s="3" t="s">
        <v>197</v>
      </c>
      <c r="E86" s="13">
        <v>0</v>
      </c>
      <c r="F86" s="13">
        <v>4</v>
      </c>
      <c r="G86" s="13"/>
      <c r="H86" s="13"/>
      <c r="I86" s="13" t="str">
        <f>IF(OR(J86=$J$337,J86=$J$344,J86=$J$327),$I$324,IF(OR(J86=$J$326,J86=$J$330,J86=$J$332,J86=$J$333,J86=$J$336,J86=$J$340,J86=$J$341,J86=$J$338),$I$329,IF(OR(J86=$J$325,J86=$J$329),$I$325,IF(OR(J86=$J$331,J86=$J$342,J86=$J$343),$I$326,IF(OR(J86=$J$324,J86=$J$339,J86=$J$345),$I$327,IF(OR(J86=$J$328,J86=$J$346,J86=$J$334,J86=$J$335),$I$328,0))))))</f>
        <v>Кокки</v>
      </c>
      <c r="J86" s="13" t="str">
        <f>IF(OR(K86=$K$324,K86=$K$325,K86=$K$326,K86=$K$327,K86=$K$328),$J$324,IF(OR(K86=$K$333,K86=$K$334,K86=$K$335,K86=$K$336),$J$325,IF(OR(K86=$K$337),$J$326,IF(OR(K86=$K$338),$J$327,IF(OR(K86=$K$339),$J$328,IF(OR(K86=$K$340),$J$329,IF(OR(K86=$K$346,K86=$K$356,K86=$K$347),$J$330,IF(OR(K86=$K$342,K86=$K$343,K86=$K$344,K86=$K$345),$J$331,IF(OR(K86=$K$341,K86=$K$385,K86=$K$387,K86=$K$389),$J$332,IF(OR(K86=$K$348,K86=$K$350,K86=$K$349),$J$333,IF(OR(K86=$K$351),$J$334,IF(OR(K86=$K$352),$J$335,IF(OR(K86=$K$353),$J$336,IF(OR(K86=$K$357),$J$337,IF(OR(K86=$K$358,K86=$K$359),$J$338,IF(OR(K86=$K$360,K86=$K$361),$J$339,IF(OR(K86=$K$362,K86=$K$363),$J$340,IF(OR(K86=$K$364,K86=$K$365),$J$341,IF(OR(K86=$K$367,K86=$K$368,K86=$K$369,K86=$K$370,K86=$K$371,K86=$K$372,K86=$K$373,K86=$K$374,K86=$K$375),$J$342,IF(OR(K86=$K$379,K86=$K$380,K86=$K$381,K86=$K$382,K86=$K$378,K86=$K$377,K86=$K$386,K86=$K$388),$J$343,IF(OR(K86=$K$383,K86=$K$384),$J$344,IF(OR(K86=$K$329,K86=$K$330,K86=$K$331,K86=$K$354,K86=$K$355,K86=$K$366,K86=$K$332,K86=$K$376),$J$345,IF(OR(K86=$K$390),$J$346,0)))))))))))))))))))))))</f>
        <v>Staphylococcus</v>
      </c>
      <c r="K86" s="1" t="s">
        <v>169</v>
      </c>
      <c r="L86" s="1"/>
      <c r="P86" s="11" t="s">
        <v>262</v>
      </c>
      <c r="U86" s="11" t="s">
        <v>262</v>
      </c>
      <c r="V86" s="12" t="s">
        <v>311</v>
      </c>
      <c r="Y86" s="11" t="s">
        <v>311</v>
      </c>
      <c r="AE86" s="12" t="s">
        <v>262</v>
      </c>
      <c r="AL86" s="11" t="s">
        <v>262</v>
      </c>
      <c r="AU86" s="11" t="s">
        <v>262</v>
      </c>
      <c r="AV86" s="11" t="s">
        <v>262</v>
      </c>
      <c r="AY86" s="11" t="s">
        <v>262</v>
      </c>
      <c r="AZ86" s="11" t="s">
        <v>262</v>
      </c>
      <c r="BC86" s="11" t="s">
        <v>262</v>
      </c>
      <c r="BE86" s="11" t="s">
        <v>262</v>
      </c>
    </row>
    <row r="87" spans="1:57" ht="20.25">
      <c r="A87" s="13" t="s">
        <v>229</v>
      </c>
      <c r="B87" s="2">
        <v>105</v>
      </c>
      <c r="C87" s="13" t="s">
        <v>44</v>
      </c>
      <c r="D87" s="3" t="s">
        <v>234</v>
      </c>
      <c r="E87" s="13">
        <v>1</v>
      </c>
      <c r="F87" s="13">
        <v>3</v>
      </c>
      <c r="G87" s="13"/>
      <c r="H87" s="13"/>
      <c r="I87" s="13" t="str">
        <f>IF(OR(J87=$J$337,J87=$J$344,J87=$J$327),$I$324,IF(OR(J87=$J$326,J87=$J$330,J87=$J$332,J87=$J$333,J87=$J$336,J87=$J$340,J87=$J$341,J87=$J$338),$I$329,IF(OR(J87=$J$325,J87=$J$329),$I$325,IF(OR(J87=$J$331,J87=$J$342,J87=$J$343),$I$326,IF(OR(J87=$J$324,J87=$J$339,J87=$J$345),$I$327,IF(OR(J87=$J$328,J87=$J$346,J87=$J$334,J87=$J$335),$I$328,0))))))</f>
        <v>Кокки</v>
      </c>
      <c r="J87" s="13" t="str">
        <f>IF(OR(K87=$K$324,K87=$K$325,K87=$K$326,K87=$K$327,K87=$K$328),$J$324,IF(OR(K87=$K$333,K87=$K$334,K87=$K$335,K87=$K$336),$J$325,IF(OR(K87=$K$337),$J$326,IF(OR(K87=$K$338),$J$327,IF(OR(K87=$K$339),$J$328,IF(OR(K87=$K$340),$J$329,IF(OR(K87=$K$346,K87=$K$356,K87=$K$347),$J$330,IF(OR(K87=$K$342,K87=$K$343,K87=$K$344,K87=$K$345),$J$331,IF(OR(K87=$K$341,K87=$K$385,K87=$K$387,K87=$K$389),$J$332,IF(OR(K87=$K$348,K87=$K$350,K87=$K$349),$J$333,IF(OR(K87=$K$351),$J$334,IF(OR(K87=$K$352),$J$335,IF(OR(K87=$K$353),$J$336,IF(OR(K87=$K$357),$J$337,IF(OR(K87=$K$358,K87=$K$359),$J$338,IF(OR(K87=$K$360,K87=$K$361),$J$339,IF(OR(K87=$K$362,K87=$K$363),$J$340,IF(OR(K87=$K$364,K87=$K$365),$J$341,IF(OR(K87=$K$367,K87=$K$368,K87=$K$369,K87=$K$370,K87=$K$371,K87=$K$372,K87=$K$373,K87=$K$374,K87=$K$375),$J$342,IF(OR(K87=$K$379,K87=$K$380,K87=$K$381,K87=$K$382,K87=$K$378,K87=$K$377,K87=$K$386,K87=$K$388),$J$343,IF(OR(K87=$K$383,K87=$K$384),$J$344,IF(OR(K87=$K$329,K87=$K$330,K87=$K$331,K87=$K$354,K87=$K$355,K87=$K$366,K87=$K$332,K87=$K$376),$J$345,IF(OR(K87=$K$390),$J$346,0)))))))))))))))))))))))</f>
        <v>Streptococcus</v>
      </c>
      <c r="K87" s="1" t="s">
        <v>186</v>
      </c>
      <c r="L87" s="1"/>
      <c r="P87" s="11" t="s">
        <v>262</v>
      </c>
      <c r="T87" s="11" t="s">
        <v>262</v>
      </c>
      <c r="U87" s="11" t="s">
        <v>262</v>
      </c>
      <c r="AE87" s="12" t="s">
        <v>262</v>
      </c>
      <c r="AM87" s="11" t="s">
        <v>262</v>
      </c>
      <c r="AZ87" s="11" t="s">
        <v>262</v>
      </c>
      <c r="BE87" s="11" t="s">
        <v>311</v>
      </c>
    </row>
    <row r="88" spans="1:57" ht="20.25">
      <c r="A88" s="13" t="s">
        <v>229</v>
      </c>
      <c r="B88" s="2">
        <v>115</v>
      </c>
      <c r="C88" s="13" t="s">
        <v>16</v>
      </c>
      <c r="D88" s="3" t="s">
        <v>33</v>
      </c>
      <c r="E88" s="13">
        <v>0</v>
      </c>
      <c r="F88" s="13">
        <v>3</v>
      </c>
      <c r="G88" s="13"/>
      <c r="H88" s="13"/>
      <c r="I88" s="13" t="str">
        <f>IF(OR(J88=$J$337,J88=$J$344,J88=$J$327),$I$324,IF(OR(J88=$J$326,J88=$J$330,J88=$J$332,J88=$J$333,J88=$J$336,J88=$J$340,J88=$J$341,J88=$J$338),$I$329,IF(OR(J88=$J$325,J88=$J$329),$I$325,IF(OR(J88=$J$331,J88=$J$342,J88=$J$343),$I$326,IF(OR(J88=$J$324,J88=$J$339,J88=$J$345),$I$327,IF(OR(J88=$J$328,J88=$J$346,J88=$J$334,J88=$J$335),$I$328,0))))))</f>
        <v>Кокки</v>
      </c>
      <c r="J88" s="13" t="str">
        <f>IF(OR(K88=$K$324,K88=$K$325,K88=$K$326,K88=$K$327,K88=$K$328),$J$324,IF(OR(K88=$K$333,K88=$K$334,K88=$K$335,K88=$K$336),$J$325,IF(OR(K88=$K$337),$J$326,IF(OR(K88=$K$338),$J$327,IF(OR(K88=$K$339),$J$328,IF(OR(K88=$K$340),$J$329,IF(OR(K88=$K$346,K88=$K$356,K88=$K$347),$J$330,IF(OR(K88=$K$342,K88=$K$343,K88=$K$344,K88=$K$345),$J$331,IF(OR(K88=$K$341,K88=$K$385,K88=$K$387,K88=$K$389),$J$332,IF(OR(K88=$K$348,K88=$K$350,K88=$K$349),$J$333,IF(OR(K88=$K$351),$J$334,IF(OR(K88=$K$352),$J$335,IF(OR(K88=$K$353),$J$336,IF(OR(K88=$K$357),$J$337,IF(OR(K88=$K$358,K88=$K$359),$J$338,IF(OR(K88=$K$360,K88=$K$361),$J$339,IF(OR(K88=$K$362,K88=$K$363),$J$340,IF(OR(K88=$K$364,K88=$K$365),$J$341,IF(OR(K88=$K$367,K88=$K$368,K88=$K$369,K88=$K$370,K88=$K$371,K88=$K$372,K88=$K$373,K88=$K$374,K88=$K$375),$J$342,IF(OR(K88=$K$379,K88=$K$380,K88=$K$381,K88=$K$382,K88=$K$378,K88=$K$377,K88=$K$386,K88=$K$388),$J$343,IF(OR(K88=$K$383,K88=$K$384),$J$344,IF(OR(K88=$K$329,K88=$K$330,K88=$K$331,K88=$K$354,K88=$K$355,K88=$K$366,K88=$K$332,K88=$K$376),$J$345,IF(OR(K88=$K$390),$J$346,0)))))))))))))))))))))))</f>
        <v>Staphylococcus</v>
      </c>
      <c r="K88" s="1" t="s">
        <v>169</v>
      </c>
      <c r="L88" s="1"/>
      <c r="U88" s="11" t="s">
        <v>262</v>
      </c>
      <c r="V88" s="12" t="s">
        <v>262</v>
      </c>
      <c r="AJ88" s="11" t="s">
        <v>262</v>
      </c>
      <c r="AK88" s="11" t="s">
        <v>309</v>
      </c>
      <c r="AL88" s="11" t="s">
        <v>262</v>
      </c>
      <c r="AU88" s="11" t="s">
        <v>262</v>
      </c>
      <c r="BC88" s="11" t="s">
        <v>262</v>
      </c>
      <c r="BE88" s="11" t="s">
        <v>262</v>
      </c>
    </row>
    <row r="89" spans="1:57" ht="20.25">
      <c r="A89" s="13" t="s">
        <v>229</v>
      </c>
      <c r="B89" s="2">
        <v>127</v>
      </c>
      <c r="C89" s="13" t="s">
        <v>19</v>
      </c>
      <c r="D89" s="3" t="s">
        <v>20</v>
      </c>
      <c r="E89" s="13">
        <v>0</v>
      </c>
      <c r="F89" s="13">
        <v>5</v>
      </c>
      <c r="G89" s="13"/>
      <c r="H89" s="13"/>
      <c r="I89" s="13" t="str">
        <f>IF(OR(J89=$J$337,J89=$J$344,J89=$J$327),$I$324,IF(OR(J89=$J$326,J89=$J$330,J89=$J$332,J89=$J$333,J89=$J$336,J89=$J$340,J89=$J$341,J89=$J$338),$I$329,IF(OR(J89=$J$325,J89=$J$329),$I$325,IF(OR(J89=$J$331,J89=$J$342,J89=$J$343),$I$326,IF(OR(J89=$J$324,J89=$J$339,J89=$J$345),$I$327,IF(OR(J89=$J$328,J89=$J$346,J89=$J$334,J89=$J$335),$I$328,0))))))</f>
        <v>Кокки</v>
      </c>
      <c r="J89" s="13" t="str">
        <f>IF(OR(K89=$K$324,K89=$K$325,K89=$K$326,K89=$K$327,K89=$K$328),$J$324,IF(OR(K89=$K$333,K89=$K$334,K89=$K$335,K89=$K$336),$J$325,IF(OR(K89=$K$337),$J$326,IF(OR(K89=$K$338),$J$327,IF(OR(K89=$K$339),$J$328,IF(OR(K89=$K$340),$J$329,IF(OR(K89=$K$346,K89=$K$356,K89=$K$347),$J$330,IF(OR(K89=$K$342,K89=$K$343,K89=$K$344,K89=$K$345),$J$331,IF(OR(K89=$K$341,K89=$K$385,K89=$K$387,K89=$K$389),$J$332,IF(OR(K89=$K$348,K89=$K$350,K89=$K$349),$J$333,IF(OR(K89=$K$351),$J$334,IF(OR(K89=$K$352),$J$335,IF(OR(K89=$K$353),$J$336,IF(OR(K89=$K$357),$J$337,IF(OR(K89=$K$358,K89=$K$359),$J$338,IF(OR(K89=$K$360,K89=$K$361),$J$339,IF(OR(K89=$K$362,K89=$K$363),$J$340,IF(OR(K89=$K$364,K89=$K$365),$J$341,IF(OR(K89=$K$367,K89=$K$368,K89=$K$369,K89=$K$370,K89=$K$371,K89=$K$372,K89=$K$373,K89=$K$374,K89=$K$375),$J$342,IF(OR(K89=$K$379,K89=$K$380,K89=$K$381,K89=$K$382,K89=$K$378,K89=$K$377,K89=$K$386,K89=$K$388),$J$343,IF(OR(K89=$K$383,K89=$K$384),$J$344,IF(OR(K89=$K$329,K89=$K$330,K89=$K$331,K89=$K$354,K89=$K$355,K89=$K$366,K89=$K$332,K89=$K$376),$J$345,IF(OR(K89=$K$390),$J$346,0)))))))))))))))))))))))</f>
        <v>Staphylococcus</v>
      </c>
      <c r="K89" s="1" t="s">
        <v>49</v>
      </c>
      <c r="L89" s="1"/>
      <c r="U89" s="11" t="s">
        <v>262</v>
      </c>
      <c r="V89" s="12" t="s">
        <v>262</v>
      </c>
      <c r="AE89" s="12" t="s">
        <v>262</v>
      </c>
      <c r="AL89" s="11" t="s">
        <v>311</v>
      </c>
      <c r="AU89" s="11" t="s">
        <v>262</v>
      </c>
      <c r="BC89" s="11" t="s">
        <v>262</v>
      </c>
      <c r="BE89" s="11" t="s">
        <v>262</v>
      </c>
    </row>
    <row r="90" spans="1:57" ht="20.25">
      <c r="A90" s="13" t="s">
        <v>214</v>
      </c>
      <c r="B90" s="2">
        <v>5</v>
      </c>
      <c r="C90" s="13" t="s">
        <v>21</v>
      </c>
      <c r="D90" s="3" t="s">
        <v>58</v>
      </c>
      <c r="E90" s="13">
        <v>0</v>
      </c>
      <c r="F90" s="13">
        <v>5</v>
      </c>
      <c r="G90" s="13"/>
      <c r="H90" s="13"/>
      <c r="I90" s="13" t="str">
        <f>IF(OR(J90=$J$337,J90=$J$344,J90=$J$327),$I$324,IF(OR(J90=$J$326,J90=$J$330,J90=$J$332,J90=$J$333,J90=$J$336,J90=$J$340,J90=$J$341,J90=$J$338),$I$329,IF(OR(J90=$J$325,J90=$J$329),$I$325,IF(OR(J90=$J$331,J90=$J$342,J90=$J$343),$I$326,IF(OR(J90=$J$324,J90=$J$339,J90=$J$345),$I$327,IF(OR(J90=$J$328,J90=$J$346,J90=$J$334,J90=$J$335),$I$328,0))))))</f>
        <v>Кокки</v>
      </c>
      <c r="J90" s="13" t="str">
        <f>IF(OR(K90=$K$324,K90=$K$325,K90=$K$326,K90=$K$327,K90=$K$328),$J$324,IF(OR(K90=$K$333,K90=$K$334,K90=$K$335,K90=$K$336),$J$325,IF(OR(K90=$K$337),$J$326,IF(OR(K90=$K$338),$J$327,IF(OR(K90=$K$339),$J$328,IF(OR(K90=$K$340),$J$329,IF(OR(K90=$K$346,K90=$K$356,K90=$K$347),$J$330,IF(OR(K90=$K$342,K90=$K$343,K90=$K$344,K90=$K$345),$J$331,IF(OR(K90=$K$341,K90=$K$385,K90=$K$387,K90=$K$389),$J$332,IF(OR(K90=$K$348,K90=$K$350,K90=$K$349),$J$333,IF(OR(K90=$K$351),$J$334,IF(OR(K90=$K$352),$J$335,IF(OR(K90=$K$353),$J$336,IF(OR(K90=$K$357),$J$337,IF(OR(K90=$K$358,K90=$K$359),$J$338,IF(OR(K90=$K$360,K90=$K$361),$J$339,IF(OR(K90=$K$362,K90=$K$363),$J$340,IF(OR(K90=$K$364,K90=$K$365),$J$341,IF(OR(K90=$K$367,K90=$K$368,K90=$K$369,K90=$K$370,K90=$K$371,K90=$K$372,K90=$K$373,K90=$K$374,K90=$K$375),$J$342,IF(OR(K90=$K$379,K90=$K$380,K90=$K$381,K90=$K$382,K90=$K$378,K90=$K$377,K90=$K$386,K90=$K$388),$J$343,IF(OR(K90=$K$383,K90=$K$384),$J$344,IF(OR(K90=$K$329,K90=$K$330,K90=$K$331,K90=$K$354,K90=$K$355,K90=$K$366,K90=$K$332,K90=$K$376),$J$345,IF(OR(K90=$K$390),$J$346,0)))))))))))))))))))))))</f>
        <v>Staphylococcus</v>
      </c>
      <c r="K90" s="13" t="s">
        <v>172</v>
      </c>
      <c r="L90" s="13"/>
      <c r="O90" s="12" t="s">
        <v>311</v>
      </c>
      <c r="Q90" s="11" t="s">
        <v>262</v>
      </c>
      <c r="U90" s="11" t="s">
        <v>262</v>
      </c>
      <c r="V90" s="12" t="s">
        <v>311</v>
      </c>
      <c r="W90" s="12" t="s">
        <v>262</v>
      </c>
      <c r="X90" s="12" t="s">
        <v>262</v>
      </c>
      <c r="Y90" s="11" t="s">
        <v>311</v>
      </c>
      <c r="Z90" s="11" t="s">
        <v>262</v>
      </c>
      <c r="AD90" s="12" t="s">
        <v>262</v>
      </c>
      <c r="AE90" s="12" t="s">
        <v>311</v>
      </c>
      <c r="AL90" s="11" t="s">
        <v>311</v>
      </c>
      <c r="AP90" s="12" t="s">
        <v>262</v>
      </c>
      <c r="AR90" s="11" t="s">
        <v>262</v>
      </c>
      <c r="AU90" s="11" t="s">
        <v>311</v>
      </c>
      <c r="AZ90" s="11" t="s">
        <v>311</v>
      </c>
      <c r="BC90" s="11" t="s">
        <v>262</v>
      </c>
      <c r="BE90" s="11" t="s">
        <v>311</v>
      </c>
    </row>
    <row r="91" spans="1:57" ht="20.25">
      <c r="A91" s="13" t="s">
        <v>214</v>
      </c>
      <c r="B91" s="2">
        <v>6</v>
      </c>
      <c r="C91" s="13" t="s">
        <v>21</v>
      </c>
      <c r="D91" s="3" t="s">
        <v>41</v>
      </c>
      <c r="E91" s="13">
        <v>0</v>
      </c>
      <c r="F91" s="13">
        <v>5</v>
      </c>
      <c r="G91" s="13"/>
      <c r="H91" s="13"/>
      <c r="I91" s="13" t="str">
        <f>IF(OR(J91=$J$337,J91=$J$344,J91=$J$327),$I$324,IF(OR(J91=$J$326,J91=$J$330,J91=$J$332,J91=$J$333,J91=$J$336,J91=$J$340,J91=$J$341,J91=$J$338),$I$329,IF(OR(J91=$J$325,J91=$J$329),$I$325,IF(OR(J91=$J$331,J91=$J$342,J91=$J$343),$I$326,IF(OR(J91=$J$324,J91=$J$339,J91=$J$345),$I$327,IF(OR(J91=$J$328,J91=$J$346,J91=$J$334,J91=$J$335),$I$328,0))))))</f>
        <v>Кокки</v>
      </c>
      <c r="J91" s="13" t="str">
        <f>IF(OR(K91=$K$324,K91=$K$325,K91=$K$326,K91=$K$327,K91=$K$328),$J$324,IF(OR(K91=$K$333,K91=$K$334,K91=$K$335,K91=$K$336),$J$325,IF(OR(K91=$K$337),$J$326,IF(OR(K91=$K$338),$J$327,IF(OR(K91=$K$339),$J$328,IF(OR(K91=$K$340),$J$329,IF(OR(K91=$K$346,K91=$K$356,K91=$K$347),$J$330,IF(OR(K91=$K$342,K91=$K$343,K91=$K$344,K91=$K$345),$J$331,IF(OR(K91=$K$341,K91=$K$385,K91=$K$387,K91=$K$389),$J$332,IF(OR(K91=$K$348,K91=$K$350,K91=$K$349),$J$333,IF(OR(K91=$K$351),$J$334,IF(OR(K91=$K$352),$J$335,IF(OR(K91=$K$353),$J$336,IF(OR(K91=$K$357),$J$337,IF(OR(K91=$K$358,K91=$K$359),$J$338,IF(OR(K91=$K$360,K91=$K$361),$J$339,IF(OR(K91=$K$362,K91=$K$363),$J$340,IF(OR(K91=$K$364,K91=$K$365),$J$341,IF(OR(K91=$K$367,K91=$K$368,K91=$K$369,K91=$K$370,K91=$K$371,K91=$K$372,K91=$K$373,K91=$K$374,K91=$K$375),$J$342,IF(OR(K91=$K$379,K91=$K$380,K91=$K$381,K91=$K$382,K91=$K$378,K91=$K$377,K91=$K$386,K91=$K$388),$J$343,IF(OR(K91=$K$383,K91=$K$384),$J$344,IF(OR(K91=$K$329,K91=$K$330,K91=$K$331,K91=$K$354,K91=$K$355,K91=$K$366,K91=$K$332,K91=$K$376),$J$345,IF(OR(K91=$K$390),$J$346,0)))))))))))))))))))))))</f>
        <v>Staphylococcus</v>
      </c>
      <c r="K91" s="13" t="s">
        <v>49</v>
      </c>
      <c r="L91" s="13"/>
      <c r="O91" s="12" t="s">
        <v>262</v>
      </c>
      <c r="U91" s="11" t="s">
        <v>262</v>
      </c>
      <c r="V91" s="12" t="s">
        <v>262</v>
      </c>
      <c r="W91" s="12" t="s">
        <v>262</v>
      </c>
      <c r="Y91" s="11" t="s">
        <v>262</v>
      </c>
      <c r="Z91" s="11" t="s">
        <v>262</v>
      </c>
      <c r="AD91" s="12" t="s">
        <v>262</v>
      </c>
      <c r="AE91" s="12" t="s">
        <v>262</v>
      </c>
      <c r="AL91" s="11" t="s">
        <v>262</v>
      </c>
      <c r="AO91" s="12" t="s">
        <v>262</v>
      </c>
      <c r="AP91" s="12" t="s">
        <v>262</v>
      </c>
      <c r="AU91" s="11" t="s">
        <v>262</v>
      </c>
      <c r="AZ91" s="11" t="s">
        <v>262</v>
      </c>
      <c r="BC91" s="11" t="s">
        <v>262</v>
      </c>
      <c r="BE91" s="11" t="s">
        <v>262</v>
      </c>
    </row>
    <row r="92" spans="1:57" ht="20.25">
      <c r="A92" s="13" t="s">
        <v>214</v>
      </c>
      <c r="B92" s="2">
        <v>101</v>
      </c>
      <c r="C92" s="13" t="s">
        <v>46</v>
      </c>
      <c r="D92" s="3" t="s">
        <v>164</v>
      </c>
      <c r="E92" s="13">
        <v>0</v>
      </c>
      <c r="F92" s="13">
        <v>6</v>
      </c>
      <c r="G92" s="13"/>
      <c r="H92" s="13"/>
      <c r="I92" s="13" t="str">
        <f>IF(OR(J92=$J$337,J92=$J$344,J92=$J$327),$I$324,IF(OR(J92=$J$326,J92=$J$330,J92=$J$332,J92=$J$333,J92=$J$336,J92=$J$340,J92=$J$341,J92=$J$338),$I$329,IF(OR(J92=$J$325,J92=$J$329),$I$325,IF(OR(J92=$J$331,J92=$J$342,J92=$J$343),$I$326,IF(OR(J92=$J$324,J92=$J$339,J92=$J$345),$I$327,IF(OR(J92=$J$328,J92=$J$346,J92=$J$334,J92=$J$335),$I$328,0))))))</f>
        <v>Кокки</v>
      </c>
      <c r="J92" s="13" t="str">
        <f>IF(OR(K92=$K$324,K92=$K$325,K92=$K$326,K92=$K$327,K92=$K$328),$J$324,IF(OR(K92=$K$333,K92=$K$334,K92=$K$335,K92=$K$336),$J$325,IF(OR(K92=$K$337),$J$326,IF(OR(K92=$K$338),$J$327,IF(OR(K92=$K$339),$J$328,IF(OR(K92=$K$340),$J$329,IF(OR(K92=$K$346,K92=$K$356,K92=$K$347),$J$330,IF(OR(K92=$K$342,K92=$K$343,K92=$K$344,K92=$K$345),$J$331,IF(OR(K92=$K$341,K92=$K$385,K92=$K$387,K92=$K$389),$J$332,IF(OR(K92=$K$348,K92=$K$350,K92=$K$349),$J$333,IF(OR(K92=$K$351),$J$334,IF(OR(K92=$K$352),$J$335,IF(OR(K92=$K$353),$J$336,IF(OR(K92=$K$357),$J$337,IF(OR(K92=$K$358,K92=$K$359),$J$338,IF(OR(K92=$K$360,K92=$K$361),$J$339,IF(OR(K92=$K$362,K92=$K$363),$J$340,IF(OR(K92=$K$364,K92=$K$365),$J$341,IF(OR(K92=$K$367,K92=$K$368,K92=$K$369,K92=$K$370,K92=$K$371,K92=$K$372,K92=$K$373,K92=$K$374,K92=$K$375),$J$342,IF(OR(K92=$K$379,K92=$K$380,K92=$K$381,K92=$K$382,K92=$K$378,K92=$K$377,K92=$K$386,K92=$K$388),$J$343,IF(OR(K92=$K$383,K92=$K$384),$J$344,IF(OR(K92=$K$329,K92=$K$330,K92=$K$331,K92=$K$354,K92=$K$355,K92=$K$366,K92=$K$332,K92=$K$376),$J$345,IF(OR(K92=$K$390),$J$346,0)))))))))))))))))))))))</f>
        <v>Staphylococcus</v>
      </c>
      <c r="K92" s="1" t="s">
        <v>169</v>
      </c>
      <c r="L92" s="1"/>
      <c r="U92" s="11" t="s">
        <v>262</v>
      </c>
      <c r="V92" s="12" t="s">
        <v>262</v>
      </c>
      <c r="AE92" s="12" t="s">
        <v>262</v>
      </c>
      <c r="AK92" s="11" t="s">
        <v>313</v>
      </c>
      <c r="AL92" s="11" t="s">
        <v>262</v>
      </c>
      <c r="AU92" s="11" t="s">
        <v>262</v>
      </c>
      <c r="BC92" s="11" t="s">
        <v>262</v>
      </c>
      <c r="BE92" s="11" t="s">
        <v>262</v>
      </c>
    </row>
    <row r="93" spans="1:57" ht="20.25">
      <c r="A93" s="13" t="s">
        <v>214</v>
      </c>
      <c r="B93" s="2">
        <v>102</v>
      </c>
      <c r="C93" s="13" t="s">
        <v>46</v>
      </c>
      <c r="D93" s="3" t="s">
        <v>164</v>
      </c>
      <c r="E93" s="13">
        <v>0</v>
      </c>
      <c r="F93" s="13">
        <v>6</v>
      </c>
      <c r="G93" s="13"/>
      <c r="H93" s="13"/>
      <c r="I93" s="13" t="str">
        <f>IF(OR(J93=$J$337,J93=$J$344,J93=$J$327),$I$324,IF(OR(J93=$J$326,J93=$J$330,J93=$J$332,J93=$J$333,J93=$J$336,J93=$J$340,J93=$J$341,J93=$J$338),$I$329,IF(OR(J93=$J$325,J93=$J$329),$I$325,IF(OR(J93=$J$331,J93=$J$342,J93=$J$343),$I$326,IF(OR(J93=$J$324,J93=$J$339,J93=$J$345),$I$327,IF(OR(J93=$J$328,J93=$J$346,J93=$J$334,J93=$J$335),$I$328,0))))))</f>
        <v>Кокки</v>
      </c>
      <c r="J93" s="13" t="str">
        <f>IF(OR(K93=$K$324,K93=$K$325,K93=$K$326,K93=$K$327,K93=$K$328),$J$324,IF(OR(K93=$K$333,K93=$K$334,K93=$K$335,K93=$K$336),$J$325,IF(OR(K93=$K$337),$J$326,IF(OR(K93=$K$338),$J$327,IF(OR(K93=$K$339),$J$328,IF(OR(K93=$K$340),$J$329,IF(OR(K93=$K$346,K93=$K$356,K93=$K$347),$J$330,IF(OR(K93=$K$342,K93=$K$343,K93=$K$344,K93=$K$345),$J$331,IF(OR(K93=$K$341,K93=$K$385,K93=$K$387,K93=$K$389),$J$332,IF(OR(K93=$K$348,K93=$K$350,K93=$K$349),$J$333,IF(OR(K93=$K$351),$J$334,IF(OR(K93=$K$352),$J$335,IF(OR(K93=$K$353),$J$336,IF(OR(K93=$K$357),$J$337,IF(OR(K93=$K$358,K93=$K$359),$J$338,IF(OR(K93=$K$360,K93=$K$361),$J$339,IF(OR(K93=$K$362,K93=$K$363),$J$340,IF(OR(K93=$K$364,K93=$K$365),$J$341,IF(OR(K93=$K$367,K93=$K$368,K93=$K$369,K93=$K$370,K93=$K$371,K93=$K$372,K93=$K$373,K93=$K$374,K93=$K$375),$J$342,IF(OR(K93=$K$379,K93=$K$380,K93=$K$381,K93=$K$382,K93=$K$378,K93=$K$377,K93=$K$386,K93=$K$388),$J$343,IF(OR(K93=$K$383,K93=$K$384),$J$344,IF(OR(K93=$K$329,K93=$K$330,K93=$K$331,K93=$K$354,K93=$K$355,K93=$K$366,K93=$K$332,K93=$K$376),$J$345,IF(OR(K93=$K$390),$J$346,0)))))))))))))))))))))))</f>
        <v>Staphylococcus</v>
      </c>
      <c r="K93" s="1" t="s">
        <v>169</v>
      </c>
      <c r="L93" s="1"/>
      <c r="O93" s="12" t="s">
        <v>262</v>
      </c>
      <c r="P93" s="11" t="s">
        <v>311</v>
      </c>
      <c r="U93" s="11" t="s">
        <v>262</v>
      </c>
      <c r="V93" s="12" t="s">
        <v>262</v>
      </c>
      <c r="W93" s="12" t="s">
        <v>262</v>
      </c>
      <c r="Y93" s="11" t="s">
        <v>262</v>
      </c>
      <c r="Z93" s="11" t="s">
        <v>262</v>
      </c>
      <c r="AE93" s="12" t="s">
        <v>262</v>
      </c>
      <c r="AL93" s="11" t="s">
        <v>262</v>
      </c>
      <c r="AO93" s="12" t="s">
        <v>262</v>
      </c>
      <c r="AP93" s="12" t="s">
        <v>262</v>
      </c>
      <c r="AU93" s="11" t="s">
        <v>262</v>
      </c>
      <c r="AZ93" s="11" t="s">
        <v>262</v>
      </c>
      <c r="BE93" s="11" t="s">
        <v>262</v>
      </c>
    </row>
    <row r="94" spans="1:57" ht="20.25">
      <c r="A94" s="13" t="s">
        <v>214</v>
      </c>
      <c r="B94" s="2">
        <v>129</v>
      </c>
      <c r="C94" s="13" t="s">
        <v>19</v>
      </c>
      <c r="D94" s="3" t="s">
        <v>20</v>
      </c>
      <c r="E94" s="13">
        <v>0</v>
      </c>
      <c r="F94" s="13">
        <v>5</v>
      </c>
      <c r="G94" s="13"/>
      <c r="H94" s="13"/>
      <c r="I94" s="13" t="str">
        <f>IF(OR(J94=$J$337,J94=$J$344,J94=$J$327),$I$324,IF(OR(J94=$J$326,J94=$J$330,J94=$J$332,J94=$J$333,J94=$J$336,J94=$J$340,J94=$J$341,J94=$J$338),$I$329,IF(OR(J94=$J$325,J94=$J$329),$I$325,IF(OR(J94=$J$331,J94=$J$342,J94=$J$343),$I$326,IF(OR(J94=$J$324,J94=$J$339,J94=$J$345),$I$327,IF(OR(J94=$J$328,J94=$J$346,J94=$J$334,J94=$J$335),$I$328,0))))))</f>
        <v>Кокки</v>
      </c>
      <c r="J94" s="13" t="str">
        <f>IF(OR(K94=$K$324,K94=$K$325,K94=$K$326,K94=$K$327,K94=$K$328),$J$324,IF(OR(K94=$K$333,K94=$K$334,K94=$K$335,K94=$K$336),$J$325,IF(OR(K94=$K$337),$J$326,IF(OR(K94=$K$338),$J$327,IF(OR(K94=$K$339),$J$328,IF(OR(K94=$K$340),$J$329,IF(OR(K94=$K$346,K94=$K$356,K94=$K$347),$J$330,IF(OR(K94=$K$342,K94=$K$343,K94=$K$344,K94=$K$345),$J$331,IF(OR(K94=$K$341,K94=$K$385,K94=$K$387,K94=$K$389),$J$332,IF(OR(K94=$K$348,K94=$K$350,K94=$K$349),$J$333,IF(OR(K94=$K$351),$J$334,IF(OR(K94=$K$352),$J$335,IF(OR(K94=$K$353),$J$336,IF(OR(K94=$K$357),$J$337,IF(OR(K94=$K$358,K94=$K$359),$J$338,IF(OR(K94=$K$360,K94=$K$361),$J$339,IF(OR(K94=$K$362,K94=$K$363),$J$340,IF(OR(K94=$K$364,K94=$K$365),$J$341,IF(OR(K94=$K$367,K94=$K$368,K94=$K$369,K94=$K$370,K94=$K$371,K94=$K$372,K94=$K$373,K94=$K$374,K94=$K$375),$J$342,IF(OR(K94=$K$379,K94=$K$380,K94=$K$381,K94=$K$382,K94=$K$378,K94=$K$377,K94=$K$386,K94=$K$388),$J$343,IF(OR(K94=$K$383,K94=$K$384),$J$344,IF(OR(K94=$K$329,K94=$K$330,K94=$K$331,K94=$K$354,K94=$K$355,K94=$K$366,K94=$K$332,K94=$K$376),$J$345,IF(OR(K94=$K$390),$J$346,0)))))))))))))))))))))))</f>
        <v>Staphylococcus</v>
      </c>
      <c r="K94" s="1" t="s">
        <v>175</v>
      </c>
      <c r="L94" s="1"/>
      <c r="P94" s="11" t="s">
        <v>262</v>
      </c>
      <c r="U94" s="11" t="s">
        <v>262</v>
      </c>
      <c r="V94" s="12" t="s">
        <v>262</v>
      </c>
      <c r="W94" s="12" t="s">
        <v>262</v>
      </c>
      <c r="Y94" s="11" t="s">
        <v>262</v>
      </c>
      <c r="Z94" s="11" t="s">
        <v>262</v>
      </c>
      <c r="AD94" s="12" t="s">
        <v>262</v>
      </c>
      <c r="AL94" s="11" t="s">
        <v>262</v>
      </c>
      <c r="AO94" s="12" t="s">
        <v>262</v>
      </c>
      <c r="AP94" s="12" t="s">
        <v>262</v>
      </c>
      <c r="AU94" s="11" t="s">
        <v>262</v>
      </c>
      <c r="AZ94" s="11" t="s">
        <v>262</v>
      </c>
      <c r="BE94" s="11" t="s">
        <v>262</v>
      </c>
    </row>
    <row r="95" spans="1:57" ht="20.25">
      <c r="A95" s="13" t="s">
        <v>214</v>
      </c>
      <c r="B95" s="2">
        <v>149</v>
      </c>
      <c r="C95" s="13" t="s">
        <v>21</v>
      </c>
      <c r="D95" s="3" t="s">
        <v>25</v>
      </c>
      <c r="E95" s="13">
        <v>0</v>
      </c>
      <c r="F95" s="13">
        <v>3</v>
      </c>
      <c r="G95" s="13" t="s">
        <v>23</v>
      </c>
      <c r="H95" s="13"/>
      <c r="I95" s="13" t="str">
        <f>IF(OR(J95=$J$337,J95=$J$344,J95=$J$327),$I$324,IF(OR(J95=$J$326,J95=$J$330,J95=$J$332,J95=$J$333,J95=$J$336,J95=$J$340,J95=$J$341,J95=$J$338),$I$329,IF(OR(J95=$J$325,J95=$J$329),$I$325,IF(OR(J95=$J$331,J95=$J$342,J95=$J$343),$I$326,IF(OR(J95=$J$324,J95=$J$339,J95=$J$345),$I$327,IF(OR(J95=$J$328,J95=$J$346,J95=$J$334,J95=$J$335),$I$328,0))))))</f>
        <v>Кокки</v>
      </c>
      <c r="J95" s="13" t="str">
        <f>IF(OR(K95=$K$324,K95=$K$325,K95=$K$326,K95=$K$327,K95=$K$328),$J$324,IF(OR(K95=$K$333,K95=$K$334,K95=$K$335,K95=$K$336),$J$325,IF(OR(K95=$K$337),$J$326,IF(OR(K95=$K$338),$J$327,IF(OR(K95=$K$339),$J$328,IF(OR(K95=$K$340),$J$329,IF(OR(K95=$K$346,K95=$K$356,K95=$K$347),$J$330,IF(OR(K95=$K$342,K95=$K$343,K95=$K$344,K95=$K$345),$J$331,IF(OR(K95=$K$341,K95=$K$385,K95=$K$387,K95=$K$389),$J$332,IF(OR(K95=$K$348,K95=$K$350,K95=$K$349),$J$333,IF(OR(K95=$K$351),$J$334,IF(OR(K95=$K$352),$J$335,IF(OR(K95=$K$353),$J$336,IF(OR(K95=$K$357),$J$337,IF(OR(K95=$K$358,K95=$K$359),$J$338,IF(OR(K95=$K$360,K95=$K$361),$J$339,IF(OR(K95=$K$362,K95=$K$363),$J$340,IF(OR(K95=$K$364,K95=$K$365),$J$341,IF(OR(K95=$K$367,K95=$K$368,K95=$K$369,K95=$K$370,K95=$K$371,K95=$K$372,K95=$K$373,K95=$K$374,K95=$K$375),$J$342,IF(OR(K95=$K$379,K95=$K$380,K95=$K$381,K95=$K$382,K95=$K$378,K95=$K$377,K95=$K$386,K95=$K$388),$J$343,IF(OR(K95=$K$383,K95=$K$384),$J$344,IF(OR(K95=$K$329,K95=$K$330,K95=$K$331,K95=$K$354,K95=$K$355,K95=$K$366,K95=$K$332,K95=$K$376),$J$345,IF(OR(K95=$K$390),$J$346,0)))))))))))))))))))))))</f>
        <v>Staphylococcus</v>
      </c>
      <c r="K95" s="1" t="s">
        <v>169</v>
      </c>
      <c r="L95" s="1"/>
      <c r="P95" s="11" t="s">
        <v>311</v>
      </c>
      <c r="U95" s="11" t="s">
        <v>311</v>
      </c>
      <c r="V95" s="12" t="s">
        <v>262</v>
      </c>
      <c r="Y95" s="11" t="s">
        <v>311</v>
      </c>
      <c r="AE95" s="12" t="s">
        <v>311</v>
      </c>
      <c r="AF95" s="11" t="s">
        <v>311</v>
      </c>
      <c r="AI95" s="11" t="s">
        <v>262</v>
      </c>
      <c r="AL95" s="11" t="s">
        <v>311</v>
      </c>
      <c r="AU95" s="11" t="s">
        <v>311</v>
      </c>
      <c r="AY95" s="11" t="s">
        <v>311</v>
      </c>
      <c r="AZ95" s="11" t="s">
        <v>311</v>
      </c>
      <c r="BC95" s="11" t="s">
        <v>262</v>
      </c>
      <c r="BE95" s="11" t="s">
        <v>311</v>
      </c>
    </row>
    <row r="96" spans="1:57" ht="20.25">
      <c r="A96" s="13" t="s">
        <v>214</v>
      </c>
      <c r="B96" s="2">
        <v>151</v>
      </c>
      <c r="C96" s="13" t="s">
        <v>21</v>
      </c>
      <c r="D96" s="3" t="s">
        <v>25</v>
      </c>
      <c r="E96" s="13">
        <v>0</v>
      </c>
      <c r="F96" s="13">
        <v>4</v>
      </c>
      <c r="G96" s="13" t="s">
        <v>23</v>
      </c>
      <c r="H96" s="13"/>
      <c r="I96" s="13" t="str">
        <f>IF(OR(J96=$J$337,J96=$J$344,J96=$J$327),$I$324,IF(OR(J96=$J$326,J96=$J$330,J96=$J$332,J96=$J$333,J96=$J$336,J96=$J$340,J96=$J$341,J96=$J$338),$I$329,IF(OR(J96=$J$325,J96=$J$329),$I$325,IF(OR(J96=$J$331,J96=$J$342,J96=$J$343),$I$326,IF(OR(J96=$J$324,J96=$J$339,J96=$J$345),$I$327,IF(OR(J96=$J$328,J96=$J$346,J96=$J$334,J96=$J$335),$I$328,0))))))</f>
        <v>Кокки</v>
      </c>
      <c r="J96" s="13" t="str">
        <f>IF(OR(K96=$K$324,K96=$K$325,K96=$K$326,K96=$K$327,K96=$K$328),$J$324,IF(OR(K96=$K$333,K96=$K$334,K96=$K$335,K96=$K$336),$J$325,IF(OR(K96=$K$337),$J$326,IF(OR(K96=$K$338),$J$327,IF(OR(K96=$K$339),$J$328,IF(OR(K96=$K$340),$J$329,IF(OR(K96=$K$346,K96=$K$356,K96=$K$347),$J$330,IF(OR(K96=$K$342,K96=$K$343,K96=$K$344,K96=$K$345),$J$331,IF(OR(K96=$K$341,K96=$K$385,K96=$K$387,K96=$K$389),$J$332,IF(OR(K96=$K$348,K96=$K$350,K96=$K$349),$J$333,IF(OR(K96=$K$351),$J$334,IF(OR(K96=$K$352),$J$335,IF(OR(K96=$K$353),$J$336,IF(OR(K96=$K$357),$J$337,IF(OR(K96=$K$358,K96=$K$359),$J$338,IF(OR(K96=$K$360,K96=$K$361),$J$339,IF(OR(K96=$K$362,K96=$K$363),$J$340,IF(OR(K96=$K$364,K96=$K$365),$J$341,IF(OR(K96=$K$367,K96=$K$368,K96=$K$369,K96=$K$370,K96=$K$371,K96=$K$372,K96=$K$373,K96=$K$374,K96=$K$375),$J$342,IF(OR(K96=$K$379,K96=$K$380,K96=$K$381,K96=$K$382,K96=$K$378,K96=$K$377,K96=$K$386,K96=$K$388),$J$343,IF(OR(K96=$K$383,K96=$K$384),$J$344,IF(OR(K96=$K$329,K96=$K$330,K96=$K$331,K96=$K$354,K96=$K$355,K96=$K$366,K96=$K$332,K96=$K$376),$J$345,IF(OR(K96=$K$390),$J$346,0)))))))))))))))))))))))</f>
        <v>Enterococcus</v>
      </c>
      <c r="K96" s="1" t="s">
        <v>66</v>
      </c>
      <c r="L96" s="1"/>
      <c r="P96" s="11" t="s">
        <v>311</v>
      </c>
      <c r="T96" s="11" t="s">
        <v>311</v>
      </c>
      <c r="U96" s="11" t="s">
        <v>262</v>
      </c>
      <c r="AE96" s="12" t="s">
        <v>311</v>
      </c>
      <c r="AM96" s="11" t="s">
        <v>311</v>
      </c>
      <c r="AZ96" s="11" t="s">
        <v>311</v>
      </c>
      <c r="BE96" s="11" t="s">
        <v>311</v>
      </c>
    </row>
    <row r="97" spans="1:57" ht="20.25">
      <c r="A97" s="13" t="s">
        <v>214</v>
      </c>
      <c r="B97" s="2">
        <v>151</v>
      </c>
      <c r="C97" s="13" t="s">
        <v>21</v>
      </c>
      <c r="D97" s="3" t="s">
        <v>25</v>
      </c>
      <c r="E97" s="13"/>
      <c r="F97" s="13"/>
      <c r="G97" s="13"/>
      <c r="H97" s="13"/>
      <c r="I97" s="13" t="str">
        <f>IF(OR(J97=$J$337,J97=$J$344,J97=$J$327),$I$324,IF(OR(J97=$J$326,J97=$J$330,J97=$J$332,J97=$J$333,J97=$J$336,J97=$J$340,J97=$J$341,J97=$J$338),$I$329,IF(OR(J97=$J$325,J97=$J$329),$I$325,IF(OR(J97=$J$331,J97=$J$342,J97=$J$343),$I$326,IF(OR(J97=$J$324,J97=$J$339,J97=$J$345),$I$327,IF(OR(J97=$J$328,J97=$J$346,J97=$J$334,J97=$J$335),$I$328,0))))))</f>
        <v>Кокки</v>
      </c>
      <c r="J97" s="13" t="str">
        <f>IF(OR(K97=$K$324,K97=$K$325,K97=$K$326,K97=$K$327,K97=$K$328),$J$324,IF(OR(K97=$K$333,K97=$K$334,K97=$K$335,K97=$K$336),$J$325,IF(OR(K97=$K$337),$J$326,IF(OR(K97=$K$338),$J$327,IF(OR(K97=$K$339),$J$328,IF(OR(K97=$K$340),$J$329,IF(OR(K97=$K$346,K97=$K$356,K97=$K$347),$J$330,IF(OR(K97=$K$342,K97=$K$343,K97=$K$344,K97=$K$345),$J$331,IF(OR(K97=$K$341,K97=$K$385,K97=$K$387,K97=$K$389),$J$332,IF(OR(K97=$K$348,K97=$K$350,K97=$K$349),$J$333,IF(OR(K97=$K$351),$J$334,IF(OR(K97=$K$352),$J$335,IF(OR(K97=$K$353),$J$336,IF(OR(K97=$K$357),$J$337,IF(OR(K97=$K$358,K97=$K$359),$J$338,IF(OR(K97=$K$360,K97=$K$361),$J$339,IF(OR(K97=$K$362,K97=$K$363),$J$340,IF(OR(K97=$K$364,K97=$K$365),$J$341,IF(OR(K97=$K$367,K97=$K$368,K97=$K$369,K97=$K$370,K97=$K$371,K97=$K$372,K97=$K$373,K97=$K$374,K97=$K$375),$J$342,IF(OR(K97=$K$379,K97=$K$380,K97=$K$381,K97=$K$382,K97=$K$378,K97=$K$377,K97=$K$386,K97=$K$388),$J$343,IF(OR(K97=$K$383,K97=$K$384),$J$344,IF(OR(K97=$K$329,K97=$K$330,K97=$K$331,K97=$K$354,K97=$K$355,K97=$K$366,K97=$K$332,K97=$K$376),$J$345,IF(OR(K97=$K$390),$J$346,0)))))))))))))))))))))))</f>
        <v>Staphylococcus</v>
      </c>
      <c r="K97" s="1" t="s">
        <v>49</v>
      </c>
      <c r="L97" s="1"/>
      <c r="U97" s="11" t="s">
        <v>262</v>
      </c>
      <c r="V97" s="12" t="s">
        <v>311</v>
      </c>
      <c r="AE97" s="12" t="s">
        <v>311</v>
      </c>
      <c r="AL97" s="11" t="s">
        <v>311</v>
      </c>
      <c r="AM97" s="11" t="s">
        <v>311</v>
      </c>
      <c r="AU97" s="11" t="s">
        <v>311</v>
      </c>
      <c r="BE97" s="11" t="s">
        <v>311</v>
      </c>
    </row>
    <row r="98" spans="1:57" ht="20.25">
      <c r="A98" s="13" t="s">
        <v>214</v>
      </c>
      <c r="B98" s="2">
        <v>159</v>
      </c>
      <c r="C98" s="13" t="s">
        <v>21</v>
      </c>
      <c r="D98" s="3" t="s">
        <v>62</v>
      </c>
      <c r="E98" s="13">
        <v>0</v>
      </c>
      <c r="F98" s="13">
        <v>3</v>
      </c>
      <c r="G98" s="13" t="s">
        <v>23</v>
      </c>
      <c r="H98" s="13"/>
      <c r="I98" s="13" t="str">
        <f>IF(OR(J98=$J$337,J98=$J$344,J98=$J$327),$I$324,IF(OR(J98=$J$326,J98=$J$330,J98=$J$332,J98=$J$333,J98=$J$336,J98=$J$340,J98=$J$341,J98=$J$338),$I$329,IF(OR(J98=$J$325,J98=$J$329),$I$325,IF(OR(J98=$J$331,J98=$J$342,J98=$J$343),$I$326,IF(OR(J98=$J$324,J98=$J$339,J98=$J$345),$I$327,IF(OR(J98=$J$328,J98=$J$346,J98=$J$334,J98=$J$335),$I$328,0))))))</f>
        <v>Кокки</v>
      </c>
      <c r="J98" s="13" t="str">
        <f>IF(OR(K98=$K$324,K98=$K$325,K98=$K$326,K98=$K$327,K98=$K$328),$J$324,IF(OR(K98=$K$333,K98=$K$334,K98=$K$335,K98=$K$336),$J$325,IF(OR(K98=$K$337),$J$326,IF(OR(K98=$K$338),$J$327,IF(OR(K98=$K$339),$J$328,IF(OR(K98=$K$340),$J$329,IF(OR(K98=$K$346,K98=$K$356,K98=$K$347),$J$330,IF(OR(K98=$K$342,K98=$K$343,K98=$K$344,K98=$K$345),$J$331,IF(OR(K98=$K$341,K98=$K$385,K98=$K$387,K98=$K$389),$J$332,IF(OR(K98=$K$348,K98=$K$350,K98=$K$349),$J$333,IF(OR(K98=$K$351),$J$334,IF(OR(K98=$K$352),$J$335,IF(OR(K98=$K$353),$J$336,IF(OR(K98=$K$357),$J$337,IF(OR(K98=$K$358,K98=$K$359),$J$338,IF(OR(K98=$K$360,K98=$K$361),$J$339,IF(OR(K98=$K$362,K98=$K$363),$J$340,IF(OR(K98=$K$364,K98=$K$365),$J$341,IF(OR(K98=$K$367,K98=$K$368,K98=$K$369,K98=$K$370,K98=$K$371,K98=$K$372,K98=$K$373,K98=$K$374,K98=$K$375),$J$342,IF(OR(K98=$K$379,K98=$K$380,K98=$K$381,K98=$K$382,K98=$K$378,K98=$K$377,K98=$K$386,K98=$K$388),$J$343,IF(OR(K98=$K$383,K98=$K$384),$J$344,IF(OR(K98=$K$329,K98=$K$330,K98=$K$331,K98=$K$354,K98=$K$355,K98=$K$366,K98=$K$332,K98=$K$376),$J$345,IF(OR(K98=$K$390),$J$346,0)))))))))))))))))))))))</f>
        <v>Staphylococcus</v>
      </c>
      <c r="K98" s="1" t="s">
        <v>169</v>
      </c>
      <c r="L98" s="1"/>
      <c r="O98" s="12" t="s">
        <v>311</v>
      </c>
      <c r="Q98" s="11" t="s">
        <v>262</v>
      </c>
      <c r="U98" s="11" t="s">
        <v>262</v>
      </c>
      <c r="V98" s="12" t="s">
        <v>262</v>
      </c>
      <c r="W98" s="12" t="s">
        <v>262</v>
      </c>
      <c r="X98" s="12" t="s">
        <v>310</v>
      </c>
      <c r="Z98" s="11" t="s">
        <v>311</v>
      </c>
      <c r="AB98" s="12" t="s">
        <v>262</v>
      </c>
      <c r="AC98" s="12" t="s">
        <v>311</v>
      </c>
      <c r="AD98" s="12" t="s">
        <v>262</v>
      </c>
      <c r="AE98" s="12" t="s">
        <v>311</v>
      </c>
      <c r="AL98" s="11" t="s">
        <v>311</v>
      </c>
      <c r="AP98" s="12" t="s">
        <v>262</v>
      </c>
      <c r="AR98" s="11" t="s">
        <v>262</v>
      </c>
      <c r="AU98" s="11" t="s">
        <v>311</v>
      </c>
      <c r="BC98" s="11" t="s">
        <v>262</v>
      </c>
      <c r="BE98" s="11" t="s">
        <v>311</v>
      </c>
    </row>
    <row r="99" spans="1:57" ht="20.25">
      <c r="A99" s="13" t="s">
        <v>214</v>
      </c>
      <c r="B99" s="2">
        <v>203</v>
      </c>
      <c r="C99" s="13" t="s">
        <v>21</v>
      </c>
      <c r="D99" s="3" t="s">
        <v>36</v>
      </c>
      <c r="E99" s="13">
        <v>0</v>
      </c>
      <c r="F99" s="13">
        <v>4</v>
      </c>
      <c r="G99" s="13" t="s">
        <v>23</v>
      </c>
      <c r="H99" s="13"/>
      <c r="I99" s="13" t="str">
        <f>IF(OR(J99=$J$337,J99=$J$344,J99=$J$327),$I$324,IF(OR(J99=$J$326,J99=$J$330,J99=$J$332,J99=$J$333,J99=$J$336,J99=$J$340,J99=$J$341,J99=$J$338),$I$329,IF(OR(J99=$J$325,J99=$J$329),$I$325,IF(OR(J99=$J$331,J99=$J$342,J99=$J$343),$I$326,IF(OR(J99=$J$324,J99=$J$339,J99=$J$345),$I$327,IF(OR(J99=$J$328,J99=$J$346,J99=$J$334,J99=$J$335),$I$328,0))))))</f>
        <v>Кокки</v>
      </c>
      <c r="J99" s="13" t="str">
        <f>IF(OR(K99=$K$324,K99=$K$325,K99=$K$326,K99=$K$327,K99=$K$328),$J$324,IF(OR(K99=$K$333,K99=$K$334,K99=$K$335,K99=$K$336),$J$325,IF(OR(K99=$K$337),$J$326,IF(OR(K99=$K$338),$J$327,IF(OR(K99=$K$339),$J$328,IF(OR(K99=$K$340),$J$329,IF(OR(K99=$K$346,K99=$K$356,K99=$K$347),$J$330,IF(OR(K99=$K$342,K99=$K$343,K99=$K$344,K99=$K$345),$J$331,IF(OR(K99=$K$341,K99=$K$385,K99=$K$387,K99=$K$389),$J$332,IF(OR(K99=$K$348,K99=$K$350,K99=$K$349),$J$333,IF(OR(K99=$K$351),$J$334,IF(OR(K99=$K$352),$J$335,IF(OR(K99=$K$353),$J$336,IF(OR(K99=$K$357),$J$337,IF(OR(K99=$K$358,K99=$K$359),$J$338,IF(OR(K99=$K$360,K99=$K$361),$J$339,IF(OR(K99=$K$362,K99=$K$363),$J$340,IF(OR(K99=$K$364,K99=$K$365),$J$341,IF(OR(K99=$K$367,K99=$K$368,K99=$K$369,K99=$K$370,K99=$K$371,K99=$K$372,K99=$K$373,K99=$K$374,K99=$K$375),$J$342,IF(OR(K99=$K$379,K99=$K$380,K99=$K$381,K99=$K$382,K99=$K$378,K99=$K$377,K99=$K$386,K99=$K$388),$J$343,IF(OR(K99=$K$383,K99=$K$384),$J$344,IF(OR(K99=$K$329,K99=$K$330,K99=$K$331,K99=$K$354,K99=$K$355,K99=$K$366,K99=$K$332,K99=$K$376),$J$345,IF(OR(K99=$K$390),$J$346,0)))))))))))))))))))))))</f>
        <v>Staphylococcus</v>
      </c>
      <c r="K99" s="1" t="s">
        <v>169</v>
      </c>
      <c r="L99" s="1"/>
      <c r="Q99" s="11" t="s">
        <v>262</v>
      </c>
      <c r="U99" s="11" t="s">
        <v>262</v>
      </c>
      <c r="V99" s="12" t="s">
        <v>262</v>
      </c>
      <c r="X99" s="12" t="s">
        <v>262</v>
      </c>
      <c r="AC99" s="12" t="s">
        <v>311</v>
      </c>
      <c r="AD99" s="12" t="s">
        <v>262</v>
      </c>
      <c r="AE99" s="12" t="s">
        <v>311</v>
      </c>
      <c r="AL99" s="11" t="s">
        <v>311</v>
      </c>
      <c r="AU99" s="11" t="s">
        <v>311</v>
      </c>
      <c r="BC99" s="11" t="s">
        <v>262</v>
      </c>
      <c r="BE99" s="11" t="s">
        <v>311</v>
      </c>
    </row>
    <row r="100" spans="1:57" ht="20.25">
      <c r="A100" s="13" t="s">
        <v>214</v>
      </c>
      <c r="B100" s="2">
        <v>207</v>
      </c>
      <c r="C100" s="13" t="s">
        <v>29</v>
      </c>
      <c r="D100" s="3" t="s">
        <v>42</v>
      </c>
      <c r="E100" s="13">
        <v>0</v>
      </c>
      <c r="F100" s="13">
        <v>4</v>
      </c>
      <c r="G100" s="13" t="s">
        <v>23</v>
      </c>
      <c r="H100" s="13"/>
      <c r="I100" s="13" t="str">
        <f>IF(OR(J100=$J$337,J100=$J$344,J100=$J$327),$I$324,IF(OR(J100=$J$326,J100=$J$330,J100=$J$332,J100=$J$333,J100=$J$336,J100=$J$340,J100=$J$341,J100=$J$338),$I$329,IF(OR(J100=$J$325,J100=$J$329),$I$325,IF(OR(J100=$J$331,J100=$J$342,J100=$J$343),$I$326,IF(OR(J100=$J$324,J100=$J$339,J100=$J$345),$I$327,IF(OR(J100=$J$328,J100=$J$346,J100=$J$334,J100=$J$335),$I$328,0))))))</f>
        <v>Кокки</v>
      </c>
      <c r="J100" s="13" t="str">
        <f>IF(OR(K100=$K$324,K100=$K$325,K100=$K$326,K100=$K$327,K100=$K$328),$J$324,IF(OR(K100=$K$333,K100=$K$334,K100=$K$335,K100=$K$336),$J$325,IF(OR(K100=$K$337),$J$326,IF(OR(K100=$K$338),$J$327,IF(OR(K100=$K$339),$J$328,IF(OR(K100=$K$340),$J$329,IF(OR(K100=$K$346,K100=$K$356,K100=$K$347),$J$330,IF(OR(K100=$K$342,K100=$K$343,K100=$K$344,K100=$K$345),$J$331,IF(OR(K100=$K$341,K100=$K$385,K100=$K$387,K100=$K$389),$J$332,IF(OR(K100=$K$348,K100=$K$350,K100=$K$349),$J$333,IF(OR(K100=$K$351),$J$334,IF(OR(K100=$K$352),$J$335,IF(OR(K100=$K$353),$J$336,IF(OR(K100=$K$357),$J$337,IF(OR(K100=$K$358,K100=$K$359),$J$338,IF(OR(K100=$K$360,K100=$K$361),$J$339,IF(OR(K100=$K$362,K100=$K$363),$J$340,IF(OR(K100=$K$364,K100=$K$365),$J$341,IF(OR(K100=$K$367,K100=$K$368,K100=$K$369,K100=$K$370,K100=$K$371,K100=$K$372,K100=$K$373,K100=$K$374,K100=$K$375),$J$342,IF(OR(K100=$K$379,K100=$K$380,K100=$K$381,K100=$K$382,K100=$K$378,K100=$K$377,K100=$K$386,K100=$K$388),$J$343,IF(OR(K100=$K$383,K100=$K$384),$J$344,IF(OR(K100=$K$329,K100=$K$330,K100=$K$331,K100=$K$354,K100=$K$355,K100=$K$366,K100=$K$332,K100=$K$376),$J$345,IF(OR(K100=$K$390),$J$346,0)))))))))))))))))))))))</f>
        <v>Staphylococcus</v>
      </c>
      <c r="K100" s="1" t="s">
        <v>49</v>
      </c>
      <c r="L100" s="1"/>
      <c r="Q100" s="11" t="s">
        <v>262</v>
      </c>
      <c r="U100" s="11" t="s">
        <v>262</v>
      </c>
      <c r="V100" s="12" t="s">
        <v>311</v>
      </c>
      <c r="X100" s="12" t="s">
        <v>311</v>
      </c>
      <c r="AC100" s="12" t="s">
        <v>310</v>
      </c>
      <c r="AD100" s="12" t="s">
        <v>262</v>
      </c>
      <c r="AE100" s="12" t="s">
        <v>262</v>
      </c>
      <c r="AL100" s="11" t="s">
        <v>311</v>
      </c>
      <c r="AU100" s="11" t="s">
        <v>262</v>
      </c>
      <c r="BC100" s="11" t="s">
        <v>262</v>
      </c>
      <c r="BE100" s="11" t="s">
        <v>311</v>
      </c>
    </row>
    <row r="101" spans="1:57" ht="20.25">
      <c r="A101" s="13" t="s">
        <v>214</v>
      </c>
      <c r="B101" s="2">
        <v>212</v>
      </c>
      <c r="C101" s="13" t="s">
        <v>21</v>
      </c>
      <c r="D101" s="3" t="s">
        <v>28</v>
      </c>
      <c r="E101" s="13"/>
      <c r="F101" s="13"/>
      <c r="G101" s="13"/>
      <c r="H101" s="13"/>
      <c r="I101" s="13" t="str">
        <f>IF(OR(J101=$J$337,J101=$J$344,J101=$J$327),$I$324,IF(OR(J101=$J$326,J101=$J$330,J101=$J$332,J101=$J$333,J101=$J$336,J101=$J$340,J101=$J$341,J101=$J$338),$I$329,IF(OR(J101=$J$325,J101=$J$329),$I$325,IF(OR(J101=$J$331,J101=$J$342,J101=$J$343),$I$326,IF(OR(J101=$J$324,J101=$J$339,J101=$J$345),$I$327,IF(OR(J101=$J$328,J101=$J$346,J101=$J$334,J101=$J$335),$I$328,0))))))</f>
        <v>Кокки</v>
      </c>
      <c r="J101" s="13" t="str">
        <f>IF(OR(K101=$K$324,K101=$K$325,K101=$K$326,K101=$K$327,K101=$K$328),$J$324,IF(OR(K101=$K$333,K101=$K$334,K101=$K$335,K101=$K$336),$J$325,IF(OR(K101=$K$337),$J$326,IF(OR(K101=$K$338),$J$327,IF(OR(K101=$K$339),$J$328,IF(OR(K101=$K$340),$J$329,IF(OR(K101=$K$346,K101=$K$356,K101=$K$347),$J$330,IF(OR(K101=$K$342,K101=$K$343,K101=$K$344,K101=$K$345),$J$331,IF(OR(K101=$K$341,K101=$K$385,K101=$K$387,K101=$K$389),$J$332,IF(OR(K101=$K$348,K101=$K$350,K101=$K$349),$J$333,IF(OR(K101=$K$351),$J$334,IF(OR(K101=$K$352),$J$335,IF(OR(K101=$K$353),$J$336,IF(OR(K101=$K$357),$J$337,IF(OR(K101=$K$358,K101=$K$359),$J$338,IF(OR(K101=$K$360,K101=$K$361),$J$339,IF(OR(K101=$K$362,K101=$K$363),$J$340,IF(OR(K101=$K$364,K101=$K$365),$J$341,IF(OR(K101=$K$367,K101=$K$368,K101=$K$369,K101=$K$370,K101=$K$371,K101=$K$372,K101=$K$373,K101=$K$374,K101=$K$375),$J$342,IF(OR(K101=$K$379,K101=$K$380,K101=$K$381,K101=$K$382,K101=$K$378,K101=$K$377,K101=$K$386,K101=$K$388),$J$343,IF(OR(K101=$K$383,K101=$K$384),$J$344,IF(OR(K101=$K$329,K101=$K$330,K101=$K$331,K101=$K$354,K101=$K$355,K101=$K$366,K101=$K$332,K101=$K$376),$J$345,IF(OR(K101=$K$390),$J$346,0)))))))))))))))))))))))</f>
        <v>Enterococcus</v>
      </c>
      <c r="K101" s="1" t="s">
        <v>55</v>
      </c>
      <c r="L101" s="1"/>
      <c r="O101" s="12" t="s">
        <v>311</v>
      </c>
      <c r="Q101" s="11" t="s">
        <v>311</v>
      </c>
      <c r="T101" s="11" t="s">
        <v>311</v>
      </c>
      <c r="U101" s="11" t="s">
        <v>262</v>
      </c>
      <c r="AD101" s="12" t="s">
        <v>262</v>
      </c>
      <c r="AE101" s="12" t="s">
        <v>311</v>
      </c>
      <c r="AI101" s="11" t="s">
        <v>311</v>
      </c>
      <c r="AM101" s="11" t="s">
        <v>311</v>
      </c>
      <c r="AO101" s="12" t="s">
        <v>311</v>
      </c>
      <c r="AZ101" s="11" t="s">
        <v>311</v>
      </c>
      <c r="BE101" s="11" t="s">
        <v>311</v>
      </c>
    </row>
    <row r="102" spans="1:57" ht="20.25">
      <c r="A102" s="13" t="s">
        <v>214</v>
      </c>
      <c r="B102" s="2">
        <v>213</v>
      </c>
      <c r="C102" s="13" t="s">
        <v>21</v>
      </c>
      <c r="D102" s="3" t="s">
        <v>38</v>
      </c>
      <c r="E102" s="13">
        <v>0</v>
      </c>
      <c r="F102" s="13">
        <v>3</v>
      </c>
      <c r="G102" s="13" t="s">
        <v>23</v>
      </c>
      <c r="H102" s="13"/>
      <c r="I102" s="13" t="str">
        <f>IF(OR(J102=$J$337,J102=$J$344,J102=$J$327),$I$324,IF(OR(J102=$J$326,J102=$J$330,J102=$J$332,J102=$J$333,J102=$J$336,J102=$J$340,J102=$J$341,J102=$J$338),$I$329,IF(OR(J102=$J$325,J102=$J$329),$I$325,IF(OR(J102=$J$331,J102=$J$342,J102=$J$343),$I$326,IF(OR(J102=$J$324,J102=$J$339,J102=$J$345),$I$327,IF(OR(J102=$J$328,J102=$J$346,J102=$J$334,J102=$J$335),$I$328,0))))))</f>
        <v>Кокки</v>
      </c>
      <c r="J102" s="13" t="str">
        <f>IF(OR(K102=$K$324,K102=$K$325,K102=$K$326,K102=$K$327,K102=$K$328),$J$324,IF(OR(K102=$K$333,K102=$K$334,K102=$K$335,K102=$K$336),$J$325,IF(OR(K102=$K$337),$J$326,IF(OR(K102=$K$338),$J$327,IF(OR(K102=$K$339),$J$328,IF(OR(K102=$K$340),$J$329,IF(OR(K102=$K$346,K102=$K$356,K102=$K$347),$J$330,IF(OR(K102=$K$342,K102=$K$343,K102=$K$344,K102=$K$345),$J$331,IF(OR(K102=$K$341,K102=$K$385,K102=$K$387,K102=$K$389),$J$332,IF(OR(K102=$K$348,K102=$K$350,K102=$K$349),$J$333,IF(OR(K102=$K$351),$J$334,IF(OR(K102=$K$352),$J$335,IF(OR(K102=$K$353),$J$336,IF(OR(K102=$K$357),$J$337,IF(OR(K102=$K$358,K102=$K$359),$J$338,IF(OR(K102=$K$360,K102=$K$361),$J$339,IF(OR(K102=$K$362,K102=$K$363),$J$340,IF(OR(K102=$K$364,K102=$K$365),$J$341,IF(OR(K102=$K$367,K102=$K$368,K102=$K$369,K102=$K$370,K102=$K$371,K102=$K$372,K102=$K$373,K102=$K$374,K102=$K$375),$J$342,IF(OR(K102=$K$379,K102=$K$380,K102=$K$381,K102=$K$382,K102=$K$378,K102=$K$377,K102=$K$386,K102=$K$388),$J$343,IF(OR(K102=$K$383,K102=$K$384),$J$344,IF(OR(K102=$K$329,K102=$K$330,K102=$K$331,K102=$K$354,K102=$K$355,K102=$K$366,K102=$K$332,K102=$K$376),$J$345,IF(OR(K102=$K$390),$J$346,0)))))))))))))))))))))))</f>
        <v>Enterococcus</v>
      </c>
      <c r="K102" s="1" t="s">
        <v>66</v>
      </c>
      <c r="L102" s="1"/>
      <c r="P102" s="11" t="s">
        <v>311</v>
      </c>
      <c r="Q102" s="11" t="s">
        <v>311</v>
      </c>
      <c r="T102" s="11" t="s">
        <v>311</v>
      </c>
      <c r="U102" s="11" t="s">
        <v>262</v>
      </c>
      <c r="V102" s="12" t="s">
        <v>311</v>
      </c>
      <c r="X102" s="12" t="s">
        <v>311</v>
      </c>
      <c r="AD102" s="12" t="s">
        <v>262</v>
      </c>
      <c r="AE102" s="12" t="s">
        <v>311</v>
      </c>
      <c r="AL102" s="11" t="s">
        <v>311</v>
      </c>
      <c r="AM102" s="11" t="s">
        <v>311</v>
      </c>
      <c r="AU102" s="11" t="s">
        <v>311</v>
      </c>
      <c r="AZ102" s="11" t="s">
        <v>311</v>
      </c>
      <c r="BC102" s="11" t="s">
        <v>311</v>
      </c>
      <c r="BE102" s="11" t="s">
        <v>311</v>
      </c>
    </row>
    <row r="103" spans="1:57" ht="20.25">
      <c r="A103" s="13" t="s">
        <v>214</v>
      </c>
      <c r="B103" s="2">
        <v>213</v>
      </c>
      <c r="C103" s="13" t="s">
        <v>21</v>
      </c>
      <c r="D103" s="3" t="s">
        <v>38</v>
      </c>
      <c r="E103" s="13"/>
      <c r="F103" s="13"/>
      <c r="G103" s="13"/>
      <c r="H103" s="13"/>
      <c r="I103" s="13" t="str">
        <f>IF(OR(J103=$J$337,J103=$J$344,J103=$J$327),$I$324,IF(OR(J103=$J$326,J103=$J$330,J103=$J$332,J103=$J$333,J103=$J$336,J103=$J$340,J103=$J$341,J103=$J$338),$I$329,IF(OR(J103=$J$325,J103=$J$329),$I$325,IF(OR(J103=$J$331,J103=$J$342,J103=$J$343),$I$326,IF(OR(J103=$J$324,J103=$J$339,J103=$J$345),$I$327,IF(OR(J103=$J$328,J103=$J$346,J103=$J$334,J103=$J$335),$I$328,0))))))</f>
        <v>Кокки</v>
      </c>
      <c r="J103" s="13" t="str">
        <f>IF(OR(K103=$K$324,K103=$K$325,K103=$K$326,K103=$K$327,K103=$K$328),$J$324,IF(OR(K103=$K$333,K103=$K$334,K103=$K$335,K103=$K$336),$J$325,IF(OR(K103=$K$337),$J$326,IF(OR(K103=$K$338),$J$327,IF(OR(K103=$K$339),$J$328,IF(OR(K103=$K$340),$J$329,IF(OR(K103=$K$346,K103=$K$356,K103=$K$347),$J$330,IF(OR(K103=$K$342,K103=$K$343,K103=$K$344,K103=$K$345),$J$331,IF(OR(K103=$K$341,K103=$K$385,K103=$K$387,K103=$K$389),$J$332,IF(OR(K103=$K$348,K103=$K$350,K103=$K$349),$J$333,IF(OR(K103=$K$351),$J$334,IF(OR(K103=$K$352),$J$335,IF(OR(K103=$K$353),$J$336,IF(OR(K103=$K$357),$J$337,IF(OR(K103=$K$358,K103=$K$359),$J$338,IF(OR(K103=$K$360,K103=$K$361),$J$339,IF(OR(K103=$K$362,K103=$K$363),$J$340,IF(OR(K103=$K$364,K103=$K$365),$J$341,IF(OR(K103=$K$367,K103=$K$368,K103=$K$369,K103=$K$370,K103=$K$371,K103=$K$372,K103=$K$373,K103=$K$374,K103=$K$375),$J$342,IF(OR(K103=$K$379,K103=$K$380,K103=$K$381,K103=$K$382,K103=$K$378,K103=$K$377,K103=$K$386,K103=$K$388),$J$343,IF(OR(K103=$K$383,K103=$K$384),$J$344,IF(OR(K103=$K$329,K103=$K$330,K103=$K$331,K103=$K$354,K103=$K$355,K103=$K$366,K103=$K$332,K103=$K$376),$J$345,IF(OR(K103=$K$390),$J$346,0)))))))))))))))))))))))</f>
        <v>Staphylococcus</v>
      </c>
      <c r="K103" s="1" t="s">
        <v>169</v>
      </c>
      <c r="L103" s="1"/>
      <c r="U103" s="11" t="s">
        <v>262</v>
      </c>
      <c r="V103" s="12" t="s">
        <v>262</v>
      </c>
      <c r="AE103" s="12" t="s">
        <v>311</v>
      </c>
      <c r="AL103" s="11" t="s">
        <v>311</v>
      </c>
      <c r="AU103" s="11" t="s">
        <v>311</v>
      </c>
      <c r="BC103" s="11" t="s">
        <v>262</v>
      </c>
      <c r="BE103" s="11" t="s">
        <v>311</v>
      </c>
    </row>
    <row r="104" spans="1:57" ht="20.25">
      <c r="A104" s="13" t="s">
        <v>214</v>
      </c>
      <c r="B104" s="2">
        <v>216</v>
      </c>
      <c r="C104" s="13" t="s">
        <v>21</v>
      </c>
      <c r="D104" s="3" t="s">
        <v>86</v>
      </c>
      <c r="E104" s="13">
        <v>0</v>
      </c>
      <c r="F104" s="13">
        <v>3</v>
      </c>
      <c r="G104" s="13" t="s">
        <v>23</v>
      </c>
      <c r="H104" s="13"/>
      <c r="I104" s="13" t="str">
        <f>IF(OR(J104=$J$337,J104=$J$344,J104=$J$327),$I$324,IF(OR(J104=$J$326,J104=$J$330,J104=$J$332,J104=$J$333,J104=$J$336,J104=$J$340,J104=$J$341,J104=$J$338),$I$329,IF(OR(J104=$J$325,J104=$J$329),$I$325,IF(OR(J104=$J$331,J104=$J$342,J104=$J$343),$I$326,IF(OR(J104=$J$324,J104=$J$339,J104=$J$345),$I$327,IF(OR(J104=$J$328,J104=$J$346,J104=$J$334,J104=$J$335),$I$328,0))))))</f>
        <v>Кокки</v>
      </c>
      <c r="J104" s="13" t="str">
        <f>IF(OR(K104=$K$324,K104=$K$325,K104=$K$326,K104=$K$327,K104=$K$328),$J$324,IF(OR(K104=$K$333,K104=$K$334,K104=$K$335,K104=$K$336),$J$325,IF(OR(K104=$K$337),$J$326,IF(OR(K104=$K$338),$J$327,IF(OR(K104=$K$339),$J$328,IF(OR(K104=$K$340),$J$329,IF(OR(K104=$K$346,K104=$K$356,K104=$K$347),$J$330,IF(OR(K104=$K$342,K104=$K$343,K104=$K$344,K104=$K$345),$J$331,IF(OR(K104=$K$341,K104=$K$385,K104=$K$387,K104=$K$389),$J$332,IF(OR(K104=$K$348,K104=$K$350,K104=$K$349),$J$333,IF(OR(K104=$K$351),$J$334,IF(OR(K104=$K$352),$J$335,IF(OR(K104=$K$353),$J$336,IF(OR(K104=$K$357),$J$337,IF(OR(K104=$K$358,K104=$K$359),$J$338,IF(OR(K104=$K$360,K104=$K$361),$J$339,IF(OR(K104=$K$362,K104=$K$363),$J$340,IF(OR(K104=$K$364,K104=$K$365),$J$341,IF(OR(K104=$K$367,K104=$K$368,K104=$K$369,K104=$K$370,K104=$K$371,K104=$K$372,K104=$K$373,K104=$K$374,K104=$K$375),$J$342,IF(OR(K104=$K$379,K104=$K$380,K104=$K$381,K104=$K$382,K104=$K$378,K104=$K$377,K104=$K$386,K104=$K$388),$J$343,IF(OR(K104=$K$383,K104=$K$384),$J$344,IF(OR(K104=$K$329,K104=$K$330,K104=$K$331,K104=$K$354,K104=$K$355,K104=$K$366,K104=$K$332,K104=$K$376),$J$345,IF(OR(K104=$K$390),$J$346,0)))))))))))))))))))))))</f>
        <v>Staphylococcus</v>
      </c>
      <c r="K104" s="1" t="s">
        <v>49</v>
      </c>
      <c r="L104" s="1"/>
      <c r="U104" s="11" t="s">
        <v>262</v>
      </c>
      <c r="V104" s="12" t="s">
        <v>262</v>
      </c>
      <c r="AE104" s="12" t="s">
        <v>311</v>
      </c>
      <c r="AL104" s="11" t="s">
        <v>311</v>
      </c>
      <c r="AU104" s="11" t="s">
        <v>311</v>
      </c>
      <c r="BC104" s="11" t="s">
        <v>262</v>
      </c>
      <c r="BE104" s="11" t="s">
        <v>262</v>
      </c>
    </row>
    <row r="105" spans="1:57" ht="20.25">
      <c r="A105" s="13" t="s">
        <v>254</v>
      </c>
      <c r="B105" s="2">
        <v>30</v>
      </c>
      <c r="C105" s="13" t="s">
        <v>21</v>
      </c>
      <c r="D105" s="3" t="s">
        <v>41</v>
      </c>
      <c r="E105" s="13">
        <v>1</v>
      </c>
      <c r="F105" s="13">
        <v>2</v>
      </c>
      <c r="G105" s="13"/>
      <c r="H105" s="13"/>
      <c r="I105" s="13" t="str">
        <f>IF(OR(J105=$J$337,J105=$J$344,J105=$J$327),$I$324,IF(OR(J105=$J$326,J105=$J$330,J105=$J$332,J105=$J$333,J105=$J$336,J105=$J$340,J105=$J$341,J105=$J$338),$I$329,IF(OR(J105=$J$325,J105=$J$329),$I$325,IF(OR(J105=$J$331,J105=$J$342,J105=$J$343),$I$326,IF(OR(J105=$J$324,J105=$J$339,J105=$J$345),$I$327,IF(OR(J105=$J$328,J105=$J$346,J105=$J$334,J105=$J$335),$I$328,0))))))</f>
        <v>Кокки</v>
      </c>
      <c r="J105" s="13" t="str">
        <f>IF(OR(K105=$K$324,K105=$K$325,K105=$K$326,K105=$K$327,K105=$K$328),$J$324,IF(OR(K105=$K$333,K105=$K$334,K105=$K$335,K105=$K$336),$J$325,IF(OR(K105=$K$337),$J$326,IF(OR(K105=$K$338),$J$327,IF(OR(K105=$K$339),$J$328,IF(OR(K105=$K$340),$J$329,IF(OR(K105=$K$346,K105=$K$356,K105=$K$347),$J$330,IF(OR(K105=$K$342,K105=$K$343,K105=$K$344,K105=$K$345),$J$331,IF(OR(K105=$K$341,K105=$K$385,K105=$K$387,K105=$K$389),$J$332,IF(OR(K105=$K$348,K105=$K$350,K105=$K$349),$J$333,IF(OR(K105=$K$351),$J$334,IF(OR(K105=$K$352),$J$335,IF(OR(K105=$K$353),$J$336,IF(OR(K105=$K$357),$J$337,IF(OR(K105=$K$358,K105=$K$359),$J$338,IF(OR(K105=$K$360,K105=$K$361),$J$339,IF(OR(K105=$K$362,K105=$K$363),$J$340,IF(OR(K105=$K$364,K105=$K$365),$J$341,IF(OR(K105=$K$367,K105=$K$368,K105=$K$369,K105=$K$370,K105=$K$371,K105=$K$372,K105=$K$373,K105=$K$374,K105=$K$375),$J$342,IF(OR(K105=$K$379,K105=$K$380,K105=$K$381,K105=$K$382,K105=$K$378,K105=$K$377,K105=$K$386,K105=$K$388),$J$343,IF(OR(K105=$K$383,K105=$K$384),$J$344,IF(OR(K105=$K$329,K105=$K$330,K105=$K$331,K105=$K$354,K105=$K$355,K105=$K$366,K105=$K$332,K105=$K$376),$J$345,IF(OR(K105=$K$390),$J$346,0)))))))))))))))))))))))</f>
        <v>Staphylococcus</v>
      </c>
      <c r="K105" s="1" t="s">
        <v>49</v>
      </c>
      <c r="L105" s="1"/>
      <c r="U105" s="11" t="s">
        <v>262</v>
      </c>
      <c r="V105" s="12" t="s">
        <v>262</v>
      </c>
      <c r="AE105" s="12" t="s">
        <v>262</v>
      </c>
      <c r="AL105" s="11" t="s">
        <v>262</v>
      </c>
      <c r="AU105" s="11" t="s">
        <v>262</v>
      </c>
      <c r="BC105" s="11" t="s">
        <v>262</v>
      </c>
      <c r="BE105" s="11" t="s">
        <v>262</v>
      </c>
    </row>
    <row r="106" spans="1:57" ht="20.25">
      <c r="A106" s="13" t="s">
        <v>254</v>
      </c>
      <c r="B106" s="2">
        <v>31</v>
      </c>
      <c r="C106" s="13" t="s">
        <v>16</v>
      </c>
      <c r="D106" s="3" t="s">
        <v>33</v>
      </c>
      <c r="E106" s="13">
        <v>1</v>
      </c>
      <c r="F106" s="13">
        <v>2</v>
      </c>
      <c r="G106" s="13"/>
      <c r="H106" s="13"/>
      <c r="I106" s="13" t="str">
        <f>IF(OR(J106=$J$337,J106=$J$344,J106=$J$327),$I$324,IF(OR(J106=$J$326,J106=$J$330,J106=$J$332,J106=$J$333,J106=$J$336,J106=$J$340,J106=$J$341,J106=$J$338),$I$329,IF(OR(J106=$J$325,J106=$J$329),$I$325,IF(OR(J106=$J$331,J106=$J$342,J106=$J$343),$I$326,IF(OR(J106=$J$324,J106=$J$339,J106=$J$345),$I$327,IF(OR(J106=$J$328,J106=$J$346,J106=$J$334,J106=$J$335),$I$328,0))))))</f>
        <v>Кокки</v>
      </c>
      <c r="J106" s="13" t="str">
        <f>IF(OR(K106=$K$324,K106=$K$325,K106=$K$326,K106=$K$327,K106=$K$328),$J$324,IF(OR(K106=$K$333,K106=$K$334,K106=$K$335,K106=$K$336),$J$325,IF(OR(K106=$K$337),$J$326,IF(OR(K106=$K$338),$J$327,IF(OR(K106=$K$339),$J$328,IF(OR(K106=$K$340),$J$329,IF(OR(K106=$K$346,K106=$K$356,K106=$K$347),$J$330,IF(OR(K106=$K$342,K106=$K$343,K106=$K$344,K106=$K$345),$J$331,IF(OR(K106=$K$341,K106=$K$385,K106=$K$387,K106=$K$389),$J$332,IF(OR(K106=$K$348,K106=$K$350,K106=$K$349),$J$333,IF(OR(K106=$K$351),$J$334,IF(OR(K106=$K$352),$J$335,IF(OR(K106=$K$353),$J$336,IF(OR(K106=$K$357),$J$337,IF(OR(K106=$K$358,K106=$K$359),$J$338,IF(OR(K106=$K$360,K106=$K$361),$J$339,IF(OR(K106=$K$362,K106=$K$363),$J$340,IF(OR(K106=$K$364,K106=$K$365),$J$341,IF(OR(K106=$K$367,K106=$K$368,K106=$K$369,K106=$K$370,K106=$K$371,K106=$K$372,K106=$K$373,K106=$K$374,K106=$K$375),$J$342,IF(OR(K106=$K$379,K106=$K$380,K106=$K$381,K106=$K$382,K106=$K$378,K106=$K$377,K106=$K$386,K106=$K$388),$J$343,IF(OR(K106=$K$383,K106=$K$384),$J$344,IF(OR(K106=$K$329,K106=$K$330,K106=$K$331,K106=$K$354,K106=$K$355,K106=$K$366,K106=$K$332,K106=$K$376),$J$345,IF(OR(K106=$K$390),$J$346,0)))))))))))))))))))))))</f>
        <v>Staphylococcus</v>
      </c>
      <c r="K106" s="1" t="s">
        <v>49</v>
      </c>
      <c r="L106" s="1"/>
      <c r="U106" s="11" t="s">
        <v>262</v>
      </c>
      <c r="V106" s="12" t="s">
        <v>262</v>
      </c>
      <c r="AE106" s="12" t="s">
        <v>262</v>
      </c>
      <c r="AL106" s="11" t="s">
        <v>311</v>
      </c>
      <c r="AU106" s="11" t="s">
        <v>311</v>
      </c>
      <c r="BC106" s="11" t="s">
        <v>311</v>
      </c>
      <c r="BE106" s="11" t="s">
        <v>311</v>
      </c>
    </row>
    <row r="107" spans="1:57" ht="20.25">
      <c r="A107" s="13" t="s">
        <v>254</v>
      </c>
      <c r="B107" s="2">
        <v>39</v>
      </c>
      <c r="C107" s="1" t="s">
        <v>90</v>
      </c>
      <c r="D107" s="1" t="s">
        <v>28</v>
      </c>
      <c r="E107" s="13">
        <v>0</v>
      </c>
      <c r="F107" s="13">
        <v>3</v>
      </c>
      <c r="G107" s="13"/>
      <c r="H107" s="13"/>
      <c r="I107" s="13" t="str">
        <f>IF(OR(J107=$J$337,J107=$J$344,J107=$J$327),$I$324,IF(OR(J107=$J$326,J107=$J$330,J107=$J$332,J107=$J$333,J107=$J$336,J107=$J$340,J107=$J$341,J107=$J$338),$I$329,IF(OR(J107=$J$325,J107=$J$329),$I$325,IF(OR(J107=$J$331,J107=$J$342,J107=$J$343),$I$326,IF(OR(J107=$J$324,J107=$J$339,J107=$J$345),$I$327,IF(OR(J107=$J$328,J107=$J$346,J107=$J$334,J107=$J$335),$I$328,0))))))</f>
        <v>Кокки</v>
      </c>
      <c r="J107" s="13" t="str">
        <f>IF(OR(K107=$K$324,K107=$K$325,K107=$K$326,K107=$K$327,K107=$K$328),$J$324,IF(OR(K107=$K$333,K107=$K$334,K107=$K$335,K107=$K$336),$J$325,IF(OR(K107=$K$337),$J$326,IF(OR(K107=$K$338),$J$327,IF(OR(K107=$K$339),$J$328,IF(OR(K107=$K$340),$J$329,IF(OR(K107=$K$346,K107=$K$356,K107=$K$347),$J$330,IF(OR(K107=$K$342,K107=$K$343,K107=$K$344,K107=$K$345),$J$331,IF(OR(K107=$K$341,K107=$K$385,K107=$K$387,K107=$K$389),$J$332,IF(OR(K107=$K$348,K107=$K$350,K107=$K$349),$J$333,IF(OR(K107=$K$351),$J$334,IF(OR(K107=$K$352),$J$335,IF(OR(K107=$K$353),$J$336,IF(OR(K107=$K$357),$J$337,IF(OR(K107=$K$358,K107=$K$359),$J$338,IF(OR(K107=$K$360,K107=$K$361),$J$339,IF(OR(K107=$K$362,K107=$K$363),$J$340,IF(OR(K107=$K$364,K107=$K$365),$J$341,IF(OR(K107=$K$367,K107=$K$368,K107=$K$369,K107=$K$370,K107=$K$371,K107=$K$372,K107=$K$373,K107=$K$374,K107=$K$375),$J$342,IF(OR(K107=$K$379,K107=$K$380,K107=$K$381,K107=$K$382,K107=$K$378,K107=$K$377,K107=$K$386,K107=$K$388),$J$343,IF(OR(K107=$K$383,K107=$K$384),$J$344,IF(OR(K107=$K$329,K107=$K$330,K107=$K$331,K107=$K$354,K107=$K$355,K107=$K$366,K107=$K$332,K107=$K$376),$J$345,IF(OR(K107=$K$390),$J$346,0)))))))))))))))))))))))</f>
        <v>Staphylococcus</v>
      </c>
      <c r="K107" s="1" t="s">
        <v>172</v>
      </c>
      <c r="L107" s="1"/>
      <c r="U107" s="11" t="s">
        <v>262</v>
      </c>
      <c r="V107" s="12" t="s">
        <v>311</v>
      </c>
      <c r="AE107" s="12" t="s">
        <v>262</v>
      </c>
      <c r="AL107" s="11" t="s">
        <v>311</v>
      </c>
      <c r="AU107" s="11" t="s">
        <v>262</v>
      </c>
      <c r="BC107" s="11" t="s">
        <v>310</v>
      </c>
      <c r="BE107" s="11" t="s">
        <v>311</v>
      </c>
    </row>
    <row r="108" spans="1:57" ht="20.25">
      <c r="A108" s="13" t="s">
        <v>254</v>
      </c>
      <c r="B108" s="2">
        <v>59</v>
      </c>
      <c r="C108" s="13" t="s">
        <v>21</v>
      </c>
      <c r="D108" s="3" t="s">
        <v>78</v>
      </c>
      <c r="E108" s="13">
        <v>0</v>
      </c>
      <c r="F108" s="13">
        <v>5</v>
      </c>
      <c r="G108" s="13" t="s">
        <v>23</v>
      </c>
      <c r="H108" s="13"/>
      <c r="I108" s="13" t="str">
        <f>IF(OR(J108=$J$337,J108=$J$344,J108=$J$327),$I$324,IF(OR(J108=$J$326,J108=$J$330,J108=$J$332,J108=$J$333,J108=$J$336,J108=$J$340,J108=$J$341,J108=$J$338),$I$329,IF(OR(J108=$J$325,J108=$J$329),$I$325,IF(OR(J108=$J$331,J108=$J$342,J108=$J$343),$I$326,IF(OR(J108=$J$324,J108=$J$339,J108=$J$345),$I$327,IF(OR(J108=$J$328,J108=$J$346,J108=$J$334,J108=$J$335),$I$328,0))))))</f>
        <v>Кокки</v>
      </c>
      <c r="J108" s="13" t="str">
        <f>IF(OR(K108=$K$324,K108=$K$325,K108=$K$326,K108=$K$327,K108=$K$328),$J$324,IF(OR(K108=$K$333,K108=$K$334,K108=$K$335,K108=$K$336),$J$325,IF(OR(K108=$K$337),$J$326,IF(OR(K108=$K$338),$J$327,IF(OR(K108=$K$339),$J$328,IF(OR(K108=$K$340),$J$329,IF(OR(K108=$K$346,K108=$K$356,K108=$K$347),$J$330,IF(OR(K108=$K$342,K108=$K$343,K108=$K$344,K108=$K$345),$J$331,IF(OR(K108=$K$341,K108=$K$385,K108=$K$387,K108=$K$389),$J$332,IF(OR(K108=$K$348,K108=$K$350,K108=$K$349),$J$333,IF(OR(K108=$K$351),$J$334,IF(OR(K108=$K$352),$J$335,IF(OR(K108=$K$353),$J$336,IF(OR(K108=$K$357),$J$337,IF(OR(K108=$K$358,K108=$K$359),$J$338,IF(OR(K108=$K$360,K108=$K$361),$J$339,IF(OR(K108=$K$362,K108=$K$363),$J$340,IF(OR(K108=$K$364,K108=$K$365),$J$341,IF(OR(K108=$K$367,K108=$K$368,K108=$K$369,K108=$K$370,K108=$K$371,K108=$K$372,K108=$K$373,K108=$K$374,K108=$K$375),$J$342,IF(OR(K108=$K$379,K108=$K$380,K108=$K$381,K108=$K$382,K108=$K$378,K108=$K$377,K108=$K$386,K108=$K$388),$J$343,IF(OR(K108=$K$383,K108=$K$384),$J$344,IF(OR(K108=$K$329,K108=$K$330,K108=$K$331,K108=$K$354,K108=$K$355,K108=$K$366,K108=$K$332,K108=$K$376),$J$345,IF(OR(K108=$K$390),$J$346,0)))))))))))))))))))))))</f>
        <v>Staphylococcus</v>
      </c>
      <c r="K108" s="1" t="s">
        <v>49</v>
      </c>
      <c r="L108" s="1"/>
      <c r="N108" s="11" t="s">
        <v>311</v>
      </c>
      <c r="P108" s="11" t="s">
        <v>311</v>
      </c>
      <c r="T108" s="11" t="s">
        <v>311</v>
      </c>
      <c r="U108" s="11" t="s">
        <v>311</v>
      </c>
      <c r="V108" s="12" t="s">
        <v>311</v>
      </c>
      <c r="Y108" s="11" t="s">
        <v>311</v>
      </c>
      <c r="Z108" s="11" t="s">
        <v>311</v>
      </c>
      <c r="AD108" s="12" t="s">
        <v>262</v>
      </c>
      <c r="AE108" s="12" t="s">
        <v>311</v>
      </c>
      <c r="AL108" s="11" t="s">
        <v>311</v>
      </c>
      <c r="AU108" s="11" t="s">
        <v>311</v>
      </c>
      <c r="AV108" s="11" t="s">
        <v>311</v>
      </c>
      <c r="AY108" s="11" t="s">
        <v>311</v>
      </c>
      <c r="AZ108" s="11" t="s">
        <v>311</v>
      </c>
      <c r="BC108" s="11" t="s">
        <v>262</v>
      </c>
      <c r="BE108" s="11" t="s">
        <v>311</v>
      </c>
    </row>
    <row r="109" spans="1:57" ht="20.25">
      <c r="A109" s="13" t="s">
        <v>254</v>
      </c>
      <c r="B109" s="2">
        <v>69</v>
      </c>
      <c r="C109" s="13" t="s">
        <v>29</v>
      </c>
      <c r="D109" s="3" t="s">
        <v>42</v>
      </c>
      <c r="E109" s="13">
        <v>0</v>
      </c>
      <c r="F109" s="13">
        <v>6</v>
      </c>
      <c r="G109" s="13" t="s">
        <v>23</v>
      </c>
      <c r="H109" s="13"/>
      <c r="I109" s="13" t="str">
        <f>IF(OR(J109=$J$337,J109=$J$344,J109=$J$327),$I$324,IF(OR(J109=$J$326,J109=$J$330,J109=$J$332,J109=$J$333,J109=$J$336,J109=$J$340,J109=$J$341,J109=$J$338),$I$329,IF(OR(J109=$J$325,J109=$J$329),$I$325,IF(OR(J109=$J$331,J109=$J$342,J109=$J$343),$I$326,IF(OR(J109=$J$324,J109=$J$339,J109=$J$345),$I$327,IF(OR(J109=$J$328,J109=$J$346,J109=$J$334,J109=$J$335),$I$328,0))))))</f>
        <v>Кокки</v>
      </c>
      <c r="J109" s="13" t="str">
        <f>IF(OR(K109=$K$324,K109=$K$325,K109=$K$326,K109=$K$327,K109=$K$328),$J$324,IF(OR(K109=$K$333,K109=$K$334,K109=$K$335,K109=$K$336),$J$325,IF(OR(K109=$K$337),$J$326,IF(OR(K109=$K$338),$J$327,IF(OR(K109=$K$339),$J$328,IF(OR(K109=$K$340),$J$329,IF(OR(K109=$K$346,K109=$K$356,K109=$K$347),$J$330,IF(OR(K109=$K$342,K109=$K$343,K109=$K$344,K109=$K$345),$J$331,IF(OR(K109=$K$341,K109=$K$385,K109=$K$387,K109=$K$389),$J$332,IF(OR(K109=$K$348,K109=$K$350,K109=$K$349),$J$333,IF(OR(K109=$K$351),$J$334,IF(OR(K109=$K$352),$J$335,IF(OR(K109=$K$353),$J$336,IF(OR(K109=$K$357),$J$337,IF(OR(K109=$K$358,K109=$K$359),$J$338,IF(OR(K109=$K$360,K109=$K$361),$J$339,IF(OR(K109=$K$362,K109=$K$363),$J$340,IF(OR(K109=$K$364,K109=$K$365),$J$341,IF(OR(K109=$K$367,K109=$K$368,K109=$K$369,K109=$K$370,K109=$K$371,K109=$K$372,K109=$K$373,K109=$K$374,K109=$K$375),$J$342,IF(OR(K109=$K$379,K109=$K$380,K109=$K$381,K109=$K$382,K109=$K$378,K109=$K$377,K109=$K$386,K109=$K$388),$J$343,IF(OR(K109=$K$383,K109=$K$384),$J$344,IF(OR(K109=$K$329,K109=$K$330,K109=$K$331,K109=$K$354,K109=$K$355,K109=$K$366,K109=$K$332,K109=$K$376),$J$345,IF(OR(K109=$K$390),$J$346,0)))))))))))))))))))))))</f>
        <v>Staphylococcus</v>
      </c>
      <c r="K109" s="1" t="s">
        <v>49</v>
      </c>
      <c r="L109" s="1"/>
      <c r="U109" s="11" t="s">
        <v>262</v>
      </c>
      <c r="V109" s="12" t="s">
        <v>262</v>
      </c>
      <c r="AE109" s="12" t="s">
        <v>262</v>
      </c>
      <c r="AL109" s="11" t="s">
        <v>262</v>
      </c>
      <c r="AU109" s="11" t="s">
        <v>262</v>
      </c>
      <c r="BC109" s="11" t="s">
        <v>262</v>
      </c>
      <c r="BE109" s="11" t="s">
        <v>262</v>
      </c>
    </row>
    <row r="110" spans="1:57" ht="20.25">
      <c r="A110" s="13" t="s">
        <v>254</v>
      </c>
      <c r="B110" s="2">
        <v>78</v>
      </c>
      <c r="C110" s="13" t="s">
        <v>44</v>
      </c>
      <c r="D110" s="3" t="s">
        <v>45</v>
      </c>
      <c r="E110" s="13">
        <v>2</v>
      </c>
      <c r="F110" s="13">
        <v>2</v>
      </c>
      <c r="G110" s="13"/>
      <c r="H110" s="13"/>
      <c r="I110" s="13" t="str">
        <f>IF(OR(J110=$J$337,J110=$J$344,J110=$J$327),$I$324,IF(OR(J110=$J$326,J110=$J$330,J110=$J$332,J110=$J$333,J110=$J$336,J110=$J$340,J110=$J$341,J110=$J$338),$I$329,IF(OR(J110=$J$325,J110=$J$329),$I$325,IF(OR(J110=$J$331,J110=$J$342,J110=$J$343),$I$326,IF(OR(J110=$J$324,J110=$J$339,J110=$J$345),$I$327,IF(OR(J110=$J$328,J110=$J$346,J110=$J$334,J110=$J$335),$I$328,0))))))</f>
        <v>Кокки</v>
      </c>
      <c r="J110" s="13" t="str">
        <f>IF(OR(K110=$K$324,K110=$K$325,K110=$K$326,K110=$K$327,K110=$K$328),$J$324,IF(OR(K110=$K$333,K110=$K$334,K110=$K$335,K110=$K$336),$J$325,IF(OR(K110=$K$337),$J$326,IF(OR(K110=$K$338),$J$327,IF(OR(K110=$K$339),$J$328,IF(OR(K110=$K$340),$J$329,IF(OR(K110=$K$346,K110=$K$356,K110=$K$347),$J$330,IF(OR(K110=$K$342,K110=$K$343,K110=$K$344,K110=$K$345),$J$331,IF(OR(K110=$K$341,K110=$K$385,K110=$K$387,K110=$K$389),$J$332,IF(OR(K110=$K$348,K110=$K$350,K110=$K$349),$J$333,IF(OR(K110=$K$351),$J$334,IF(OR(K110=$K$352),$J$335,IF(OR(K110=$K$353),$J$336,IF(OR(K110=$K$357),$J$337,IF(OR(K110=$K$358,K110=$K$359),$J$338,IF(OR(K110=$K$360,K110=$K$361),$J$339,IF(OR(K110=$K$362,K110=$K$363),$J$340,IF(OR(K110=$K$364,K110=$K$365),$J$341,IF(OR(K110=$K$367,K110=$K$368,K110=$K$369,K110=$K$370,K110=$K$371,K110=$K$372,K110=$K$373,K110=$K$374,K110=$K$375),$J$342,IF(OR(K110=$K$379,K110=$K$380,K110=$K$381,K110=$K$382,K110=$K$378,K110=$K$377,K110=$K$386,K110=$K$388),$J$343,IF(OR(K110=$K$383,K110=$K$384),$J$344,IF(OR(K110=$K$329,K110=$K$330,K110=$K$331,K110=$K$354,K110=$K$355,K110=$K$366,K110=$K$332,K110=$K$376),$J$345,IF(OR(K110=$K$390),$J$346,0)))))))))))))))))))))))</f>
        <v>Staphylococcus</v>
      </c>
      <c r="K110" s="1" t="s">
        <v>49</v>
      </c>
      <c r="L110" s="1"/>
      <c r="U110" s="11" t="s">
        <v>262</v>
      </c>
      <c r="V110" s="12" t="s">
        <v>262</v>
      </c>
      <c r="AE110" s="12" t="s">
        <v>262</v>
      </c>
      <c r="AL110" s="11" t="s">
        <v>311</v>
      </c>
      <c r="AU110" s="11" t="s">
        <v>262</v>
      </c>
      <c r="BC110" s="11" t="s">
        <v>262</v>
      </c>
      <c r="BE110" s="11" t="s">
        <v>262</v>
      </c>
    </row>
    <row r="111" spans="1:57" ht="20.25">
      <c r="A111" s="13" t="s">
        <v>254</v>
      </c>
      <c r="B111" s="2">
        <v>93</v>
      </c>
      <c r="C111" s="13" t="s">
        <v>21</v>
      </c>
      <c r="D111" s="3" t="s">
        <v>43</v>
      </c>
      <c r="E111" s="13">
        <v>0</v>
      </c>
      <c r="F111" s="13">
        <v>5</v>
      </c>
      <c r="G111" s="13"/>
      <c r="H111" s="13"/>
      <c r="I111" s="13" t="str">
        <f>IF(OR(J111=$J$337,J111=$J$344,J111=$J$327),$I$324,IF(OR(J111=$J$326,J111=$J$330,J111=$J$332,J111=$J$333,J111=$J$336,J111=$J$340,J111=$J$341,J111=$J$338),$I$329,IF(OR(J111=$J$325,J111=$J$329),$I$325,IF(OR(J111=$J$331,J111=$J$342,J111=$J$343),$I$326,IF(OR(J111=$J$324,J111=$J$339,J111=$J$345),$I$327,IF(OR(J111=$J$328,J111=$J$346,J111=$J$334,J111=$J$335),$I$328,0))))))</f>
        <v>Кокки</v>
      </c>
      <c r="J111" s="13" t="str">
        <f>IF(OR(K111=$K$324,K111=$K$325,K111=$K$326,K111=$K$327,K111=$K$328),$J$324,IF(OR(K111=$K$333,K111=$K$334,K111=$K$335,K111=$K$336),$J$325,IF(OR(K111=$K$337),$J$326,IF(OR(K111=$K$338),$J$327,IF(OR(K111=$K$339),$J$328,IF(OR(K111=$K$340),$J$329,IF(OR(K111=$K$346,K111=$K$356,K111=$K$347),$J$330,IF(OR(K111=$K$342,K111=$K$343,K111=$K$344,K111=$K$345),$J$331,IF(OR(K111=$K$341,K111=$K$385,K111=$K$387,K111=$K$389),$J$332,IF(OR(K111=$K$348,K111=$K$350,K111=$K$349),$J$333,IF(OR(K111=$K$351),$J$334,IF(OR(K111=$K$352),$J$335,IF(OR(K111=$K$353),$J$336,IF(OR(K111=$K$357),$J$337,IF(OR(K111=$K$358,K111=$K$359),$J$338,IF(OR(K111=$K$360,K111=$K$361),$J$339,IF(OR(K111=$K$362,K111=$K$363),$J$340,IF(OR(K111=$K$364,K111=$K$365),$J$341,IF(OR(K111=$K$367,K111=$K$368,K111=$K$369,K111=$K$370,K111=$K$371,K111=$K$372,K111=$K$373,K111=$K$374,K111=$K$375),$J$342,IF(OR(K111=$K$379,K111=$K$380,K111=$K$381,K111=$K$382,K111=$K$378,K111=$K$377,K111=$K$386,K111=$K$388),$J$343,IF(OR(K111=$K$383,K111=$K$384),$J$344,IF(OR(K111=$K$329,K111=$K$330,K111=$K$331,K111=$K$354,K111=$K$355,K111=$K$366,K111=$K$332,K111=$K$376),$J$345,IF(OR(K111=$K$390),$J$346,0)))))))))))))))))))))))</f>
        <v>Enterococcus</v>
      </c>
      <c r="K111" s="1" t="s">
        <v>66</v>
      </c>
      <c r="L111" s="1"/>
      <c r="P111" s="11" t="s">
        <v>311</v>
      </c>
      <c r="T111" s="11" t="s">
        <v>311</v>
      </c>
      <c r="U111" s="11" t="s">
        <v>262</v>
      </c>
      <c r="AM111" s="11" t="s">
        <v>311</v>
      </c>
      <c r="AZ111" s="11" t="s">
        <v>311</v>
      </c>
      <c r="BE111" s="11" t="s">
        <v>311</v>
      </c>
    </row>
    <row r="112" spans="1:57" ht="20.25">
      <c r="A112" s="13" t="s">
        <v>254</v>
      </c>
      <c r="B112" s="2">
        <v>111</v>
      </c>
      <c r="C112" s="13" t="s">
        <v>46</v>
      </c>
      <c r="D112" s="3" t="s">
        <v>41</v>
      </c>
      <c r="E112" s="13">
        <v>0</v>
      </c>
      <c r="F112" s="13">
        <v>5</v>
      </c>
      <c r="G112" s="13"/>
      <c r="H112" s="13"/>
      <c r="I112" s="13" t="str">
        <f>IF(OR(J112=$J$337,J112=$J$344,J112=$J$327),$I$324,IF(OR(J112=$J$326,J112=$J$330,J112=$J$332,J112=$J$333,J112=$J$336,J112=$J$340,J112=$J$341,J112=$J$338),$I$329,IF(OR(J112=$J$325,J112=$J$329),$I$325,IF(OR(J112=$J$331,J112=$J$342,J112=$J$343),$I$326,IF(OR(J112=$J$324,J112=$J$339,J112=$J$345),$I$327,IF(OR(J112=$J$328,J112=$J$346,J112=$J$334,J112=$J$335),$I$328,0))))))</f>
        <v>Кокки</v>
      </c>
      <c r="J112" s="13" t="str">
        <f>IF(OR(K112=$K$324,K112=$K$325,K112=$K$326,K112=$K$327,K112=$K$328),$J$324,IF(OR(K112=$K$333,K112=$K$334,K112=$K$335,K112=$K$336),$J$325,IF(OR(K112=$K$337),$J$326,IF(OR(K112=$K$338),$J$327,IF(OR(K112=$K$339),$J$328,IF(OR(K112=$K$340),$J$329,IF(OR(K112=$K$346,K112=$K$356,K112=$K$347),$J$330,IF(OR(K112=$K$342,K112=$K$343,K112=$K$344,K112=$K$345),$J$331,IF(OR(K112=$K$341,K112=$K$385,K112=$K$387,K112=$K$389),$J$332,IF(OR(K112=$K$348,K112=$K$350,K112=$K$349),$J$333,IF(OR(K112=$K$351),$J$334,IF(OR(K112=$K$352),$J$335,IF(OR(K112=$K$353),$J$336,IF(OR(K112=$K$357),$J$337,IF(OR(K112=$K$358,K112=$K$359),$J$338,IF(OR(K112=$K$360,K112=$K$361),$J$339,IF(OR(K112=$K$362,K112=$K$363),$J$340,IF(OR(K112=$K$364,K112=$K$365),$J$341,IF(OR(K112=$K$367,K112=$K$368,K112=$K$369,K112=$K$370,K112=$K$371,K112=$K$372,K112=$K$373,K112=$K$374,K112=$K$375),$J$342,IF(OR(K112=$K$379,K112=$K$380,K112=$K$381,K112=$K$382,K112=$K$378,K112=$K$377,K112=$K$386,K112=$K$388),$J$343,IF(OR(K112=$K$383,K112=$K$384),$J$344,IF(OR(K112=$K$329,K112=$K$330,K112=$K$331,K112=$K$354,K112=$K$355,K112=$K$366,K112=$K$332,K112=$K$376),$J$345,IF(OR(K112=$K$390),$J$346,0)))))))))))))))))))))))</f>
        <v>Staphylococcus</v>
      </c>
      <c r="K112" s="1" t="s">
        <v>49</v>
      </c>
      <c r="L112" s="1"/>
      <c r="U112" s="11" t="s">
        <v>262</v>
      </c>
      <c r="V112" s="12" t="s">
        <v>262</v>
      </c>
      <c r="AE112" s="12" t="s">
        <v>262</v>
      </c>
      <c r="AL112" s="11" t="s">
        <v>262</v>
      </c>
      <c r="AU112" s="11" t="s">
        <v>262</v>
      </c>
      <c r="BC112" s="11" t="s">
        <v>262</v>
      </c>
      <c r="BE112" s="11" t="s">
        <v>262</v>
      </c>
    </row>
    <row r="113" spans="1:57" ht="20.25">
      <c r="A113" s="13" t="s">
        <v>254</v>
      </c>
      <c r="B113" s="2">
        <v>117</v>
      </c>
      <c r="C113" s="13" t="s">
        <v>21</v>
      </c>
      <c r="D113" s="3" t="s">
        <v>41</v>
      </c>
      <c r="E113" s="13">
        <v>0</v>
      </c>
      <c r="F113" s="13">
        <v>4</v>
      </c>
      <c r="G113" s="13" t="s">
        <v>23</v>
      </c>
      <c r="H113" s="13"/>
      <c r="I113" s="13" t="str">
        <f>IF(OR(J113=$J$337,J113=$J$344,J113=$J$327),$I$324,IF(OR(J113=$J$326,J113=$J$330,J113=$J$332,J113=$J$333,J113=$J$336,J113=$J$340,J113=$J$341,J113=$J$338),$I$329,IF(OR(J113=$J$325,J113=$J$329),$I$325,IF(OR(J113=$J$331,J113=$J$342,J113=$J$343),$I$326,IF(OR(J113=$J$324,J113=$J$339,J113=$J$345),$I$327,IF(OR(J113=$J$328,J113=$J$346,J113=$J$334,J113=$J$335),$I$328,0))))))</f>
        <v>Кокки</v>
      </c>
      <c r="J113" s="13" t="str">
        <f>IF(OR(K113=$K$324,K113=$K$325,K113=$K$326,K113=$K$327,K113=$K$328),$J$324,IF(OR(K113=$K$333,K113=$K$334,K113=$K$335,K113=$K$336),$J$325,IF(OR(K113=$K$337),$J$326,IF(OR(K113=$K$338),$J$327,IF(OR(K113=$K$339),$J$328,IF(OR(K113=$K$340),$J$329,IF(OR(K113=$K$346,K113=$K$356,K113=$K$347),$J$330,IF(OR(K113=$K$342,K113=$K$343,K113=$K$344,K113=$K$345),$J$331,IF(OR(K113=$K$341,K113=$K$385,K113=$K$387,K113=$K$389),$J$332,IF(OR(K113=$K$348,K113=$K$350,K113=$K$349),$J$333,IF(OR(K113=$K$351),$J$334,IF(OR(K113=$K$352),$J$335,IF(OR(K113=$K$353),$J$336,IF(OR(K113=$K$357),$J$337,IF(OR(K113=$K$358,K113=$K$359),$J$338,IF(OR(K113=$K$360,K113=$K$361),$J$339,IF(OR(K113=$K$362,K113=$K$363),$J$340,IF(OR(K113=$K$364,K113=$K$365),$J$341,IF(OR(K113=$K$367,K113=$K$368,K113=$K$369,K113=$K$370,K113=$K$371,K113=$K$372,K113=$K$373,K113=$K$374,K113=$K$375),$J$342,IF(OR(K113=$K$379,K113=$K$380,K113=$K$381,K113=$K$382,K113=$K$378,K113=$K$377,K113=$K$386,K113=$K$388),$J$343,IF(OR(K113=$K$383,K113=$K$384),$J$344,IF(OR(K113=$K$329,K113=$K$330,K113=$K$331,K113=$K$354,K113=$K$355,K113=$K$366,K113=$K$332,K113=$K$376),$J$345,IF(OR(K113=$K$390),$J$346,0)))))))))))))))))))))))</f>
        <v>Staphylococcus</v>
      </c>
      <c r="K113" s="1" t="s">
        <v>177</v>
      </c>
      <c r="L113" s="1"/>
      <c r="P113" s="11" t="s">
        <v>311</v>
      </c>
      <c r="T113" s="11" t="s">
        <v>311</v>
      </c>
      <c r="U113" s="11" t="s">
        <v>262</v>
      </c>
      <c r="V113" s="12" t="s">
        <v>262</v>
      </c>
      <c r="AE113" s="12" t="s">
        <v>262</v>
      </c>
      <c r="AL113" s="11" t="s">
        <v>262</v>
      </c>
      <c r="AU113" s="11" t="s">
        <v>262</v>
      </c>
      <c r="BC113" s="11" t="s">
        <v>262</v>
      </c>
      <c r="BE113" s="11" t="s">
        <v>262</v>
      </c>
    </row>
    <row r="114" spans="1:57" ht="20.25">
      <c r="A114" s="13" t="s">
        <v>254</v>
      </c>
      <c r="B114" s="2">
        <v>133</v>
      </c>
      <c r="C114" s="13" t="s">
        <v>21</v>
      </c>
      <c r="D114" s="3" t="s">
        <v>13</v>
      </c>
      <c r="E114" s="13">
        <v>2</v>
      </c>
      <c r="F114" s="13">
        <v>3</v>
      </c>
      <c r="G114" s="13" t="s">
        <v>23</v>
      </c>
      <c r="H114" s="13"/>
      <c r="I114" s="13" t="str">
        <f>IF(OR(J114=$J$337,J114=$J$344,J114=$J$327),$I$324,IF(OR(J114=$J$326,J114=$J$330,J114=$J$332,J114=$J$333,J114=$J$336,J114=$J$340,J114=$J$341,J114=$J$338),$I$329,IF(OR(J114=$J$325,J114=$J$329),$I$325,IF(OR(J114=$J$331,J114=$J$342,J114=$J$343),$I$326,IF(OR(J114=$J$324,J114=$J$339,J114=$J$345),$I$327,IF(OR(J114=$J$328,J114=$J$346,J114=$J$334,J114=$J$335),$I$328,0))))))</f>
        <v>Кокки</v>
      </c>
      <c r="J114" s="13" t="str">
        <f>IF(OR(K114=$K$324,K114=$K$325,K114=$K$326,K114=$K$327,K114=$K$328),$J$324,IF(OR(K114=$K$333,K114=$K$334,K114=$K$335,K114=$K$336),$J$325,IF(OR(K114=$K$337),$J$326,IF(OR(K114=$K$338),$J$327,IF(OR(K114=$K$339),$J$328,IF(OR(K114=$K$340),$J$329,IF(OR(K114=$K$346,K114=$K$356,K114=$K$347),$J$330,IF(OR(K114=$K$342,K114=$K$343,K114=$K$344,K114=$K$345),$J$331,IF(OR(K114=$K$341,K114=$K$385,K114=$K$387,K114=$K$389),$J$332,IF(OR(K114=$K$348,K114=$K$350,K114=$K$349),$J$333,IF(OR(K114=$K$351),$J$334,IF(OR(K114=$K$352),$J$335,IF(OR(K114=$K$353),$J$336,IF(OR(K114=$K$357),$J$337,IF(OR(K114=$K$358,K114=$K$359),$J$338,IF(OR(K114=$K$360,K114=$K$361),$J$339,IF(OR(K114=$K$362,K114=$K$363),$J$340,IF(OR(K114=$K$364,K114=$K$365),$J$341,IF(OR(K114=$K$367,K114=$K$368,K114=$K$369,K114=$K$370,K114=$K$371,K114=$K$372,K114=$K$373,K114=$K$374,K114=$K$375),$J$342,IF(OR(K114=$K$379,K114=$K$380,K114=$K$381,K114=$K$382,K114=$K$378,K114=$K$377,K114=$K$386,K114=$K$388),$J$343,IF(OR(K114=$K$383,K114=$K$384),$J$344,IF(OR(K114=$K$329,K114=$K$330,K114=$K$331,K114=$K$354,K114=$K$355,K114=$K$366,K114=$K$332,K114=$K$376),$J$345,IF(OR(K114=$K$390),$J$346,0)))))))))))))))))))))))</f>
        <v>Staphylococcus</v>
      </c>
      <c r="K114" s="1" t="s">
        <v>49</v>
      </c>
      <c r="L114" s="1"/>
      <c r="U114" s="11" t="s">
        <v>262</v>
      </c>
      <c r="V114" s="12" t="s">
        <v>262</v>
      </c>
      <c r="AE114" s="12" t="s">
        <v>262</v>
      </c>
      <c r="AL114" s="11" t="s">
        <v>262</v>
      </c>
      <c r="AU114" s="11" t="s">
        <v>262</v>
      </c>
      <c r="BC114" s="11" t="s">
        <v>262</v>
      </c>
      <c r="BE114" s="11" t="s">
        <v>311</v>
      </c>
    </row>
    <row r="115" spans="1:57" ht="20.25">
      <c r="A115" s="13" t="s">
        <v>254</v>
      </c>
      <c r="B115" s="2">
        <v>174</v>
      </c>
      <c r="C115" s="13" t="s">
        <v>19</v>
      </c>
      <c r="D115" s="3" t="s">
        <v>20</v>
      </c>
      <c r="E115" s="13">
        <v>0</v>
      </c>
      <c r="F115" s="13">
        <v>4</v>
      </c>
      <c r="G115" s="13"/>
      <c r="H115" s="13"/>
      <c r="I115" s="13" t="str">
        <f>IF(OR(J115=$J$337,J115=$J$344,J115=$J$327),$I$324,IF(OR(J115=$J$326,J115=$J$330,J115=$J$332,J115=$J$333,J115=$J$336,J115=$J$340,J115=$J$341,J115=$J$338),$I$329,IF(OR(J115=$J$325,J115=$J$329),$I$325,IF(OR(J115=$J$331,J115=$J$342,J115=$J$343),$I$326,IF(OR(J115=$J$324,J115=$J$339,J115=$J$345),$I$327,IF(OR(J115=$J$328,J115=$J$346,J115=$J$334,J115=$J$335),$I$328,0))))))</f>
        <v>Кокки</v>
      </c>
      <c r="J115" s="13" t="str">
        <f>IF(OR(K115=$K$324,K115=$K$325,K115=$K$326,K115=$K$327,K115=$K$328),$J$324,IF(OR(K115=$K$333,K115=$K$334,K115=$K$335,K115=$K$336),$J$325,IF(OR(K115=$K$337),$J$326,IF(OR(K115=$K$338),$J$327,IF(OR(K115=$K$339),$J$328,IF(OR(K115=$K$340),$J$329,IF(OR(K115=$K$346,K115=$K$356,K115=$K$347),$J$330,IF(OR(K115=$K$342,K115=$K$343,K115=$K$344,K115=$K$345),$J$331,IF(OR(K115=$K$341,K115=$K$385,K115=$K$387,K115=$K$389),$J$332,IF(OR(K115=$K$348,K115=$K$350,K115=$K$349),$J$333,IF(OR(K115=$K$351),$J$334,IF(OR(K115=$K$352),$J$335,IF(OR(K115=$K$353),$J$336,IF(OR(K115=$K$357),$J$337,IF(OR(K115=$K$358,K115=$K$359),$J$338,IF(OR(K115=$K$360,K115=$K$361),$J$339,IF(OR(K115=$K$362,K115=$K$363),$J$340,IF(OR(K115=$K$364,K115=$K$365),$J$341,IF(OR(K115=$K$367,K115=$K$368,K115=$K$369,K115=$K$370,K115=$K$371,K115=$K$372,K115=$K$373,K115=$K$374,K115=$K$375),$J$342,IF(OR(K115=$K$379,K115=$K$380,K115=$K$381,K115=$K$382,K115=$K$378,K115=$K$377,K115=$K$386,K115=$K$388),$J$343,IF(OR(K115=$K$383,K115=$K$384),$J$344,IF(OR(K115=$K$329,K115=$K$330,K115=$K$331,K115=$K$354,K115=$K$355,K115=$K$366,K115=$K$332,K115=$K$376),$J$345,IF(OR(K115=$K$390),$J$346,0)))))))))))))))))))))))</f>
        <v>Staphylococcus</v>
      </c>
      <c r="K115" s="1" t="s">
        <v>169</v>
      </c>
      <c r="L115" s="1"/>
      <c r="U115" s="11" t="s">
        <v>262</v>
      </c>
      <c r="V115" s="12" t="s">
        <v>262</v>
      </c>
      <c r="AE115" s="12" t="s">
        <v>262</v>
      </c>
      <c r="AK115" s="11" t="s">
        <v>309</v>
      </c>
      <c r="AL115" s="11" t="s">
        <v>262</v>
      </c>
      <c r="AU115" s="11" t="s">
        <v>262</v>
      </c>
      <c r="BC115" s="11" t="s">
        <v>262</v>
      </c>
      <c r="BE115" s="11" t="s">
        <v>262</v>
      </c>
    </row>
    <row r="116" spans="1:57" ht="20.25">
      <c r="A116" s="13" t="s">
        <v>254</v>
      </c>
      <c r="B116" s="2">
        <v>175</v>
      </c>
      <c r="C116" s="13" t="s">
        <v>21</v>
      </c>
      <c r="D116" s="3" t="s">
        <v>20</v>
      </c>
      <c r="E116" s="13">
        <v>0</v>
      </c>
      <c r="F116" s="13">
        <v>4</v>
      </c>
      <c r="G116" s="13" t="s">
        <v>23</v>
      </c>
      <c r="H116" s="13"/>
      <c r="I116" s="13" t="str">
        <f>IF(OR(J116=$J$337,J116=$J$344,J116=$J$327),$I$324,IF(OR(J116=$J$326,J116=$J$330,J116=$J$332,J116=$J$333,J116=$J$336,J116=$J$340,J116=$J$341,J116=$J$338),$I$329,IF(OR(J116=$J$325,J116=$J$329),$I$325,IF(OR(J116=$J$331,J116=$J$342,J116=$J$343),$I$326,IF(OR(J116=$J$324,J116=$J$339,J116=$J$345),$I$327,IF(OR(J116=$J$328,J116=$J$346,J116=$J$334,J116=$J$335),$I$328,0))))))</f>
        <v>Кокки</v>
      </c>
      <c r="J116" s="13" t="str">
        <f>IF(OR(K116=$K$324,K116=$K$325,K116=$K$326,K116=$K$327,K116=$K$328),$J$324,IF(OR(K116=$K$333,K116=$K$334,K116=$K$335,K116=$K$336),$J$325,IF(OR(K116=$K$337),$J$326,IF(OR(K116=$K$338),$J$327,IF(OR(K116=$K$339),$J$328,IF(OR(K116=$K$340),$J$329,IF(OR(K116=$K$346,K116=$K$356,K116=$K$347),$J$330,IF(OR(K116=$K$342,K116=$K$343,K116=$K$344,K116=$K$345),$J$331,IF(OR(K116=$K$341,K116=$K$385,K116=$K$387,K116=$K$389),$J$332,IF(OR(K116=$K$348,K116=$K$350,K116=$K$349),$J$333,IF(OR(K116=$K$351),$J$334,IF(OR(K116=$K$352),$J$335,IF(OR(K116=$K$353),$J$336,IF(OR(K116=$K$357),$J$337,IF(OR(K116=$K$358,K116=$K$359),$J$338,IF(OR(K116=$K$360,K116=$K$361),$J$339,IF(OR(K116=$K$362,K116=$K$363),$J$340,IF(OR(K116=$K$364,K116=$K$365),$J$341,IF(OR(K116=$K$367,K116=$K$368,K116=$K$369,K116=$K$370,K116=$K$371,K116=$K$372,K116=$K$373,K116=$K$374,K116=$K$375),$J$342,IF(OR(K116=$K$379,K116=$K$380,K116=$K$381,K116=$K$382,K116=$K$378,K116=$K$377,K116=$K$386,K116=$K$388),$J$343,IF(OR(K116=$K$383,K116=$K$384),$J$344,IF(OR(K116=$K$329,K116=$K$330,K116=$K$331,K116=$K$354,K116=$K$355,K116=$K$366,K116=$K$332,K116=$K$376),$J$345,IF(OR(K116=$K$390),$J$346,0)))))))))))))))))))))))</f>
        <v>Staphylococcus</v>
      </c>
      <c r="K116" s="1" t="s">
        <v>169</v>
      </c>
      <c r="L116" s="1"/>
      <c r="U116" s="11" t="s">
        <v>262</v>
      </c>
      <c r="V116" s="12" t="s">
        <v>262</v>
      </c>
      <c r="AE116" s="12" t="s">
        <v>262</v>
      </c>
      <c r="AK116" s="11" t="s">
        <v>309</v>
      </c>
      <c r="AL116" s="11" t="s">
        <v>262</v>
      </c>
      <c r="AU116" s="11" t="s">
        <v>262</v>
      </c>
      <c r="BC116" s="11" t="s">
        <v>262</v>
      </c>
      <c r="BE116" s="11" t="s">
        <v>262</v>
      </c>
    </row>
    <row r="117" spans="1:57" ht="20.25">
      <c r="A117" s="13" t="s">
        <v>254</v>
      </c>
      <c r="B117" s="2">
        <v>176</v>
      </c>
      <c r="C117" s="13" t="s">
        <v>21</v>
      </c>
      <c r="D117" s="3" t="s">
        <v>33</v>
      </c>
      <c r="E117" s="13">
        <v>0</v>
      </c>
      <c r="F117" s="13">
        <v>4</v>
      </c>
      <c r="G117" s="13"/>
      <c r="H117" s="13"/>
      <c r="I117" s="13" t="str">
        <f>IF(OR(J117=$J$337,J117=$J$344,J117=$J$327),$I$324,IF(OR(J117=$J$326,J117=$J$330,J117=$J$332,J117=$J$333,J117=$J$336,J117=$J$340,J117=$J$341,J117=$J$338),$I$329,IF(OR(J117=$J$325,J117=$J$329),$I$325,IF(OR(J117=$J$331,J117=$J$342,J117=$J$343),$I$326,IF(OR(J117=$J$324,J117=$J$339,J117=$J$345),$I$327,IF(OR(J117=$J$328,J117=$J$346,J117=$J$334,J117=$J$335),$I$328,0))))))</f>
        <v>Кокки</v>
      </c>
      <c r="J117" s="13" t="str">
        <f>IF(OR(K117=$K$324,K117=$K$325,K117=$K$326,K117=$K$327,K117=$K$328),$J$324,IF(OR(K117=$K$333,K117=$K$334,K117=$K$335,K117=$K$336),$J$325,IF(OR(K117=$K$337),$J$326,IF(OR(K117=$K$338),$J$327,IF(OR(K117=$K$339),$J$328,IF(OR(K117=$K$340),$J$329,IF(OR(K117=$K$346,K117=$K$356,K117=$K$347),$J$330,IF(OR(K117=$K$342,K117=$K$343,K117=$K$344,K117=$K$345),$J$331,IF(OR(K117=$K$341,K117=$K$385,K117=$K$387,K117=$K$389),$J$332,IF(OR(K117=$K$348,K117=$K$350,K117=$K$349),$J$333,IF(OR(K117=$K$351),$J$334,IF(OR(K117=$K$352),$J$335,IF(OR(K117=$K$353),$J$336,IF(OR(K117=$K$357),$J$337,IF(OR(K117=$K$358,K117=$K$359),$J$338,IF(OR(K117=$K$360,K117=$K$361),$J$339,IF(OR(K117=$K$362,K117=$K$363),$J$340,IF(OR(K117=$K$364,K117=$K$365),$J$341,IF(OR(K117=$K$367,K117=$K$368,K117=$K$369,K117=$K$370,K117=$K$371,K117=$K$372,K117=$K$373,K117=$K$374,K117=$K$375),$J$342,IF(OR(K117=$K$379,K117=$K$380,K117=$K$381,K117=$K$382,K117=$K$378,K117=$K$377,K117=$K$386,K117=$K$388),$J$343,IF(OR(K117=$K$383,K117=$K$384),$J$344,IF(OR(K117=$K$329,K117=$K$330,K117=$K$331,K117=$K$354,K117=$K$355,K117=$K$366,K117=$K$332,K117=$K$376),$J$345,IF(OR(K117=$K$390),$J$346,0)))))))))))))))))))))))</f>
        <v>Staphylococcus</v>
      </c>
      <c r="K117" s="1" t="s">
        <v>169</v>
      </c>
      <c r="L117" s="1"/>
      <c r="U117" s="11" t="s">
        <v>262</v>
      </c>
      <c r="V117" s="12" t="s">
        <v>262</v>
      </c>
      <c r="AE117" s="12" t="s">
        <v>262</v>
      </c>
      <c r="AK117" s="11" t="s">
        <v>309</v>
      </c>
      <c r="AL117" s="11" t="s">
        <v>262</v>
      </c>
      <c r="AU117" s="11" t="s">
        <v>262</v>
      </c>
      <c r="BC117" s="11" t="s">
        <v>262</v>
      </c>
      <c r="BE117" s="11" t="s">
        <v>262</v>
      </c>
    </row>
    <row r="118" spans="1:57" ht="20.25">
      <c r="A118" s="13" t="s">
        <v>254</v>
      </c>
      <c r="B118" s="2">
        <v>178</v>
      </c>
      <c r="C118" s="13" t="s">
        <v>21</v>
      </c>
      <c r="D118" s="3" t="s">
        <v>33</v>
      </c>
      <c r="E118" s="13">
        <v>0</v>
      </c>
      <c r="F118" s="13">
        <v>4</v>
      </c>
      <c r="G118" s="13"/>
      <c r="H118" s="13"/>
      <c r="I118" s="13" t="str">
        <f>IF(OR(J118=$J$337,J118=$J$344,J118=$J$327),$I$324,IF(OR(J118=$J$326,J118=$J$330,J118=$J$332,J118=$J$333,J118=$J$336,J118=$J$340,J118=$J$341,J118=$J$338),$I$329,IF(OR(J118=$J$325,J118=$J$329),$I$325,IF(OR(J118=$J$331,J118=$J$342,J118=$J$343),$I$326,IF(OR(J118=$J$324,J118=$J$339,J118=$J$345),$I$327,IF(OR(J118=$J$328,J118=$J$346,J118=$J$334,J118=$J$335),$I$328,0))))))</f>
        <v>Кокки</v>
      </c>
      <c r="J118" s="13" t="str">
        <f>IF(OR(K118=$K$324,K118=$K$325,K118=$K$326,K118=$K$327,K118=$K$328),$J$324,IF(OR(K118=$K$333,K118=$K$334,K118=$K$335,K118=$K$336),$J$325,IF(OR(K118=$K$337),$J$326,IF(OR(K118=$K$338),$J$327,IF(OR(K118=$K$339),$J$328,IF(OR(K118=$K$340),$J$329,IF(OR(K118=$K$346,K118=$K$356,K118=$K$347),$J$330,IF(OR(K118=$K$342,K118=$K$343,K118=$K$344,K118=$K$345),$J$331,IF(OR(K118=$K$341,K118=$K$385,K118=$K$387,K118=$K$389),$J$332,IF(OR(K118=$K$348,K118=$K$350,K118=$K$349),$J$333,IF(OR(K118=$K$351),$J$334,IF(OR(K118=$K$352),$J$335,IF(OR(K118=$K$353),$J$336,IF(OR(K118=$K$357),$J$337,IF(OR(K118=$K$358,K118=$K$359),$J$338,IF(OR(K118=$K$360,K118=$K$361),$J$339,IF(OR(K118=$K$362,K118=$K$363),$J$340,IF(OR(K118=$K$364,K118=$K$365),$J$341,IF(OR(K118=$K$367,K118=$K$368,K118=$K$369,K118=$K$370,K118=$K$371,K118=$K$372,K118=$K$373,K118=$K$374,K118=$K$375),$J$342,IF(OR(K118=$K$379,K118=$K$380,K118=$K$381,K118=$K$382,K118=$K$378,K118=$K$377,K118=$K$386,K118=$K$388),$J$343,IF(OR(K118=$K$383,K118=$K$384),$J$344,IF(OR(K118=$K$329,K118=$K$330,K118=$K$331,K118=$K$354,K118=$K$355,K118=$K$366,K118=$K$332,K118=$K$376),$J$345,IF(OR(K118=$K$390),$J$346,0)))))))))))))))))))))))</f>
        <v>Staphylococcus</v>
      </c>
      <c r="K118" s="1" t="s">
        <v>169</v>
      </c>
      <c r="L118" s="1"/>
      <c r="U118" s="11" t="s">
        <v>262</v>
      </c>
      <c r="V118" s="12" t="s">
        <v>262</v>
      </c>
      <c r="AE118" s="12" t="s">
        <v>262</v>
      </c>
      <c r="AK118" s="11" t="s">
        <v>309</v>
      </c>
      <c r="AL118" s="11" t="s">
        <v>262</v>
      </c>
      <c r="AU118" s="11" t="s">
        <v>262</v>
      </c>
      <c r="BC118" s="11" t="s">
        <v>262</v>
      </c>
      <c r="BE118" s="11" t="s">
        <v>262</v>
      </c>
    </row>
    <row r="119" spans="1:57" ht="20.25">
      <c r="A119" s="13" t="s">
        <v>254</v>
      </c>
      <c r="B119" s="2">
        <v>183</v>
      </c>
      <c r="C119" s="13" t="s">
        <v>46</v>
      </c>
      <c r="D119" s="3" t="s">
        <v>41</v>
      </c>
      <c r="E119" s="13">
        <v>0</v>
      </c>
      <c r="F119" s="13">
        <v>6</v>
      </c>
      <c r="G119" s="13"/>
      <c r="H119" s="13"/>
      <c r="I119" s="13" t="str">
        <f>IF(OR(J119=$J$337,J119=$J$344,J119=$J$327),$I$324,IF(OR(J119=$J$326,J119=$J$330,J119=$J$332,J119=$J$333,J119=$J$336,J119=$J$340,J119=$J$341,J119=$J$338),$I$329,IF(OR(J119=$J$325,J119=$J$329),$I$325,IF(OR(J119=$J$331,J119=$J$342,J119=$J$343),$I$326,IF(OR(J119=$J$324,J119=$J$339,J119=$J$345),$I$327,IF(OR(J119=$J$328,J119=$J$346,J119=$J$334,J119=$J$335),$I$328,0))))))</f>
        <v>Кокки</v>
      </c>
      <c r="J119" s="13" t="str">
        <f>IF(OR(K119=$K$324,K119=$K$325,K119=$K$326,K119=$K$327,K119=$K$328),$J$324,IF(OR(K119=$K$333,K119=$K$334,K119=$K$335,K119=$K$336),$J$325,IF(OR(K119=$K$337),$J$326,IF(OR(K119=$K$338),$J$327,IF(OR(K119=$K$339),$J$328,IF(OR(K119=$K$340),$J$329,IF(OR(K119=$K$346,K119=$K$356,K119=$K$347),$J$330,IF(OR(K119=$K$342,K119=$K$343,K119=$K$344,K119=$K$345),$J$331,IF(OR(K119=$K$341,K119=$K$385,K119=$K$387,K119=$K$389),$J$332,IF(OR(K119=$K$348,K119=$K$350,K119=$K$349),$J$333,IF(OR(K119=$K$351),$J$334,IF(OR(K119=$K$352),$J$335,IF(OR(K119=$K$353),$J$336,IF(OR(K119=$K$357),$J$337,IF(OR(K119=$K$358,K119=$K$359),$J$338,IF(OR(K119=$K$360,K119=$K$361),$J$339,IF(OR(K119=$K$362,K119=$K$363),$J$340,IF(OR(K119=$K$364,K119=$K$365),$J$341,IF(OR(K119=$K$367,K119=$K$368,K119=$K$369,K119=$K$370,K119=$K$371,K119=$K$372,K119=$K$373,K119=$K$374,K119=$K$375),$J$342,IF(OR(K119=$K$379,K119=$K$380,K119=$K$381,K119=$K$382,K119=$K$378,K119=$K$377,K119=$K$386,K119=$K$388),$J$343,IF(OR(K119=$K$383,K119=$K$384),$J$344,IF(OR(K119=$K$329,K119=$K$330,K119=$K$331,K119=$K$354,K119=$K$355,K119=$K$366,K119=$K$332,K119=$K$376),$J$345,IF(OR(K119=$K$390),$J$346,0)))))))))))))))))))))))</f>
        <v>Staphylococcus</v>
      </c>
      <c r="K119" s="1" t="s">
        <v>49</v>
      </c>
      <c r="L119" s="1"/>
      <c r="U119" s="11" t="s">
        <v>262</v>
      </c>
      <c r="V119" s="12" t="s">
        <v>262</v>
      </c>
      <c r="AE119" s="12" t="s">
        <v>262</v>
      </c>
      <c r="AL119" s="11" t="s">
        <v>262</v>
      </c>
      <c r="AU119" s="11" t="s">
        <v>262</v>
      </c>
      <c r="BC119" s="11" t="s">
        <v>262</v>
      </c>
      <c r="BE119" s="11" t="s">
        <v>262</v>
      </c>
    </row>
    <row r="120" spans="1:57" ht="20.25">
      <c r="A120" s="13" t="s">
        <v>254</v>
      </c>
      <c r="B120" s="2">
        <v>191</v>
      </c>
      <c r="C120" s="13" t="s">
        <v>21</v>
      </c>
      <c r="D120" s="3" t="s">
        <v>43</v>
      </c>
      <c r="E120" s="13">
        <v>0</v>
      </c>
      <c r="F120" s="13">
        <v>3</v>
      </c>
      <c r="G120" s="13" t="s">
        <v>23</v>
      </c>
      <c r="H120" s="13"/>
      <c r="I120" s="13" t="str">
        <f>IF(OR(J120=$J$337,J120=$J$344,J120=$J$327),$I$324,IF(OR(J120=$J$326,J120=$J$330,J120=$J$332,J120=$J$333,J120=$J$336,J120=$J$340,J120=$J$341,J120=$J$338),$I$329,IF(OR(J120=$J$325,J120=$J$329),$I$325,IF(OR(J120=$J$331,J120=$J$342,J120=$J$343),$I$326,IF(OR(J120=$J$324,J120=$J$339,J120=$J$345),$I$327,IF(OR(J120=$J$328,J120=$J$346,J120=$J$334,J120=$J$335),$I$328,0))))))</f>
        <v>Кокки</v>
      </c>
      <c r="J120" s="13" t="str">
        <f>IF(OR(K120=$K$324,K120=$K$325,K120=$K$326,K120=$K$327,K120=$K$328),$J$324,IF(OR(K120=$K$333,K120=$K$334,K120=$K$335,K120=$K$336),$J$325,IF(OR(K120=$K$337),$J$326,IF(OR(K120=$K$338),$J$327,IF(OR(K120=$K$339),$J$328,IF(OR(K120=$K$340),$J$329,IF(OR(K120=$K$346,K120=$K$356,K120=$K$347),$J$330,IF(OR(K120=$K$342,K120=$K$343,K120=$K$344,K120=$K$345),$J$331,IF(OR(K120=$K$341,K120=$K$385,K120=$K$387,K120=$K$389),$J$332,IF(OR(K120=$K$348,K120=$K$350,K120=$K$349),$J$333,IF(OR(K120=$K$351),$J$334,IF(OR(K120=$K$352),$J$335,IF(OR(K120=$K$353),$J$336,IF(OR(K120=$K$357),$J$337,IF(OR(K120=$K$358,K120=$K$359),$J$338,IF(OR(K120=$K$360,K120=$K$361),$J$339,IF(OR(K120=$K$362,K120=$K$363),$J$340,IF(OR(K120=$K$364,K120=$K$365),$J$341,IF(OR(K120=$K$367,K120=$K$368,K120=$K$369,K120=$K$370,K120=$K$371,K120=$K$372,K120=$K$373,K120=$K$374,K120=$K$375),$J$342,IF(OR(K120=$K$379,K120=$K$380,K120=$K$381,K120=$K$382,K120=$K$378,K120=$K$377,K120=$K$386,K120=$K$388),$J$343,IF(OR(K120=$K$383,K120=$K$384),$J$344,IF(OR(K120=$K$329,K120=$K$330,K120=$K$331,K120=$K$354,K120=$K$355,K120=$K$366,K120=$K$332,K120=$K$376),$J$345,IF(OR(K120=$K$390),$J$346,0)))))))))))))))))))))))</f>
        <v>Streptococcus</v>
      </c>
      <c r="K120" s="1" t="s">
        <v>193</v>
      </c>
      <c r="L120" s="1"/>
      <c r="P120" s="11" t="s">
        <v>311</v>
      </c>
      <c r="T120" s="11" t="s">
        <v>262</v>
      </c>
      <c r="U120" s="11" t="s">
        <v>262</v>
      </c>
      <c r="V120" s="12" t="s">
        <v>262</v>
      </c>
      <c r="AE120" s="12" t="s">
        <v>262</v>
      </c>
      <c r="AI120" s="11" t="s">
        <v>262</v>
      </c>
      <c r="AL120" s="11" t="s">
        <v>262</v>
      </c>
      <c r="AM120" s="11" t="s">
        <v>262</v>
      </c>
      <c r="AU120" s="11" t="s">
        <v>311</v>
      </c>
      <c r="AZ120" s="11" t="s">
        <v>262</v>
      </c>
      <c r="BC120" s="11" t="s">
        <v>262</v>
      </c>
      <c r="BE120" s="11" t="s">
        <v>262</v>
      </c>
    </row>
    <row r="121" spans="1:57" ht="20.25">
      <c r="A121" s="13" t="s">
        <v>254</v>
      </c>
      <c r="B121" s="2">
        <v>200</v>
      </c>
      <c r="C121" s="13" t="s">
        <v>14</v>
      </c>
      <c r="D121" s="3" t="s">
        <v>227</v>
      </c>
      <c r="E121" s="13">
        <v>0</v>
      </c>
      <c r="F121" s="13">
        <v>5</v>
      </c>
      <c r="G121" s="13"/>
      <c r="H121" s="13"/>
      <c r="I121" s="13" t="str">
        <f>IF(OR(J121=$J$337,J121=$J$344,J121=$J$327),$I$324,IF(OR(J121=$J$326,J121=$J$330,J121=$J$332,J121=$J$333,J121=$J$336,J121=$J$340,J121=$J$341,J121=$J$338),$I$329,IF(OR(J121=$J$325,J121=$J$329),$I$325,IF(OR(J121=$J$331,J121=$J$342,J121=$J$343),$I$326,IF(OR(J121=$J$324,J121=$J$339,J121=$J$345),$I$327,IF(OR(J121=$J$328,J121=$J$346,J121=$J$334,J121=$J$335),$I$328,0))))))</f>
        <v>Кокки</v>
      </c>
      <c r="J121" s="13" t="str">
        <f>IF(OR(K121=$K$324,K121=$K$325,K121=$K$326,K121=$K$327,K121=$K$328),$J$324,IF(OR(K121=$K$333,K121=$K$334,K121=$K$335,K121=$K$336),$J$325,IF(OR(K121=$K$337),$J$326,IF(OR(K121=$K$338),$J$327,IF(OR(K121=$K$339),$J$328,IF(OR(K121=$K$340),$J$329,IF(OR(K121=$K$346,K121=$K$356,K121=$K$347),$J$330,IF(OR(K121=$K$342,K121=$K$343,K121=$K$344,K121=$K$345),$J$331,IF(OR(K121=$K$341,K121=$K$385,K121=$K$387,K121=$K$389),$J$332,IF(OR(K121=$K$348,K121=$K$350,K121=$K$349),$J$333,IF(OR(K121=$K$351),$J$334,IF(OR(K121=$K$352),$J$335,IF(OR(K121=$K$353),$J$336,IF(OR(K121=$K$357),$J$337,IF(OR(K121=$K$358,K121=$K$359),$J$338,IF(OR(K121=$K$360,K121=$K$361),$J$339,IF(OR(K121=$K$362,K121=$K$363),$J$340,IF(OR(K121=$K$364,K121=$K$365),$J$341,IF(OR(K121=$K$367,K121=$K$368,K121=$K$369,K121=$K$370,K121=$K$371,K121=$K$372,K121=$K$373,K121=$K$374,K121=$K$375),$J$342,IF(OR(K121=$K$379,K121=$K$380,K121=$K$381,K121=$K$382,K121=$K$378,K121=$K$377,K121=$K$386,K121=$K$388),$J$343,IF(OR(K121=$K$383,K121=$K$384),$J$344,IF(OR(K121=$K$329,K121=$K$330,K121=$K$331,K121=$K$354,K121=$K$355,K121=$K$366,K121=$K$332,K121=$K$376),$J$345,IF(OR(K121=$K$390),$J$346,0)))))))))))))))))))))))</f>
        <v>Staphylococcus</v>
      </c>
      <c r="K121" s="1" t="s">
        <v>49</v>
      </c>
      <c r="L121" s="1"/>
      <c r="U121" s="11" t="s">
        <v>262</v>
      </c>
      <c r="V121" s="12" t="s">
        <v>262</v>
      </c>
      <c r="AE121" s="12" t="s">
        <v>262</v>
      </c>
      <c r="AL121" s="11" t="s">
        <v>262</v>
      </c>
      <c r="AU121" s="11" t="s">
        <v>262</v>
      </c>
      <c r="BC121" s="11" t="s">
        <v>262</v>
      </c>
      <c r="BE121" s="11" t="s">
        <v>262</v>
      </c>
    </row>
    <row r="122" spans="1:57" ht="20.25">
      <c r="A122" s="13" t="s">
        <v>254</v>
      </c>
      <c r="B122" s="2">
        <v>208</v>
      </c>
      <c r="C122" s="13" t="s">
        <v>14</v>
      </c>
      <c r="D122" s="3" t="s">
        <v>216</v>
      </c>
      <c r="E122" s="13">
        <v>1</v>
      </c>
      <c r="F122" s="13">
        <v>3</v>
      </c>
      <c r="G122" s="13"/>
      <c r="H122" s="13"/>
      <c r="I122" s="13" t="str">
        <f>IF(OR(J122=$J$337,J122=$J$344,J122=$J$327),$I$324,IF(OR(J122=$J$326,J122=$J$330,J122=$J$332,J122=$J$333,J122=$J$336,J122=$J$340,J122=$J$341,J122=$J$338),$I$329,IF(OR(J122=$J$325,J122=$J$329),$I$325,IF(OR(J122=$J$331,J122=$J$342,J122=$J$343),$I$326,IF(OR(J122=$J$324,J122=$J$339,J122=$J$345),$I$327,IF(OR(J122=$J$328,J122=$J$346,J122=$J$334,J122=$J$335),$I$328,0))))))</f>
        <v>Кокки</v>
      </c>
      <c r="J122" s="13" t="str">
        <f>IF(OR(K122=$K$324,K122=$K$325,K122=$K$326,K122=$K$327,K122=$K$328),$J$324,IF(OR(K122=$K$333,K122=$K$334,K122=$K$335,K122=$K$336),$J$325,IF(OR(K122=$K$337),$J$326,IF(OR(K122=$K$338),$J$327,IF(OR(K122=$K$339),$J$328,IF(OR(K122=$K$340),$J$329,IF(OR(K122=$K$346,K122=$K$356,K122=$K$347),$J$330,IF(OR(K122=$K$342,K122=$K$343,K122=$K$344,K122=$K$345),$J$331,IF(OR(K122=$K$341,K122=$K$385,K122=$K$387,K122=$K$389),$J$332,IF(OR(K122=$K$348,K122=$K$350,K122=$K$349),$J$333,IF(OR(K122=$K$351),$J$334,IF(OR(K122=$K$352),$J$335,IF(OR(K122=$K$353),$J$336,IF(OR(K122=$K$357),$J$337,IF(OR(K122=$K$358,K122=$K$359),$J$338,IF(OR(K122=$K$360,K122=$K$361),$J$339,IF(OR(K122=$K$362,K122=$K$363),$J$340,IF(OR(K122=$K$364,K122=$K$365),$J$341,IF(OR(K122=$K$367,K122=$K$368,K122=$K$369,K122=$K$370,K122=$K$371,K122=$K$372,K122=$K$373,K122=$K$374,K122=$K$375),$J$342,IF(OR(K122=$K$379,K122=$K$380,K122=$K$381,K122=$K$382,K122=$K$378,K122=$K$377,K122=$K$386,K122=$K$388),$J$343,IF(OR(K122=$K$383,K122=$K$384),$J$344,IF(OR(K122=$K$329,K122=$K$330,K122=$K$331,K122=$K$354,K122=$K$355,K122=$K$366,K122=$K$332,K122=$K$376),$J$345,IF(OR(K122=$K$390),$J$346,0)))))))))))))))))))))))</f>
        <v>Staphylococcus</v>
      </c>
      <c r="K122" s="1" t="s">
        <v>49</v>
      </c>
      <c r="L122" s="1"/>
      <c r="U122" s="11" t="s">
        <v>262</v>
      </c>
      <c r="V122" s="12" t="s">
        <v>262</v>
      </c>
      <c r="AE122" s="12" t="s">
        <v>311</v>
      </c>
      <c r="AL122" s="11" t="s">
        <v>311</v>
      </c>
      <c r="AU122" s="11" t="s">
        <v>311</v>
      </c>
      <c r="BC122" s="11" t="s">
        <v>262</v>
      </c>
      <c r="BE122" s="11" t="s">
        <v>311</v>
      </c>
    </row>
    <row r="123" spans="1:57" ht="20.25">
      <c r="A123" s="13" t="s">
        <v>254</v>
      </c>
      <c r="B123" s="2">
        <v>219</v>
      </c>
      <c r="C123" s="13" t="s">
        <v>21</v>
      </c>
      <c r="D123" s="3" t="s">
        <v>20</v>
      </c>
      <c r="E123" s="13">
        <v>0</v>
      </c>
      <c r="F123" s="13">
        <v>5</v>
      </c>
      <c r="G123" s="13" t="s">
        <v>23</v>
      </c>
      <c r="H123" s="13"/>
      <c r="I123" s="13" t="str">
        <f>IF(OR(J123=$J$337,J123=$J$344,J123=$J$327),$I$324,IF(OR(J123=$J$326,J123=$J$330,J123=$J$332,J123=$J$333,J123=$J$336,J123=$J$340,J123=$J$341,J123=$J$338),$I$329,IF(OR(J123=$J$325,J123=$J$329),$I$325,IF(OR(J123=$J$331,J123=$J$342,J123=$J$343),$I$326,IF(OR(J123=$J$324,J123=$J$339,J123=$J$345),$I$327,IF(OR(J123=$J$328,J123=$J$346,J123=$J$334,J123=$J$335),$I$328,0))))))</f>
        <v>Кокки</v>
      </c>
      <c r="J123" s="13" t="str">
        <f>IF(OR(K123=$K$324,K123=$K$325,K123=$K$326,K123=$K$327,K123=$K$328),$J$324,IF(OR(K123=$K$333,K123=$K$334,K123=$K$335,K123=$K$336),$J$325,IF(OR(K123=$K$337),$J$326,IF(OR(K123=$K$338),$J$327,IF(OR(K123=$K$339),$J$328,IF(OR(K123=$K$340),$J$329,IF(OR(K123=$K$346,K123=$K$356,K123=$K$347),$J$330,IF(OR(K123=$K$342,K123=$K$343,K123=$K$344,K123=$K$345),$J$331,IF(OR(K123=$K$341,K123=$K$385,K123=$K$387,K123=$K$389),$J$332,IF(OR(K123=$K$348,K123=$K$350,K123=$K$349),$J$333,IF(OR(K123=$K$351),$J$334,IF(OR(K123=$K$352),$J$335,IF(OR(K123=$K$353),$J$336,IF(OR(K123=$K$357),$J$337,IF(OR(K123=$K$358,K123=$K$359),$J$338,IF(OR(K123=$K$360,K123=$K$361),$J$339,IF(OR(K123=$K$362,K123=$K$363),$J$340,IF(OR(K123=$K$364,K123=$K$365),$J$341,IF(OR(K123=$K$367,K123=$K$368,K123=$K$369,K123=$K$370,K123=$K$371,K123=$K$372,K123=$K$373,K123=$K$374,K123=$K$375),$J$342,IF(OR(K123=$K$379,K123=$K$380,K123=$K$381,K123=$K$382,K123=$K$378,K123=$K$377,K123=$K$386,K123=$K$388),$J$343,IF(OR(K123=$K$383,K123=$K$384),$J$344,IF(OR(K123=$K$329,K123=$K$330,K123=$K$331,K123=$K$354,K123=$K$355,K123=$K$366,K123=$K$332,K123=$K$376),$J$345,IF(OR(K123=$K$390),$J$346,0)))))))))))))))))))))))</f>
        <v>Streptococcus</v>
      </c>
      <c r="K123" s="1" t="s">
        <v>193</v>
      </c>
      <c r="L123" s="1"/>
      <c r="P123" s="11" t="s">
        <v>311</v>
      </c>
      <c r="T123" s="11" t="s">
        <v>311</v>
      </c>
      <c r="U123" s="11" t="s">
        <v>262</v>
      </c>
      <c r="V123" s="12" t="s">
        <v>310</v>
      </c>
      <c r="AE123" s="12" t="s">
        <v>311</v>
      </c>
      <c r="AL123" s="11" t="s">
        <v>311</v>
      </c>
      <c r="AM123" s="11" t="s">
        <v>311</v>
      </c>
      <c r="AU123" s="11" t="s">
        <v>311</v>
      </c>
      <c r="AZ123" s="11" t="s">
        <v>311</v>
      </c>
      <c r="BC123" s="11" t="s">
        <v>262</v>
      </c>
      <c r="BE123" s="11" t="s">
        <v>311</v>
      </c>
    </row>
    <row r="124" spans="1:57" ht="20.25">
      <c r="A124" s="13" t="s">
        <v>251</v>
      </c>
      <c r="B124" s="2">
        <v>1</v>
      </c>
      <c r="C124" s="13" t="s">
        <v>21</v>
      </c>
      <c r="D124" s="3" t="s">
        <v>25</v>
      </c>
      <c r="E124" s="13">
        <v>0</v>
      </c>
      <c r="F124" s="13">
        <v>3</v>
      </c>
      <c r="G124" s="13" t="s">
        <v>23</v>
      </c>
      <c r="H124" s="13"/>
      <c r="I124" s="13" t="str">
        <f>IF(OR(J124=$J$337,J124=$J$344,J124=$J$327),$I$324,IF(OR(J124=$J$326,J124=$J$330,J124=$J$332,J124=$J$333,J124=$J$336,J124=$J$340,J124=$J$341,J124=$J$338),$I$329,IF(OR(J124=$J$325,J124=$J$329),$I$325,IF(OR(J124=$J$331,J124=$J$342,J124=$J$343),$I$326,IF(OR(J124=$J$324,J124=$J$339,J124=$J$345),$I$327,IF(OR(J124=$J$328,J124=$J$346,J124=$J$334,J124=$J$335),$I$328,0))))))</f>
        <v>Кокки</v>
      </c>
      <c r="J124" s="13" t="str">
        <f>IF(OR(K124=$K$324,K124=$K$325,K124=$K$326,K124=$K$327,K124=$K$328),$J$324,IF(OR(K124=$K$333,K124=$K$334,K124=$K$335,K124=$K$336),$J$325,IF(OR(K124=$K$337),$J$326,IF(OR(K124=$K$338),$J$327,IF(OR(K124=$K$339),$J$328,IF(OR(K124=$K$340),$J$329,IF(OR(K124=$K$346,K124=$K$356,K124=$K$347),$J$330,IF(OR(K124=$K$342,K124=$K$343,K124=$K$344,K124=$K$345),$J$331,IF(OR(K124=$K$341,K124=$K$385,K124=$K$387,K124=$K$389),$J$332,IF(OR(K124=$K$348,K124=$K$350,K124=$K$349),$J$333,IF(OR(K124=$K$351),$J$334,IF(OR(K124=$K$352),$J$335,IF(OR(K124=$K$353),$J$336,IF(OR(K124=$K$357),$J$337,IF(OR(K124=$K$358,K124=$K$359),$J$338,IF(OR(K124=$K$360,K124=$K$361),$J$339,IF(OR(K124=$K$362,K124=$K$363),$J$340,IF(OR(K124=$K$364,K124=$K$365),$J$341,IF(OR(K124=$K$367,K124=$K$368,K124=$K$369,K124=$K$370,K124=$K$371,K124=$K$372,K124=$K$373,K124=$K$374,K124=$K$375),$J$342,IF(OR(K124=$K$379,K124=$K$380,K124=$K$381,K124=$K$382,K124=$K$378,K124=$K$377,K124=$K$386,K124=$K$388),$J$343,IF(OR(K124=$K$383,K124=$K$384),$J$344,IF(OR(K124=$K$329,K124=$K$330,K124=$K$331,K124=$K$354,K124=$K$355,K124=$K$366,K124=$K$332,K124=$K$376),$J$345,IF(OR(K124=$K$390),$J$346,0)))))))))))))))))))))))</f>
        <v>Enterococcus</v>
      </c>
      <c r="K124" s="13" t="s">
        <v>137</v>
      </c>
      <c r="L124" s="13"/>
      <c r="P124" s="11" t="s">
        <v>262</v>
      </c>
      <c r="T124" s="11" t="s">
        <v>262</v>
      </c>
      <c r="U124" s="11" t="s">
        <v>262</v>
      </c>
      <c r="V124" s="12" t="s">
        <v>262</v>
      </c>
      <c r="AE124" s="12" t="s">
        <v>311</v>
      </c>
      <c r="AL124" s="11" t="s">
        <v>311</v>
      </c>
      <c r="AM124" s="11" t="s">
        <v>262</v>
      </c>
      <c r="AU124" s="11" t="s">
        <v>311</v>
      </c>
      <c r="AZ124" s="11" t="s">
        <v>262</v>
      </c>
      <c r="BC124" s="11" t="s">
        <v>311</v>
      </c>
      <c r="BE124" s="11" t="s">
        <v>311</v>
      </c>
    </row>
    <row r="125" spans="1:57" ht="20.25">
      <c r="A125" s="13" t="s">
        <v>251</v>
      </c>
      <c r="B125" s="2">
        <v>7</v>
      </c>
      <c r="C125" s="13" t="s">
        <v>12</v>
      </c>
      <c r="D125" s="3" t="s">
        <v>61</v>
      </c>
      <c r="E125" s="13">
        <v>1</v>
      </c>
      <c r="F125" s="13">
        <v>6</v>
      </c>
      <c r="G125" s="13" t="s">
        <v>23</v>
      </c>
      <c r="H125" s="13"/>
      <c r="I125" s="13" t="str">
        <f>IF(OR(J125=$J$337,J125=$J$344,J125=$J$327),$I$324,IF(OR(J125=$J$326,J125=$J$330,J125=$J$332,J125=$J$333,J125=$J$336,J125=$J$340,J125=$J$341,J125=$J$338),$I$329,IF(OR(J125=$J$325,J125=$J$329),$I$325,IF(OR(J125=$J$331,J125=$J$342,J125=$J$343),$I$326,IF(OR(J125=$J$324,J125=$J$339,J125=$J$345),$I$327,IF(OR(J125=$J$328,J125=$J$346,J125=$J$334,J125=$J$335),$I$328,0))))))</f>
        <v>Кокки</v>
      </c>
      <c r="J125" s="13" t="str">
        <f>IF(OR(K125=$K$324,K125=$K$325,K125=$K$326,K125=$K$327,K125=$K$328),$J$324,IF(OR(K125=$K$333,K125=$K$334,K125=$K$335,K125=$K$336),$J$325,IF(OR(K125=$K$337),$J$326,IF(OR(K125=$K$338),$J$327,IF(OR(K125=$K$339),$J$328,IF(OR(K125=$K$340),$J$329,IF(OR(K125=$K$346,K125=$K$356,K125=$K$347),$J$330,IF(OR(K125=$K$342,K125=$K$343,K125=$K$344,K125=$K$345),$J$331,IF(OR(K125=$K$341,K125=$K$385,K125=$K$387,K125=$K$389),$J$332,IF(OR(K125=$K$348,K125=$K$350,K125=$K$349),$J$333,IF(OR(K125=$K$351),$J$334,IF(OR(K125=$K$352),$J$335,IF(OR(K125=$K$353),$J$336,IF(OR(K125=$K$357),$J$337,IF(OR(K125=$K$358,K125=$K$359),$J$338,IF(OR(K125=$K$360,K125=$K$361),$J$339,IF(OR(K125=$K$362,K125=$K$363),$J$340,IF(OR(K125=$K$364,K125=$K$365),$J$341,IF(OR(K125=$K$367,K125=$K$368,K125=$K$369,K125=$K$370,K125=$K$371,K125=$K$372,K125=$K$373,K125=$K$374,K125=$K$375),$J$342,IF(OR(K125=$K$379,K125=$K$380,K125=$K$381,K125=$K$382,K125=$K$378,K125=$K$377,K125=$K$386,K125=$K$388),$J$343,IF(OR(K125=$K$383,K125=$K$384),$J$344,IF(OR(K125=$K$329,K125=$K$330,K125=$K$331,K125=$K$354,K125=$K$355,K125=$K$366,K125=$K$332,K125=$K$376),$J$345,IF(OR(K125=$K$390),$J$346,0)))))))))))))))))))))))</f>
        <v>Staphylococcus</v>
      </c>
      <c r="K125" s="13" t="s">
        <v>49</v>
      </c>
      <c r="L125" s="13"/>
      <c r="U125" s="11" t="s">
        <v>262</v>
      </c>
      <c r="V125" s="12" t="s">
        <v>311</v>
      </c>
      <c r="AE125" s="12" t="s">
        <v>262</v>
      </c>
      <c r="AL125" s="11" t="s">
        <v>262</v>
      </c>
      <c r="AU125" s="11" t="s">
        <v>262</v>
      </c>
      <c r="BC125" s="11" t="s">
        <v>262</v>
      </c>
      <c r="BE125" s="11" t="s">
        <v>262</v>
      </c>
    </row>
    <row r="126" spans="1:57" ht="20.25">
      <c r="A126" s="13" t="s">
        <v>251</v>
      </c>
      <c r="B126" s="2">
        <v>10</v>
      </c>
      <c r="C126" s="13" t="s">
        <v>21</v>
      </c>
      <c r="D126" s="3" t="s">
        <v>164</v>
      </c>
      <c r="E126" s="13">
        <v>0</v>
      </c>
      <c r="F126" s="13">
        <v>5</v>
      </c>
      <c r="G126" s="13" t="s">
        <v>23</v>
      </c>
      <c r="H126" s="13"/>
      <c r="I126" s="13" t="str">
        <f>IF(OR(J126=$J$337,J126=$J$344,J126=$J$327),$I$324,IF(OR(J126=$J$326,J126=$J$330,J126=$J$332,J126=$J$333,J126=$J$336,J126=$J$340,J126=$J$341,J126=$J$338),$I$329,IF(OR(J126=$J$325,J126=$J$329),$I$325,IF(OR(J126=$J$331,J126=$J$342,J126=$J$343),$I$326,IF(OR(J126=$J$324,J126=$J$339,J126=$J$345),$I$327,IF(OR(J126=$J$328,J126=$J$346,J126=$J$334,J126=$J$335),$I$328,0))))))</f>
        <v>Кокки</v>
      </c>
      <c r="J126" s="13" t="str">
        <f>IF(OR(K126=$K$324,K126=$K$325,K126=$K$326,K126=$K$327,K126=$K$328),$J$324,IF(OR(K126=$K$333,K126=$K$334,K126=$K$335,K126=$K$336),$J$325,IF(OR(K126=$K$337),$J$326,IF(OR(K126=$K$338),$J$327,IF(OR(K126=$K$339),$J$328,IF(OR(K126=$K$340),$J$329,IF(OR(K126=$K$346,K126=$K$356,K126=$K$347),$J$330,IF(OR(K126=$K$342,K126=$K$343,K126=$K$344,K126=$K$345),$J$331,IF(OR(K126=$K$341,K126=$K$385,K126=$K$387,K126=$K$389),$J$332,IF(OR(K126=$K$348,K126=$K$350,K126=$K$349),$J$333,IF(OR(K126=$K$351),$J$334,IF(OR(K126=$K$352),$J$335,IF(OR(K126=$K$353),$J$336,IF(OR(K126=$K$357),$J$337,IF(OR(K126=$K$358,K126=$K$359),$J$338,IF(OR(K126=$K$360,K126=$K$361),$J$339,IF(OR(K126=$K$362,K126=$K$363),$J$340,IF(OR(K126=$K$364,K126=$K$365),$J$341,IF(OR(K126=$K$367,K126=$K$368,K126=$K$369,K126=$K$370,K126=$K$371,K126=$K$372,K126=$K$373,K126=$K$374,K126=$K$375),$J$342,IF(OR(K126=$K$379,K126=$K$380,K126=$K$381,K126=$K$382,K126=$K$378,K126=$K$377,K126=$K$386,K126=$K$388),$J$343,IF(OR(K126=$K$383,K126=$K$384),$J$344,IF(OR(K126=$K$329,K126=$K$330,K126=$K$331,K126=$K$354,K126=$K$355,K126=$K$366,K126=$K$332,K126=$K$376),$J$345,IF(OR(K126=$K$390),$J$346,0)))))))))))))))))))))))</f>
        <v>Enterococcus</v>
      </c>
      <c r="K126" s="13" t="s">
        <v>143</v>
      </c>
      <c r="L126" s="13"/>
      <c r="P126" s="11" t="s">
        <v>262</v>
      </c>
      <c r="T126" s="11" t="s">
        <v>311</v>
      </c>
      <c r="U126" s="11" t="s">
        <v>310</v>
      </c>
      <c r="V126" s="12" t="s">
        <v>310</v>
      </c>
      <c r="AE126" s="12" t="s">
        <v>311</v>
      </c>
      <c r="AL126" s="11" t="s">
        <v>311</v>
      </c>
      <c r="AM126" s="11" t="s">
        <v>262</v>
      </c>
      <c r="AU126" s="11" t="s">
        <v>262</v>
      </c>
      <c r="AZ126" s="11" t="s">
        <v>310</v>
      </c>
      <c r="BC126" s="11" t="s">
        <v>262</v>
      </c>
      <c r="BE126" s="11" t="s">
        <v>311</v>
      </c>
    </row>
    <row r="127" spans="1:57" ht="20.25">
      <c r="A127" s="13" t="s">
        <v>251</v>
      </c>
      <c r="B127" s="2">
        <v>12</v>
      </c>
      <c r="C127" s="13" t="s">
        <v>128</v>
      </c>
      <c r="D127" s="3" t="s">
        <v>35</v>
      </c>
      <c r="E127" s="13">
        <v>0</v>
      </c>
      <c r="F127" s="13">
        <v>5</v>
      </c>
      <c r="G127" s="13"/>
      <c r="H127" s="13"/>
      <c r="I127" s="13" t="str">
        <f>IF(OR(J127=$J$337,J127=$J$344,J127=$J$327),$I$324,IF(OR(J127=$J$326,J127=$J$330,J127=$J$332,J127=$J$333,J127=$J$336,J127=$J$340,J127=$J$341,J127=$J$338),$I$329,IF(OR(J127=$J$325,J127=$J$329),$I$325,IF(OR(J127=$J$331,J127=$J$342,J127=$J$343),$I$326,IF(OR(J127=$J$324,J127=$J$339,J127=$J$345),$I$327,IF(OR(J127=$J$328,J127=$J$346,J127=$J$334,J127=$J$335),$I$328,0))))))</f>
        <v>Кокки</v>
      </c>
      <c r="J127" s="13" t="str">
        <f>IF(OR(K127=$K$324,K127=$K$325,K127=$K$326,K127=$K$327,K127=$K$328),$J$324,IF(OR(K127=$K$333,K127=$K$334,K127=$K$335,K127=$K$336),$J$325,IF(OR(K127=$K$337),$J$326,IF(OR(K127=$K$338),$J$327,IF(OR(K127=$K$339),$J$328,IF(OR(K127=$K$340),$J$329,IF(OR(K127=$K$346,K127=$K$356,K127=$K$347),$J$330,IF(OR(K127=$K$342,K127=$K$343,K127=$K$344,K127=$K$345),$J$331,IF(OR(K127=$K$341,K127=$K$385,K127=$K$387,K127=$K$389),$J$332,IF(OR(K127=$K$348,K127=$K$350,K127=$K$349),$J$333,IF(OR(K127=$K$351),$J$334,IF(OR(K127=$K$352),$J$335,IF(OR(K127=$K$353),$J$336,IF(OR(K127=$K$357),$J$337,IF(OR(K127=$K$358,K127=$K$359),$J$338,IF(OR(K127=$K$360,K127=$K$361),$J$339,IF(OR(K127=$K$362,K127=$K$363),$J$340,IF(OR(K127=$K$364,K127=$K$365),$J$341,IF(OR(K127=$K$367,K127=$K$368,K127=$K$369,K127=$K$370,K127=$K$371,K127=$K$372,K127=$K$373,K127=$K$374,K127=$K$375),$J$342,IF(OR(K127=$K$379,K127=$K$380,K127=$K$381,K127=$K$382,K127=$K$378,K127=$K$377,K127=$K$386,K127=$K$388),$J$343,IF(OR(K127=$K$383,K127=$K$384),$J$344,IF(OR(K127=$K$329,K127=$K$330,K127=$K$331,K127=$K$354,K127=$K$355,K127=$K$366,K127=$K$332,K127=$K$376),$J$345,IF(OR(K127=$K$390),$J$346,0)))))))))))))))))))))))</f>
        <v>Staphylococcus</v>
      </c>
      <c r="K127" s="13" t="s">
        <v>49</v>
      </c>
      <c r="L127" s="13"/>
      <c r="U127" s="11" t="s">
        <v>262</v>
      </c>
      <c r="V127" s="12" t="s">
        <v>262</v>
      </c>
      <c r="AE127" s="12" t="s">
        <v>262</v>
      </c>
      <c r="AL127" s="11" t="s">
        <v>262</v>
      </c>
      <c r="AU127" s="11" t="s">
        <v>262</v>
      </c>
      <c r="BC127" s="11" t="s">
        <v>311</v>
      </c>
      <c r="BE127" s="11" t="s">
        <v>311</v>
      </c>
    </row>
    <row r="128" spans="1:57" ht="20.25">
      <c r="A128" s="13" t="s">
        <v>251</v>
      </c>
      <c r="B128" s="2">
        <v>34</v>
      </c>
      <c r="C128" s="13" t="s">
        <v>21</v>
      </c>
      <c r="D128" s="3" t="s">
        <v>84</v>
      </c>
      <c r="E128" s="13">
        <v>1</v>
      </c>
      <c r="F128" s="13">
        <v>4</v>
      </c>
      <c r="G128" s="13" t="s">
        <v>23</v>
      </c>
      <c r="H128" s="13"/>
      <c r="I128" s="13" t="str">
        <f>IF(OR(J128=$J$337,J128=$J$344,J128=$J$327),$I$324,IF(OR(J128=$J$326,J128=$J$330,J128=$J$332,J128=$J$333,J128=$J$336,J128=$J$340,J128=$J$341,J128=$J$338),$I$329,IF(OR(J128=$J$325,J128=$J$329),$I$325,IF(OR(J128=$J$331,J128=$J$342,J128=$J$343),$I$326,IF(OR(J128=$J$324,J128=$J$339,J128=$J$345),$I$327,IF(OR(J128=$J$328,J128=$J$346,J128=$J$334,J128=$J$335),$I$328,0))))))</f>
        <v>Кокки</v>
      </c>
      <c r="J128" s="13" t="str">
        <f>IF(OR(K128=$K$324,K128=$K$325,K128=$K$326,K128=$K$327,K128=$K$328),$J$324,IF(OR(K128=$K$333,K128=$K$334,K128=$K$335,K128=$K$336),$J$325,IF(OR(K128=$K$337),$J$326,IF(OR(K128=$K$338),$J$327,IF(OR(K128=$K$339),$J$328,IF(OR(K128=$K$340),$J$329,IF(OR(K128=$K$346,K128=$K$356,K128=$K$347),$J$330,IF(OR(K128=$K$342,K128=$K$343,K128=$K$344,K128=$K$345),$J$331,IF(OR(K128=$K$341,K128=$K$385,K128=$K$387,K128=$K$389),$J$332,IF(OR(K128=$K$348,K128=$K$350,K128=$K$349),$J$333,IF(OR(K128=$K$351),$J$334,IF(OR(K128=$K$352),$J$335,IF(OR(K128=$K$353),$J$336,IF(OR(K128=$K$357),$J$337,IF(OR(K128=$K$358,K128=$K$359),$J$338,IF(OR(K128=$K$360,K128=$K$361),$J$339,IF(OR(K128=$K$362,K128=$K$363),$J$340,IF(OR(K128=$K$364,K128=$K$365),$J$341,IF(OR(K128=$K$367,K128=$K$368,K128=$K$369,K128=$K$370,K128=$K$371,K128=$K$372,K128=$K$373,K128=$K$374,K128=$K$375),$J$342,IF(OR(K128=$K$379,K128=$K$380,K128=$K$381,K128=$K$382,K128=$K$378,K128=$K$377,K128=$K$386,K128=$K$388),$J$343,IF(OR(K128=$K$383,K128=$K$384),$J$344,IF(OR(K128=$K$329,K128=$K$330,K128=$K$331,K128=$K$354,K128=$K$355,K128=$K$366,K128=$K$332,K128=$K$376),$J$345,IF(OR(K128=$K$390),$J$346,0)))))))))))))))))))))))</f>
        <v>Staphylococcus</v>
      </c>
      <c r="K128" s="1" t="s">
        <v>169</v>
      </c>
      <c r="L128" s="1"/>
      <c r="P128" s="11" t="s">
        <v>311</v>
      </c>
      <c r="Q128" s="11" t="s">
        <v>262</v>
      </c>
      <c r="U128" s="11" t="s">
        <v>262</v>
      </c>
      <c r="V128" s="12" t="s">
        <v>311</v>
      </c>
      <c r="Y128" s="11" t="s">
        <v>262</v>
      </c>
      <c r="AE128" s="12" t="s">
        <v>262</v>
      </c>
      <c r="AL128" s="11" t="s">
        <v>311</v>
      </c>
      <c r="AU128" s="11" t="s">
        <v>311</v>
      </c>
      <c r="AV128" s="11" t="s">
        <v>310</v>
      </c>
      <c r="AY128" s="11" t="s">
        <v>310</v>
      </c>
      <c r="AZ128" s="11" t="s">
        <v>310</v>
      </c>
      <c r="BC128" s="11" t="s">
        <v>262</v>
      </c>
      <c r="BE128" s="11" t="s">
        <v>262</v>
      </c>
    </row>
    <row r="129" spans="1:57" ht="20.25">
      <c r="A129" s="13" t="s">
        <v>251</v>
      </c>
      <c r="B129" s="2">
        <v>45</v>
      </c>
      <c r="C129" s="13" t="s">
        <v>21</v>
      </c>
      <c r="D129" s="3" t="s">
        <v>28</v>
      </c>
      <c r="E129" s="13"/>
      <c r="F129" s="13"/>
      <c r="G129" s="13"/>
      <c r="H129" s="13"/>
      <c r="I129" s="13" t="str">
        <f>IF(OR(J129=$J$337,J129=$J$344,J129=$J$327),$I$324,IF(OR(J129=$J$326,J129=$J$330,J129=$J$332,J129=$J$333,J129=$J$336,J129=$J$340,J129=$J$341,J129=$J$338),$I$329,IF(OR(J129=$J$325,J129=$J$329),$I$325,IF(OR(J129=$J$331,J129=$J$342,J129=$J$343),$I$326,IF(OR(J129=$J$324,J129=$J$339,J129=$J$345),$I$327,IF(OR(J129=$J$328,J129=$J$346,J129=$J$334,J129=$J$335),$I$328,0))))))</f>
        <v>Кокки</v>
      </c>
      <c r="J129" s="13" t="str">
        <f>IF(OR(K129=$K$324,K129=$K$325,K129=$K$326,K129=$K$327,K129=$K$328),$J$324,IF(OR(K129=$K$333,K129=$K$334,K129=$K$335,K129=$K$336),$J$325,IF(OR(K129=$K$337),$J$326,IF(OR(K129=$K$338),$J$327,IF(OR(K129=$K$339),$J$328,IF(OR(K129=$K$340),$J$329,IF(OR(K129=$K$346,K129=$K$356,K129=$K$347),$J$330,IF(OR(K129=$K$342,K129=$K$343,K129=$K$344,K129=$K$345),$J$331,IF(OR(K129=$K$341,K129=$K$385,K129=$K$387,K129=$K$389),$J$332,IF(OR(K129=$K$348,K129=$K$350,K129=$K$349),$J$333,IF(OR(K129=$K$351),$J$334,IF(OR(K129=$K$352),$J$335,IF(OR(K129=$K$353),$J$336,IF(OR(K129=$K$357),$J$337,IF(OR(K129=$K$358,K129=$K$359),$J$338,IF(OR(K129=$K$360,K129=$K$361),$J$339,IF(OR(K129=$K$362,K129=$K$363),$J$340,IF(OR(K129=$K$364,K129=$K$365),$J$341,IF(OR(K129=$K$367,K129=$K$368,K129=$K$369,K129=$K$370,K129=$K$371,K129=$K$372,K129=$K$373,K129=$K$374,K129=$K$375),$J$342,IF(OR(K129=$K$379,K129=$K$380,K129=$K$381,K129=$K$382,K129=$K$378,K129=$K$377,K129=$K$386,K129=$K$388),$J$343,IF(OR(K129=$K$383,K129=$K$384),$J$344,IF(OR(K129=$K$329,K129=$K$330,K129=$K$331,K129=$K$354,K129=$K$355,K129=$K$366,K129=$K$332,K129=$K$376),$J$345,IF(OR(K129=$K$390),$J$346,0)))))))))))))))))))))))</f>
        <v>Enterococcus</v>
      </c>
      <c r="K129" s="1" t="s">
        <v>66</v>
      </c>
      <c r="L129" s="1"/>
      <c r="M129" s="11" t="s">
        <v>262</v>
      </c>
      <c r="N129" s="11" t="s">
        <v>311</v>
      </c>
      <c r="O129" s="12" t="s">
        <v>311</v>
      </c>
      <c r="P129" s="11" t="s">
        <v>311</v>
      </c>
      <c r="Q129" s="11" t="s">
        <v>262</v>
      </c>
      <c r="S129" s="11" t="s">
        <v>311</v>
      </c>
      <c r="T129" s="11" t="s">
        <v>310</v>
      </c>
      <c r="U129" s="11" t="s">
        <v>262</v>
      </c>
      <c r="V129" s="12" t="s">
        <v>262</v>
      </c>
      <c r="X129" s="12" t="s">
        <v>262</v>
      </c>
      <c r="Y129" s="11" t="s">
        <v>311</v>
      </c>
      <c r="AA129" s="12" t="s">
        <v>311</v>
      </c>
      <c r="AD129" s="12" t="s">
        <v>262</v>
      </c>
      <c r="AF129" s="11" t="s">
        <v>262</v>
      </c>
      <c r="AI129" s="11" t="s">
        <v>311</v>
      </c>
      <c r="AJ129" s="11" t="s">
        <v>262</v>
      </c>
      <c r="AM129" s="11" t="s">
        <v>262</v>
      </c>
      <c r="AN129" s="12" t="s">
        <v>311</v>
      </c>
      <c r="AR129" s="11" t="s">
        <v>311</v>
      </c>
      <c r="AS129" s="12" t="s">
        <v>262</v>
      </c>
      <c r="AU129" s="11" t="s">
        <v>311</v>
      </c>
      <c r="AV129" s="11" t="s">
        <v>311</v>
      </c>
      <c r="AX129" s="11" t="s">
        <v>311</v>
      </c>
      <c r="AY129" s="11" t="s">
        <v>311</v>
      </c>
      <c r="AZ129" s="11" t="s">
        <v>310</v>
      </c>
      <c r="BD129" s="11" t="s">
        <v>311</v>
      </c>
      <c r="BE129" s="11" t="s">
        <v>311</v>
      </c>
    </row>
    <row r="130" spans="1:57" ht="20.25">
      <c r="A130" s="13" t="s">
        <v>251</v>
      </c>
      <c r="B130" s="2">
        <v>74</v>
      </c>
      <c r="C130" s="13" t="s">
        <v>138</v>
      </c>
      <c r="D130" s="3" t="s">
        <v>35</v>
      </c>
      <c r="E130" s="13"/>
      <c r="F130" s="13"/>
      <c r="G130" s="13"/>
      <c r="H130" s="13"/>
      <c r="I130" s="13" t="str">
        <f>IF(OR(J130=$J$337,J130=$J$344,J130=$J$327),$I$324,IF(OR(J130=$J$326,J130=$J$330,J130=$J$332,J130=$J$333,J130=$J$336,J130=$J$340,J130=$J$341,J130=$J$338),$I$329,IF(OR(J130=$J$325,J130=$J$329),$I$325,IF(OR(J130=$J$331,J130=$J$342,J130=$J$343),$I$326,IF(OR(J130=$J$324,J130=$J$339,J130=$J$345),$I$327,IF(OR(J130=$J$328,J130=$J$346,J130=$J$334,J130=$J$335),$I$328,0))))))</f>
        <v>Кокки</v>
      </c>
      <c r="J130" s="13" t="str">
        <f>IF(OR(K130=$K$324,K130=$K$325,K130=$K$326,K130=$K$327,K130=$K$328),$J$324,IF(OR(K130=$K$333,K130=$K$334,K130=$K$335,K130=$K$336),$J$325,IF(OR(K130=$K$337),$J$326,IF(OR(K130=$K$338),$J$327,IF(OR(K130=$K$339),$J$328,IF(OR(K130=$K$340),$J$329,IF(OR(K130=$K$346,K130=$K$356,K130=$K$347),$J$330,IF(OR(K130=$K$342,K130=$K$343,K130=$K$344,K130=$K$345),$J$331,IF(OR(K130=$K$341,K130=$K$385,K130=$K$387,K130=$K$389),$J$332,IF(OR(K130=$K$348,K130=$K$350,K130=$K$349),$J$333,IF(OR(K130=$K$351),$J$334,IF(OR(K130=$K$352),$J$335,IF(OR(K130=$K$353),$J$336,IF(OR(K130=$K$357),$J$337,IF(OR(K130=$K$358,K130=$K$359),$J$338,IF(OR(K130=$K$360,K130=$K$361),$J$339,IF(OR(K130=$K$362,K130=$K$363),$J$340,IF(OR(K130=$K$364,K130=$K$365),$J$341,IF(OR(K130=$K$367,K130=$K$368,K130=$K$369,K130=$K$370,K130=$K$371,K130=$K$372,K130=$K$373,K130=$K$374,K130=$K$375),$J$342,IF(OR(K130=$K$379,K130=$K$380,K130=$K$381,K130=$K$382,K130=$K$378,K130=$K$377,K130=$K$386,K130=$K$388),$J$343,IF(OR(K130=$K$383,K130=$K$384),$J$344,IF(OR(K130=$K$329,K130=$K$330,K130=$K$331,K130=$K$354,K130=$K$355,K130=$K$366,K130=$K$332,K130=$K$376),$J$345,IF(OR(K130=$K$390),$J$346,0)))))))))))))))))))))))</f>
        <v>Staphylococcus</v>
      </c>
      <c r="K130" s="1" t="s">
        <v>49</v>
      </c>
      <c r="L130" s="1"/>
      <c r="U130" s="11" t="s">
        <v>262</v>
      </c>
      <c r="V130" s="12" t="s">
        <v>310</v>
      </c>
      <c r="AE130" s="12" t="s">
        <v>311</v>
      </c>
      <c r="AL130" s="11" t="s">
        <v>311</v>
      </c>
      <c r="AU130" s="11" t="s">
        <v>262</v>
      </c>
      <c r="BC130" s="11" t="s">
        <v>262</v>
      </c>
      <c r="BE130" s="11" t="s">
        <v>311</v>
      </c>
    </row>
    <row r="131" spans="1:57" ht="20.25">
      <c r="A131" s="13" t="s">
        <v>251</v>
      </c>
      <c r="B131" s="2">
        <v>75</v>
      </c>
      <c r="C131" s="13" t="s">
        <v>14</v>
      </c>
      <c r="D131" s="3" t="s">
        <v>36</v>
      </c>
      <c r="E131" s="13">
        <v>0</v>
      </c>
      <c r="F131" s="13">
        <v>3</v>
      </c>
      <c r="G131" s="13"/>
      <c r="H131" s="13"/>
      <c r="I131" s="13" t="str">
        <f>IF(OR(J131=$J$337,J131=$J$344,J131=$J$327),$I$324,IF(OR(J131=$J$326,J131=$J$330,J131=$J$332,J131=$J$333,J131=$J$336,J131=$J$340,J131=$J$341,J131=$J$338),$I$329,IF(OR(J131=$J$325,J131=$J$329),$I$325,IF(OR(J131=$J$331,J131=$J$342,J131=$J$343),$I$326,IF(OR(J131=$J$324,J131=$J$339,J131=$J$345),$I$327,IF(OR(J131=$J$328,J131=$J$346,J131=$J$334,J131=$J$335),$I$328,0))))))</f>
        <v>Кокки</v>
      </c>
      <c r="J131" s="13" t="str">
        <f>IF(OR(K131=$K$324,K131=$K$325,K131=$K$326,K131=$K$327,K131=$K$328),$J$324,IF(OR(K131=$K$333,K131=$K$334,K131=$K$335,K131=$K$336),$J$325,IF(OR(K131=$K$337),$J$326,IF(OR(K131=$K$338),$J$327,IF(OR(K131=$K$339),$J$328,IF(OR(K131=$K$340),$J$329,IF(OR(K131=$K$346,K131=$K$356,K131=$K$347),$J$330,IF(OR(K131=$K$342,K131=$K$343,K131=$K$344,K131=$K$345),$J$331,IF(OR(K131=$K$341,K131=$K$385,K131=$K$387,K131=$K$389),$J$332,IF(OR(K131=$K$348,K131=$K$350,K131=$K$349),$J$333,IF(OR(K131=$K$351),$J$334,IF(OR(K131=$K$352),$J$335,IF(OR(K131=$K$353),$J$336,IF(OR(K131=$K$357),$J$337,IF(OR(K131=$K$358,K131=$K$359),$J$338,IF(OR(K131=$K$360,K131=$K$361),$J$339,IF(OR(K131=$K$362,K131=$K$363),$J$340,IF(OR(K131=$K$364,K131=$K$365),$J$341,IF(OR(K131=$K$367,K131=$K$368,K131=$K$369,K131=$K$370,K131=$K$371,K131=$K$372,K131=$K$373,K131=$K$374,K131=$K$375),$J$342,IF(OR(K131=$K$379,K131=$K$380,K131=$K$381,K131=$K$382,K131=$K$378,K131=$K$377,K131=$K$386,K131=$K$388),$J$343,IF(OR(K131=$K$383,K131=$K$384),$J$344,IF(OR(K131=$K$329,K131=$K$330,K131=$K$331,K131=$K$354,K131=$K$355,K131=$K$366,K131=$K$332,K131=$K$376),$J$345,IF(OR(K131=$K$390),$J$346,0)))))))))))))))))))))))</f>
        <v>Staphylococcus</v>
      </c>
      <c r="K131" s="1" t="s">
        <v>169</v>
      </c>
      <c r="L131" s="1"/>
      <c r="U131" s="11" t="s">
        <v>262</v>
      </c>
      <c r="V131" s="12" t="s">
        <v>262</v>
      </c>
      <c r="AE131" s="12" t="s">
        <v>262</v>
      </c>
      <c r="AK131" s="11" t="s">
        <v>309</v>
      </c>
      <c r="AL131" s="11" t="s">
        <v>262</v>
      </c>
      <c r="AU131" s="11" t="s">
        <v>262</v>
      </c>
      <c r="BC131" s="11" t="s">
        <v>262</v>
      </c>
      <c r="BE131" s="11" t="s">
        <v>262</v>
      </c>
    </row>
    <row r="132" spans="1:57" ht="20.25">
      <c r="A132" s="13" t="s">
        <v>251</v>
      </c>
      <c r="B132" s="2">
        <v>79</v>
      </c>
      <c r="C132" s="13" t="s">
        <v>14</v>
      </c>
      <c r="D132" s="3" t="s">
        <v>36</v>
      </c>
      <c r="E132" s="13">
        <v>0</v>
      </c>
      <c r="F132" s="13">
        <v>3</v>
      </c>
      <c r="G132" s="13" t="s">
        <v>23</v>
      </c>
      <c r="H132" s="13"/>
      <c r="I132" s="13" t="str">
        <f>IF(OR(J132=$J$337,J132=$J$344,J132=$J$327),$I$324,IF(OR(J132=$J$326,J132=$J$330,J132=$J$332,J132=$J$333,J132=$J$336,J132=$J$340,J132=$J$341,J132=$J$338),$I$329,IF(OR(J132=$J$325,J132=$J$329),$I$325,IF(OR(J132=$J$331,J132=$J$342,J132=$J$343),$I$326,IF(OR(J132=$J$324,J132=$J$339,J132=$J$345),$I$327,IF(OR(J132=$J$328,J132=$J$346,J132=$J$334,J132=$J$335),$I$328,0))))))</f>
        <v>Кокки</v>
      </c>
      <c r="J132" s="13" t="str">
        <f>IF(OR(K132=$K$324,K132=$K$325,K132=$K$326,K132=$K$327,K132=$K$328),$J$324,IF(OR(K132=$K$333,K132=$K$334,K132=$K$335,K132=$K$336),$J$325,IF(OR(K132=$K$337),$J$326,IF(OR(K132=$K$338),$J$327,IF(OR(K132=$K$339),$J$328,IF(OR(K132=$K$340),$J$329,IF(OR(K132=$K$346,K132=$K$356,K132=$K$347),$J$330,IF(OR(K132=$K$342,K132=$K$343,K132=$K$344,K132=$K$345),$J$331,IF(OR(K132=$K$341,K132=$K$385,K132=$K$387,K132=$K$389),$J$332,IF(OR(K132=$K$348,K132=$K$350,K132=$K$349),$J$333,IF(OR(K132=$K$351),$J$334,IF(OR(K132=$K$352),$J$335,IF(OR(K132=$K$353),$J$336,IF(OR(K132=$K$357),$J$337,IF(OR(K132=$K$358,K132=$K$359),$J$338,IF(OR(K132=$K$360,K132=$K$361),$J$339,IF(OR(K132=$K$362,K132=$K$363),$J$340,IF(OR(K132=$K$364,K132=$K$365),$J$341,IF(OR(K132=$K$367,K132=$K$368,K132=$K$369,K132=$K$370,K132=$K$371,K132=$K$372,K132=$K$373,K132=$K$374,K132=$K$375),$J$342,IF(OR(K132=$K$379,K132=$K$380,K132=$K$381,K132=$K$382,K132=$K$378,K132=$K$377,K132=$K$386,K132=$K$388),$J$343,IF(OR(K132=$K$383,K132=$K$384),$J$344,IF(OR(K132=$K$329,K132=$K$330,K132=$K$331,K132=$K$354,K132=$K$355,K132=$K$366,K132=$K$332,K132=$K$376),$J$345,IF(OR(K132=$K$390),$J$346,0)))))))))))))))))))))))</f>
        <v>Staphylococcus</v>
      </c>
      <c r="K132" s="1" t="s">
        <v>169</v>
      </c>
      <c r="L132" s="1"/>
      <c r="P132" s="11" t="s">
        <v>311</v>
      </c>
      <c r="Q132" s="11" t="s">
        <v>262</v>
      </c>
      <c r="U132" s="11" t="s">
        <v>262</v>
      </c>
      <c r="V132" s="12" t="s">
        <v>262</v>
      </c>
      <c r="Y132" s="11" t="s">
        <v>262</v>
      </c>
      <c r="AE132" s="12" t="s">
        <v>262</v>
      </c>
      <c r="AK132" s="11" t="s">
        <v>309</v>
      </c>
      <c r="AL132" s="11" t="s">
        <v>262</v>
      </c>
      <c r="AU132" s="11" t="s">
        <v>262</v>
      </c>
      <c r="AV132" s="11" t="s">
        <v>262</v>
      </c>
      <c r="AY132" s="11" t="s">
        <v>262</v>
      </c>
      <c r="AZ132" s="11" t="s">
        <v>262</v>
      </c>
      <c r="BC132" s="11" t="s">
        <v>262</v>
      </c>
      <c r="BE132" s="11" t="s">
        <v>262</v>
      </c>
    </row>
    <row r="133" spans="1:57" ht="20.25">
      <c r="A133" s="13" t="s">
        <v>251</v>
      </c>
      <c r="B133" s="2">
        <v>81</v>
      </c>
      <c r="C133" s="13" t="s">
        <v>14</v>
      </c>
      <c r="D133" s="3" t="s">
        <v>36</v>
      </c>
      <c r="E133" s="13">
        <v>0</v>
      </c>
      <c r="F133" s="13">
        <v>3</v>
      </c>
      <c r="G133" s="13" t="s">
        <v>23</v>
      </c>
      <c r="H133" s="13"/>
      <c r="I133" s="13" t="str">
        <f>IF(OR(J133=$J$337,J133=$J$344,J133=$J$327),$I$324,IF(OR(J133=$J$326,J133=$J$330,J133=$J$332,J133=$J$333,J133=$J$336,J133=$J$340,J133=$J$341,J133=$J$338),$I$329,IF(OR(J133=$J$325,J133=$J$329),$I$325,IF(OR(J133=$J$331,J133=$J$342,J133=$J$343),$I$326,IF(OR(J133=$J$324,J133=$J$339,J133=$J$345),$I$327,IF(OR(J133=$J$328,J133=$J$346,J133=$J$334,J133=$J$335),$I$328,0))))))</f>
        <v>Кокки</v>
      </c>
      <c r="J133" s="13" t="str">
        <f>IF(OR(K133=$K$324,K133=$K$325,K133=$K$326,K133=$K$327,K133=$K$328),$J$324,IF(OR(K133=$K$333,K133=$K$334,K133=$K$335,K133=$K$336),$J$325,IF(OR(K133=$K$337),$J$326,IF(OR(K133=$K$338),$J$327,IF(OR(K133=$K$339),$J$328,IF(OR(K133=$K$340),$J$329,IF(OR(K133=$K$346,K133=$K$356,K133=$K$347),$J$330,IF(OR(K133=$K$342,K133=$K$343,K133=$K$344,K133=$K$345),$J$331,IF(OR(K133=$K$341,K133=$K$385,K133=$K$387,K133=$K$389),$J$332,IF(OR(K133=$K$348,K133=$K$350,K133=$K$349),$J$333,IF(OR(K133=$K$351),$J$334,IF(OR(K133=$K$352),$J$335,IF(OR(K133=$K$353),$J$336,IF(OR(K133=$K$357),$J$337,IF(OR(K133=$K$358,K133=$K$359),$J$338,IF(OR(K133=$K$360,K133=$K$361),$J$339,IF(OR(K133=$K$362,K133=$K$363),$J$340,IF(OR(K133=$K$364,K133=$K$365),$J$341,IF(OR(K133=$K$367,K133=$K$368,K133=$K$369,K133=$K$370,K133=$K$371,K133=$K$372,K133=$K$373,K133=$K$374,K133=$K$375),$J$342,IF(OR(K133=$K$379,K133=$K$380,K133=$K$381,K133=$K$382,K133=$K$378,K133=$K$377,K133=$K$386,K133=$K$388),$J$343,IF(OR(K133=$K$383,K133=$K$384),$J$344,IF(OR(K133=$K$329,K133=$K$330,K133=$K$331,K133=$K$354,K133=$K$355,K133=$K$366,K133=$K$332,K133=$K$376),$J$345,IF(OR(K133=$K$390),$J$346,0)))))))))))))))))))))))</f>
        <v>Staphylococcus</v>
      </c>
      <c r="K133" s="1" t="s">
        <v>169</v>
      </c>
      <c r="L133" s="1"/>
      <c r="P133" s="11" t="s">
        <v>311</v>
      </c>
      <c r="Q133" s="11" t="s">
        <v>262</v>
      </c>
      <c r="U133" s="11" t="s">
        <v>262</v>
      </c>
      <c r="V133" s="12" t="s">
        <v>262</v>
      </c>
      <c r="Y133" s="11" t="s">
        <v>262</v>
      </c>
      <c r="AE133" s="12" t="s">
        <v>262</v>
      </c>
      <c r="AK133" s="11" t="s">
        <v>309</v>
      </c>
      <c r="AL133" s="11" t="s">
        <v>262</v>
      </c>
      <c r="AU133" s="11" t="s">
        <v>262</v>
      </c>
      <c r="AV133" s="11" t="s">
        <v>262</v>
      </c>
      <c r="AY133" s="11" t="s">
        <v>262</v>
      </c>
      <c r="AZ133" s="11" t="s">
        <v>262</v>
      </c>
      <c r="BC133" s="11" t="s">
        <v>262</v>
      </c>
      <c r="BE133" s="11" t="s">
        <v>262</v>
      </c>
    </row>
    <row r="134" spans="1:57" ht="20.25">
      <c r="A134" s="13" t="s">
        <v>251</v>
      </c>
      <c r="B134" s="2">
        <v>82</v>
      </c>
      <c r="C134" s="13" t="s">
        <v>12</v>
      </c>
      <c r="D134" s="3" t="s">
        <v>57</v>
      </c>
      <c r="E134" s="13">
        <v>1</v>
      </c>
      <c r="F134" s="13">
        <v>4</v>
      </c>
      <c r="G134" s="13"/>
      <c r="H134" s="13"/>
      <c r="I134" s="13" t="str">
        <f>IF(OR(J134=$J$337,J134=$J$344,J134=$J$327),$I$324,IF(OR(J134=$J$326,J134=$J$330,J134=$J$332,J134=$J$333,J134=$J$336,J134=$J$340,J134=$J$341,J134=$J$338),$I$329,IF(OR(J134=$J$325,J134=$J$329),$I$325,IF(OR(J134=$J$331,J134=$J$342,J134=$J$343),$I$326,IF(OR(J134=$J$324,J134=$J$339,J134=$J$345),$I$327,IF(OR(J134=$J$328,J134=$J$346,J134=$J$334,J134=$J$335),$I$328,0))))))</f>
        <v>Кокки</v>
      </c>
      <c r="J134" s="13" t="str">
        <f>IF(OR(K134=$K$324,K134=$K$325,K134=$K$326,K134=$K$327,K134=$K$328),$J$324,IF(OR(K134=$K$333,K134=$K$334,K134=$K$335,K134=$K$336),$J$325,IF(OR(K134=$K$337),$J$326,IF(OR(K134=$K$338),$J$327,IF(OR(K134=$K$339),$J$328,IF(OR(K134=$K$340),$J$329,IF(OR(K134=$K$346,K134=$K$356,K134=$K$347),$J$330,IF(OR(K134=$K$342,K134=$K$343,K134=$K$344,K134=$K$345),$J$331,IF(OR(K134=$K$341,K134=$K$385,K134=$K$387,K134=$K$389),$J$332,IF(OR(K134=$K$348,K134=$K$350,K134=$K$349),$J$333,IF(OR(K134=$K$351),$J$334,IF(OR(K134=$K$352),$J$335,IF(OR(K134=$K$353),$J$336,IF(OR(K134=$K$357),$J$337,IF(OR(K134=$K$358,K134=$K$359),$J$338,IF(OR(K134=$K$360,K134=$K$361),$J$339,IF(OR(K134=$K$362,K134=$K$363),$J$340,IF(OR(K134=$K$364,K134=$K$365),$J$341,IF(OR(K134=$K$367,K134=$K$368,K134=$K$369,K134=$K$370,K134=$K$371,K134=$K$372,K134=$K$373,K134=$K$374,K134=$K$375),$J$342,IF(OR(K134=$K$379,K134=$K$380,K134=$K$381,K134=$K$382,K134=$K$378,K134=$K$377,K134=$K$386,K134=$K$388),$J$343,IF(OR(K134=$K$383,K134=$K$384),$J$344,IF(OR(K134=$K$329,K134=$K$330,K134=$K$331,K134=$K$354,K134=$K$355,K134=$K$366,K134=$K$332,K134=$K$376),$J$345,IF(OR(K134=$K$390),$J$346,0)))))))))))))))))))))))</f>
        <v>Staphylococcus</v>
      </c>
      <c r="K134" s="1" t="s">
        <v>49</v>
      </c>
      <c r="L134" s="1"/>
      <c r="U134" s="11" t="s">
        <v>262</v>
      </c>
      <c r="V134" s="12" t="s">
        <v>311</v>
      </c>
      <c r="AE134" s="12" t="s">
        <v>311</v>
      </c>
      <c r="AL134" s="11" t="s">
        <v>311</v>
      </c>
      <c r="AU134" s="11" t="s">
        <v>311</v>
      </c>
      <c r="BC134" s="11" t="s">
        <v>262</v>
      </c>
      <c r="BE134" s="11" t="s">
        <v>311</v>
      </c>
    </row>
    <row r="135" spans="1:57" ht="20.25">
      <c r="A135" s="13" t="s">
        <v>251</v>
      </c>
      <c r="B135" s="2">
        <v>90</v>
      </c>
      <c r="C135" s="13" t="s">
        <v>14</v>
      </c>
      <c r="D135" s="3" t="s">
        <v>36</v>
      </c>
      <c r="E135" s="13">
        <v>0</v>
      </c>
      <c r="F135" s="13">
        <v>5</v>
      </c>
      <c r="G135" s="13"/>
      <c r="H135" s="13"/>
      <c r="I135" s="13" t="str">
        <f>IF(OR(J135=$J$337,J135=$J$344,J135=$J$327),$I$324,IF(OR(J135=$J$326,J135=$J$330,J135=$J$332,J135=$J$333,J135=$J$336,J135=$J$340,J135=$J$341,J135=$J$338),$I$329,IF(OR(J135=$J$325,J135=$J$329),$I$325,IF(OR(J135=$J$331,J135=$J$342,J135=$J$343),$I$326,IF(OR(J135=$J$324,J135=$J$339,J135=$J$345),$I$327,IF(OR(J135=$J$328,J135=$J$346,J135=$J$334,J135=$J$335),$I$328,0))))))</f>
        <v>Кокки</v>
      </c>
      <c r="J135" s="13" t="str">
        <f>IF(OR(K135=$K$324,K135=$K$325,K135=$K$326,K135=$K$327,K135=$K$328),$J$324,IF(OR(K135=$K$333,K135=$K$334,K135=$K$335,K135=$K$336),$J$325,IF(OR(K135=$K$337),$J$326,IF(OR(K135=$K$338),$J$327,IF(OR(K135=$K$339),$J$328,IF(OR(K135=$K$340),$J$329,IF(OR(K135=$K$346,K135=$K$356,K135=$K$347),$J$330,IF(OR(K135=$K$342,K135=$K$343,K135=$K$344,K135=$K$345),$J$331,IF(OR(K135=$K$341,K135=$K$385,K135=$K$387,K135=$K$389),$J$332,IF(OR(K135=$K$348,K135=$K$350,K135=$K$349),$J$333,IF(OR(K135=$K$351),$J$334,IF(OR(K135=$K$352),$J$335,IF(OR(K135=$K$353),$J$336,IF(OR(K135=$K$357),$J$337,IF(OR(K135=$K$358,K135=$K$359),$J$338,IF(OR(K135=$K$360,K135=$K$361),$J$339,IF(OR(K135=$K$362,K135=$K$363),$J$340,IF(OR(K135=$K$364,K135=$K$365),$J$341,IF(OR(K135=$K$367,K135=$K$368,K135=$K$369,K135=$K$370,K135=$K$371,K135=$K$372,K135=$K$373,K135=$K$374,K135=$K$375),$J$342,IF(OR(K135=$K$379,K135=$K$380,K135=$K$381,K135=$K$382,K135=$K$378,K135=$K$377,K135=$K$386,K135=$K$388),$J$343,IF(OR(K135=$K$383,K135=$K$384),$J$344,IF(OR(K135=$K$329,K135=$K$330,K135=$K$331,K135=$K$354,K135=$K$355,K135=$K$366,K135=$K$332,K135=$K$376),$J$345,IF(OR(K135=$K$390),$J$346,0)))))))))))))))))))))))</f>
        <v>Staphylococcus</v>
      </c>
      <c r="K135" s="1" t="s">
        <v>169</v>
      </c>
      <c r="L135" s="1"/>
      <c r="U135" s="11" t="s">
        <v>262</v>
      </c>
      <c r="V135" s="12" t="s">
        <v>262</v>
      </c>
      <c r="AE135" s="12" t="s">
        <v>262</v>
      </c>
      <c r="AL135" s="11" t="s">
        <v>310</v>
      </c>
      <c r="AU135" s="11" t="s">
        <v>262</v>
      </c>
      <c r="BC135" s="11" t="s">
        <v>262</v>
      </c>
      <c r="BE135" s="11" t="s">
        <v>262</v>
      </c>
    </row>
    <row r="136" spans="1:57" ht="20.25">
      <c r="A136" s="13" t="s">
        <v>251</v>
      </c>
      <c r="B136" s="2">
        <v>124</v>
      </c>
      <c r="C136" s="13" t="s">
        <v>46</v>
      </c>
      <c r="D136" s="3" t="s">
        <v>41</v>
      </c>
      <c r="E136" s="13">
        <v>0</v>
      </c>
      <c r="F136" s="13">
        <v>3</v>
      </c>
      <c r="G136" s="13"/>
      <c r="H136" s="13"/>
      <c r="I136" s="13" t="str">
        <f>IF(OR(J136=$J$337,J136=$J$344,J136=$J$327),$I$324,IF(OR(J136=$J$326,J136=$J$330,J136=$J$332,J136=$J$333,J136=$J$336,J136=$J$340,J136=$J$341,J136=$J$338),$I$329,IF(OR(J136=$J$325,J136=$J$329),$I$325,IF(OR(J136=$J$331,J136=$J$342,J136=$J$343),$I$326,IF(OR(J136=$J$324,J136=$J$339,J136=$J$345),$I$327,IF(OR(J136=$J$328,J136=$J$346,J136=$J$334,J136=$J$335),$I$328,0))))))</f>
        <v>Кокки</v>
      </c>
      <c r="J136" s="13" t="str">
        <f>IF(OR(K136=$K$324,K136=$K$325,K136=$K$326,K136=$K$327,K136=$K$328),$J$324,IF(OR(K136=$K$333,K136=$K$334,K136=$K$335,K136=$K$336),$J$325,IF(OR(K136=$K$337),$J$326,IF(OR(K136=$K$338),$J$327,IF(OR(K136=$K$339),$J$328,IF(OR(K136=$K$340),$J$329,IF(OR(K136=$K$346,K136=$K$356,K136=$K$347),$J$330,IF(OR(K136=$K$342,K136=$K$343,K136=$K$344,K136=$K$345),$J$331,IF(OR(K136=$K$341,K136=$K$385,K136=$K$387,K136=$K$389),$J$332,IF(OR(K136=$K$348,K136=$K$350,K136=$K$349),$J$333,IF(OR(K136=$K$351),$J$334,IF(OR(K136=$K$352),$J$335,IF(OR(K136=$K$353),$J$336,IF(OR(K136=$K$357),$J$337,IF(OR(K136=$K$358,K136=$K$359),$J$338,IF(OR(K136=$K$360,K136=$K$361),$J$339,IF(OR(K136=$K$362,K136=$K$363),$J$340,IF(OR(K136=$K$364,K136=$K$365),$J$341,IF(OR(K136=$K$367,K136=$K$368,K136=$K$369,K136=$K$370,K136=$K$371,K136=$K$372,K136=$K$373,K136=$K$374,K136=$K$375),$J$342,IF(OR(K136=$K$379,K136=$K$380,K136=$K$381,K136=$K$382,K136=$K$378,K136=$K$377,K136=$K$386,K136=$K$388),$J$343,IF(OR(K136=$K$383,K136=$K$384),$J$344,IF(OR(K136=$K$329,K136=$K$330,K136=$K$331,K136=$K$354,K136=$K$355,K136=$K$366,K136=$K$332,K136=$K$376),$J$345,IF(OR(K136=$K$390),$J$346,0)))))))))))))))))))))))</f>
        <v>Staphylococcus</v>
      </c>
      <c r="K136" s="1" t="s">
        <v>49</v>
      </c>
      <c r="L136" s="1"/>
      <c r="U136" s="11" t="s">
        <v>262</v>
      </c>
      <c r="V136" s="12" t="s">
        <v>311</v>
      </c>
      <c r="AE136" s="12" t="s">
        <v>311</v>
      </c>
      <c r="AL136" s="11" t="s">
        <v>311</v>
      </c>
      <c r="AU136" s="11" t="s">
        <v>311</v>
      </c>
      <c r="BC136" s="11" t="s">
        <v>262</v>
      </c>
      <c r="BE136" s="11" t="s">
        <v>311</v>
      </c>
    </row>
    <row r="137" spans="1:57" ht="20.25">
      <c r="A137" s="13" t="s">
        <v>251</v>
      </c>
      <c r="B137" s="2">
        <v>127</v>
      </c>
      <c r="C137" s="13" t="s">
        <v>21</v>
      </c>
      <c r="D137" s="3" t="s">
        <v>28</v>
      </c>
      <c r="E137" s="13">
        <v>0</v>
      </c>
      <c r="F137" s="13">
        <v>6</v>
      </c>
      <c r="G137" s="13"/>
      <c r="H137" s="13"/>
      <c r="I137" s="13" t="str">
        <f>IF(OR(J137=$J$337,J137=$J$344,J137=$J$327),$I$324,IF(OR(J137=$J$326,J137=$J$330,J137=$J$332,J137=$J$333,J137=$J$336,J137=$J$340,J137=$J$341,J137=$J$338),$I$329,IF(OR(J137=$J$325,J137=$J$329),$I$325,IF(OR(J137=$J$331,J137=$J$342,J137=$J$343),$I$326,IF(OR(J137=$J$324,J137=$J$339,J137=$J$345),$I$327,IF(OR(J137=$J$328,J137=$J$346,J137=$J$334,J137=$J$335),$I$328,0))))))</f>
        <v>Кокки</v>
      </c>
      <c r="J137" s="13" t="str">
        <f>IF(OR(K137=$K$324,K137=$K$325,K137=$K$326,K137=$K$327,K137=$K$328),$J$324,IF(OR(K137=$K$333,K137=$K$334,K137=$K$335,K137=$K$336),$J$325,IF(OR(K137=$K$337),$J$326,IF(OR(K137=$K$338),$J$327,IF(OR(K137=$K$339),$J$328,IF(OR(K137=$K$340),$J$329,IF(OR(K137=$K$346,K137=$K$356,K137=$K$347),$J$330,IF(OR(K137=$K$342,K137=$K$343,K137=$K$344,K137=$K$345),$J$331,IF(OR(K137=$K$341,K137=$K$385,K137=$K$387,K137=$K$389),$J$332,IF(OR(K137=$K$348,K137=$K$350,K137=$K$349),$J$333,IF(OR(K137=$K$351),$J$334,IF(OR(K137=$K$352),$J$335,IF(OR(K137=$K$353),$J$336,IF(OR(K137=$K$357),$J$337,IF(OR(K137=$K$358,K137=$K$359),$J$338,IF(OR(K137=$K$360,K137=$K$361),$J$339,IF(OR(K137=$K$362,K137=$K$363),$J$340,IF(OR(K137=$K$364,K137=$K$365),$J$341,IF(OR(K137=$K$367,K137=$K$368,K137=$K$369,K137=$K$370,K137=$K$371,K137=$K$372,K137=$K$373,K137=$K$374,K137=$K$375),$J$342,IF(OR(K137=$K$379,K137=$K$380,K137=$K$381,K137=$K$382,K137=$K$378,K137=$K$377,K137=$K$386,K137=$K$388),$J$343,IF(OR(K137=$K$383,K137=$K$384),$J$344,IF(OR(K137=$K$329,K137=$K$330,K137=$K$331,K137=$K$354,K137=$K$355,K137=$K$366,K137=$K$332,K137=$K$376),$J$345,IF(OR(K137=$K$390),$J$346,0)))))))))))))))))))))))</f>
        <v>Staphylococcus</v>
      </c>
      <c r="K137" s="1" t="s">
        <v>49</v>
      </c>
      <c r="L137" s="1"/>
      <c r="U137" s="11" t="s">
        <v>262</v>
      </c>
      <c r="V137" s="12" t="s">
        <v>310</v>
      </c>
      <c r="AE137" s="12" t="s">
        <v>262</v>
      </c>
      <c r="AL137" s="11" t="s">
        <v>311</v>
      </c>
      <c r="AU137" s="11" t="s">
        <v>262</v>
      </c>
      <c r="BC137" s="11" t="s">
        <v>262</v>
      </c>
      <c r="BE137" s="11" t="s">
        <v>311</v>
      </c>
    </row>
    <row r="138" spans="1:57" ht="20.25">
      <c r="A138" s="13" t="s">
        <v>251</v>
      </c>
      <c r="B138" s="2">
        <v>151</v>
      </c>
      <c r="C138" s="13" t="s">
        <v>14</v>
      </c>
      <c r="D138" s="3" t="s">
        <v>36</v>
      </c>
      <c r="E138" s="13">
        <v>1</v>
      </c>
      <c r="F138" s="13">
        <v>4</v>
      </c>
      <c r="G138" s="13"/>
      <c r="H138" s="13"/>
      <c r="I138" s="13" t="str">
        <f>IF(OR(J138=$J$337,J138=$J$344,J138=$J$327),$I$324,IF(OR(J138=$J$326,J138=$J$330,J138=$J$332,J138=$J$333,J138=$J$336,J138=$J$340,J138=$J$341,J138=$J$338),$I$329,IF(OR(J138=$J$325,J138=$J$329),$I$325,IF(OR(J138=$J$331,J138=$J$342,J138=$J$343),$I$326,IF(OR(J138=$J$324,J138=$J$339,J138=$J$345),$I$327,IF(OR(J138=$J$328,J138=$J$346,J138=$J$334,J138=$J$335),$I$328,0))))))</f>
        <v>Кокки</v>
      </c>
      <c r="J138" s="13" t="str">
        <f>IF(OR(K138=$K$324,K138=$K$325,K138=$K$326,K138=$K$327,K138=$K$328),$J$324,IF(OR(K138=$K$333,K138=$K$334,K138=$K$335,K138=$K$336),$J$325,IF(OR(K138=$K$337),$J$326,IF(OR(K138=$K$338),$J$327,IF(OR(K138=$K$339),$J$328,IF(OR(K138=$K$340),$J$329,IF(OR(K138=$K$346,K138=$K$356,K138=$K$347),$J$330,IF(OR(K138=$K$342,K138=$K$343,K138=$K$344,K138=$K$345),$J$331,IF(OR(K138=$K$341,K138=$K$385,K138=$K$387,K138=$K$389),$J$332,IF(OR(K138=$K$348,K138=$K$350,K138=$K$349),$J$333,IF(OR(K138=$K$351),$J$334,IF(OR(K138=$K$352),$J$335,IF(OR(K138=$K$353),$J$336,IF(OR(K138=$K$357),$J$337,IF(OR(K138=$K$358,K138=$K$359),$J$338,IF(OR(K138=$K$360,K138=$K$361),$J$339,IF(OR(K138=$K$362,K138=$K$363),$J$340,IF(OR(K138=$K$364,K138=$K$365),$J$341,IF(OR(K138=$K$367,K138=$K$368,K138=$K$369,K138=$K$370,K138=$K$371,K138=$K$372,K138=$K$373,K138=$K$374,K138=$K$375),$J$342,IF(OR(K138=$K$379,K138=$K$380,K138=$K$381,K138=$K$382,K138=$K$378,K138=$K$377,K138=$K$386,K138=$K$388),$J$343,IF(OR(K138=$K$383,K138=$K$384),$J$344,IF(OR(K138=$K$329,K138=$K$330,K138=$K$331,K138=$K$354,K138=$K$355,K138=$K$366,K138=$K$332,K138=$K$376),$J$345,IF(OR(K138=$K$390),$J$346,0)))))))))))))))))))))))</f>
        <v>Staphylococcus</v>
      </c>
      <c r="K138" s="1" t="s">
        <v>169</v>
      </c>
      <c r="L138" s="1"/>
      <c r="U138" s="11" t="s">
        <v>311</v>
      </c>
      <c r="V138" s="12" t="s">
        <v>262</v>
      </c>
      <c r="AE138" s="12" t="s">
        <v>262</v>
      </c>
      <c r="AL138" s="11" t="s">
        <v>262</v>
      </c>
      <c r="AU138" s="11" t="s">
        <v>262</v>
      </c>
      <c r="BC138" s="11" t="s">
        <v>262</v>
      </c>
      <c r="BE138" s="11" t="s">
        <v>262</v>
      </c>
    </row>
    <row r="139" spans="1:57" ht="20.25">
      <c r="A139" s="13" t="s">
        <v>251</v>
      </c>
      <c r="B139" s="2">
        <v>152</v>
      </c>
      <c r="C139" s="13" t="s">
        <v>14</v>
      </c>
      <c r="D139" s="3" t="s">
        <v>36</v>
      </c>
      <c r="E139" s="13">
        <v>0</v>
      </c>
      <c r="F139" s="13">
        <v>4</v>
      </c>
      <c r="G139" s="13"/>
      <c r="H139" s="13"/>
      <c r="I139" s="13" t="str">
        <f>IF(OR(J139=$J$337,J139=$J$344,J139=$J$327),$I$324,IF(OR(J139=$J$326,J139=$J$330,J139=$J$332,J139=$J$333,J139=$J$336,J139=$J$340,J139=$J$341,J139=$J$338),$I$329,IF(OR(J139=$J$325,J139=$J$329),$I$325,IF(OR(J139=$J$331,J139=$J$342,J139=$J$343),$I$326,IF(OR(J139=$J$324,J139=$J$339,J139=$J$345),$I$327,IF(OR(J139=$J$328,J139=$J$346,J139=$J$334,J139=$J$335),$I$328,0))))))</f>
        <v>Кокки</v>
      </c>
      <c r="J139" s="13" t="str">
        <f>IF(OR(K139=$K$324,K139=$K$325,K139=$K$326,K139=$K$327,K139=$K$328),$J$324,IF(OR(K139=$K$333,K139=$K$334,K139=$K$335,K139=$K$336),$J$325,IF(OR(K139=$K$337),$J$326,IF(OR(K139=$K$338),$J$327,IF(OR(K139=$K$339),$J$328,IF(OR(K139=$K$340),$J$329,IF(OR(K139=$K$346,K139=$K$356,K139=$K$347),$J$330,IF(OR(K139=$K$342,K139=$K$343,K139=$K$344,K139=$K$345),$J$331,IF(OR(K139=$K$341,K139=$K$385,K139=$K$387,K139=$K$389),$J$332,IF(OR(K139=$K$348,K139=$K$350,K139=$K$349),$J$333,IF(OR(K139=$K$351),$J$334,IF(OR(K139=$K$352),$J$335,IF(OR(K139=$K$353),$J$336,IF(OR(K139=$K$357),$J$337,IF(OR(K139=$K$358,K139=$K$359),$J$338,IF(OR(K139=$K$360,K139=$K$361),$J$339,IF(OR(K139=$K$362,K139=$K$363),$J$340,IF(OR(K139=$K$364,K139=$K$365),$J$341,IF(OR(K139=$K$367,K139=$K$368,K139=$K$369,K139=$K$370,K139=$K$371,K139=$K$372,K139=$K$373,K139=$K$374,K139=$K$375),$J$342,IF(OR(K139=$K$379,K139=$K$380,K139=$K$381,K139=$K$382,K139=$K$378,K139=$K$377,K139=$K$386,K139=$K$388),$J$343,IF(OR(K139=$K$383,K139=$K$384),$J$344,IF(OR(K139=$K$329,K139=$K$330,K139=$K$331,K139=$K$354,K139=$K$355,K139=$K$366,K139=$K$332,K139=$K$376),$J$345,IF(OR(K139=$K$390),$J$346,0)))))))))))))))))))))))</f>
        <v>Staphylococcus</v>
      </c>
      <c r="K139" s="1" t="s">
        <v>169</v>
      </c>
      <c r="L139" s="1"/>
      <c r="U139" s="11" t="s">
        <v>311</v>
      </c>
      <c r="V139" s="12" t="s">
        <v>262</v>
      </c>
      <c r="AE139" s="12" t="s">
        <v>262</v>
      </c>
      <c r="AL139" s="11" t="s">
        <v>262</v>
      </c>
      <c r="AU139" s="11" t="s">
        <v>262</v>
      </c>
      <c r="BC139" s="11" t="s">
        <v>262</v>
      </c>
      <c r="BE139" s="11" t="s">
        <v>262</v>
      </c>
    </row>
    <row r="140" spans="1:57" ht="20.25">
      <c r="A140" s="13" t="s">
        <v>251</v>
      </c>
      <c r="B140" s="2">
        <v>156</v>
      </c>
      <c r="C140" s="13" t="s">
        <v>21</v>
      </c>
      <c r="D140" s="3" t="s">
        <v>84</v>
      </c>
      <c r="E140" s="13">
        <v>0</v>
      </c>
      <c r="F140" s="13">
        <v>5</v>
      </c>
      <c r="G140" s="13" t="s">
        <v>23</v>
      </c>
      <c r="H140" s="13"/>
      <c r="I140" s="13" t="str">
        <f>IF(OR(J140=$J$337,J140=$J$344,J140=$J$327),$I$324,IF(OR(J140=$J$326,J140=$J$330,J140=$J$332,J140=$J$333,J140=$J$336,J140=$J$340,J140=$J$341,J140=$J$338),$I$329,IF(OR(J140=$J$325,J140=$J$329),$I$325,IF(OR(J140=$J$331,J140=$J$342,J140=$J$343),$I$326,IF(OR(J140=$J$324,J140=$J$339,J140=$J$345),$I$327,IF(OR(J140=$J$328,J140=$J$346,J140=$J$334,J140=$J$335),$I$328,0))))))</f>
        <v>Кокки</v>
      </c>
      <c r="J140" s="13" t="str">
        <f>IF(OR(K140=$K$324,K140=$K$325,K140=$K$326,K140=$K$327,K140=$K$328),$J$324,IF(OR(K140=$K$333,K140=$K$334,K140=$K$335,K140=$K$336),$J$325,IF(OR(K140=$K$337),$J$326,IF(OR(K140=$K$338),$J$327,IF(OR(K140=$K$339),$J$328,IF(OR(K140=$K$340),$J$329,IF(OR(K140=$K$346,K140=$K$356,K140=$K$347),$J$330,IF(OR(K140=$K$342,K140=$K$343,K140=$K$344,K140=$K$345),$J$331,IF(OR(K140=$K$341,K140=$K$385,K140=$K$387,K140=$K$389),$J$332,IF(OR(K140=$K$348,K140=$K$350,K140=$K$349),$J$333,IF(OR(K140=$K$351),$J$334,IF(OR(K140=$K$352),$J$335,IF(OR(K140=$K$353),$J$336,IF(OR(K140=$K$357),$J$337,IF(OR(K140=$K$358,K140=$K$359),$J$338,IF(OR(K140=$K$360,K140=$K$361),$J$339,IF(OR(K140=$K$362,K140=$K$363),$J$340,IF(OR(K140=$K$364,K140=$K$365),$J$341,IF(OR(K140=$K$367,K140=$K$368,K140=$K$369,K140=$K$370,K140=$K$371,K140=$K$372,K140=$K$373,K140=$K$374,K140=$K$375),$J$342,IF(OR(K140=$K$379,K140=$K$380,K140=$K$381,K140=$K$382,K140=$K$378,K140=$K$377,K140=$K$386,K140=$K$388),$J$343,IF(OR(K140=$K$383,K140=$K$384),$J$344,IF(OR(K140=$K$329,K140=$K$330,K140=$K$331,K140=$K$354,K140=$K$355,K140=$K$366,K140=$K$332,K140=$K$376),$J$345,IF(OR(K140=$K$390),$J$346,0)))))))))))))))))))))))</f>
        <v>Streptococcus</v>
      </c>
      <c r="K140" s="1" t="s">
        <v>185</v>
      </c>
      <c r="L140" s="1"/>
      <c r="P140" s="11" t="s">
        <v>311</v>
      </c>
      <c r="Q140" s="11" t="s">
        <v>311</v>
      </c>
      <c r="R140" s="11" t="s">
        <v>311</v>
      </c>
      <c r="T140" s="11" t="s">
        <v>311</v>
      </c>
      <c r="U140" s="11" t="s">
        <v>311</v>
      </c>
      <c r="V140" s="12" t="s">
        <v>311</v>
      </c>
      <c r="Z140" s="11" t="s">
        <v>311</v>
      </c>
      <c r="AD140" s="12" t="s">
        <v>262</v>
      </c>
      <c r="AE140" s="12" t="s">
        <v>311</v>
      </c>
      <c r="AQ140" s="12" t="s">
        <v>262</v>
      </c>
      <c r="AV140" s="11" t="s">
        <v>311</v>
      </c>
      <c r="AY140" s="11" t="s">
        <v>311</v>
      </c>
      <c r="AZ140" s="11" t="s">
        <v>311</v>
      </c>
      <c r="BE140" s="11" t="s">
        <v>311</v>
      </c>
    </row>
    <row r="141" spans="1:57" ht="20.25">
      <c r="A141" s="13" t="s">
        <v>251</v>
      </c>
      <c r="B141" s="2">
        <v>157</v>
      </c>
      <c r="C141" s="13" t="s">
        <v>21</v>
      </c>
      <c r="D141" s="3" t="s">
        <v>56</v>
      </c>
      <c r="E141" s="13">
        <v>0</v>
      </c>
      <c r="F141" s="13">
        <v>4</v>
      </c>
      <c r="G141" s="13" t="s">
        <v>23</v>
      </c>
      <c r="H141" s="13"/>
      <c r="I141" s="13" t="str">
        <f>IF(OR(J141=$J$337,J141=$J$344,J141=$J$327),$I$324,IF(OR(J141=$J$326,J141=$J$330,J141=$J$332,J141=$J$333,J141=$J$336,J141=$J$340,J141=$J$341,J141=$J$338),$I$329,IF(OR(J141=$J$325,J141=$J$329),$I$325,IF(OR(J141=$J$331,J141=$J$342,J141=$J$343),$I$326,IF(OR(J141=$J$324,J141=$J$339,J141=$J$345),$I$327,IF(OR(J141=$J$328,J141=$J$346,J141=$J$334,J141=$J$335),$I$328,0))))))</f>
        <v>Кокки</v>
      </c>
      <c r="J141" s="13" t="str">
        <f>IF(OR(K141=$K$324,K141=$K$325,K141=$K$326,K141=$K$327,K141=$K$328),$J$324,IF(OR(K141=$K$333,K141=$K$334,K141=$K$335,K141=$K$336),$J$325,IF(OR(K141=$K$337),$J$326,IF(OR(K141=$K$338),$J$327,IF(OR(K141=$K$339),$J$328,IF(OR(K141=$K$340),$J$329,IF(OR(K141=$K$346,K141=$K$356,K141=$K$347),$J$330,IF(OR(K141=$K$342,K141=$K$343,K141=$K$344,K141=$K$345),$J$331,IF(OR(K141=$K$341,K141=$K$385,K141=$K$387,K141=$K$389),$J$332,IF(OR(K141=$K$348,K141=$K$350,K141=$K$349),$J$333,IF(OR(K141=$K$351),$J$334,IF(OR(K141=$K$352),$J$335,IF(OR(K141=$K$353),$J$336,IF(OR(K141=$K$357),$J$337,IF(OR(K141=$K$358,K141=$K$359),$J$338,IF(OR(K141=$K$360,K141=$K$361),$J$339,IF(OR(K141=$K$362,K141=$K$363),$J$340,IF(OR(K141=$K$364,K141=$K$365),$J$341,IF(OR(K141=$K$367,K141=$K$368,K141=$K$369,K141=$K$370,K141=$K$371,K141=$K$372,K141=$K$373,K141=$K$374,K141=$K$375),$J$342,IF(OR(K141=$K$379,K141=$K$380,K141=$K$381,K141=$K$382,K141=$K$378,K141=$K$377,K141=$K$386,K141=$K$388),$J$343,IF(OR(K141=$K$383,K141=$K$384),$J$344,IF(OR(K141=$K$329,K141=$K$330,K141=$K$331,K141=$K$354,K141=$K$355,K141=$K$366,K141=$K$332,K141=$K$376),$J$345,IF(OR(K141=$K$390),$J$346,0)))))))))))))))))))))))</f>
        <v>Staphylococcus</v>
      </c>
      <c r="K141" s="1" t="s">
        <v>169</v>
      </c>
      <c r="L141" s="1"/>
      <c r="P141" s="11" t="s">
        <v>311</v>
      </c>
      <c r="Q141" s="11" t="s">
        <v>262</v>
      </c>
      <c r="U141" s="11" t="s">
        <v>311</v>
      </c>
      <c r="V141" s="12" t="s">
        <v>262</v>
      </c>
      <c r="Y141" s="11" t="s">
        <v>262</v>
      </c>
      <c r="AE141" s="12" t="s">
        <v>262</v>
      </c>
      <c r="AL141" s="11" t="s">
        <v>262</v>
      </c>
      <c r="AU141" s="11" t="s">
        <v>262</v>
      </c>
      <c r="AY141" s="11" t="s">
        <v>262</v>
      </c>
      <c r="AZ141" s="11" t="s">
        <v>262</v>
      </c>
      <c r="BC141" s="11" t="s">
        <v>262</v>
      </c>
      <c r="BE141" s="11" t="s">
        <v>262</v>
      </c>
    </row>
    <row r="142" spans="1:57" ht="20.25">
      <c r="A142" s="13" t="s">
        <v>251</v>
      </c>
      <c r="B142" s="2">
        <v>169</v>
      </c>
      <c r="C142" s="13" t="s">
        <v>21</v>
      </c>
      <c r="D142" s="3" t="s">
        <v>47</v>
      </c>
      <c r="E142" s="13">
        <v>0</v>
      </c>
      <c r="F142" s="13">
        <v>3</v>
      </c>
      <c r="G142" s="13" t="s">
        <v>23</v>
      </c>
      <c r="H142" s="13"/>
      <c r="I142" s="13" t="str">
        <f>IF(OR(J142=$J$337,J142=$J$344,J142=$J$327),$I$324,IF(OR(J142=$J$326,J142=$J$330,J142=$J$332,J142=$J$333,J142=$J$336,J142=$J$340,J142=$J$341,J142=$J$338),$I$329,IF(OR(J142=$J$325,J142=$J$329),$I$325,IF(OR(J142=$J$331,J142=$J$342,J142=$J$343),$I$326,IF(OR(J142=$J$324,J142=$J$339,J142=$J$345),$I$327,IF(OR(J142=$J$328,J142=$J$346,J142=$J$334,J142=$J$335),$I$328,0))))))</f>
        <v>Кокки</v>
      </c>
      <c r="J142" s="13" t="str">
        <f>IF(OR(K142=$K$324,K142=$K$325,K142=$K$326,K142=$K$327,K142=$K$328),$J$324,IF(OR(K142=$K$333,K142=$K$334,K142=$K$335,K142=$K$336),$J$325,IF(OR(K142=$K$337),$J$326,IF(OR(K142=$K$338),$J$327,IF(OR(K142=$K$339),$J$328,IF(OR(K142=$K$340),$J$329,IF(OR(K142=$K$346,K142=$K$356,K142=$K$347),$J$330,IF(OR(K142=$K$342,K142=$K$343,K142=$K$344,K142=$K$345),$J$331,IF(OR(K142=$K$341,K142=$K$385,K142=$K$387,K142=$K$389),$J$332,IF(OR(K142=$K$348,K142=$K$350,K142=$K$349),$J$333,IF(OR(K142=$K$351),$J$334,IF(OR(K142=$K$352),$J$335,IF(OR(K142=$K$353),$J$336,IF(OR(K142=$K$357),$J$337,IF(OR(K142=$K$358,K142=$K$359),$J$338,IF(OR(K142=$K$360,K142=$K$361),$J$339,IF(OR(K142=$K$362,K142=$K$363),$J$340,IF(OR(K142=$K$364,K142=$K$365),$J$341,IF(OR(K142=$K$367,K142=$K$368,K142=$K$369,K142=$K$370,K142=$K$371,K142=$K$372,K142=$K$373,K142=$K$374,K142=$K$375),$J$342,IF(OR(K142=$K$379,K142=$K$380,K142=$K$381,K142=$K$382,K142=$K$378,K142=$K$377,K142=$K$386,K142=$K$388),$J$343,IF(OR(K142=$K$383,K142=$K$384),$J$344,IF(OR(K142=$K$329,K142=$K$330,K142=$K$331,K142=$K$354,K142=$K$355,K142=$K$366,K142=$K$332,K142=$K$376),$J$345,IF(OR(K142=$K$390),$J$346,0)))))))))))))))))))))))</f>
        <v>Enterococcus</v>
      </c>
      <c r="K142" s="1" t="s">
        <v>66</v>
      </c>
      <c r="L142" s="1"/>
      <c r="U142" s="11" t="s">
        <v>262</v>
      </c>
      <c r="V142" s="12" t="s">
        <v>311</v>
      </c>
      <c r="AE142" s="12" t="s">
        <v>311</v>
      </c>
      <c r="AL142" s="11" t="s">
        <v>311</v>
      </c>
      <c r="AU142" s="11" t="s">
        <v>311</v>
      </c>
      <c r="BC142" s="11" t="s">
        <v>262</v>
      </c>
      <c r="BE142" s="11" t="s">
        <v>311</v>
      </c>
    </row>
    <row r="143" spans="1:57" ht="20.25">
      <c r="A143" s="13" t="s">
        <v>251</v>
      </c>
      <c r="B143" s="2">
        <v>169</v>
      </c>
      <c r="C143" s="13" t="s">
        <v>21</v>
      </c>
      <c r="D143" s="3" t="s">
        <v>47</v>
      </c>
      <c r="E143" s="13"/>
      <c r="F143" s="13"/>
      <c r="G143" s="13"/>
      <c r="H143" s="13"/>
      <c r="I143" s="13" t="str">
        <f>IF(OR(J143=$J$337,J143=$J$344,J143=$J$327),$I$324,IF(OR(J143=$J$326,J143=$J$330,J143=$J$332,J143=$J$333,J143=$J$336,J143=$J$340,J143=$J$341,J143=$J$338),$I$329,IF(OR(J143=$J$325,J143=$J$329),$I$325,IF(OR(J143=$J$331,J143=$J$342,J143=$J$343),$I$326,IF(OR(J143=$J$324,J143=$J$339,J143=$J$345),$I$327,IF(OR(J143=$J$328,J143=$J$346,J143=$J$334,J143=$J$335),$I$328,0))))))</f>
        <v>Кокки</v>
      </c>
      <c r="J143" s="13" t="str">
        <f>IF(OR(K143=$K$324,K143=$K$325,K143=$K$326,K143=$K$327,K143=$K$328),$J$324,IF(OR(K143=$K$333,K143=$K$334,K143=$K$335,K143=$K$336),$J$325,IF(OR(K143=$K$337),$J$326,IF(OR(K143=$K$338),$J$327,IF(OR(K143=$K$339),$J$328,IF(OR(K143=$K$340),$J$329,IF(OR(K143=$K$346,K143=$K$356,K143=$K$347),$J$330,IF(OR(K143=$K$342,K143=$K$343,K143=$K$344,K143=$K$345),$J$331,IF(OR(K143=$K$341,K143=$K$385,K143=$K$387,K143=$K$389),$J$332,IF(OR(K143=$K$348,K143=$K$350,K143=$K$349),$J$333,IF(OR(K143=$K$351),$J$334,IF(OR(K143=$K$352),$J$335,IF(OR(K143=$K$353),$J$336,IF(OR(K143=$K$357),$J$337,IF(OR(K143=$K$358,K143=$K$359),$J$338,IF(OR(K143=$K$360,K143=$K$361),$J$339,IF(OR(K143=$K$362,K143=$K$363),$J$340,IF(OR(K143=$K$364,K143=$K$365),$J$341,IF(OR(K143=$K$367,K143=$K$368,K143=$K$369,K143=$K$370,K143=$K$371,K143=$K$372,K143=$K$373,K143=$K$374,K143=$K$375),$J$342,IF(OR(K143=$K$379,K143=$K$380,K143=$K$381,K143=$K$382,K143=$K$378,K143=$K$377,K143=$K$386,K143=$K$388),$J$343,IF(OR(K143=$K$383,K143=$K$384),$J$344,IF(OR(K143=$K$329,K143=$K$330,K143=$K$331,K143=$K$354,K143=$K$355,K143=$K$366,K143=$K$332,K143=$K$376),$J$345,IF(OR(K143=$K$390),$J$346,0)))))))))))))))))))))))</f>
        <v>Staphylococcus</v>
      </c>
      <c r="K143" s="1" t="s">
        <v>69</v>
      </c>
      <c r="L143" s="1"/>
      <c r="P143" s="11" t="s">
        <v>262</v>
      </c>
      <c r="T143" s="11" t="s">
        <v>311</v>
      </c>
      <c r="U143" s="11" t="s">
        <v>262</v>
      </c>
      <c r="AE143" s="12" t="s">
        <v>311</v>
      </c>
      <c r="AM143" s="11" t="s">
        <v>311</v>
      </c>
      <c r="AZ143" s="11" t="s">
        <v>311</v>
      </c>
      <c r="BE143" s="11" t="s">
        <v>311</v>
      </c>
    </row>
    <row r="144" spans="1:57" ht="20.25">
      <c r="A144" s="13" t="s">
        <v>251</v>
      </c>
      <c r="B144" s="2">
        <v>169</v>
      </c>
      <c r="C144" s="13" t="s">
        <v>21</v>
      </c>
      <c r="D144" s="3" t="s">
        <v>47</v>
      </c>
      <c r="E144" s="13"/>
      <c r="F144" s="13"/>
      <c r="G144" s="13"/>
      <c r="H144" s="13"/>
      <c r="I144" s="13" t="str">
        <f>IF(OR(J144=$J$337,J144=$J$344,J144=$J$327),$I$324,IF(OR(J144=$J$326,J144=$J$330,J144=$J$332,J144=$J$333,J144=$J$336,J144=$J$340,J144=$J$341,J144=$J$338),$I$329,IF(OR(J144=$J$325,J144=$J$329),$I$325,IF(OR(J144=$J$331,J144=$J$342,J144=$J$343),$I$326,IF(OR(J144=$J$324,J144=$J$339,J144=$J$345),$I$327,IF(OR(J144=$J$328,J144=$J$346,J144=$J$334,J144=$J$335),$I$328,0))))))</f>
        <v>Кокки</v>
      </c>
      <c r="J144" s="13" t="str">
        <f>IF(OR(K144=$K$324,K144=$K$325,K144=$K$326,K144=$K$327,K144=$K$328),$J$324,IF(OR(K144=$K$333,K144=$K$334,K144=$K$335,K144=$K$336),$J$325,IF(OR(K144=$K$337),$J$326,IF(OR(K144=$K$338),$J$327,IF(OR(K144=$K$339),$J$328,IF(OR(K144=$K$340),$J$329,IF(OR(K144=$K$346,K144=$K$356,K144=$K$347),$J$330,IF(OR(K144=$K$342,K144=$K$343,K144=$K$344,K144=$K$345),$J$331,IF(OR(K144=$K$341,K144=$K$385,K144=$K$387,K144=$K$389),$J$332,IF(OR(K144=$K$348,K144=$K$350,K144=$K$349),$J$333,IF(OR(K144=$K$351),$J$334,IF(OR(K144=$K$352),$J$335,IF(OR(K144=$K$353),$J$336,IF(OR(K144=$K$357),$J$337,IF(OR(K144=$K$358,K144=$K$359),$J$338,IF(OR(K144=$K$360,K144=$K$361),$J$339,IF(OR(K144=$K$362,K144=$K$363),$J$340,IF(OR(K144=$K$364,K144=$K$365),$J$341,IF(OR(K144=$K$367,K144=$K$368,K144=$K$369,K144=$K$370,K144=$K$371,K144=$K$372,K144=$K$373,K144=$K$374,K144=$K$375),$J$342,IF(OR(K144=$K$379,K144=$K$380,K144=$K$381,K144=$K$382,K144=$K$378,K144=$K$377,K144=$K$386,K144=$K$388),$J$343,IF(OR(K144=$K$383,K144=$K$384),$J$344,IF(OR(K144=$K$329,K144=$K$330,K144=$K$331,K144=$K$354,K144=$K$355,K144=$K$366,K144=$K$332,K144=$K$376),$J$345,IF(OR(K144=$K$390),$J$346,0)))))))))))))))))))))))</f>
        <v>Staphylococcus</v>
      </c>
      <c r="K144" s="1" t="s">
        <v>49</v>
      </c>
      <c r="L144" s="1"/>
      <c r="U144" s="11" t="s">
        <v>262</v>
      </c>
      <c r="V144" s="12" t="s">
        <v>262</v>
      </c>
      <c r="AE144" s="12" t="s">
        <v>311</v>
      </c>
      <c r="AL144" s="11" t="s">
        <v>311</v>
      </c>
      <c r="AU144" s="11" t="s">
        <v>311</v>
      </c>
      <c r="BC144" s="11" t="s">
        <v>262</v>
      </c>
      <c r="BE144" s="11" t="s">
        <v>311</v>
      </c>
    </row>
    <row r="145" spans="1:57" ht="20.25">
      <c r="A145" s="13" t="s">
        <v>251</v>
      </c>
      <c r="B145" s="2">
        <v>172</v>
      </c>
      <c r="C145" s="13" t="s">
        <v>21</v>
      </c>
      <c r="D145" s="3" t="s">
        <v>47</v>
      </c>
      <c r="E145" s="13">
        <v>0</v>
      </c>
      <c r="F145" s="13">
        <v>3</v>
      </c>
      <c r="G145" s="13" t="s">
        <v>23</v>
      </c>
      <c r="H145" s="13"/>
      <c r="I145" s="13" t="str">
        <f>IF(OR(J145=$J$337,J145=$J$344,J145=$J$327),$I$324,IF(OR(J145=$J$326,J145=$J$330,J145=$J$332,J145=$J$333,J145=$J$336,J145=$J$340,J145=$J$341,J145=$J$338),$I$329,IF(OR(J145=$J$325,J145=$J$329),$I$325,IF(OR(J145=$J$331,J145=$J$342,J145=$J$343),$I$326,IF(OR(J145=$J$324,J145=$J$339,J145=$J$345),$I$327,IF(OR(J145=$J$328,J145=$J$346,J145=$J$334,J145=$J$335),$I$328,0))))))</f>
        <v>Кокки</v>
      </c>
      <c r="J145" s="13" t="str">
        <f>IF(OR(K145=$K$324,K145=$K$325,K145=$K$326,K145=$K$327,K145=$K$328),$J$324,IF(OR(K145=$K$333,K145=$K$334,K145=$K$335,K145=$K$336),$J$325,IF(OR(K145=$K$337),$J$326,IF(OR(K145=$K$338),$J$327,IF(OR(K145=$K$339),$J$328,IF(OR(K145=$K$340),$J$329,IF(OR(K145=$K$346,K145=$K$356,K145=$K$347),$J$330,IF(OR(K145=$K$342,K145=$K$343,K145=$K$344,K145=$K$345),$J$331,IF(OR(K145=$K$341,K145=$K$385,K145=$K$387,K145=$K$389),$J$332,IF(OR(K145=$K$348,K145=$K$350,K145=$K$349),$J$333,IF(OR(K145=$K$351),$J$334,IF(OR(K145=$K$352),$J$335,IF(OR(K145=$K$353),$J$336,IF(OR(K145=$K$357),$J$337,IF(OR(K145=$K$358,K145=$K$359),$J$338,IF(OR(K145=$K$360,K145=$K$361),$J$339,IF(OR(K145=$K$362,K145=$K$363),$J$340,IF(OR(K145=$K$364,K145=$K$365),$J$341,IF(OR(K145=$K$367,K145=$K$368,K145=$K$369,K145=$K$370,K145=$K$371,K145=$K$372,K145=$K$373,K145=$K$374,K145=$K$375),$J$342,IF(OR(K145=$K$379,K145=$K$380,K145=$K$381,K145=$K$382,K145=$K$378,K145=$K$377,K145=$K$386,K145=$K$388),$J$343,IF(OR(K145=$K$383,K145=$K$384),$J$344,IF(OR(K145=$K$329,K145=$K$330,K145=$K$331,K145=$K$354,K145=$K$355,K145=$K$366,K145=$K$332,K145=$K$376),$J$345,IF(OR(K145=$K$390),$J$346,0)))))))))))))))))))))))</f>
        <v>Enterococcus</v>
      </c>
      <c r="K145" s="1" t="s">
        <v>66</v>
      </c>
      <c r="L145" s="1"/>
      <c r="U145" s="11" t="s">
        <v>262</v>
      </c>
      <c r="V145" s="12" t="s">
        <v>311</v>
      </c>
      <c r="AE145" s="12" t="s">
        <v>262</v>
      </c>
      <c r="AL145" s="11" t="s">
        <v>311</v>
      </c>
      <c r="BC145" s="11" t="s">
        <v>262</v>
      </c>
      <c r="BE145" s="11" t="s">
        <v>311</v>
      </c>
    </row>
    <row r="146" spans="1:57" ht="20.25">
      <c r="A146" s="13" t="s">
        <v>251</v>
      </c>
      <c r="B146" s="2">
        <v>172</v>
      </c>
      <c r="C146" s="13" t="s">
        <v>21</v>
      </c>
      <c r="D146" s="3" t="s">
        <v>47</v>
      </c>
      <c r="E146" s="13"/>
      <c r="F146" s="13"/>
      <c r="G146" s="13"/>
      <c r="H146" s="13"/>
      <c r="I146" s="13" t="str">
        <f>IF(OR(J146=$J$337,J146=$J$344,J146=$J$327),$I$324,IF(OR(J146=$J$326,J146=$J$330,J146=$J$332,J146=$J$333,J146=$J$336,J146=$J$340,J146=$J$341,J146=$J$338),$I$329,IF(OR(J146=$J$325,J146=$J$329),$I$325,IF(OR(J146=$J$331,J146=$J$342,J146=$J$343),$I$326,IF(OR(J146=$J$324,J146=$J$339,J146=$J$345),$I$327,IF(OR(J146=$J$328,J146=$J$346,J146=$J$334,J146=$J$335),$I$328,0))))))</f>
        <v>Кокки</v>
      </c>
      <c r="J146" s="13" t="str">
        <f>IF(OR(K146=$K$324,K146=$K$325,K146=$K$326,K146=$K$327,K146=$K$328),$J$324,IF(OR(K146=$K$333,K146=$K$334,K146=$K$335,K146=$K$336),$J$325,IF(OR(K146=$K$337),$J$326,IF(OR(K146=$K$338),$J$327,IF(OR(K146=$K$339),$J$328,IF(OR(K146=$K$340),$J$329,IF(OR(K146=$K$346,K146=$K$356,K146=$K$347),$J$330,IF(OR(K146=$K$342,K146=$K$343,K146=$K$344,K146=$K$345),$J$331,IF(OR(K146=$K$341,K146=$K$385,K146=$K$387,K146=$K$389),$J$332,IF(OR(K146=$K$348,K146=$K$350,K146=$K$349),$J$333,IF(OR(K146=$K$351),$J$334,IF(OR(K146=$K$352),$J$335,IF(OR(K146=$K$353),$J$336,IF(OR(K146=$K$357),$J$337,IF(OR(K146=$K$358,K146=$K$359),$J$338,IF(OR(K146=$K$360,K146=$K$361),$J$339,IF(OR(K146=$K$362,K146=$K$363),$J$340,IF(OR(K146=$K$364,K146=$K$365),$J$341,IF(OR(K146=$K$367,K146=$K$368,K146=$K$369,K146=$K$370,K146=$K$371,K146=$K$372,K146=$K$373,K146=$K$374,K146=$K$375),$J$342,IF(OR(K146=$K$379,K146=$K$380,K146=$K$381,K146=$K$382,K146=$K$378,K146=$K$377,K146=$K$386,K146=$K$388),$J$343,IF(OR(K146=$K$383,K146=$K$384),$J$344,IF(OR(K146=$K$329,K146=$K$330,K146=$K$331,K146=$K$354,K146=$K$355,K146=$K$366,K146=$K$332,K146=$K$376),$J$345,IF(OR(K146=$K$390),$J$346,0)))))))))))))))))))))))</f>
        <v>Staphylococcus</v>
      </c>
      <c r="K146" s="1" t="s">
        <v>172</v>
      </c>
      <c r="L146" s="1"/>
      <c r="P146" s="11" t="s">
        <v>262</v>
      </c>
      <c r="T146" s="11" t="s">
        <v>311</v>
      </c>
      <c r="U146" s="11" t="s">
        <v>262</v>
      </c>
      <c r="AM146" s="11" t="s">
        <v>311</v>
      </c>
      <c r="AZ146" s="11" t="s">
        <v>311</v>
      </c>
      <c r="BE146" s="11" t="s">
        <v>311</v>
      </c>
    </row>
    <row r="147" spans="1:57" ht="20.25">
      <c r="A147" s="13" t="s">
        <v>251</v>
      </c>
      <c r="B147" s="2">
        <v>188</v>
      </c>
      <c r="C147" s="1" t="s">
        <v>29</v>
      </c>
      <c r="D147" s="3" t="s">
        <v>42</v>
      </c>
      <c r="E147" s="13">
        <v>1</v>
      </c>
      <c r="F147" s="13">
        <v>4</v>
      </c>
      <c r="G147" s="13"/>
      <c r="H147" s="13"/>
      <c r="I147" s="13" t="str">
        <f>IF(OR(J147=$J$337,J147=$J$344,J147=$J$327),$I$324,IF(OR(J147=$J$326,J147=$J$330,J147=$J$332,J147=$J$333,J147=$J$336,J147=$J$340,J147=$J$341,J147=$J$338),$I$329,IF(OR(J147=$J$325,J147=$J$329),$I$325,IF(OR(J147=$J$331,J147=$J$342,J147=$J$343),$I$326,IF(OR(J147=$J$324,J147=$J$339,J147=$J$345),$I$327,IF(OR(J147=$J$328,J147=$J$346,J147=$J$334,J147=$J$335),$I$328,0))))))</f>
        <v>Кокки</v>
      </c>
      <c r="J147" s="13" t="str">
        <f>IF(OR(K147=$K$324,K147=$K$325,K147=$K$326,K147=$K$327,K147=$K$328),$J$324,IF(OR(K147=$K$333,K147=$K$334,K147=$K$335,K147=$K$336),$J$325,IF(OR(K147=$K$337),$J$326,IF(OR(K147=$K$338),$J$327,IF(OR(K147=$K$339),$J$328,IF(OR(K147=$K$340),$J$329,IF(OR(K147=$K$346,K147=$K$356,K147=$K$347),$J$330,IF(OR(K147=$K$342,K147=$K$343,K147=$K$344,K147=$K$345),$J$331,IF(OR(K147=$K$341,K147=$K$385,K147=$K$387,K147=$K$389),$J$332,IF(OR(K147=$K$348,K147=$K$350,K147=$K$349),$J$333,IF(OR(K147=$K$351),$J$334,IF(OR(K147=$K$352),$J$335,IF(OR(K147=$K$353),$J$336,IF(OR(K147=$K$357),$J$337,IF(OR(K147=$K$358,K147=$K$359),$J$338,IF(OR(K147=$K$360,K147=$K$361),$J$339,IF(OR(K147=$K$362,K147=$K$363),$J$340,IF(OR(K147=$K$364,K147=$K$365),$J$341,IF(OR(K147=$K$367,K147=$K$368,K147=$K$369,K147=$K$370,K147=$K$371,K147=$K$372,K147=$K$373,K147=$K$374,K147=$K$375),$J$342,IF(OR(K147=$K$379,K147=$K$380,K147=$K$381,K147=$K$382,K147=$K$378,K147=$K$377,K147=$K$386,K147=$K$388),$J$343,IF(OR(K147=$K$383,K147=$K$384),$J$344,IF(OR(K147=$K$329,K147=$K$330,K147=$K$331,K147=$K$354,K147=$K$355,K147=$K$366,K147=$K$332,K147=$K$376),$J$345,IF(OR(K147=$K$390),$J$346,0)))))))))))))))))))))))</f>
        <v>Streptococcus</v>
      </c>
      <c r="K147" s="1" t="s">
        <v>186</v>
      </c>
      <c r="L147" s="1"/>
      <c r="P147" s="11" t="s">
        <v>262</v>
      </c>
      <c r="T147" s="11" t="s">
        <v>262</v>
      </c>
      <c r="U147" s="11" t="s">
        <v>262</v>
      </c>
      <c r="AE147" s="12" t="s">
        <v>262</v>
      </c>
      <c r="AM147" s="11" t="s">
        <v>262</v>
      </c>
      <c r="AZ147" s="11" t="s">
        <v>262</v>
      </c>
      <c r="BE147" s="11" t="s">
        <v>262</v>
      </c>
    </row>
    <row r="148" spans="1:57" ht="20.25">
      <c r="A148" s="13" t="s">
        <v>251</v>
      </c>
      <c r="B148" s="2">
        <v>209</v>
      </c>
      <c r="C148" s="13" t="s">
        <v>44</v>
      </c>
      <c r="D148" s="3" t="s">
        <v>45</v>
      </c>
      <c r="E148" s="13">
        <v>1</v>
      </c>
      <c r="F148" s="13">
        <v>4</v>
      </c>
      <c r="G148" s="13"/>
      <c r="H148" s="13"/>
      <c r="I148" s="13" t="str">
        <f>IF(OR(J148=$J$337,J148=$J$344,J148=$J$327),$I$324,IF(OR(J148=$J$326,J148=$J$330,J148=$J$332,J148=$J$333,J148=$J$336,J148=$J$340,J148=$J$341,J148=$J$338),$I$329,IF(OR(J148=$J$325,J148=$J$329),$I$325,IF(OR(J148=$J$331,J148=$J$342,J148=$J$343),$I$326,IF(OR(J148=$J$324,J148=$J$339,J148=$J$345),$I$327,IF(OR(J148=$J$328,J148=$J$346,J148=$J$334,J148=$J$335),$I$328,0))))))</f>
        <v>Кокки</v>
      </c>
      <c r="J148" s="13" t="str">
        <f>IF(OR(K148=$K$324,K148=$K$325,K148=$K$326,K148=$K$327,K148=$K$328),$J$324,IF(OR(K148=$K$333,K148=$K$334,K148=$K$335,K148=$K$336),$J$325,IF(OR(K148=$K$337),$J$326,IF(OR(K148=$K$338),$J$327,IF(OR(K148=$K$339),$J$328,IF(OR(K148=$K$340),$J$329,IF(OR(K148=$K$346,K148=$K$356,K148=$K$347),$J$330,IF(OR(K148=$K$342,K148=$K$343,K148=$K$344,K148=$K$345),$J$331,IF(OR(K148=$K$341,K148=$K$385,K148=$K$387,K148=$K$389),$J$332,IF(OR(K148=$K$348,K148=$K$350,K148=$K$349),$J$333,IF(OR(K148=$K$351),$J$334,IF(OR(K148=$K$352),$J$335,IF(OR(K148=$K$353),$J$336,IF(OR(K148=$K$357),$J$337,IF(OR(K148=$K$358,K148=$K$359),$J$338,IF(OR(K148=$K$360,K148=$K$361),$J$339,IF(OR(K148=$K$362,K148=$K$363),$J$340,IF(OR(K148=$K$364,K148=$K$365),$J$341,IF(OR(K148=$K$367,K148=$K$368,K148=$K$369,K148=$K$370,K148=$K$371,K148=$K$372,K148=$K$373,K148=$K$374,K148=$K$375),$J$342,IF(OR(K148=$K$379,K148=$K$380,K148=$K$381,K148=$K$382,K148=$K$378,K148=$K$377,K148=$K$386,K148=$K$388),$J$343,IF(OR(K148=$K$383,K148=$K$384),$J$344,IF(OR(K148=$K$329,K148=$K$330,K148=$K$331,K148=$K$354,K148=$K$355,K148=$K$366,K148=$K$332,K148=$K$376),$J$345,IF(OR(K148=$K$390),$J$346,0)))))))))))))))))))))))</f>
        <v>Streptococcus</v>
      </c>
      <c r="K148" s="1" t="s">
        <v>193</v>
      </c>
      <c r="L148" s="1"/>
      <c r="P148" s="11" t="s">
        <v>262</v>
      </c>
      <c r="T148" s="11" t="s">
        <v>262</v>
      </c>
      <c r="U148" s="11" t="s">
        <v>262</v>
      </c>
      <c r="AM148" s="11" t="s">
        <v>262</v>
      </c>
      <c r="AZ148" s="11" t="s">
        <v>262</v>
      </c>
      <c r="BE148" s="11" t="s">
        <v>262</v>
      </c>
    </row>
    <row r="149" spans="1:57" ht="20.25">
      <c r="A149" s="13" t="s">
        <v>251</v>
      </c>
      <c r="B149" s="2">
        <v>209</v>
      </c>
      <c r="C149" s="13" t="s">
        <v>44</v>
      </c>
      <c r="D149" s="3" t="s">
        <v>45</v>
      </c>
      <c r="E149" s="13"/>
      <c r="F149" s="13"/>
      <c r="G149" s="13"/>
      <c r="H149" s="13"/>
      <c r="I149" s="13" t="str">
        <f>IF(OR(J149=$J$337,J149=$J$344,J149=$J$327),$I$324,IF(OR(J149=$J$326,J149=$J$330,J149=$J$332,J149=$J$333,J149=$J$336,J149=$J$340,J149=$J$341,J149=$J$338),$I$329,IF(OR(J149=$J$325,J149=$J$329),$I$325,IF(OR(J149=$J$331,J149=$J$342,J149=$J$343),$I$326,IF(OR(J149=$J$324,J149=$J$339,J149=$J$345),$I$327,IF(OR(J149=$J$328,J149=$J$346,J149=$J$334,J149=$J$335),$I$328,0))))))</f>
        <v>Кокки</v>
      </c>
      <c r="J149" s="13" t="str">
        <f>IF(OR(K149=$K$324,K149=$K$325,K149=$K$326,K149=$K$327,K149=$K$328),$J$324,IF(OR(K149=$K$333,K149=$K$334,K149=$K$335,K149=$K$336),$J$325,IF(OR(K149=$K$337),$J$326,IF(OR(K149=$K$338),$J$327,IF(OR(K149=$K$339),$J$328,IF(OR(K149=$K$340),$J$329,IF(OR(K149=$K$346,K149=$K$356,K149=$K$347),$J$330,IF(OR(K149=$K$342,K149=$K$343,K149=$K$344,K149=$K$345),$J$331,IF(OR(K149=$K$341,K149=$K$385,K149=$K$387,K149=$K$389),$J$332,IF(OR(K149=$K$348,K149=$K$350,K149=$K$349),$J$333,IF(OR(K149=$K$351),$J$334,IF(OR(K149=$K$352),$J$335,IF(OR(K149=$K$353),$J$336,IF(OR(K149=$K$357),$J$337,IF(OR(K149=$K$358,K149=$K$359),$J$338,IF(OR(K149=$K$360,K149=$K$361),$J$339,IF(OR(K149=$K$362,K149=$K$363),$J$340,IF(OR(K149=$K$364,K149=$K$365),$J$341,IF(OR(K149=$K$367,K149=$K$368,K149=$K$369,K149=$K$370,K149=$K$371,K149=$K$372,K149=$K$373,K149=$K$374,K149=$K$375),$J$342,IF(OR(K149=$K$379,K149=$K$380,K149=$K$381,K149=$K$382,K149=$K$378,K149=$K$377,K149=$K$386,K149=$K$388),$J$343,IF(OR(K149=$K$383,K149=$K$384),$J$344,IF(OR(K149=$K$329,K149=$K$330,K149=$K$331,K149=$K$354,K149=$K$355,K149=$K$366,K149=$K$332,K149=$K$376),$J$345,IF(OR(K149=$K$390),$J$346,0)))))))))))))))))))))))</f>
        <v>Staphylococcus</v>
      </c>
      <c r="K149" s="1" t="s">
        <v>49</v>
      </c>
      <c r="L149" s="1"/>
      <c r="U149" s="11" t="s">
        <v>262</v>
      </c>
      <c r="V149" s="12" t="s">
        <v>262</v>
      </c>
      <c r="AE149" s="12" t="s">
        <v>262</v>
      </c>
      <c r="AL149" s="11" t="s">
        <v>262</v>
      </c>
      <c r="AU149" s="11" t="s">
        <v>262</v>
      </c>
      <c r="BC149" s="11" t="s">
        <v>311</v>
      </c>
      <c r="BE149" s="11" t="s">
        <v>262</v>
      </c>
    </row>
    <row r="150" spans="1:57" ht="20.25">
      <c r="A150" s="13" t="s">
        <v>250</v>
      </c>
      <c r="B150" s="2">
        <v>13</v>
      </c>
      <c r="C150" s="13" t="s">
        <v>44</v>
      </c>
      <c r="D150" s="3" t="s">
        <v>135</v>
      </c>
      <c r="E150" s="13">
        <v>1</v>
      </c>
      <c r="F150" s="13">
        <v>2</v>
      </c>
      <c r="G150" s="13"/>
      <c r="H150" s="13"/>
      <c r="I150" s="13" t="str">
        <f>IF(OR(J150=$J$337,J150=$J$344,J150=$J$327),$I$324,IF(OR(J150=$J$326,J150=$J$330,J150=$J$332,J150=$J$333,J150=$J$336,J150=$J$340,J150=$J$341,J150=$J$338),$I$329,IF(OR(J150=$J$325,J150=$J$329),$I$325,IF(OR(J150=$J$331,J150=$J$342,J150=$J$343),$I$326,IF(OR(J150=$J$324,J150=$J$339,J150=$J$345),$I$327,IF(OR(J150=$J$328,J150=$J$346,J150=$J$334,J150=$J$335),$I$328,0))))))</f>
        <v>Кокки</v>
      </c>
      <c r="J150" s="13" t="str">
        <f>IF(OR(K150=$K$324,K150=$K$325,K150=$K$326,K150=$K$327,K150=$K$328),$J$324,IF(OR(K150=$K$333,K150=$K$334,K150=$K$335,K150=$K$336),$J$325,IF(OR(K150=$K$337),$J$326,IF(OR(K150=$K$338),$J$327,IF(OR(K150=$K$339),$J$328,IF(OR(K150=$K$340),$J$329,IF(OR(K150=$K$346,K150=$K$356,K150=$K$347),$J$330,IF(OR(K150=$K$342,K150=$K$343,K150=$K$344,K150=$K$345),$J$331,IF(OR(K150=$K$341,K150=$K$385,K150=$K$387,K150=$K$389),$J$332,IF(OR(K150=$K$348,K150=$K$350,K150=$K$349),$J$333,IF(OR(K150=$K$351),$J$334,IF(OR(K150=$K$352),$J$335,IF(OR(K150=$K$353),$J$336,IF(OR(K150=$K$357),$J$337,IF(OR(K150=$K$358,K150=$K$359),$J$338,IF(OR(K150=$K$360,K150=$K$361),$J$339,IF(OR(K150=$K$362,K150=$K$363),$J$340,IF(OR(K150=$K$364,K150=$K$365),$J$341,IF(OR(K150=$K$367,K150=$K$368,K150=$K$369,K150=$K$370,K150=$K$371,K150=$K$372,K150=$K$373,K150=$K$374,K150=$K$375),$J$342,IF(OR(K150=$K$379,K150=$K$380,K150=$K$381,K150=$K$382,K150=$K$378,K150=$K$377,K150=$K$386,K150=$K$388),$J$343,IF(OR(K150=$K$383,K150=$K$384),$J$344,IF(OR(K150=$K$329,K150=$K$330,K150=$K$331,K150=$K$354,K150=$K$355,K150=$K$366,K150=$K$332,K150=$K$376),$J$345,IF(OR(K150=$K$390),$J$346,0)))))))))))))))))))))))</f>
        <v>Staphylococcus</v>
      </c>
      <c r="K150" s="13" t="s">
        <v>49</v>
      </c>
      <c r="L150" s="13"/>
      <c r="U150" s="11" t="s">
        <v>262</v>
      </c>
      <c r="V150" s="12" t="s">
        <v>262</v>
      </c>
      <c r="AE150" s="12" t="s">
        <v>262</v>
      </c>
      <c r="AL150" s="11" t="s">
        <v>310</v>
      </c>
      <c r="AU150" s="11" t="s">
        <v>311</v>
      </c>
      <c r="BC150" s="11" t="s">
        <v>262</v>
      </c>
      <c r="BE150" s="11" t="s">
        <v>311</v>
      </c>
    </row>
    <row r="151" spans="1:57" ht="20.25">
      <c r="A151" s="13" t="s">
        <v>250</v>
      </c>
      <c r="B151" s="2">
        <v>28</v>
      </c>
      <c r="C151" s="13" t="s">
        <v>21</v>
      </c>
      <c r="D151" s="3" t="s">
        <v>39</v>
      </c>
      <c r="E151" s="13">
        <v>0</v>
      </c>
      <c r="F151" s="13">
        <v>5</v>
      </c>
      <c r="G151" s="13"/>
      <c r="H151" s="13"/>
      <c r="I151" s="13" t="str">
        <f>IF(OR(J151=$J$337,J151=$J$344,J151=$J$327),$I$324,IF(OR(J151=$J$326,J151=$J$330,J151=$J$332,J151=$J$333,J151=$J$336,J151=$J$340,J151=$J$341,J151=$J$338),$I$329,IF(OR(J151=$J$325,J151=$J$329),$I$325,IF(OR(J151=$J$331,J151=$J$342,J151=$J$343),$I$326,IF(OR(J151=$J$324,J151=$J$339,J151=$J$345),$I$327,IF(OR(J151=$J$328,J151=$J$346,J151=$J$334,J151=$J$335),$I$328,0))))))</f>
        <v>Кокки</v>
      </c>
      <c r="J151" s="13" t="str">
        <f>IF(OR(K151=$K$324,K151=$K$325,K151=$K$326,K151=$K$327,K151=$K$328),$J$324,IF(OR(K151=$K$333,K151=$K$334,K151=$K$335,K151=$K$336),$J$325,IF(OR(K151=$K$337),$J$326,IF(OR(K151=$K$338),$J$327,IF(OR(K151=$K$339),$J$328,IF(OR(K151=$K$340),$J$329,IF(OR(K151=$K$346,K151=$K$356,K151=$K$347),$J$330,IF(OR(K151=$K$342,K151=$K$343,K151=$K$344,K151=$K$345),$J$331,IF(OR(K151=$K$341,K151=$K$385,K151=$K$387,K151=$K$389),$J$332,IF(OR(K151=$K$348,K151=$K$350,K151=$K$349),$J$333,IF(OR(K151=$K$351),$J$334,IF(OR(K151=$K$352),$J$335,IF(OR(K151=$K$353),$J$336,IF(OR(K151=$K$357),$J$337,IF(OR(K151=$K$358,K151=$K$359),$J$338,IF(OR(K151=$K$360,K151=$K$361),$J$339,IF(OR(K151=$K$362,K151=$K$363),$J$340,IF(OR(K151=$K$364,K151=$K$365),$J$341,IF(OR(K151=$K$367,K151=$K$368,K151=$K$369,K151=$K$370,K151=$K$371,K151=$K$372,K151=$K$373,K151=$K$374,K151=$K$375),$J$342,IF(OR(K151=$K$379,K151=$K$380,K151=$K$381,K151=$K$382,K151=$K$378,K151=$K$377,K151=$K$386,K151=$K$388),$J$343,IF(OR(K151=$K$383,K151=$K$384),$J$344,IF(OR(K151=$K$329,K151=$K$330,K151=$K$331,K151=$K$354,K151=$K$355,K151=$K$366,K151=$K$332,K151=$K$376),$J$345,IF(OR(K151=$K$390),$J$346,0)))))))))))))))))))))))</f>
        <v>Enterococcus</v>
      </c>
      <c r="K151" s="1" t="s">
        <v>66</v>
      </c>
      <c r="L151" s="1"/>
      <c r="N151" s="11" t="s">
        <v>262</v>
      </c>
      <c r="P151" s="11" t="s">
        <v>262</v>
      </c>
      <c r="T151" s="11" t="s">
        <v>262</v>
      </c>
      <c r="U151" s="11" t="s">
        <v>262</v>
      </c>
      <c r="V151" s="12" t="s">
        <v>311</v>
      </c>
      <c r="Y151" s="11" t="s">
        <v>262</v>
      </c>
      <c r="Z151" s="11" t="s">
        <v>311</v>
      </c>
      <c r="AD151" s="12" t="s">
        <v>262</v>
      </c>
      <c r="AE151" s="12" t="s">
        <v>311</v>
      </c>
      <c r="AM151" s="11" t="s">
        <v>311</v>
      </c>
      <c r="AQ151" s="12" t="s">
        <v>262</v>
      </c>
      <c r="AS151" s="12" t="s">
        <v>311</v>
      </c>
      <c r="AZ151" s="11" t="s">
        <v>311</v>
      </c>
      <c r="BC151" s="11" t="s">
        <v>311</v>
      </c>
      <c r="BE151" s="11" t="s">
        <v>311</v>
      </c>
    </row>
    <row r="152" spans="1:57" ht="20.25">
      <c r="A152" s="13" t="s">
        <v>250</v>
      </c>
      <c r="B152" s="2">
        <v>34</v>
      </c>
      <c r="C152" s="13" t="s">
        <v>44</v>
      </c>
      <c r="D152" s="3" t="s">
        <v>50</v>
      </c>
      <c r="E152" s="13">
        <v>1</v>
      </c>
      <c r="F152" s="13">
        <v>5</v>
      </c>
      <c r="G152" s="13"/>
      <c r="H152" s="13"/>
      <c r="I152" s="13" t="str">
        <f>IF(OR(J152=$J$337,J152=$J$344,J152=$J$327),$I$324,IF(OR(J152=$J$326,J152=$J$330,J152=$J$332,J152=$J$333,J152=$J$336,J152=$J$340,J152=$J$341,J152=$J$338),$I$329,IF(OR(J152=$J$325,J152=$J$329),$I$325,IF(OR(J152=$J$331,J152=$J$342,J152=$J$343),$I$326,IF(OR(J152=$J$324,J152=$J$339,J152=$J$345),$I$327,IF(OR(J152=$J$328,J152=$J$346,J152=$J$334,J152=$J$335),$I$328,0))))))</f>
        <v>Кокки</v>
      </c>
      <c r="J152" s="13" t="str">
        <f>IF(OR(K152=$K$324,K152=$K$325,K152=$K$326,K152=$K$327,K152=$K$328),$J$324,IF(OR(K152=$K$333,K152=$K$334,K152=$K$335,K152=$K$336),$J$325,IF(OR(K152=$K$337),$J$326,IF(OR(K152=$K$338),$J$327,IF(OR(K152=$K$339),$J$328,IF(OR(K152=$K$340),$J$329,IF(OR(K152=$K$346,K152=$K$356,K152=$K$347),$J$330,IF(OR(K152=$K$342,K152=$K$343,K152=$K$344,K152=$K$345),$J$331,IF(OR(K152=$K$341,K152=$K$385,K152=$K$387,K152=$K$389),$J$332,IF(OR(K152=$K$348,K152=$K$350,K152=$K$349),$J$333,IF(OR(K152=$K$351),$J$334,IF(OR(K152=$K$352),$J$335,IF(OR(K152=$K$353),$J$336,IF(OR(K152=$K$357),$J$337,IF(OR(K152=$K$358,K152=$K$359),$J$338,IF(OR(K152=$K$360,K152=$K$361),$J$339,IF(OR(K152=$K$362,K152=$K$363),$J$340,IF(OR(K152=$K$364,K152=$K$365),$J$341,IF(OR(K152=$K$367,K152=$K$368,K152=$K$369,K152=$K$370,K152=$K$371,K152=$K$372,K152=$K$373,K152=$K$374,K152=$K$375),$J$342,IF(OR(K152=$K$379,K152=$K$380,K152=$K$381,K152=$K$382,K152=$K$378,K152=$K$377,K152=$K$386,K152=$K$388),$J$343,IF(OR(K152=$K$383,K152=$K$384),$J$344,IF(OR(K152=$K$329,K152=$K$330,K152=$K$331,K152=$K$354,K152=$K$355,K152=$K$366,K152=$K$332,K152=$K$376),$J$345,IF(OR(K152=$K$390),$J$346,0)))))))))))))))))))))))</f>
        <v>Staphylococcus</v>
      </c>
      <c r="K152" s="1" t="s">
        <v>172</v>
      </c>
      <c r="L152" s="1"/>
      <c r="N152" s="11" t="s">
        <v>311</v>
      </c>
      <c r="P152" s="11" t="s">
        <v>311</v>
      </c>
      <c r="T152" s="11" t="s">
        <v>311</v>
      </c>
      <c r="U152" s="11" t="s">
        <v>262</v>
      </c>
      <c r="V152" s="12" t="s">
        <v>311</v>
      </c>
      <c r="Y152" s="11" t="s">
        <v>311</v>
      </c>
      <c r="AD152" s="12" t="s">
        <v>262</v>
      </c>
      <c r="AE152" s="12" t="s">
        <v>311</v>
      </c>
      <c r="AL152" s="11" t="s">
        <v>311</v>
      </c>
      <c r="AP152" s="12" t="s">
        <v>311</v>
      </c>
      <c r="AQ152" s="12" t="s">
        <v>262</v>
      </c>
      <c r="AS152" s="12" t="s">
        <v>311</v>
      </c>
      <c r="AZ152" s="11" t="s">
        <v>311</v>
      </c>
      <c r="BC152" s="11" t="s">
        <v>311</v>
      </c>
      <c r="BE152" s="11" t="s">
        <v>311</v>
      </c>
    </row>
    <row r="153" spans="1:57" ht="20.25">
      <c r="A153" s="13" t="s">
        <v>250</v>
      </c>
      <c r="B153" s="2">
        <v>59</v>
      </c>
      <c r="C153" s="13" t="s">
        <v>44</v>
      </c>
      <c r="D153" s="3" t="s">
        <v>45</v>
      </c>
      <c r="E153" s="13">
        <v>1</v>
      </c>
      <c r="F153" s="13">
        <v>3</v>
      </c>
      <c r="G153" s="13"/>
      <c r="H153" s="13"/>
      <c r="I153" s="13" t="str">
        <f>IF(OR(J153=$J$337,J153=$J$344,J153=$J$327),$I$324,IF(OR(J153=$J$326,J153=$J$330,J153=$J$332,J153=$J$333,J153=$J$336,J153=$J$340,J153=$J$341,J153=$J$338),$I$329,IF(OR(J153=$J$325,J153=$J$329),$I$325,IF(OR(J153=$J$331,J153=$J$342,J153=$J$343),$I$326,IF(OR(J153=$J$324,J153=$J$339,J153=$J$345),$I$327,IF(OR(J153=$J$328,J153=$J$346,J153=$J$334,J153=$J$335),$I$328,0))))))</f>
        <v>Кокки</v>
      </c>
      <c r="J153" s="13" t="str">
        <f>IF(OR(K153=$K$324,K153=$K$325,K153=$K$326,K153=$K$327,K153=$K$328),$J$324,IF(OR(K153=$K$333,K153=$K$334,K153=$K$335,K153=$K$336),$J$325,IF(OR(K153=$K$337),$J$326,IF(OR(K153=$K$338),$J$327,IF(OR(K153=$K$339),$J$328,IF(OR(K153=$K$340),$J$329,IF(OR(K153=$K$346,K153=$K$356,K153=$K$347),$J$330,IF(OR(K153=$K$342,K153=$K$343,K153=$K$344,K153=$K$345),$J$331,IF(OR(K153=$K$341,K153=$K$385,K153=$K$387,K153=$K$389),$J$332,IF(OR(K153=$K$348,K153=$K$350,K153=$K$349),$J$333,IF(OR(K153=$K$351),$J$334,IF(OR(K153=$K$352),$J$335,IF(OR(K153=$K$353),$J$336,IF(OR(K153=$K$357),$J$337,IF(OR(K153=$K$358,K153=$K$359),$J$338,IF(OR(K153=$K$360,K153=$K$361),$J$339,IF(OR(K153=$K$362,K153=$K$363),$J$340,IF(OR(K153=$K$364,K153=$K$365),$J$341,IF(OR(K153=$K$367,K153=$K$368,K153=$K$369,K153=$K$370,K153=$K$371,K153=$K$372,K153=$K$373,K153=$K$374,K153=$K$375),$J$342,IF(OR(K153=$K$379,K153=$K$380,K153=$K$381,K153=$K$382,K153=$K$378,K153=$K$377,K153=$K$386,K153=$K$388),$J$343,IF(OR(K153=$K$383,K153=$K$384),$J$344,IF(OR(K153=$K$329,K153=$K$330,K153=$K$331,K153=$K$354,K153=$K$355,K153=$K$366,K153=$K$332,K153=$K$376),$J$345,IF(OR(K153=$K$390),$J$346,0)))))))))))))))))))))))</f>
        <v>Staphylococcus</v>
      </c>
      <c r="K153" s="1" t="s">
        <v>177</v>
      </c>
      <c r="L153" s="1"/>
      <c r="P153" s="11" t="s">
        <v>311</v>
      </c>
      <c r="T153" s="11" t="s">
        <v>311</v>
      </c>
      <c r="U153" s="11" t="s">
        <v>262</v>
      </c>
      <c r="V153" s="12" t="s">
        <v>262</v>
      </c>
      <c r="AD153" s="12" t="s">
        <v>262</v>
      </c>
      <c r="AE153" s="12" t="s">
        <v>310</v>
      </c>
      <c r="AH153" s="11" t="s">
        <v>262</v>
      </c>
      <c r="AL153" s="11" t="s">
        <v>262</v>
      </c>
      <c r="AP153" s="12" t="s">
        <v>262</v>
      </c>
      <c r="AQ153" s="12" t="s">
        <v>262</v>
      </c>
      <c r="AS153" s="12" t="s">
        <v>262</v>
      </c>
      <c r="AU153" s="11" t="s">
        <v>262</v>
      </c>
      <c r="BC153" s="11" t="s">
        <v>311</v>
      </c>
      <c r="BE153" s="11" t="s">
        <v>262</v>
      </c>
    </row>
    <row r="154" spans="1:57" ht="20.25">
      <c r="A154" s="13" t="s">
        <v>250</v>
      </c>
      <c r="B154" s="2">
        <v>65</v>
      </c>
      <c r="C154" s="13" t="s">
        <v>44</v>
      </c>
      <c r="D154" s="3" t="s">
        <v>50</v>
      </c>
      <c r="E154" s="13">
        <v>1</v>
      </c>
      <c r="F154" s="13">
        <v>5</v>
      </c>
      <c r="G154" s="13"/>
      <c r="H154" s="13"/>
      <c r="I154" s="13" t="str">
        <f>IF(OR(J154=$J$337,J154=$J$344,J154=$J$327),$I$324,IF(OR(J154=$J$326,J154=$J$330,J154=$J$332,J154=$J$333,J154=$J$336,J154=$J$340,J154=$J$341,J154=$J$338),$I$329,IF(OR(J154=$J$325,J154=$J$329),$I$325,IF(OR(J154=$J$331,J154=$J$342,J154=$J$343),$I$326,IF(OR(J154=$J$324,J154=$J$339,J154=$J$345),$I$327,IF(OR(J154=$J$328,J154=$J$346,J154=$J$334,J154=$J$335),$I$328,0))))))</f>
        <v>Кокки</v>
      </c>
      <c r="J154" s="13" t="str">
        <f>IF(OR(K154=$K$324,K154=$K$325,K154=$K$326,K154=$K$327,K154=$K$328),$J$324,IF(OR(K154=$K$333,K154=$K$334,K154=$K$335,K154=$K$336),$J$325,IF(OR(K154=$K$337),$J$326,IF(OR(K154=$K$338),$J$327,IF(OR(K154=$K$339),$J$328,IF(OR(K154=$K$340),$J$329,IF(OR(K154=$K$346,K154=$K$356,K154=$K$347),$J$330,IF(OR(K154=$K$342,K154=$K$343,K154=$K$344,K154=$K$345),$J$331,IF(OR(K154=$K$341,K154=$K$385,K154=$K$387,K154=$K$389),$J$332,IF(OR(K154=$K$348,K154=$K$350,K154=$K$349),$J$333,IF(OR(K154=$K$351),$J$334,IF(OR(K154=$K$352),$J$335,IF(OR(K154=$K$353),$J$336,IF(OR(K154=$K$357),$J$337,IF(OR(K154=$K$358,K154=$K$359),$J$338,IF(OR(K154=$K$360,K154=$K$361),$J$339,IF(OR(K154=$K$362,K154=$K$363),$J$340,IF(OR(K154=$K$364,K154=$K$365),$J$341,IF(OR(K154=$K$367,K154=$K$368,K154=$K$369,K154=$K$370,K154=$K$371,K154=$K$372,K154=$K$373,K154=$K$374,K154=$K$375),$J$342,IF(OR(K154=$K$379,K154=$K$380,K154=$K$381,K154=$K$382,K154=$K$378,K154=$K$377,K154=$K$386,K154=$K$388),$J$343,IF(OR(K154=$K$383,K154=$K$384),$J$344,IF(OR(K154=$K$329,K154=$K$330,K154=$K$331,K154=$K$354,K154=$K$355,K154=$K$366,K154=$K$332,K154=$K$376),$J$345,IF(OR(K154=$K$390),$J$346,0)))))))))))))))))))))))</f>
        <v>Streptococcus</v>
      </c>
      <c r="K154" s="1" t="s">
        <v>186</v>
      </c>
      <c r="L154" s="1"/>
      <c r="P154" s="11" t="s">
        <v>310</v>
      </c>
      <c r="T154" s="11" t="s">
        <v>310</v>
      </c>
      <c r="U154" s="11" t="s">
        <v>262</v>
      </c>
      <c r="V154" s="12" t="s">
        <v>262</v>
      </c>
      <c r="AE154" s="12" t="s">
        <v>262</v>
      </c>
      <c r="AL154" s="11" t="s">
        <v>262</v>
      </c>
      <c r="AM154" s="11" t="s">
        <v>262</v>
      </c>
      <c r="AU154" s="11" t="s">
        <v>310</v>
      </c>
      <c r="AZ154" s="11" t="s">
        <v>262</v>
      </c>
      <c r="BC154" s="11" t="s">
        <v>262</v>
      </c>
      <c r="BE154" s="11" t="s">
        <v>311</v>
      </c>
    </row>
    <row r="155" spans="1:57" ht="20.25">
      <c r="A155" s="13" t="s">
        <v>250</v>
      </c>
      <c r="B155" s="2">
        <v>85</v>
      </c>
      <c r="C155" s="13" t="s">
        <v>90</v>
      </c>
      <c r="D155" s="3" t="s">
        <v>33</v>
      </c>
      <c r="E155" s="13">
        <v>0</v>
      </c>
      <c r="F155" s="13">
        <v>7</v>
      </c>
      <c r="G155" s="13"/>
      <c r="H155" s="13"/>
      <c r="I155" s="13" t="str">
        <f>IF(OR(J155=$J$337,J155=$J$344,J155=$J$327),$I$324,IF(OR(J155=$J$326,J155=$J$330,J155=$J$332,J155=$J$333,J155=$J$336,J155=$J$340,J155=$J$341,J155=$J$338),$I$329,IF(OR(J155=$J$325,J155=$J$329),$I$325,IF(OR(J155=$J$331,J155=$J$342,J155=$J$343),$I$326,IF(OR(J155=$J$324,J155=$J$339,J155=$J$345),$I$327,IF(OR(J155=$J$328,J155=$J$346,J155=$J$334,J155=$J$335),$I$328,0))))))</f>
        <v>Кокки</v>
      </c>
      <c r="J155" s="13" t="str">
        <f>IF(OR(K155=$K$324,K155=$K$325,K155=$K$326,K155=$K$327,K155=$K$328),$J$324,IF(OR(K155=$K$333,K155=$K$334,K155=$K$335,K155=$K$336),$J$325,IF(OR(K155=$K$337),$J$326,IF(OR(K155=$K$338),$J$327,IF(OR(K155=$K$339),$J$328,IF(OR(K155=$K$340),$J$329,IF(OR(K155=$K$346,K155=$K$356,K155=$K$347),$J$330,IF(OR(K155=$K$342,K155=$K$343,K155=$K$344,K155=$K$345),$J$331,IF(OR(K155=$K$341,K155=$K$385,K155=$K$387,K155=$K$389),$J$332,IF(OR(K155=$K$348,K155=$K$350,K155=$K$349),$J$333,IF(OR(K155=$K$351),$J$334,IF(OR(K155=$K$352),$J$335,IF(OR(K155=$K$353),$J$336,IF(OR(K155=$K$357),$J$337,IF(OR(K155=$K$358,K155=$K$359),$J$338,IF(OR(K155=$K$360,K155=$K$361),$J$339,IF(OR(K155=$K$362,K155=$K$363),$J$340,IF(OR(K155=$K$364,K155=$K$365),$J$341,IF(OR(K155=$K$367,K155=$K$368,K155=$K$369,K155=$K$370,K155=$K$371,K155=$K$372,K155=$K$373,K155=$K$374,K155=$K$375),$J$342,IF(OR(K155=$K$379,K155=$K$380,K155=$K$381,K155=$K$382,K155=$K$378,K155=$K$377,K155=$K$386,K155=$K$388),$J$343,IF(OR(K155=$K$383,K155=$K$384),$J$344,IF(OR(K155=$K$329,K155=$K$330,K155=$K$331,K155=$K$354,K155=$K$355,K155=$K$366,K155=$K$332,K155=$K$376),$J$345,IF(OR(K155=$K$390),$J$346,0)))))))))))))))))))))))</f>
        <v>Staphylococcus</v>
      </c>
      <c r="K155" s="1" t="s">
        <v>69</v>
      </c>
      <c r="L155" s="1"/>
      <c r="P155" s="11" t="s">
        <v>311</v>
      </c>
      <c r="T155" s="11" t="s">
        <v>311</v>
      </c>
      <c r="U155" s="11" t="s">
        <v>262</v>
      </c>
      <c r="V155" s="12" t="s">
        <v>262</v>
      </c>
      <c r="Y155" s="11" t="s">
        <v>262</v>
      </c>
      <c r="AD155" s="12" t="s">
        <v>262</v>
      </c>
      <c r="AE155" s="12" t="s">
        <v>262</v>
      </c>
      <c r="AH155" s="11" t="s">
        <v>262</v>
      </c>
      <c r="AL155" s="11" t="s">
        <v>262</v>
      </c>
      <c r="AP155" s="12" t="s">
        <v>262</v>
      </c>
      <c r="AQ155" s="12" t="s">
        <v>262</v>
      </c>
      <c r="AS155" s="12" t="s">
        <v>262</v>
      </c>
      <c r="AU155" s="11" t="s">
        <v>262</v>
      </c>
      <c r="AZ155" s="11" t="s">
        <v>262</v>
      </c>
      <c r="BC155" s="11" t="s">
        <v>262</v>
      </c>
      <c r="BE155" s="11" t="s">
        <v>262</v>
      </c>
    </row>
    <row r="156" spans="1:57" ht="20.25">
      <c r="A156" s="13" t="s">
        <v>250</v>
      </c>
      <c r="B156" s="2">
        <v>103</v>
      </c>
      <c r="C156" s="13" t="s">
        <v>46</v>
      </c>
      <c r="D156" s="3" t="s">
        <v>199</v>
      </c>
      <c r="E156" s="13">
        <v>0</v>
      </c>
      <c r="F156" s="13">
        <v>5</v>
      </c>
      <c r="G156" s="13"/>
      <c r="H156" s="13"/>
      <c r="I156" s="13" t="str">
        <f>IF(OR(J156=$J$337,J156=$J$344,J156=$J$327),$I$324,IF(OR(J156=$J$326,J156=$J$330,J156=$J$332,J156=$J$333,J156=$J$336,J156=$J$340,J156=$J$341,J156=$J$338),$I$329,IF(OR(J156=$J$325,J156=$J$329),$I$325,IF(OR(J156=$J$331,J156=$J$342,J156=$J$343),$I$326,IF(OR(J156=$J$324,J156=$J$339,J156=$J$345),$I$327,IF(OR(J156=$J$328,J156=$J$346,J156=$J$334,J156=$J$335),$I$328,0))))))</f>
        <v>Кокки</v>
      </c>
      <c r="J156" s="13" t="str">
        <f>IF(OR(K156=$K$324,K156=$K$325,K156=$K$326,K156=$K$327,K156=$K$328),$J$324,IF(OR(K156=$K$333,K156=$K$334,K156=$K$335,K156=$K$336),$J$325,IF(OR(K156=$K$337),$J$326,IF(OR(K156=$K$338),$J$327,IF(OR(K156=$K$339),$J$328,IF(OR(K156=$K$340),$J$329,IF(OR(K156=$K$346,K156=$K$356,K156=$K$347),$J$330,IF(OR(K156=$K$342,K156=$K$343,K156=$K$344,K156=$K$345),$J$331,IF(OR(K156=$K$341,K156=$K$385,K156=$K$387,K156=$K$389),$J$332,IF(OR(K156=$K$348,K156=$K$350,K156=$K$349),$J$333,IF(OR(K156=$K$351),$J$334,IF(OR(K156=$K$352),$J$335,IF(OR(K156=$K$353),$J$336,IF(OR(K156=$K$357),$J$337,IF(OR(K156=$K$358,K156=$K$359),$J$338,IF(OR(K156=$K$360,K156=$K$361),$J$339,IF(OR(K156=$K$362,K156=$K$363),$J$340,IF(OR(K156=$K$364,K156=$K$365),$J$341,IF(OR(K156=$K$367,K156=$K$368,K156=$K$369,K156=$K$370,K156=$K$371,K156=$K$372,K156=$K$373,K156=$K$374,K156=$K$375),$J$342,IF(OR(K156=$K$379,K156=$K$380,K156=$K$381,K156=$K$382,K156=$K$378,K156=$K$377,K156=$K$386,K156=$K$388),$J$343,IF(OR(K156=$K$383,K156=$K$384),$J$344,IF(OR(K156=$K$329,K156=$K$330,K156=$K$331,K156=$K$354,K156=$K$355,K156=$K$366,K156=$K$332,K156=$K$376),$J$345,IF(OR(K156=$K$390),$J$346,0)))))))))))))))))))))))</f>
        <v>Enterococcus</v>
      </c>
      <c r="K156" s="1" t="s">
        <v>137</v>
      </c>
      <c r="L156" s="1"/>
      <c r="P156" s="11" t="s">
        <v>262</v>
      </c>
      <c r="T156" s="11" t="s">
        <v>311</v>
      </c>
      <c r="U156" s="11" t="s">
        <v>262</v>
      </c>
      <c r="V156" s="12" t="s">
        <v>311</v>
      </c>
      <c r="X156" s="12" t="s">
        <v>311</v>
      </c>
      <c r="AD156" s="12" t="s">
        <v>262</v>
      </c>
      <c r="AE156" s="12" t="s">
        <v>311</v>
      </c>
      <c r="AU156" s="11" t="s">
        <v>311</v>
      </c>
      <c r="AZ156" s="11" t="s">
        <v>311</v>
      </c>
      <c r="BE156" s="11" t="s">
        <v>311</v>
      </c>
    </row>
    <row r="157" spans="1:57" ht="20.25">
      <c r="A157" s="13" t="s">
        <v>250</v>
      </c>
      <c r="B157" s="2">
        <v>107</v>
      </c>
      <c r="C157" s="13" t="s">
        <v>29</v>
      </c>
      <c r="D157" s="3" t="s">
        <v>65</v>
      </c>
      <c r="E157" s="13">
        <v>0</v>
      </c>
      <c r="F157" s="13">
        <v>5</v>
      </c>
      <c r="G157" s="13"/>
      <c r="H157" s="13"/>
      <c r="I157" s="13" t="str">
        <f>IF(OR(J157=$J$337,J157=$J$344,J157=$J$327),$I$324,IF(OR(J157=$J$326,J157=$J$330,J157=$J$332,J157=$J$333,J157=$J$336,J157=$J$340,J157=$J$341,J157=$J$338),$I$329,IF(OR(J157=$J$325,J157=$J$329),$I$325,IF(OR(J157=$J$331,J157=$J$342,J157=$J$343),$I$326,IF(OR(J157=$J$324,J157=$J$339,J157=$J$345),$I$327,IF(OR(J157=$J$328,J157=$J$346,J157=$J$334,J157=$J$335),$I$328,0))))))</f>
        <v>Кокки</v>
      </c>
      <c r="J157" s="13" t="str">
        <f>IF(OR(K157=$K$324,K157=$K$325,K157=$K$326,K157=$K$327,K157=$K$328),$J$324,IF(OR(K157=$K$333,K157=$K$334,K157=$K$335,K157=$K$336),$J$325,IF(OR(K157=$K$337),$J$326,IF(OR(K157=$K$338),$J$327,IF(OR(K157=$K$339),$J$328,IF(OR(K157=$K$340),$J$329,IF(OR(K157=$K$346,K157=$K$356,K157=$K$347),$J$330,IF(OR(K157=$K$342,K157=$K$343,K157=$K$344,K157=$K$345),$J$331,IF(OR(K157=$K$341,K157=$K$385,K157=$K$387,K157=$K$389),$J$332,IF(OR(K157=$K$348,K157=$K$350,K157=$K$349),$J$333,IF(OR(K157=$K$351),$J$334,IF(OR(K157=$K$352),$J$335,IF(OR(K157=$K$353),$J$336,IF(OR(K157=$K$357),$J$337,IF(OR(K157=$K$358,K157=$K$359),$J$338,IF(OR(K157=$K$360,K157=$K$361),$J$339,IF(OR(K157=$K$362,K157=$K$363),$J$340,IF(OR(K157=$K$364,K157=$K$365),$J$341,IF(OR(K157=$K$367,K157=$K$368,K157=$K$369,K157=$K$370,K157=$K$371,K157=$K$372,K157=$K$373,K157=$K$374,K157=$K$375),$J$342,IF(OR(K157=$K$379,K157=$K$380,K157=$K$381,K157=$K$382,K157=$K$378,K157=$K$377,K157=$K$386,K157=$K$388),$J$343,IF(OR(K157=$K$383,K157=$K$384),$J$344,IF(OR(K157=$K$329,K157=$K$330,K157=$K$331,K157=$K$354,K157=$K$355,K157=$K$366,K157=$K$332,K157=$K$376),$J$345,IF(OR(K157=$K$390),$J$346,0)))))))))))))))))))))))</f>
        <v>Staphylococcus</v>
      </c>
      <c r="K157" s="1" t="s">
        <v>179</v>
      </c>
      <c r="L157" s="1"/>
      <c r="P157" s="11" t="s">
        <v>311</v>
      </c>
      <c r="T157" s="11" t="s">
        <v>311</v>
      </c>
      <c r="U157" s="11" t="s">
        <v>262</v>
      </c>
      <c r="V157" s="12" t="s">
        <v>311</v>
      </c>
      <c r="Y157" s="11" t="s">
        <v>311</v>
      </c>
      <c r="AD157" s="12" t="s">
        <v>262</v>
      </c>
      <c r="AE157" s="12" t="s">
        <v>262</v>
      </c>
      <c r="AH157" s="11" t="s">
        <v>262</v>
      </c>
      <c r="AL157" s="11" t="s">
        <v>311</v>
      </c>
      <c r="AP157" s="12" t="s">
        <v>262</v>
      </c>
      <c r="AQ157" s="12" t="s">
        <v>262</v>
      </c>
      <c r="AS157" s="12" t="s">
        <v>262</v>
      </c>
      <c r="AU157" s="11" t="s">
        <v>262</v>
      </c>
      <c r="AZ157" s="11" t="s">
        <v>311</v>
      </c>
      <c r="BC157" s="11" t="s">
        <v>262</v>
      </c>
      <c r="BE157" s="11" t="s">
        <v>311</v>
      </c>
    </row>
    <row r="158" spans="1:57" ht="20.25">
      <c r="A158" s="13" t="s">
        <v>250</v>
      </c>
      <c r="B158" s="2">
        <v>119</v>
      </c>
      <c r="C158" s="13" t="s">
        <v>138</v>
      </c>
      <c r="D158" s="3" t="s">
        <v>56</v>
      </c>
      <c r="E158" s="13">
        <v>0</v>
      </c>
      <c r="F158" s="13">
        <v>5</v>
      </c>
      <c r="G158" s="13"/>
      <c r="H158" s="13"/>
      <c r="I158" s="13" t="str">
        <f>IF(OR(J158=$J$337,J158=$J$344,J158=$J$327),$I$324,IF(OR(J158=$J$326,J158=$J$330,J158=$J$332,J158=$J$333,J158=$J$336,J158=$J$340,J158=$J$341,J158=$J$338),$I$329,IF(OR(J158=$J$325,J158=$J$329),$I$325,IF(OR(J158=$J$331,J158=$J$342,J158=$J$343),$I$326,IF(OR(J158=$J$324,J158=$J$339,J158=$J$345),$I$327,IF(OR(J158=$J$328,J158=$J$346,J158=$J$334,J158=$J$335),$I$328,0))))))</f>
        <v>Кокки</v>
      </c>
      <c r="J158" s="13" t="str">
        <f>IF(OR(K158=$K$324,K158=$K$325,K158=$K$326,K158=$K$327,K158=$K$328),$J$324,IF(OR(K158=$K$333,K158=$K$334,K158=$K$335,K158=$K$336),$J$325,IF(OR(K158=$K$337),$J$326,IF(OR(K158=$K$338),$J$327,IF(OR(K158=$K$339),$J$328,IF(OR(K158=$K$340),$J$329,IF(OR(K158=$K$346,K158=$K$356,K158=$K$347),$J$330,IF(OR(K158=$K$342,K158=$K$343,K158=$K$344,K158=$K$345),$J$331,IF(OR(K158=$K$341,K158=$K$385,K158=$K$387,K158=$K$389),$J$332,IF(OR(K158=$K$348,K158=$K$350,K158=$K$349),$J$333,IF(OR(K158=$K$351),$J$334,IF(OR(K158=$K$352),$J$335,IF(OR(K158=$K$353),$J$336,IF(OR(K158=$K$357),$J$337,IF(OR(K158=$K$358,K158=$K$359),$J$338,IF(OR(K158=$K$360,K158=$K$361),$J$339,IF(OR(K158=$K$362,K158=$K$363),$J$340,IF(OR(K158=$K$364,K158=$K$365),$J$341,IF(OR(K158=$K$367,K158=$K$368,K158=$K$369,K158=$K$370,K158=$K$371,K158=$K$372,K158=$K$373,K158=$K$374,K158=$K$375),$J$342,IF(OR(K158=$K$379,K158=$K$380,K158=$K$381,K158=$K$382,K158=$K$378,K158=$K$377,K158=$K$386,K158=$K$388),$J$343,IF(OR(K158=$K$383,K158=$K$384),$J$344,IF(OR(K158=$K$329,K158=$K$330,K158=$K$331,K158=$K$354,K158=$K$355,K158=$K$366,K158=$K$332,K158=$K$376),$J$345,IF(OR(K158=$K$390),$J$346,0)))))))))))))))))))))))</f>
        <v>Staphylococcus</v>
      </c>
      <c r="K158" s="1" t="s">
        <v>49</v>
      </c>
      <c r="L158" s="1"/>
      <c r="U158" s="11" t="s">
        <v>262</v>
      </c>
      <c r="V158" s="12" t="s">
        <v>262</v>
      </c>
      <c r="AE158" s="12" t="s">
        <v>262</v>
      </c>
      <c r="AL158" s="11" t="s">
        <v>311</v>
      </c>
      <c r="AU158" s="11" t="s">
        <v>262</v>
      </c>
      <c r="BC158" s="11" t="s">
        <v>262</v>
      </c>
      <c r="BE158" s="11" t="s">
        <v>262</v>
      </c>
    </row>
    <row r="159" spans="1:57" ht="20.25">
      <c r="A159" s="13" t="s">
        <v>250</v>
      </c>
      <c r="B159" s="2">
        <v>122</v>
      </c>
      <c r="C159" s="13" t="s">
        <v>21</v>
      </c>
      <c r="D159" s="3" t="s">
        <v>84</v>
      </c>
      <c r="E159" s="13">
        <v>0</v>
      </c>
      <c r="F159" s="13">
        <v>4</v>
      </c>
      <c r="G159" s="13"/>
      <c r="H159" s="13"/>
      <c r="I159" s="13" t="str">
        <f>IF(OR(J159=$J$337,J159=$J$344,J159=$J$327),$I$324,IF(OR(J159=$J$326,J159=$J$330,J159=$J$332,J159=$J$333,J159=$J$336,J159=$J$340,J159=$J$341,J159=$J$338),$I$329,IF(OR(J159=$J$325,J159=$J$329),$I$325,IF(OR(J159=$J$331,J159=$J$342,J159=$J$343),$I$326,IF(OR(J159=$J$324,J159=$J$339,J159=$J$345),$I$327,IF(OR(J159=$J$328,J159=$J$346,J159=$J$334,J159=$J$335),$I$328,0))))))</f>
        <v>Кокки</v>
      </c>
      <c r="J159" s="13" t="str">
        <f>IF(OR(K159=$K$324,K159=$K$325,K159=$K$326,K159=$K$327,K159=$K$328),$J$324,IF(OR(K159=$K$333,K159=$K$334,K159=$K$335,K159=$K$336),$J$325,IF(OR(K159=$K$337),$J$326,IF(OR(K159=$K$338),$J$327,IF(OR(K159=$K$339),$J$328,IF(OR(K159=$K$340),$J$329,IF(OR(K159=$K$346,K159=$K$356,K159=$K$347),$J$330,IF(OR(K159=$K$342,K159=$K$343,K159=$K$344,K159=$K$345),$J$331,IF(OR(K159=$K$341,K159=$K$385,K159=$K$387,K159=$K$389),$J$332,IF(OR(K159=$K$348,K159=$K$350,K159=$K$349),$J$333,IF(OR(K159=$K$351),$J$334,IF(OR(K159=$K$352),$J$335,IF(OR(K159=$K$353),$J$336,IF(OR(K159=$K$357),$J$337,IF(OR(K159=$K$358,K159=$K$359),$J$338,IF(OR(K159=$K$360,K159=$K$361),$J$339,IF(OR(K159=$K$362,K159=$K$363),$J$340,IF(OR(K159=$K$364,K159=$K$365),$J$341,IF(OR(K159=$K$367,K159=$K$368,K159=$K$369,K159=$K$370,K159=$K$371,K159=$K$372,K159=$K$373,K159=$K$374,K159=$K$375),$J$342,IF(OR(K159=$K$379,K159=$K$380,K159=$K$381,K159=$K$382,K159=$K$378,K159=$K$377,K159=$K$386,K159=$K$388),$J$343,IF(OR(K159=$K$383,K159=$K$384),$J$344,IF(OR(K159=$K$329,K159=$K$330,K159=$K$331,K159=$K$354,K159=$K$355,K159=$K$366,K159=$K$332,K159=$K$376),$J$345,IF(OR(K159=$K$390),$J$346,0)))))))))))))))))))))))</f>
        <v>Staphylococcus</v>
      </c>
      <c r="K159" s="1" t="s">
        <v>169</v>
      </c>
      <c r="L159" s="1"/>
      <c r="U159" s="11" t="s">
        <v>262</v>
      </c>
      <c r="V159" s="12" t="s">
        <v>311</v>
      </c>
      <c r="AE159" s="12" t="s">
        <v>262</v>
      </c>
      <c r="AL159" s="11" t="s">
        <v>311</v>
      </c>
      <c r="AU159" s="11" t="s">
        <v>311</v>
      </c>
      <c r="BC159" s="11" t="s">
        <v>262</v>
      </c>
      <c r="BE159" s="11" t="s">
        <v>311</v>
      </c>
    </row>
    <row r="160" spans="1:57" ht="20.25">
      <c r="A160" s="13" t="s">
        <v>250</v>
      </c>
      <c r="B160" s="2">
        <v>124</v>
      </c>
      <c r="C160" s="13" t="s">
        <v>21</v>
      </c>
      <c r="D160" s="3" t="s">
        <v>33</v>
      </c>
      <c r="E160" s="13">
        <v>0</v>
      </c>
      <c r="F160" s="13">
        <v>5</v>
      </c>
      <c r="G160" s="13"/>
      <c r="H160" s="13"/>
      <c r="I160" s="13" t="str">
        <f>IF(OR(J160=$J$337,J160=$J$344,J160=$J$327),$I$324,IF(OR(J160=$J$326,J160=$J$330,J160=$J$332,J160=$J$333,J160=$J$336,J160=$J$340,J160=$J$341,J160=$J$338),$I$329,IF(OR(J160=$J$325,J160=$J$329),$I$325,IF(OR(J160=$J$331,J160=$J$342,J160=$J$343),$I$326,IF(OR(J160=$J$324,J160=$J$339,J160=$J$345),$I$327,IF(OR(J160=$J$328,J160=$J$346,J160=$J$334,J160=$J$335),$I$328,0))))))</f>
        <v>Кокки</v>
      </c>
      <c r="J160" s="13" t="str">
        <f>IF(OR(K160=$K$324,K160=$K$325,K160=$K$326,K160=$K$327,K160=$K$328),$J$324,IF(OR(K160=$K$333,K160=$K$334,K160=$K$335,K160=$K$336),$J$325,IF(OR(K160=$K$337),$J$326,IF(OR(K160=$K$338),$J$327,IF(OR(K160=$K$339),$J$328,IF(OR(K160=$K$340),$J$329,IF(OR(K160=$K$346,K160=$K$356,K160=$K$347),$J$330,IF(OR(K160=$K$342,K160=$K$343,K160=$K$344,K160=$K$345),$J$331,IF(OR(K160=$K$341,K160=$K$385,K160=$K$387,K160=$K$389),$J$332,IF(OR(K160=$K$348,K160=$K$350,K160=$K$349),$J$333,IF(OR(K160=$K$351),$J$334,IF(OR(K160=$K$352),$J$335,IF(OR(K160=$K$353),$J$336,IF(OR(K160=$K$357),$J$337,IF(OR(K160=$K$358,K160=$K$359),$J$338,IF(OR(K160=$K$360,K160=$K$361),$J$339,IF(OR(K160=$K$362,K160=$K$363),$J$340,IF(OR(K160=$K$364,K160=$K$365),$J$341,IF(OR(K160=$K$367,K160=$K$368,K160=$K$369,K160=$K$370,K160=$K$371,K160=$K$372,K160=$K$373,K160=$K$374,K160=$K$375),$J$342,IF(OR(K160=$K$379,K160=$K$380,K160=$K$381,K160=$K$382,K160=$K$378,K160=$K$377,K160=$K$386,K160=$K$388),$J$343,IF(OR(K160=$K$383,K160=$K$384),$J$344,IF(OR(K160=$K$329,K160=$K$330,K160=$K$331,K160=$K$354,K160=$K$355,K160=$K$366,K160=$K$332,K160=$K$376),$J$345,IF(OR(K160=$K$390),$J$346,0)))))))))))))))))))))))</f>
        <v>Streptococcus</v>
      </c>
      <c r="K160" s="1" t="s">
        <v>186</v>
      </c>
      <c r="L160" s="1"/>
      <c r="P160" s="11" t="s">
        <v>262</v>
      </c>
      <c r="T160" s="11" t="s">
        <v>262</v>
      </c>
      <c r="U160" s="11" t="s">
        <v>262</v>
      </c>
      <c r="AE160" s="12" t="s">
        <v>262</v>
      </c>
      <c r="AM160" s="11" t="s">
        <v>262</v>
      </c>
      <c r="AZ160" s="11" t="s">
        <v>262</v>
      </c>
      <c r="BE160" s="11" t="s">
        <v>262</v>
      </c>
    </row>
    <row r="161" spans="1:57" ht="20.25">
      <c r="A161" s="13" t="s">
        <v>250</v>
      </c>
      <c r="B161" s="2">
        <v>129</v>
      </c>
      <c r="C161" s="13" t="s">
        <v>21</v>
      </c>
      <c r="D161" s="3" t="s">
        <v>20</v>
      </c>
      <c r="E161" s="13">
        <v>0</v>
      </c>
      <c r="F161" s="13">
        <v>4</v>
      </c>
      <c r="G161" s="13"/>
      <c r="H161" s="13"/>
      <c r="I161" s="13" t="str">
        <f>IF(OR(J161=$J$337,J161=$J$344,J161=$J$327),$I$324,IF(OR(J161=$J$326,J161=$J$330,J161=$J$332,J161=$J$333,J161=$J$336,J161=$J$340,J161=$J$341,J161=$J$338),$I$329,IF(OR(J161=$J$325,J161=$J$329),$I$325,IF(OR(J161=$J$331,J161=$J$342,J161=$J$343),$I$326,IF(OR(J161=$J$324,J161=$J$339,J161=$J$345),$I$327,IF(OR(J161=$J$328,J161=$J$346,J161=$J$334,J161=$J$335),$I$328,0))))))</f>
        <v>Кокки</v>
      </c>
      <c r="J161" s="13" t="str">
        <f>IF(OR(K161=$K$324,K161=$K$325,K161=$K$326,K161=$K$327,K161=$K$328),$J$324,IF(OR(K161=$K$333,K161=$K$334,K161=$K$335,K161=$K$336),$J$325,IF(OR(K161=$K$337),$J$326,IF(OR(K161=$K$338),$J$327,IF(OR(K161=$K$339),$J$328,IF(OR(K161=$K$340),$J$329,IF(OR(K161=$K$346,K161=$K$356,K161=$K$347),$J$330,IF(OR(K161=$K$342,K161=$K$343,K161=$K$344,K161=$K$345),$J$331,IF(OR(K161=$K$341,K161=$K$385,K161=$K$387,K161=$K$389),$J$332,IF(OR(K161=$K$348,K161=$K$350,K161=$K$349),$J$333,IF(OR(K161=$K$351),$J$334,IF(OR(K161=$K$352),$J$335,IF(OR(K161=$K$353),$J$336,IF(OR(K161=$K$357),$J$337,IF(OR(K161=$K$358,K161=$K$359),$J$338,IF(OR(K161=$K$360,K161=$K$361),$J$339,IF(OR(K161=$K$362,K161=$K$363),$J$340,IF(OR(K161=$K$364,K161=$K$365),$J$341,IF(OR(K161=$K$367,K161=$K$368,K161=$K$369,K161=$K$370,K161=$K$371,K161=$K$372,K161=$K$373,K161=$K$374,K161=$K$375),$J$342,IF(OR(K161=$K$379,K161=$K$380,K161=$K$381,K161=$K$382,K161=$K$378,K161=$K$377,K161=$K$386,K161=$K$388),$J$343,IF(OR(K161=$K$383,K161=$K$384),$J$344,IF(OR(K161=$K$329,K161=$K$330,K161=$K$331,K161=$K$354,K161=$K$355,K161=$K$366,K161=$K$332,K161=$K$376),$J$345,IF(OR(K161=$K$390),$J$346,0)))))))))))))))))))))))</f>
        <v>Staphylococcus</v>
      </c>
      <c r="K161" s="1" t="s">
        <v>169</v>
      </c>
      <c r="L161" s="1"/>
      <c r="U161" s="11" t="s">
        <v>262</v>
      </c>
      <c r="V161" s="12" t="s">
        <v>262</v>
      </c>
      <c r="AE161" s="12" t="s">
        <v>262</v>
      </c>
      <c r="AK161" s="11" t="s">
        <v>309</v>
      </c>
      <c r="AL161" s="11" t="s">
        <v>262</v>
      </c>
      <c r="AU161" s="11" t="s">
        <v>262</v>
      </c>
      <c r="BC161" s="11" t="s">
        <v>262</v>
      </c>
      <c r="BE161" s="11" t="s">
        <v>262</v>
      </c>
    </row>
    <row r="162" spans="1:57" ht="20.25">
      <c r="A162" s="13" t="s">
        <v>250</v>
      </c>
      <c r="B162" s="2">
        <v>145</v>
      </c>
      <c r="C162" s="13" t="s">
        <v>21</v>
      </c>
      <c r="D162" s="3" t="s">
        <v>33</v>
      </c>
      <c r="E162" s="13">
        <v>0</v>
      </c>
      <c r="F162" s="13">
        <v>3</v>
      </c>
      <c r="G162" s="13"/>
      <c r="H162" s="13"/>
      <c r="I162" s="13" t="str">
        <f>IF(OR(J162=$J$337,J162=$J$344,J162=$J$327),$I$324,IF(OR(J162=$J$326,J162=$J$330,J162=$J$332,J162=$J$333,J162=$J$336,J162=$J$340,J162=$J$341,J162=$J$338),$I$329,IF(OR(J162=$J$325,J162=$J$329),$I$325,IF(OR(J162=$J$331,J162=$J$342,J162=$J$343),$I$326,IF(OR(J162=$J$324,J162=$J$339,J162=$J$345),$I$327,IF(OR(J162=$J$328,J162=$J$346,J162=$J$334,J162=$J$335),$I$328,0))))))</f>
        <v>Кокки</v>
      </c>
      <c r="J162" s="13" t="str">
        <f>IF(OR(K162=$K$324,K162=$K$325,K162=$K$326,K162=$K$327,K162=$K$328),$J$324,IF(OR(K162=$K$333,K162=$K$334,K162=$K$335,K162=$K$336),$J$325,IF(OR(K162=$K$337),$J$326,IF(OR(K162=$K$338),$J$327,IF(OR(K162=$K$339),$J$328,IF(OR(K162=$K$340),$J$329,IF(OR(K162=$K$346,K162=$K$356,K162=$K$347),$J$330,IF(OR(K162=$K$342,K162=$K$343,K162=$K$344,K162=$K$345),$J$331,IF(OR(K162=$K$341,K162=$K$385,K162=$K$387,K162=$K$389),$J$332,IF(OR(K162=$K$348,K162=$K$350,K162=$K$349),$J$333,IF(OR(K162=$K$351),$J$334,IF(OR(K162=$K$352),$J$335,IF(OR(K162=$K$353),$J$336,IF(OR(K162=$K$357),$J$337,IF(OR(K162=$K$358,K162=$K$359),$J$338,IF(OR(K162=$K$360,K162=$K$361),$J$339,IF(OR(K162=$K$362,K162=$K$363),$J$340,IF(OR(K162=$K$364,K162=$K$365),$J$341,IF(OR(K162=$K$367,K162=$K$368,K162=$K$369,K162=$K$370,K162=$K$371,K162=$K$372,K162=$K$373,K162=$K$374,K162=$K$375),$J$342,IF(OR(K162=$K$379,K162=$K$380,K162=$K$381,K162=$K$382,K162=$K$378,K162=$K$377,K162=$K$386,K162=$K$388),$J$343,IF(OR(K162=$K$383,K162=$K$384),$J$344,IF(OR(K162=$K$329,K162=$K$330,K162=$K$331,K162=$K$354,K162=$K$355,K162=$K$366,K162=$K$332,K162=$K$376),$J$345,IF(OR(K162=$K$390),$J$346,0)))))))))))))))))))))))</f>
        <v>Staphylococcus</v>
      </c>
      <c r="K162" s="1" t="s">
        <v>169</v>
      </c>
      <c r="L162" s="1"/>
      <c r="U162" s="11" t="s">
        <v>311</v>
      </c>
      <c r="V162" s="12" t="s">
        <v>262</v>
      </c>
      <c r="AE162" s="12" t="s">
        <v>262</v>
      </c>
      <c r="AK162" s="11" t="s">
        <v>313</v>
      </c>
      <c r="AL162" s="11" t="s">
        <v>262</v>
      </c>
      <c r="AU162" s="11" t="s">
        <v>262</v>
      </c>
      <c r="BC162" s="11" t="s">
        <v>262</v>
      </c>
      <c r="BE162" s="11" t="s">
        <v>262</v>
      </c>
    </row>
    <row r="163" spans="1:57" ht="20.25">
      <c r="A163" s="13" t="s">
        <v>250</v>
      </c>
      <c r="B163" s="2">
        <v>148</v>
      </c>
      <c r="C163" s="13" t="s">
        <v>71</v>
      </c>
      <c r="D163" s="3" t="s">
        <v>227</v>
      </c>
      <c r="E163" s="13">
        <v>0</v>
      </c>
      <c r="F163" s="13">
        <v>2</v>
      </c>
      <c r="G163" s="13"/>
      <c r="H163" s="13"/>
      <c r="I163" s="13" t="str">
        <f>IF(OR(J163=$J$337,J163=$J$344,J163=$J$327),$I$324,IF(OR(J163=$J$326,J163=$J$330,J163=$J$332,J163=$J$333,J163=$J$336,J163=$J$340,J163=$J$341,J163=$J$338),$I$329,IF(OR(J163=$J$325,J163=$J$329),$I$325,IF(OR(J163=$J$331,J163=$J$342,J163=$J$343),$I$326,IF(OR(J163=$J$324,J163=$J$339,J163=$J$345),$I$327,IF(OR(J163=$J$328,J163=$J$346,J163=$J$334,J163=$J$335),$I$328,0))))))</f>
        <v>Кокки</v>
      </c>
      <c r="J163" s="13" t="str">
        <f>IF(OR(K163=$K$324,K163=$K$325,K163=$K$326,K163=$K$327,K163=$K$328),$J$324,IF(OR(K163=$K$333,K163=$K$334,K163=$K$335,K163=$K$336),$J$325,IF(OR(K163=$K$337),$J$326,IF(OR(K163=$K$338),$J$327,IF(OR(K163=$K$339),$J$328,IF(OR(K163=$K$340),$J$329,IF(OR(K163=$K$346,K163=$K$356,K163=$K$347),$J$330,IF(OR(K163=$K$342,K163=$K$343,K163=$K$344,K163=$K$345),$J$331,IF(OR(K163=$K$341,K163=$K$385,K163=$K$387,K163=$K$389),$J$332,IF(OR(K163=$K$348,K163=$K$350,K163=$K$349),$J$333,IF(OR(K163=$K$351),$J$334,IF(OR(K163=$K$352),$J$335,IF(OR(K163=$K$353),$J$336,IF(OR(K163=$K$357),$J$337,IF(OR(K163=$K$358,K163=$K$359),$J$338,IF(OR(K163=$K$360,K163=$K$361),$J$339,IF(OR(K163=$K$362,K163=$K$363),$J$340,IF(OR(K163=$K$364,K163=$K$365),$J$341,IF(OR(K163=$K$367,K163=$K$368,K163=$K$369,K163=$K$370,K163=$K$371,K163=$K$372,K163=$K$373,K163=$K$374,K163=$K$375),$J$342,IF(OR(K163=$K$379,K163=$K$380,K163=$K$381,K163=$K$382,K163=$K$378,K163=$K$377,K163=$K$386,K163=$K$388),$J$343,IF(OR(K163=$K$383,K163=$K$384),$J$344,IF(OR(K163=$K$329,K163=$K$330,K163=$K$331,K163=$K$354,K163=$K$355,K163=$K$366,K163=$K$332,K163=$K$376),$J$345,IF(OR(K163=$K$390),$J$346,0)))))))))))))))))))))))</f>
        <v>Staphylococcus</v>
      </c>
      <c r="K163" s="1" t="s">
        <v>169</v>
      </c>
      <c r="L163" s="1"/>
      <c r="U163" s="11" t="s">
        <v>262</v>
      </c>
      <c r="V163" s="12" t="s">
        <v>262</v>
      </c>
      <c r="AE163" s="12" t="s">
        <v>310</v>
      </c>
      <c r="AK163" s="11" t="s">
        <v>309</v>
      </c>
      <c r="AL163" s="11" t="s">
        <v>262</v>
      </c>
      <c r="AU163" s="11" t="s">
        <v>262</v>
      </c>
      <c r="BC163" s="11" t="s">
        <v>262</v>
      </c>
      <c r="BE163" s="11" t="s">
        <v>310</v>
      </c>
    </row>
    <row r="164" spans="1:57" ht="20.25">
      <c r="A164" s="13" t="s">
        <v>250</v>
      </c>
      <c r="B164" s="2">
        <v>150</v>
      </c>
      <c r="C164" s="13" t="s">
        <v>14</v>
      </c>
      <c r="D164" s="3" t="s">
        <v>36</v>
      </c>
      <c r="E164" s="13">
        <v>0</v>
      </c>
      <c r="F164" s="13">
        <v>6</v>
      </c>
      <c r="G164" s="13" t="s">
        <v>23</v>
      </c>
      <c r="H164" s="13"/>
      <c r="I164" s="13" t="str">
        <f>IF(OR(J164=$J$337,J164=$J$344,J164=$J$327),$I$324,IF(OR(J164=$J$326,J164=$J$330,J164=$J$332,J164=$J$333,J164=$J$336,J164=$J$340,J164=$J$341,J164=$J$338),$I$329,IF(OR(J164=$J$325,J164=$J$329),$I$325,IF(OR(J164=$J$331,J164=$J$342,J164=$J$343),$I$326,IF(OR(J164=$J$324,J164=$J$339,J164=$J$345),$I$327,IF(OR(J164=$J$328,J164=$J$346,J164=$J$334,J164=$J$335),$I$328,0))))))</f>
        <v>Кокки</v>
      </c>
      <c r="J164" s="13" t="str">
        <f>IF(OR(K164=$K$324,K164=$K$325,K164=$K$326,K164=$K$327,K164=$K$328),$J$324,IF(OR(K164=$K$333,K164=$K$334,K164=$K$335,K164=$K$336),$J$325,IF(OR(K164=$K$337),$J$326,IF(OR(K164=$K$338),$J$327,IF(OR(K164=$K$339),$J$328,IF(OR(K164=$K$340),$J$329,IF(OR(K164=$K$346,K164=$K$356,K164=$K$347),$J$330,IF(OR(K164=$K$342,K164=$K$343,K164=$K$344,K164=$K$345),$J$331,IF(OR(K164=$K$341,K164=$K$385,K164=$K$387,K164=$K$389),$J$332,IF(OR(K164=$K$348,K164=$K$350,K164=$K$349),$J$333,IF(OR(K164=$K$351),$J$334,IF(OR(K164=$K$352),$J$335,IF(OR(K164=$K$353),$J$336,IF(OR(K164=$K$357),$J$337,IF(OR(K164=$K$358,K164=$K$359),$J$338,IF(OR(K164=$K$360,K164=$K$361),$J$339,IF(OR(K164=$K$362,K164=$K$363),$J$340,IF(OR(K164=$K$364,K164=$K$365),$J$341,IF(OR(K164=$K$367,K164=$K$368,K164=$K$369,K164=$K$370,K164=$K$371,K164=$K$372,K164=$K$373,K164=$K$374,K164=$K$375),$J$342,IF(OR(K164=$K$379,K164=$K$380,K164=$K$381,K164=$K$382,K164=$K$378,K164=$K$377,K164=$K$386,K164=$K$388),$J$343,IF(OR(K164=$K$383,K164=$K$384),$J$344,IF(OR(K164=$K$329,K164=$K$330,K164=$K$331,K164=$K$354,K164=$K$355,K164=$K$366,K164=$K$332,K164=$K$376),$J$345,IF(OR(K164=$K$390),$J$346,0)))))))))))))))))))))))</f>
        <v>Staphylococcus</v>
      </c>
      <c r="K164" s="1" t="s">
        <v>169</v>
      </c>
      <c r="L164" s="1"/>
      <c r="U164" s="11" t="s">
        <v>311</v>
      </c>
      <c r="V164" s="12" t="s">
        <v>262</v>
      </c>
      <c r="AE164" s="12" t="s">
        <v>311</v>
      </c>
      <c r="AK164" s="11" t="s">
        <v>309</v>
      </c>
      <c r="AL164" s="11" t="s">
        <v>311</v>
      </c>
      <c r="AU164" s="11" t="s">
        <v>311</v>
      </c>
      <c r="BC164" s="11" t="s">
        <v>262</v>
      </c>
      <c r="BE164" s="11" t="s">
        <v>310</v>
      </c>
    </row>
    <row r="165" spans="1:57" ht="20.25">
      <c r="A165" s="13" t="s">
        <v>250</v>
      </c>
      <c r="B165" s="2">
        <v>165</v>
      </c>
      <c r="C165" s="13" t="s">
        <v>19</v>
      </c>
      <c r="D165" s="3" t="s">
        <v>25</v>
      </c>
      <c r="E165" s="13">
        <v>0</v>
      </c>
      <c r="F165" s="13">
        <v>5</v>
      </c>
      <c r="G165" s="13"/>
      <c r="H165" s="13"/>
      <c r="I165" s="13" t="str">
        <f>IF(OR(J165=$J$337,J165=$J$344,J165=$J$327),$I$324,IF(OR(J165=$J$326,J165=$J$330,J165=$J$332,J165=$J$333,J165=$J$336,J165=$J$340,J165=$J$341,J165=$J$338),$I$329,IF(OR(J165=$J$325,J165=$J$329),$I$325,IF(OR(J165=$J$331,J165=$J$342,J165=$J$343),$I$326,IF(OR(J165=$J$324,J165=$J$339,J165=$J$345),$I$327,IF(OR(J165=$J$328,J165=$J$346,J165=$J$334,J165=$J$335),$I$328,0))))))</f>
        <v>Кокки</v>
      </c>
      <c r="J165" s="13" t="str">
        <f>IF(OR(K165=$K$324,K165=$K$325,K165=$K$326,K165=$K$327,K165=$K$328),$J$324,IF(OR(K165=$K$333,K165=$K$334,K165=$K$335,K165=$K$336),$J$325,IF(OR(K165=$K$337),$J$326,IF(OR(K165=$K$338),$J$327,IF(OR(K165=$K$339),$J$328,IF(OR(K165=$K$340),$J$329,IF(OR(K165=$K$346,K165=$K$356,K165=$K$347),$J$330,IF(OR(K165=$K$342,K165=$K$343,K165=$K$344,K165=$K$345),$J$331,IF(OR(K165=$K$341,K165=$K$385,K165=$K$387,K165=$K$389),$J$332,IF(OR(K165=$K$348,K165=$K$350,K165=$K$349),$J$333,IF(OR(K165=$K$351),$J$334,IF(OR(K165=$K$352),$J$335,IF(OR(K165=$K$353),$J$336,IF(OR(K165=$K$357),$J$337,IF(OR(K165=$K$358,K165=$K$359),$J$338,IF(OR(K165=$K$360,K165=$K$361),$J$339,IF(OR(K165=$K$362,K165=$K$363),$J$340,IF(OR(K165=$K$364,K165=$K$365),$J$341,IF(OR(K165=$K$367,K165=$K$368,K165=$K$369,K165=$K$370,K165=$K$371,K165=$K$372,K165=$K$373,K165=$K$374,K165=$K$375),$J$342,IF(OR(K165=$K$379,K165=$K$380,K165=$K$381,K165=$K$382,K165=$K$378,K165=$K$377,K165=$K$386,K165=$K$388),$J$343,IF(OR(K165=$K$383,K165=$K$384),$J$344,IF(OR(K165=$K$329,K165=$K$330,K165=$K$331,K165=$K$354,K165=$K$355,K165=$K$366,K165=$K$332,K165=$K$376),$J$345,IF(OR(K165=$K$390),$J$346,0)))))))))))))))))))))))</f>
        <v>Staphylococcus</v>
      </c>
      <c r="K165" s="1" t="s">
        <v>169</v>
      </c>
      <c r="L165" s="1"/>
      <c r="U165" s="11" t="s">
        <v>262</v>
      </c>
      <c r="V165" s="12" t="s">
        <v>262</v>
      </c>
      <c r="AE165" s="12" t="s">
        <v>262</v>
      </c>
      <c r="AK165" s="11" t="s">
        <v>309</v>
      </c>
      <c r="AL165" s="11" t="s">
        <v>262</v>
      </c>
      <c r="AU165" s="11" t="s">
        <v>262</v>
      </c>
      <c r="BC165" s="11" t="s">
        <v>262</v>
      </c>
      <c r="BE165" s="11" t="s">
        <v>262</v>
      </c>
    </row>
    <row r="166" spans="1:57" ht="20.25">
      <c r="A166" s="13" t="s">
        <v>250</v>
      </c>
      <c r="B166" s="2">
        <v>175</v>
      </c>
      <c r="C166" s="13" t="s">
        <v>19</v>
      </c>
      <c r="D166" s="3" t="s">
        <v>20</v>
      </c>
      <c r="E166" s="13">
        <v>0</v>
      </c>
      <c r="F166" s="13">
        <v>5</v>
      </c>
      <c r="G166" s="13"/>
      <c r="H166" s="13"/>
      <c r="I166" s="13" t="str">
        <f>IF(OR(J166=$J$337,J166=$J$344,J166=$J$327),$I$324,IF(OR(J166=$J$326,J166=$J$330,J166=$J$332,J166=$J$333,J166=$J$336,J166=$J$340,J166=$J$341,J166=$J$338),$I$329,IF(OR(J166=$J$325,J166=$J$329),$I$325,IF(OR(J166=$J$331,J166=$J$342,J166=$J$343),$I$326,IF(OR(J166=$J$324,J166=$J$339,J166=$J$345),$I$327,IF(OR(J166=$J$328,J166=$J$346,J166=$J$334,J166=$J$335),$I$328,0))))))</f>
        <v>Кокки</v>
      </c>
      <c r="J166" s="13" t="str">
        <f>IF(OR(K166=$K$324,K166=$K$325,K166=$K$326,K166=$K$327,K166=$K$328),$J$324,IF(OR(K166=$K$333,K166=$K$334,K166=$K$335,K166=$K$336),$J$325,IF(OR(K166=$K$337),$J$326,IF(OR(K166=$K$338),$J$327,IF(OR(K166=$K$339),$J$328,IF(OR(K166=$K$340),$J$329,IF(OR(K166=$K$346,K166=$K$356,K166=$K$347),$J$330,IF(OR(K166=$K$342,K166=$K$343,K166=$K$344,K166=$K$345),$J$331,IF(OR(K166=$K$341,K166=$K$385,K166=$K$387,K166=$K$389),$J$332,IF(OR(K166=$K$348,K166=$K$350,K166=$K$349),$J$333,IF(OR(K166=$K$351),$J$334,IF(OR(K166=$K$352),$J$335,IF(OR(K166=$K$353),$J$336,IF(OR(K166=$K$357),$J$337,IF(OR(K166=$K$358,K166=$K$359),$J$338,IF(OR(K166=$K$360,K166=$K$361),$J$339,IF(OR(K166=$K$362,K166=$K$363),$J$340,IF(OR(K166=$K$364,K166=$K$365),$J$341,IF(OR(K166=$K$367,K166=$K$368,K166=$K$369,K166=$K$370,K166=$K$371,K166=$K$372,K166=$K$373,K166=$K$374,K166=$K$375),$J$342,IF(OR(K166=$K$379,K166=$K$380,K166=$K$381,K166=$K$382,K166=$K$378,K166=$K$377,K166=$K$386,K166=$K$388),$J$343,IF(OR(K166=$K$383,K166=$K$384),$J$344,IF(OR(K166=$K$329,K166=$K$330,K166=$K$331,K166=$K$354,K166=$K$355,K166=$K$366,K166=$K$332,K166=$K$376),$J$345,IF(OR(K166=$K$390),$J$346,0)))))))))))))))))))))))</f>
        <v>Staphylococcus</v>
      </c>
      <c r="K166" s="1" t="s">
        <v>169</v>
      </c>
      <c r="L166" s="1"/>
      <c r="U166" s="11" t="s">
        <v>262</v>
      </c>
      <c r="V166" s="12" t="s">
        <v>262</v>
      </c>
      <c r="AE166" s="12" t="s">
        <v>262</v>
      </c>
      <c r="AK166" s="11" t="s">
        <v>313</v>
      </c>
      <c r="AL166" s="11" t="s">
        <v>262</v>
      </c>
      <c r="AU166" s="11" t="s">
        <v>262</v>
      </c>
      <c r="BC166" s="11" t="s">
        <v>262</v>
      </c>
      <c r="BE166" s="11" t="s">
        <v>262</v>
      </c>
    </row>
    <row r="167" spans="1:57" ht="20.25">
      <c r="A167" s="13" t="s">
        <v>250</v>
      </c>
      <c r="B167" s="2">
        <v>178</v>
      </c>
      <c r="C167" s="13" t="s">
        <v>21</v>
      </c>
      <c r="D167" s="3" t="s">
        <v>152</v>
      </c>
      <c r="E167" s="13">
        <v>0</v>
      </c>
      <c r="F167" s="13">
        <v>5</v>
      </c>
      <c r="G167" s="13" t="s">
        <v>23</v>
      </c>
      <c r="H167" s="13"/>
      <c r="I167" s="13" t="str">
        <f>IF(OR(J167=$J$337,J167=$J$344,J167=$J$327),$I$324,IF(OR(J167=$J$326,J167=$J$330,J167=$J$332,J167=$J$333,J167=$J$336,J167=$J$340,J167=$J$341,J167=$J$338),$I$329,IF(OR(J167=$J$325,J167=$J$329),$I$325,IF(OR(J167=$J$331,J167=$J$342,J167=$J$343),$I$326,IF(OR(J167=$J$324,J167=$J$339,J167=$J$345),$I$327,IF(OR(J167=$J$328,J167=$J$346,J167=$J$334,J167=$J$335),$I$328,0))))))</f>
        <v>Кокки</v>
      </c>
      <c r="J167" s="13" t="str">
        <f>IF(OR(K167=$K$324,K167=$K$325,K167=$K$326,K167=$K$327,K167=$K$328),$J$324,IF(OR(K167=$K$333,K167=$K$334,K167=$K$335,K167=$K$336),$J$325,IF(OR(K167=$K$337),$J$326,IF(OR(K167=$K$338),$J$327,IF(OR(K167=$K$339),$J$328,IF(OR(K167=$K$340),$J$329,IF(OR(K167=$K$346,K167=$K$356,K167=$K$347),$J$330,IF(OR(K167=$K$342,K167=$K$343,K167=$K$344,K167=$K$345),$J$331,IF(OR(K167=$K$341,K167=$K$385,K167=$K$387,K167=$K$389),$J$332,IF(OR(K167=$K$348,K167=$K$350,K167=$K$349),$J$333,IF(OR(K167=$K$351),$J$334,IF(OR(K167=$K$352),$J$335,IF(OR(K167=$K$353),$J$336,IF(OR(K167=$K$357),$J$337,IF(OR(K167=$K$358,K167=$K$359),$J$338,IF(OR(K167=$K$360,K167=$K$361),$J$339,IF(OR(K167=$K$362,K167=$K$363),$J$340,IF(OR(K167=$K$364,K167=$K$365),$J$341,IF(OR(K167=$K$367,K167=$K$368,K167=$K$369,K167=$K$370,K167=$K$371,K167=$K$372,K167=$K$373,K167=$K$374,K167=$K$375),$J$342,IF(OR(K167=$K$379,K167=$K$380,K167=$K$381,K167=$K$382,K167=$K$378,K167=$K$377,K167=$K$386,K167=$K$388),$J$343,IF(OR(K167=$K$383,K167=$K$384),$J$344,IF(OR(K167=$K$329,K167=$K$330,K167=$K$331,K167=$K$354,K167=$K$355,K167=$K$366,K167=$K$332,K167=$K$376),$J$345,IF(OR(K167=$K$390),$J$346,0)))))))))))))))))))))))</f>
        <v>Streptococcus</v>
      </c>
      <c r="K167" s="1" t="s">
        <v>186</v>
      </c>
      <c r="L167" s="1"/>
      <c r="P167" s="11" t="s">
        <v>262</v>
      </c>
      <c r="T167" s="11" t="s">
        <v>262</v>
      </c>
      <c r="U167" s="11" t="s">
        <v>262</v>
      </c>
      <c r="V167" s="12" t="s">
        <v>262</v>
      </c>
      <c r="AE167" s="12" t="s">
        <v>311</v>
      </c>
      <c r="AL167" s="11" t="s">
        <v>311</v>
      </c>
      <c r="AM167" s="11" t="s">
        <v>262</v>
      </c>
      <c r="AZ167" s="11" t="s">
        <v>262</v>
      </c>
      <c r="BC167" s="11" t="s">
        <v>311</v>
      </c>
      <c r="BE167" s="11" t="s">
        <v>311</v>
      </c>
    </row>
    <row r="168" spans="1:57" ht="20.25">
      <c r="A168" s="13" t="s">
        <v>250</v>
      </c>
      <c r="B168" s="2">
        <v>187</v>
      </c>
      <c r="C168" s="1" t="s">
        <v>21</v>
      </c>
      <c r="D168" s="3" t="s">
        <v>167</v>
      </c>
      <c r="E168" s="13">
        <v>1</v>
      </c>
      <c r="F168" s="13">
        <v>3</v>
      </c>
      <c r="G168" s="13" t="s">
        <v>23</v>
      </c>
      <c r="H168" s="13"/>
      <c r="I168" s="13" t="str">
        <f>IF(OR(J168=$J$337,J168=$J$344,J168=$J$327),$I$324,IF(OR(J168=$J$326,J168=$J$330,J168=$J$332,J168=$J$333,J168=$J$336,J168=$J$340,J168=$J$341,J168=$J$338),$I$329,IF(OR(J168=$J$325,J168=$J$329),$I$325,IF(OR(J168=$J$331,J168=$J$342,J168=$J$343),$I$326,IF(OR(J168=$J$324,J168=$J$339,J168=$J$345),$I$327,IF(OR(J168=$J$328,J168=$J$346,J168=$J$334,J168=$J$335),$I$328,0))))))</f>
        <v>Кокки</v>
      </c>
      <c r="J168" s="13" t="str">
        <f>IF(OR(K168=$K$324,K168=$K$325,K168=$K$326,K168=$K$327,K168=$K$328),$J$324,IF(OR(K168=$K$333,K168=$K$334,K168=$K$335,K168=$K$336),$J$325,IF(OR(K168=$K$337),$J$326,IF(OR(K168=$K$338),$J$327,IF(OR(K168=$K$339),$J$328,IF(OR(K168=$K$340),$J$329,IF(OR(K168=$K$346,K168=$K$356,K168=$K$347),$J$330,IF(OR(K168=$K$342,K168=$K$343,K168=$K$344,K168=$K$345),$J$331,IF(OR(K168=$K$341,K168=$K$385,K168=$K$387,K168=$K$389),$J$332,IF(OR(K168=$K$348,K168=$K$350,K168=$K$349),$J$333,IF(OR(K168=$K$351),$J$334,IF(OR(K168=$K$352),$J$335,IF(OR(K168=$K$353),$J$336,IF(OR(K168=$K$357),$J$337,IF(OR(K168=$K$358,K168=$K$359),$J$338,IF(OR(K168=$K$360,K168=$K$361),$J$339,IF(OR(K168=$K$362,K168=$K$363),$J$340,IF(OR(K168=$K$364,K168=$K$365),$J$341,IF(OR(K168=$K$367,K168=$K$368,K168=$K$369,K168=$K$370,K168=$K$371,K168=$K$372,K168=$K$373,K168=$K$374,K168=$K$375),$J$342,IF(OR(K168=$K$379,K168=$K$380,K168=$K$381,K168=$K$382,K168=$K$378,K168=$K$377,K168=$K$386,K168=$K$388),$J$343,IF(OR(K168=$K$383,K168=$K$384),$J$344,IF(OR(K168=$K$329,K168=$K$330,K168=$K$331,K168=$K$354,K168=$K$355,K168=$K$366,K168=$K$332,K168=$K$376),$J$345,IF(OR(K168=$K$390),$J$346,0)))))))))))))))))))))))</f>
        <v>Staphylococcus</v>
      </c>
      <c r="K168" s="1" t="s">
        <v>49</v>
      </c>
      <c r="L168" s="1"/>
      <c r="U168" s="11" t="s">
        <v>262</v>
      </c>
      <c r="V168" s="12" t="s">
        <v>311</v>
      </c>
      <c r="AE168" s="12" t="s">
        <v>262</v>
      </c>
      <c r="AL168" s="11" t="s">
        <v>311</v>
      </c>
      <c r="AU168" s="11" t="s">
        <v>311</v>
      </c>
      <c r="BC168" s="11" t="s">
        <v>262</v>
      </c>
      <c r="BE168" s="11" t="s">
        <v>262</v>
      </c>
    </row>
    <row r="169" spans="1:57" ht="20.25">
      <c r="A169" s="13" t="s">
        <v>203</v>
      </c>
      <c r="B169" s="2">
        <v>3</v>
      </c>
      <c r="C169" s="13" t="s">
        <v>19</v>
      </c>
      <c r="D169" s="3" t="s">
        <v>20</v>
      </c>
      <c r="E169" s="13">
        <v>0</v>
      </c>
      <c r="F169" s="13">
        <v>5</v>
      </c>
      <c r="G169" s="13"/>
      <c r="H169" s="13"/>
      <c r="I169" s="13" t="str">
        <f>IF(OR(J169=$J$337,J169=$J$344,J169=$J$327),$I$324,IF(OR(J169=$J$326,J169=$J$330,J169=$J$332,J169=$J$333,J169=$J$336,J169=$J$340,J169=$J$341,J169=$J$338),$I$329,IF(OR(J169=$J$325,J169=$J$329),$I$325,IF(OR(J169=$J$331,J169=$J$342,J169=$J$343),$I$326,IF(OR(J169=$J$324,J169=$J$339,J169=$J$345),$I$327,IF(OR(J169=$J$328,J169=$J$346,J169=$J$334,J169=$J$335),$I$328,0))))))</f>
        <v>Кокки</v>
      </c>
      <c r="J169" s="13" t="str">
        <f>IF(OR(K169=$K$324,K169=$K$325,K169=$K$326,K169=$K$327,K169=$K$328),$J$324,IF(OR(K169=$K$333,K169=$K$334,K169=$K$335,K169=$K$336),$J$325,IF(OR(K169=$K$337),$J$326,IF(OR(K169=$K$338),$J$327,IF(OR(K169=$K$339),$J$328,IF(OR(K169=$K$340),$J$329,IF(OR(K169=$K$346,K169=$K$356,K169=$K$347),$J$330,IF(OR(K169=$K$342,K169=$K$343,K169=$K$344,K169=$K$345),$J$331,IF(OR(K169=$K$341,K169=$K$385,K169=$K$387,K169=$K$389),$J$332,IF(OR(K169=$K$348,K169=$K$350,K169=$K$349),$J$333,IF(OR(K169=$K$351),$J$334,IF(OR(K169=$K$352),$J$335,IF(OR(K169=$K$353),$J$336,IF(OR(K169=$K$357),$J$337,IF(OR(K169=$K$358,K169=$K$359),$J$338,IF(OR(K169=$K$360,K169=$K$361),$J$339,IF(OR(K169=$K$362,K169=$K$363),$J$340,IF(OR(K169=$K$364,K169=$K$365),$J$341,IF(OR(K169=$K$367,K169=$K$368,K169=$K$369,K169=$K$370,K169=$K$371,K169=$K$372,K169=$K$373,K169=$K$374,K169=$K$375),$J$342,IF(OR(K169=$K$379,K169=$K$380,K169=$K$381,K169=$K$382,K169=$K$378,K169=$K$377,K169=$K$386,K169=$K$388),$J$343,IF(OR(K169=$K$383,K169=$K$384),$J$344,IF(OR(K169=$K$329,K169=$K$330,K169=$K$331,K169=$K$354,K169=$K$355,K169=$K$366,K169=$K$332,K169=$K$376),$J$345,IF(OR(K169=$K$390),$J$346,0)))))))))))))))))))))))</f>
        <v>Staphylococcus</v>
      </c>
      <c r="K169" s="13" t="s">
        <v>169</v>
      </c>
      <c r="L169" s="13"/>
      <c r="U169" s="11" t="s">
        <v>262</v>
      </c>
      <c r="V169" s="12" t="s">
        <v>311</v>
      </c>
      <c r="AE169" s="12" t="s">
        <v>262</v>
      </c>
      <c r="AL169" s="11" t="s">
        <v>311</v>
      </c>
      <c r="AU169" s="11" t="s">
        <v>311</v>
      </c>
      <c r="BC169" s="11" t="s">
        <v>262</v>
      </c>
      <c r="BE169" s="11" t="s">
        <v>262</v>
      </c>
    </row>
    <row r="170" spans="1:57" ht="20.25">
      <c r="A170" s="13" t="s">
        <v>203</v>
      </c>
      <c r="B170" s="2">
        <v>9</v>
      </c>
      <c r="C170" s="13" t="s">
        <v>19</v>
      </c>
      <c r="D170" s="3" t="s">
        <v>20</v>
      </c>
      <c r="E170" s="13">
        <v>0</v>
      </c>
      <c r="F170" s="13">
        <v>5</v>
      </c>
      <c r="G170" s="13"/>
      <c r="H170" s="13"/>
      <c r="I170" s="13" t="str">
        <f>IF(OR(J170=$J$337,J170=$J$344,J170=$J$327),$I$324,IF(OR(J170=$J$326,J170=$J$330,J170=$J$332,J170=$J$333,J170=$J$336,J170=$J$340,J170=$J$341,J170=$J$338),$I$329,IF(OR(J170=$J$325,J170=$J$329),$I$325,IF(OR(J170=$J$331,J170=$J$342,J170=$J$343),$I$326,IF(OR(J170=$J$324,J170=$J$339,J170=$J$345),$I$327,IF(OR(J170=$J$328,J170=$J$346,J170=$J$334,J170=$J$335),$I$328,0))))))</f>
        <v>Кокки</v>
      </c>
      <c r="J170" s="13" t="str">
        <f>IF(OR(K170=$K$324,K170=$K$325,K170=$K$326,K170=$K$327,K170=$K$328),$J$324,IF(OR(K170=$K$333,K170=$K$334,K170=$K$335,K170=$K$336),$J$325,IF(OR(K170=$K$337),$J$326,IF(OR(K170=$K$338),$J$327,IF(OR(K170=$K$339),$J$328,IF(OR(K170=$K$340),$J$329,IF(OR(K170=$K$346,K170=$K$356,K170=$K$347),$J$330,IF(OR(K170=$K$342,K170=$K$343,K170=$K$344,K170=$K$345),$J$331,IF(OR(K170=$K$341,K170=$K$385,K170=$K$387,K170=$K$389),$J$332,IF(OR(K170=$K$348,K170=$K$350,K170=$K$349),$J$333,IF(OR(K170=$K$351),$J$334,IF(OR(K170=$K$352),$J$335,IF(OR(K170=$K$353),$J$336,IF(OR(K170=$K$357),$J$337,IF(OR(K170=$K$358,K170=$K$359),$J$338,IF(OR(K170=$K$360,K170=$K$361),$J$339,IF(OR(K170=$K$362,K170=$K$363),$J$340,IF(OR(K170=$K$364,K170=$K$365),$J$341,IF(OR(K170=$K$367,K170=$K$368,K170=$K$369,K170=$K$370,K170=$K$371,K170=$K$372,K170=$K$373,K170=$K$374,K170=$K$375),$J$342,IF(OR(K170=$K$379,K170=$K$380,K170=$K$381,K170=$K$382,K170=$K$378,K170=$K$377,K170=$K$386,K170=$K$388),$J$343,IF(OR(K170=$K$383,K170=$K$384),$J$344,IF(OR(K170=$K$329,K170=$K$330,K170=$K$331,K170=$K$354,K170=$K$355,K170=$K$366,K170=$K$332,K170=$K$376),$J$345,IF(OR(K170=$K$390),$J$346,0)))))))))))))))))))))))</f>
        <v>Staphylococcus</v>
      </c>
      <c r="K170" s="13" t="s">
        <v>169</v>
      </c>
      <c r="L170" s="13"/>
      <c r="U170" s="11" t="s">
        <v>262</v>
      </c>
      <c r="V170" s="12" t="s">
        <v>311</v>
      </c>
      <c r="AE170" s="12" t="s">
        <v>262</v>
      </c>
      <c r="AL170" s="11" t="s">
        <v>311</v>
      </c>
      <c r="AU170" s="11" t="s">
        <v>311</v>
      </c>
      <c r="BC170" s="11" t="s">
        <v>262</v>
      </c>
      <c r="BE170" s="11" t="s">
        <v>262</v>
      </c>
    </row>
    <row r="171" spans="1:57" ht="20.25">
      <c r="A171" s="13" t="s">
        <v>203</v>
      </c>
      <c r="B171" s="2">
        <v>17</v>
      </c>
      <c r="C171" s="13" t="s">
        <v>21</v>
      </c>
      <c r="D171" s="3" t="s">
        <v>20</v>
      </c>
      <c r="E171" s="13">
        <v>0</v>
      </c>
      <c r="F171" s="13">
        <v>5</v>
      </c>
      <c r="G171" s="13" t="s">
        <v>23</v>
      </c>
      <c r="H171" s="13"/>
      <c r="I171" s="13" t="str">
        <f>IF(OR(J171=$J$337,J171=$J$344,J171=$J$327),$I$324,IF(OR(J171=$J$326,J171=$J$330,J171=$J$332,J171=$J$333,J171=$J$336,J171=$J$340,J171=$J$341,J171=$J$338),$I$329,IF(OR(J171=$J$325,J171=$J$329),$I$325,IF(OR(J171=$J$331,J171=$J$342,J171=$J$343),$I$326,IF(OR(J171=$J$324,J171=$J$339,J171=$J$345),$I$327,IF(OR(J171=$J$328,J171=$J$346,J171=$J$334,J171=$J$335),$I$328,0))))))</f>
        <v>Кокки</v>
      </c>
      <c r="J171" s="13" t="str">
        <f>IF(OR(K171=$K$324,K171=$K$325,K171=$K$326,K171=$K$327,K171=$K$328),$J$324,IF(OR(K171=$K$333,K171=$K$334,K171=$K$335,K171=$K$336),$J$325,IF(OR(K171=$K$337),$J$326,IF(OR(K171=$K$338),$J$327,IF(OR(K171=$K$339),$J$328,IF(OR(K171=$K$340),$J$329,IF(OR(K171=$K$346,K171=$K$356,K171=$K$347),$J$330,IF(OR(K171=$K$342,K171=$K$343,K171=$K$344,K171=$K$345),$J$331,IF(OR(K171=$K$341,K171=$K$385,K171=$K$387,K171=$K$389),$J$332,IF(OR(K171=$K$348,K171=$K$350,K171=$K$349),$J$333,IF(OR(K171=$K$351),$J$334,IF(OR(K171=$K$352),$J$335,IF(OR(K171=$K$353),$J$336,IF(OR(K171=$K$357),$J$337,IF(OR(K171=$K$358,K171=$K$359),$J$338,IF(OR(K171=$K$360,K171=$K$361),$J$339,IF(OR(K171=$K$362,K171=$K$363),$J$340,IF(OR(K171=$K$364,K171=$K$365),$J$341,IF(OR(K171=$K$367,K171=$K$368,K171=$K$369,K171=$K$370,K171=$K$371,K171=$K$372,K171=$K$373,K171=$K$374,K171=$K$375),$J$342,IF(OR(K171=$K$379,K171=$K$380,K171=$K$381,K171=$K$382,K171=$K$378,K171=$K$377,K171=$K$386,K171=$K$388),$J$343,IF(OR(K171=$K$383,K171=$K$384),$J$344,IF(OR(K171=$K$329,K171=$K$330,K171=$K$331,K171=$K$354,K171=$K$355,K171=$K$366,K171=$K$332,K171=$K$376),$J$345,IF(OR(K171=$K$390),$J$346,0)))))))))))))))))))))))</f>
        <v>Staphylococcus</v>
      </c>
      <c r="K171" s="1" t="s">
        <v>49</v>
      </c>
      <c r="L171" s="1"/>
      <c r="P171" s="11" t="s">
        <v>311</v>
      </c>
      <c r="Q171" s="11" t="s">
        <v>262</v>
      </c>
      <c r="U171" s="11" t="s">
        <v>310</v>
      </c>
      <c r="V171" s="12" t="s">
        <v>311</v>
      </c>
      <c r="X171" s="12" t="s">
        <v>310</v>
      </c>
      <c r="AC171" s="12" t="s">
        <v>311</v>
      </c>
      <c r="AD171" s="12" t="s">
        <v>262</v>
      </c>
      <c r="AE171" s="12" t="s">
        <v>311</v>
      </c>
      <c r="AL171" s="11" t="s">
        <v>311</v>
      </c>
      <c r="AU171" s="11" t="s">
        <v>311</v>
      </c>
      <c r="BC171" s="11" t="s">
        <v>262</v>
      </c>
      <c r="BE171" s="11" t="s">
        <v>311</v>
      </c>
    </row>
    <row r="172" spans="1:57" ht="20.25">
      <c r="A172" s="13" t="s">
        <v>203</v>
      </c>
      <c r="B172" s="2">
        <v>28</v>
      </c>
      <c r="C172" s="13" t="s">
        <v>21</v>
      </c>
      <c r="D172" s="3" t="s">
        <v>62</v>
      </c>
      <c r="E172" s="13">
        <v>0</v>
      </c>
      <c r="F172" s="13">
        <v>3</v>
      </c>
      <c r="G172" s="13" t="s">
        <v>23</v>
      </c>
      <c r="H172" s="13"/>
      <c r="I172" s="13" t="str">
        <f>IF(OR(J172=$J$337,J172=$J$344,J172=$J$327),$I$324,IF(OR(J172=$J$326,J172=$J$330,J172=$J$332,J172=$J$333,J172=$J$336,J172=$J$340,J172=$J$341,J172=$J$338),$I$329,IF(OR(J172=$J$325,J172=$J$329),$I$325,IF(OR(J172=$J$331,J172=$J$342,J172=$J$343),$I$326,IF(OR(J172=$J$324,J172=$J$339,J172=$J$345),$I$327,IF(OR(J172=$J$328,J172=$J$346,J172=$J$334,J172=$J$335),$I$328,0))))))</f>
        <v>Кокки</v>
      </c>
      <c r="J172" s="13" t="str">
        <f>IF(OR(K172=$K$324,K172=$K$325,K172=$K$326,K172=$K$327,K172=$K$328),$J$324,IF(OR(K172=$K$333,K172=$K$334,K172=$K$335,K172=$K$336),$J$325,IF(OR(K172=$K$337),$J$326,IF(OR(K172=$K$338),$J$327,IF(OR(K172=$K$339),$J$328,IF(OR(K172=$K$340),$J$329,IF(OR(K172=$K$346,K172=$K$356,K172=$K$347),$J$330,IF(OR(K172=$K$342,K172=$K$343,K172=$K$344,K172=$K$345),$J$331,IF(OR(K172=$K$341,K172=$K$385,K172=$K$387,K172=$K$389),$J$332,IF(OR(K172=$K$348,K172=$K$350,K172=$K$349),$J$333,IF(OR(K172=$K$351),$J$334,IF(OR(K172=$K$352),$J$335,IF(OR(K172=$K$353),$J$336,IF(OR(K172=$K$357),$J$337,IF(OR(K172=$K$358,K172=$K$359),$J$338,IF(OR(K172=$K$360,K172=$K$361),$J$339,IF(OR(K172=$K$362,K172=$K$363),$J$340,IF(OR(K172=$K$364,K172=$K$365),$J$341,IF(OR(K172=$K$367,K172=$K$368,K172=$K$369,K172=$K$370,K172=$K$371,K172=$K$372,K172=$K$373,K172=$K$374,K172=$K$375),$J$342,IF(OR(K172=$K$379,K172=$K$380,K172=$K$381,K172=$K$382,K172=$K$378,K172=$K$377,K172=$K$386,K172=$K$388),$J$343,IF(OR(K172=$K$383,K172=$K$384),$J$344,IF(OR(K172=$K$329,K172=$K$330,K172=$K$331,K172=$K$354,K172=$K$355,K172=$K$366,K172=$K$332,K172=$K$376),$J$345,IF(OR(K172=$K$390),$J$346,0)))))))))))))))))))))))</f>
        <v>Staphylococcus</v>
      </c>
      <c r="K172" s="1" t="s">
        <v>49</v>
      </c>
      <c r="L172" s="1"/>
      <c r="U172" s="11" t="s">
        <v>262</v>
      </c>
      <c r="V172" s="12" t="s">
        <v>311</v>
      </c>
      <c r="AE172" s="12" t="s">
        <v>311</v>
      </c>
      <c r="AL172" s="11" t="s">
        <v>311</v>
      </c>
      <c r="AU172" s="11" t="s">
        <v>262</v>
      </c>
      <c r="BC172" s="11" t="s">
        <v>311</v>
      </c>
      <c r="BE172" s="11" t="s">
        <v>311</v>
      </c>
    </row>
    <row r="173" spans="1:57" ht="20.25">
      <c r="A173" s="13" t="s">
        <v>203</v>
      </c>
      <c r="B173" s="2">
        <v>130</v>
      </c>
      <c r="C173" s="13" t="s">
        <v>21</v>
      </c>
      <c r="D173" s="3" t="s">
        <v>170</v>
      </c>
      <c r="E173" s="13">
        <v>0</v>
      </c>
      <c r="F173" s="13">
        <v>3</v>
      </c>
      <c r="G173" s="13" t="s">
        <v>23</v>
      </c>
      <c r="H173" s="13"/>
      <c r="I173" s="13" t="str">
        <f>IF(OR(J173=$J$337,J173=$J$344,J173=$J$327),$I$324,IF(OR(J173=$J$326,J173=$J$330,J173=$J$332,J173=$J$333,J173=$J$336,J173=$J$340,J173=$J$341,J173=$J$338),$I$329,IF(OR(J173=$J$325,J173=$J$329),$I$325,IF(OR(J173=$J$331,J173=$J$342,J173=$J$343),$I$326,IF(OR(J173=$J$324,J173=$J$339,J173=$J$345),$I$327,IF(OR(J173=$J$328,J173=$J$346,J173=$J$334,J173=$J$335),$I$328,0))))))</f>
        <v>Кокки</v>
      </c>
      <c r="J173" s="13" t="str">
        <f>IF(OR(K173=$K$324,K173=$K$325,K173=$K$326,K173=$K$327,K173=$K$328),$J$324,IF(OR(K173=$K$333,K173=$K$334,K173=$K$335,K173=$K$336),$J$325,IF(OR(K173=$K$337),$J$326,IF(OR(K173=$K$338),$J$327,IF(OR(K173=$K$339),$J$328,IF(OR(K173=$K$340),$J$329,IF(OR(K173=$K$346,K173=$K$356,K173=$K$347),$J$330,IF(OR(K173=$K$342,K173=$K$343,K173=$K$344,K173=$K$345),$J$331,IF(OR(K173=$K$341,K173=$K$385,K173=$K$387,K173=$K$389),$J$332,IF(OR(K173=$K$348,K173=$K$350,K173=$K$349),$J$333,IF(OR(K173=$K$351),$J$334,IF(OR(K173=$K$352),$J$335,IF(OR(K173=$K$353),$J$336,IF(OR(K173=$K$357),$J$337,IF(OR(K173=$K$358,K173=$K$359),$J$338,IF(OR(K173=$K$360,K173=$K$361),$J$339,IF(OR(K173=$K$362,K173=$K$363),$J$340,IF(OR(K173=$K$364,K173=$K$365),$J$341,IF(OR(K173=$K$367,K173=$K$368,K173=$K$369,K173=$K$370,K173=$K$371,K173=$K$372,K173=$K$373,K173=$K$374,K173=$K$375),$J$342,IF(OR(K173=$K$379,K173=$K$380,K173=$K$381,K173=$K$382,K173=$K$378,K173=$K$377,K173=$K$386,K173=$K$388),$J$343,IF(OR(K173=$K$383,K173=$K$384),$J$344,IF(OR(K173=$K$329,K173=$K$330,K173=$K$331,K173=$K$354,K173=$K$355,K173=$K$366,K173=$K$332,K173=$K$376),$J$345,IF(OR(K173=$K$390),$J$346,0)))))))))))))))))))))))</f>
        <v>Staphylococcus</v>
      </c>
      <c r="K173" s="13" t="s">
        <v>169</v>
      </c>
      <c r="L173" s="13"/>
      <c r="O173" s="12" t="s">
        <v>262</v>
      </c>
      <c r="P173" s="11" t="s">
        <v>311</v>
      </c>
      <c r="T173" s="11" t="s">
        <v>311</v>
      </c>
      <c r="U173" s="11" t="s">
        <v>262</v>
      </c>
      <c r="V173" s="12" t="s">
        <v>262</v>
      </c>
      <c r="Y173" s="11" t="s">
        <v>262</v>
      </c>
      <c r="Z173" s="11" t="s">
        <v>262</v>
      </c>
      <c r="AD173" s="12" t="s">
        <v>262</v>
      </c>
      <c r="AE173" s="12" t="s">
        <v>262</v>
      </c>
      <c r="AL173" s="11" t="s">
        <v>262</v>
      </c>
      <c r="AO173" s="12" t="s">
        <v>262</v>
      </c>
      <c r="AR173" s="11" t="s">
        <v>262</v>
      </c>
      <c r="AU173" s="11" t="s">
        <v>262</v>
      </c>
      <c r="AZ173" s="11" t="s">
        <v>262</v>
      </c>
      <c r="BC173" s="11" t="s">
        <v>262</v>
      </c>
      <c r="BE173" s="11" t="s">
        <v>262</v>
      </c>
    </row>
    <row r="174" spans="1:57" ht="20.25">
      <c r="A174" s="13" t="s">
        <v>203</v>
      </c>
      <c r="B174" s="2">
        <v>180</v>
      </c>
      <c r="C174" s="13" t="s">
        <v>21</v>
      </c>
      <c r="D174" s="3" t="s">
        <v>78</v>
      </c>
      <c r="E174" s="13">
        <v>0</v>
      </c>
      <c r="F174" s="13">
        <v>4</v>
      </c>
      <c r="G174" s="13" t="s">
        <v>23</v>
      </c>
      <c r="H174" s="13"/>
      <c r="I174" s="13" t="str">
        <f>IF(OR(J174=$J$337,J174=$J$344,J174=$J$327),$I$324,IF(OR(J174=$J$326,J174=$J$330,J174=$J$332,J174=$J$333,J174=$J$336,J174=$J$340,J174=$J$341,J174=$J$338),$I$329,IF(OR(J174=$J$325,J174=$J$329),$I$325,IF(OR(J174=$J$331,J174=$J$342,J174=$J$343),$I$326,IF(OR(J174=$J$324,J174=$J$339,J174=$J$345),$I$327,IF(OR(J174=$J$328,J174=$J$346,J174=$J$334,J174=$J$335),$I$328,0))))))</f>
        <v>Кокки</v>
      </c>
      <c r="J174" s="13" t="str">
        <f>IF(OR(K174=$K$324,K174=$K$325,K174=$K$326,K174=$K$327,K174=$K$328),$J$324,IF(OR(K174=$K$333,K174=$K$334,K174=$K$335,K174=$K$336),$J$325,IF(OR(K174=$K$337),$J$326,IF(OR(K174=$K$338),$J$327,IF(OR(K174=$K$339),$J$328,IF(OR(K174=$K$340),$J$329,IF(OR(K174=$K$346,K174=$K$356,K174=$K$347),$J$330,IF(OR(K174=$K$342,K174=$K$343,K174=$K$344,K174=$K$345),$J$331,IF(OR(K174=$K$341,K174=$K$385,K174=$K$387,K174=$K$389),$J$332,IF(OR(K174=$K$348,K174=$K$350,K174=$K$349),$J$333,IF(OR(K174=$K$351),$J$334,IF(OR(K174=$K$352),$J$335,IF(OR(K174=$K$353),$J$336,IF(OR(K174=$K$357),$J$337,IF(OR(K174=$K$358,K174=$K$359),$J$338,IF(OR(K174=$K$360,K174=$K$361),$J$339,IF(OR(K174=$K$362,K174=$K$363),$J$340,IF(OR(K174=$K$364,K174=$K$365),$J$341,IF(OR(K174=$K$367,K174=$K$368,K174=$K$369,K174=$K$370,K174=$K$371,K174=$K$372,K174=$K$373,K174=$K$374,K174=$K$375),$J$342,IF(OR(K174=$K$379,K174=$K$380,K174=$K$381,K174=$K$382,K174=$K$378,K174=$K$377,K174=$K$386,K174=$K$388),$J$343,IF(OR(K174=$K$383,K174=$K$384),$J$344,IF(OR(K174=$K$329,K174=$K$330,K174=$K$331,K174=$K$354,K174=$K$355,K174=$K$366,K174=$K$332,K174=$K$376),$J$345,IF(OR(K174=$K$390),$J$346,0)))))))))))))))))))))))</f>
        <v>Staphylococcus</v>
      </c>
      <c r="K174" s="13" t="s">
        <v>169</v>
      </c>
      <c r="L174" s="13"/>
      <c r="O174" s="12" t="s">
        <v>262</v>
      </c>
      <c r="U174" s="11" t="s">
        <v>262</v>
      </c>
      <c r="V174" s="12" t="s">
        <v>262</v>
      </c>
      <c r="W174" s="12" t="s">
        <v>262</v>
      </c>
      <c r="Y174" s="11" t="s">
        <v>262</v>
      </c>
      <c r="Z174" s="11" t="s">
        <v>262</v>
      </c>
      <c r="AD174" s="12" t="s">
        <v>262</v>
      </c>
      <c r="AE174" s="12" t="s">
        <v>262</v>
      </c>
      <c r="AK174" s="11" t="s">
        <v>313</v>
      </c>
      <c r="AL174" s="11" t="s">
        <v>262</v>
      </c>
      <c r="AO174" s="12" t="s">
        <v>262</v>
      </c>
      <c r="AP174" s="12" t="s">
        <v>311</v>
      </c>
      <c r="AU174" s="11" t="s">
        <v>262</v>
      </c>
      <c r="BC174" s="11" t="s">
        <v>262</v>
      </c>
      <c r="BE174" s="11" t="s">
        <v>262</v>
      </c>
    </row>
    <row r="175" spans="1:57" ht="20.25">
      <c r="A175" s="13" t="s">
        <v>203</v>
      </c>
      <c r="B175" s="2">
        <v>189</v>
      </c>
      <c r="C175" s="13" t="s">
        <v>21</v>
      </c>
      <c r="D175" s="3" t="s">
        <v>35</v>
      </c>
      <c r="E175" s="13">
        <v>0</v>
      </c>
      <c r="F175" s="13">
        <v>3</v>
      </c>
      <c r="G175" s="13" t="s">
        <v>23</v>
      </c>
      <c r="H175" s="13"/>
      <c r="I175" s="13" t="str">
        <f>IF(OR(J175=$J$337,J175=$J$344,J175=$J$327),$I$324,IF(OR(J175=$J$326,J175=$J$330,J175=$J$332,J175=$J$333,J175=$J$336,J175=$J$340,J175=$J$341,J175=$J$338),$I$329,IF(OR(J175=$J$325,J175=$J$329),$I$325,IF(OR(J175=$J$331,J175=$J$342,J175=$J$343),$I$326,IF(OR(J175=$J$324,J175=$J$339,J175=$J$345),$I$327,IF(OR(J175=$J$328,J175=$J$346,J175=$J$334,J175=$J$335),$I$328,0))))))</f>
        <v>Кокки</v>
      </c>
      <c r="J175" s="13" t="str">
        <f>IF(OR(K175=$K$324,K175=$K$325,K175=$K$326,K175=$K$327,K175=$K$328),$J$324,IF(OR(K175=$K$333,K175=$K$334,K175=$K$335,K175=$K$336),$J$325,IF(OR(K175=$K$337),$J$326,IF(OR(K175=$K$338),$J$327,IF(OR(K175=$K$339),$J$328,IF(OR(K175=$K$340),$J$329,IF(OR(K175=$K$346,K175=$K$356,K175=$K$347),$J$330,IF(OR(K175=$K$342,K175=$K$343,K175=$K$344,K175=$K$345),$J$331,IF(OR(K175=$K$341,K175=$K$385,K175=$K$387,K175=$K$389),$J$332,IF(OR(K175=$K$348,K175=$K$350,K175=$K$349),$J$333,IF(OR(K175=$K$351),$J$334,IF(OR(K175=$K$352),$J$335,IF(OR(K175=$K$353),$J$336,IF(OR(K175=$K$357),$J$337,IF(OR(K175=$K$358,K175=$K$359),$J$338,IF(OR(K175=$K$360,K175=$K$361),$J$339,IF(OR(K175=$K$362,K175=$K$363),$J$340,IF(OR(K175=$K$364,K175=$K$365),$J$341,IF(OR(K175=$K$367,K175=$K$368,K175=$K$369,K175=$K$370,K175=$K$371,K175=$K$372,K175=$K$373,K175=$K$374,K175=$K$375),$J$342,IF(OR(K175=$K$379,K175=$K$380,K175=$K$381,K175=$K$382,K175=$K$378,K175=$K$377,K175=$K$386,K175=$K$388),$J$343,IF(OR(K175=$K$383,K175=$K$384),$J$344,IF(OR(K175=$K$329,K175=$K$330,K175=$K$331,K175=$K$354,K175=$K$355,K175=$K$366,K175=$K$332,K175=$K$376),$J$345,IF(OR(K175=$K$390),$J$346,0)))))))))))))))))))))))</f>
        <v>Staphylococcus</v>
      </c>
      <c r="K175" s="13" t="s">
        <v>169</v>
      </c>
      <c r="L175" s="13"/>
      <c r="O175" s="12" t="s">
        <v>262</v>
      </c>
      <c r="P175" s="11" t="s">
        <v>311</v>
      </c>
      <c r="U175" s="11" t="s">
        <v>262</v>
      </c>
      <c r="V175" s="12" t="s">
        <v>262</v>
      </c>
      <c r="W175" s="12" t="s">
        <v>262</v>
      </c>
      <c r="Y175" s="11" t="s">
        <v>262</v>
      </c>
      <c r="Z175" s="11" t="s">
        <v>262</v>
      </c>
      <c r="AD175" s="12" t="s">
        <v>262</v>
      </c>
      <c r="AL175" s="11" t="s">
        <v>262</v>
      </c>
      <c r="AO175" s="12" t="s">
        <v>311</v>
      </c>
      <c r="AU175" s="11" t="s">
        <v>311</v>
      </c>
      <c r="AZ175" s="11" t="s">
        <v>262</v>
      </c>
      <c r="BC175" s="11" t="s">
        <v>262</v>
      </c>
      <c r="BE175" s="11" t="s">
        <v>262</v>
      </c>
    </row>
    <row r="176" spans="1:57" ht="20.25">
      <c r="A176" s="13" t="s">
        <v>203</v>
      </c>
      <c r="B176" s="2">
        <v>190</v>
      </c>
      <c r="C176" s="13" t="s">
        <v>21</v>
      </c>
      <c r="D176" s="3" t="s">
        <v>35</v>
      </c>
      <c r="E176" s="13">
        <v>0</v>
      </c>
      <c r="F176" s="13">
        <v>3</v>
      </c>
      <c r="G176" s="13" t="s">
        <v>23</v>
      </c>
      <c r="H176" s="13"/>
      <c r="I176" s="13" t="str">
        <f>IF(OR(J176=$J$337,J176=$J$344,J176=$J$327),$I$324,IF(OR(J176=$J$326,J176=$J$330,J176=$J$332,J176=$J$333,J176=$J$336,J176=$J$340,J176=$J$341,J176=$J$338),$I$329,IF(OR(J176=$J$325,J176=$J$329),$I$325,IF(OR(J176=$J$331,J176=$J$342,J176=$J$343),$I$326,IF(OR(J176=$J$324,J176=$J$339,J176=$J$345),$I$327,IF(OR(J176=$J$328,J176=$J$346,J176=$J$334,J176=$J$335),$I$328,0))))))</f>
        <v>Кокки</v>
      </c>
      <c r="J176" s="13" t="str">
        <f>IF(OR(K176=$K$324,K176=$K$325,K176=$K$326,K176=$K$327,K176=$K$328),$J$324,IF(OR(K176=$K$333,K176=$K$334,K176=$K$335,K176=$K$336),$J$325,IF(OR(K176=$K$337),$J$326,IF(OR(K176=$K$338),$J$327,IF(OR(K176=$K$339),$J$328,IF(OR(K176=$K$340),$J$329,IF(OR(K176=$K$346,K176=$K$356,K176=$K$347),$J$330,IF(OR(K176=$K$342,K176=$K$343,K176=$K$344,K176=$K$345),$J$331,IF(OR(K176=$K$341,K176=$K$385,K176=$K$387,K176=$K$389),$J$332,IF(OR(K176=$K$348,K176=$K$350,K176=$K$349),$J$333,IF(OR(K176=$K$351),$J$334,IF(OR(K176=$K$352),$J$335,IF(OR(K176=$K$353),$J$336,IF(OR(K176=$K$357),$J$337,IF(OR(K176=$K$358,K176=$K$359),$J$338,IF(OR(K176=$K$360,K176=$K$361),$J$339,IF(OR(K176=$K$362,K176=$K$363),$J$340,IF(OR(K176=$K$364,K176=$K$365),$J$341,IF(OR(K176=$K$367,K176=$K$368,K176=$K$369,K176=$K$370,K176=$K$371,K176=$K$372,K176=$K$373,K176=$K$374,K176=$K$375),$J$342,IF(OR(K176=$K$379,K176=$K$380,K176=$K$381,K176=$K$382,K176=$K$378,K176=$K$377,K176=$K$386,K176=$K$388),$J$343,IF(OR(K176=$K$383,K176=$K$384),$J$344,IF(OR(K176=$K$329,K176=$K$330,K176=$K$331,K176=$K$354,K176=$K$355,K176=$K$366,K176=$K$332,K176=$K$376),$J$345,IF(OR(K176=$K$390),$J$346,0)))))))))))))))))))))))</f>
        <v>Staphylococcus</v>
      </c>
      <c r="K176" s="13" t="s">
        <v>169</v>
      </c>
      <c r="L176" s="13"/>
      <c r="O176" s="12" t="s">
        <v>262</v>
      </c>
      <c r="P176" s="11" t="s">
        <v>311</v>
      </c>
      <c r="U176" s="11" t="s">
        <v>262</v>
      </c>
      <c r="V176" s="12" t="s">
        <v>262</v>
      </c>
      <c r="W176" s="12" t="s">
        <v>262</v>
      </c>
      <c r="Y176" s="11" t="s">
        <v>262</v>
      </c>
      <c r="Z176" s="11" t="s">
        <v>262</v>
      </c>
      <c r="AD176" s="12" t="s">
        <v>262</v>
      </c>
      <c r="AL176" s="11" t="s">
        <v>262</v>
      </c>
      <c r="AO176" s="12" t="s">
        <v>311</v>
      </c>
      <c r="AU176" s="11" t="s">
        <v>311</v>
      </c>
      <c r="AZ176" s="11" t="s">
        <v>262</v>
      </c>
      <c r="BC176" s="11" t="s">
        <v>262</v>
      </c>
      <c r="BE176" s="11" t="s">
        <v>262</v>
      </c>
    </row>
    <row r="177" spans="1:57" ht="20.25">
      <c r="A177" s="13" t="s">
        <v>203</v>
      </c>
      <c r="B177" s="2">
        <v>191</v>
      </c>
      <c r="C177" s="13" t="s">
        <v>21</v>
      </c>
      <c r="D177" s="3" t="s">
        <v>35</v>
      </c>
      <c r="E177" s="13">
        <v>0</v>
      </c>
      <c r="F177" s="13">
        <v>3</v>
      </c>
      <c r="G177" s="13" t="s">
        <v>23</v>
      </c>
      <c r="H177" s="13"/>
      <c r="I177" s="13" t="str">
        <f>IF(OR(J177=$J$337,J177=$J$344,J177=$J$327),$I$324,IF(OR(J177=$J$326,J177=$J$330,J177=$J$332,J177=$J$333,J177=$J$336,J177=$J$340,J177=$J$341,J177=$J$338),$I$329,IF(OR(J177=$J$325,J177=$J$329),$I$325,IF(OR(J177=$J$331,J177=$J$342,J177=$J$343),$I$326,IF(OR(J177=$J$324,J177=$J$339,J177=$J$345),$I$327,IF(OR(J177=$J$328,J177=$J$346,J177=$J$334,J177=$J$335),$I$328,0))))))</f>
        <v>Кокки</v>
      </c>
      <c r="J177" s="13" t="str">
        <f>IF(OR(K177=$K$324,K177=$K$325,K177=$K$326,K177=$K$327,K177=$K$328),$J$324,IF(OR(K177=$K$333,K177=$K$334,K177=$K$335,K177=$K$336),$J$325,IF(OR(K177=$K$337),$J$326,IF(OR(K177=$K$338),$J$327,IF(OR(K177=$K$339),$J$328,IF(OR(K177=$K$340),$J$329,IF(OR(K177=$K$346,K177=$K$356,K177=$K$347),$J$330,IF(OR(K177=$K$342,K177=$K$343,K177=$K$344,K177=$K$345),$J$331,IF(OR(K177=$K$341,K177=$K$385,K177=$K$387,K177=$K$389),$J$332,IF(OR(K177=$K$348,K177=$K$350,K177=$K$349),$J$333,IF(OR(K177=$K$351),$J$334,IF(OR(K177=$K$352),$J$335,IF(OR(K177=$K$353),$J$336,IF(OR(K177=$K$357),$J$337,IF(OR(K177=$K$358,K177=$K$359),$J$338,IF(OR(K177=$K$360,K177=$K$361),$J$339,IF(OR(K177=$K$362,K177=$K$363),$J$340,IF(OR(K177=$K$364,K177=$K$365),$J$341,IF(OR(K177=$K$367,K177=$K$368,K177=$K$369,K177=$K$370,K177=$K$371,K177=$K$372,K177=$K$373,K177=$K$374,K177=$K$375),$J$342,IF(OR(K177=$K$379,K177=$K$380,K177=$K$381,K177=$K$382,K177=$K$378,K177=$K$377,K177=$K$386,K177=$K$388),$J$343,IF(OR(K177=$K$383,K177=$K$384),$J$344,IF(OR(K177=$K$329,K177=$K$330,K177=$K$331,K177=$K$354,K177=$K$355,K177=$K$366,K177=$K$332,K177=$K$376),$J$345,IF(OR(K177=$K$390),$J$346,0)))))))))))))))))))))))</f>
        <v>Staphylococcus</v>
      </c>
      <c r="K177" s="13" t="s">
        <v>169</v>
      </c>
      <c r="L177" s="13"/>
      <c r="O177" s="12" t="s">
        <v>262</v>
      </c>
      <c r="P177" s="11" t="s">
        <v>311</v>
      </c>
      <c r="U177" s="11" t="s">
        <v>262</v>
      </c>
      <c r="V177" s="12" t="s">
        <v>262</v>
      </c>
      <c r="W177" s="12" t="s">
        <v>262</v>
      </c>
      <c r="Y177" s="11" t="s">
        <v>262</v>
      </c>
      <c r="Z177" s="11" t="s">
        <v>262</v>
      </c>
      <c r="AD177" s="12" t="s">
        <v>262</v>
      </c>
      <c r="AL177" s="11" t="s">
        <v>262</v>
      </c>
      <c r="AO177" s="12" t="s">
        <v>311</v>
      </c>
      <c r="AU177" s="11" t="s">
        <v>311</v>
      </c>
      <c r="AZ177" s="11" t="s">
        <v>262</v>
      </c>
      <c r="BC177" s="11" t="s">
        <v>262</v>
      </c>
      <c r="BE177" s="11" t="s">
        <v>262</v>
      </c>
    </row>
    <row r="178" spans="1:57" ht="20.25">
      <c r="A178" s="13" t="s">
        <v>203</v>
      </c>
      <c r="B178" s="2">
        <v>203</v>
      </c>
      <c r="C178" s="13" t="s">
        <v>44</v>
      </c>
      <c r="D178" s="3" t="s">
        <v>45</v>
      </c>
      <c r="E178" s="13">
        <v>1</v>
      </c>
      <c r="F178" s="13">
        <v>6</v>
      </c>
      <c r="G178" s="13"/>
      <c r="H178" s="13"/>
      <c r="I178" s="13" t="str">
        <f>IF(OR(J178=$J$337,J178=$J$344,J178=$J$327),$I$324,IF(OR(J178=$J$326,J178=$J$330,J178=$J$332,J178=$J$333,J178=$J$336,J178=$J$340,J178=$J$341,J178=$J$338),$I$329,IF(OR(J178=$J$325,J178=$J$329),$I$325,IF(OR(J178=$J$331,J178=$J$342,J178=$J$343),$I$326,IF(OR(J178=$J$324,J178=$J$339,J178=$J$345),$I$327,IF(OR(J178=$J$328,J178=$J$346,J178=$J$334,J178=$J$335),$I$328,0))))))</f>
        <v>Кокки</v>
      </c>
      <c r="J178" s="13" t="str">
        <f>IF(OR(K178=$K$324,K178=$K$325,K178=$K$326,K178=$K$327,K178=$K$328),$J$324,IF(OR(K178=$K$333,K178=$K$334,K178=$K$335,K178=$K$336),$J$325,IF(OR(K178=$K$337),$J$326,IF(OR(K178=$K$338),$J$327,IF(OR(K178=$K$339),$J$328,IF(OR(K178=$K$340),$J$329,IF(OR(K178=$K$346,K178=$K$356,K178=$K$347),$J$330,IF(OR(K178=$K$342,K178=$K$343,K178=$K$344,K178=$K$345),$J$331,IF(OR(K178=$K$341,K178=$K$385,K178=$K$387,K178=$K$389),$J$332,IF(OR(K178=$K$348,K178=$K$350,K178=$K$349),$J$333,IF(OR(K178=$K$351),$J$334,IF(OR(K178=$K$352),$J$335,IF(OR(K178=$K$353),$J$336,IF(OR(K178=$K$357),$J$337,IF(OR(K178=$K$358,K178=$K$359),$J$338,IF(OR(K178=$K$360,K178=$K$361),$J$339,IF(OR(K178=$K$362,K178=$K$363),$J$340,IF(OR(K178=$K$364,K178=$K$365),$J$341,IF(OR(K178=$K$367,K178=$K$368,K178=$K$369,K178=$K$370,K178=$K$371,K178=$K$372,K178=$K$373,K178=$K$374,K178=$K$375),$J$342,IF(OR(K178=$K$379,K178=$K$380,K178=$K$381,K178=$K$382,K178=$K$378,K178=$K$377,K178=$K$386,K178=$K$388),$J$343,IF(OR(K178=$K$383,K178=$K$384),$J$344,IF(OR(K178=$K$329,K178=$K$330,K178=$K$331,K178=$K$354,K178=$K$355,K178=$K$366,K178=$K$332,K178=$K$376),$J$345,IF(OR(K178=$K$390),$J$346,0)))))))))))))))))))))))</f>
        <v>Staphylococcus</v>
      </c>
      <c r="K178" s="1" t="s">
        <v>49</v>
      </c>
      <c r="L178" s="1"/>
      <c r="U178" s="11" t="s">
        <v>262</v>
      </c>
      <c r="V178" s="12" t="s">
        <v>311</v>
      </c>
      <c r="AE178" s="12" t="s">
        <v>311</v>
      </c>
      <c r="AL178" s="11" t="s">
        <v>310</v>
      </c>
      <c r="AU178" s="11" t="s">
        <v>311</v>
      </c>
      <c r="BC178" s="11" t="s">
        <v>262</v>
      </c>
      <c r="BE178" s="11" t="s">
        <v>311</v>
      </c>
    </row>
    <row r="179" spans="1:57" ht="20.25">
      <c r="A179" s="13" t="s">
        <v>203</v>
      </c>
      <c r="B179" s="2">
        <v>204</v>
      </c>
      <c r="C179" s="13" t="s">
        <v>44</v>
      </c>
      <c r="D179" s="3" t="s">
        <v>45</v>
      </c>
      <c r="E179" s="13">
        <v>1</v>
      </c>
      <c r="F179" s="13">
        <v>6</v>
      </c>
      <c r="G179" s="13"/>
      <c r="H179" s="13"/>
      <c r="I179" s="13" t="str">
        <f>IF(OR(J179=$J$337,J179=$J$344,J179=$J$327),$I$324,IF(OR(J179=$J$326,J179=$J$330,J179=$J$332,J179=$J$333,J179=$J$336,J179=$J$340,J179=$J$341,J179=$J$338),$I$329,IF(OR(J179=$J$325,J179=$J$329),$I$325,IF(OR(J179=$J$331,J179=$J$342,J179=$J$343),$I$326,IF(OR(J179=$J$324,J179=$J$339,J179=$J$345),$I$327,IF(OR(J179=$J$328,J179=$J$346,J179=$J$334,J179=$J$335),$I$328,0))))))</f>
        <v>Кокки</v>
      </c>
      <c r="J179" s="13" t="str">
        <f>IF(OR(K179=$K$324,K179=$K$325,K179=$K$326,K179=$K$327,K179=$K$328),$J$324,IF(OR(K179=$K$333,K179=$K$334,K179=$K$335,K179=$K$336),$J$325,IF(OR(K179=$K$337),$J$326,IF(OR(K179=$K$338),$J$327,IF(OR(K179=$K$339),$J$328,IF(OR(K179=$K$340),$J$329,IF(OR(K179=$K$346,K179=$K$356,K179=$K$347),$J$330,IF(OR(K179=$K$342,K179=$K$343,K179=$K$344,K179=$K$345),$J$331,IF(OR(K179=$K$341,K179=$K$385,K179=$K$387,K179=$K$389),$J$332,IF(OR(K179=$K$348,K179=$K$350,K179=$K$349),$J$333,IF(OR(K179=$K$351),$J$334,IF(OR(K179=$K$352),$J$335,IF(OR(K179=$K$353),$J$336,IF(OR(K179=$K$357),$J$337,IF(OR(K179=$K$358,K179=$K$359),$J$338,IF(OR(K179=$K$360,K179=$K$361),$J$339,IF(OR(K179=$K$362,K179=$K$363),$J$340,IF(OR(K179=$K$364,K179=$K$365),$J$341,IF(OR(K179=$K$367,K179=$K$368,K179=$K$369,K179=$K$370,K179=$K$371,K179=$K$372,K179=$K$373,K179=$K$374,K179=$K$375),$J$342,IF(OR(K179=$K$379,K179=$K$380,K179=$K$381,K179=$K$382,K179=$K$378,K179=$K$377,K179=$K$386,K179=$K$388),$J$343,IF(OR(K179=$K$383,K179=$K$384),$J$344,IF(OR(K179=$K$329,K179=$K$330,K179=$K$331,K179=$K$354,K179=$K$355,K179=$K$366,K179=$K$332,K179=$K$376),$J$345,IF(OR(K179=$K$390),$J$346,0)))))))))))))))))))))))</f>
        <v>Staphylococcus</v>
      </c>
      <c r="K179" s="1" t="s">
        <v>169</v>
      </c>
      <c r="L179" s="1"/>
      <c r="U179" s="11" t="s">
        <v>262</v>
      </c>
      <c r="V179" s="12" t="s">
        <v>311</v>
      </c>
      <c r="AE179" s="12" t="s">
        <v>311</v>
      </c>
      <c r="AL179" s="11" t="s">
        <v>310</v>
      </c>
      <c r="AU179" s="11" t="s">
        <v>311</v>
      </c>
      <c r="BC179" s="11" t="s">
        <v>262</v>
      </c>
      <c r="BE179" s="11" t="s">
        <v>311</v>
      </c>
    </row>
    <row r="180" spans="1:57" ht="20.25">
      <c r="A180" s="13" t="s">
        <v>203</v>
      </c>
      <c r="B180" s="2">
        <v>209</v>
      </c>
      <c r="C180" s="13" t="s">
        <v>44</v>
      </c>
      <c r="D180" s="3" t="s">
        <v>45</v>
      </c>
      <c r="E180" s="13">
        <v>1</v>
      </c>
      <c r="F180" s="13">
        <v>3</v>
      </c>
      <c r="G180" s="13"/>
      <c r="H180" s="13"/>
      <c r="I180" s="13" t="str">
        <f>IF(OR(J180=$J$337,J180=$J$344,J180=$J$327),$I$324,IF(OR(J180=$J$326,J180=$J$330,J180=$J$332,J180=$J$333,J180=$J$336,J180=$J$340,J180=$J$341,J180=$J$338),$I$329,IF(OR(J180=$J$325,J180=$J$329),$I$325,IF(OR(J180=$J$331,J180=$J$342,J180=$J$343),$I$326,IF(OR(J180=$J$324,J180=$J$339,J180=$J$345),$I$327,IF(OR(J180=$J$328,J180=$J$346,J180=$J$334,J180=$J$335),$I$328,0))))))</f>
        <v>Кокки</v>
      </c>
      <c r="J180" s="13" t="str">
        <f>IF(OR(K180=$K$324,K180=$K$325,K180=$K$326,K180=$K$327,K180=$K$328),$J$324,IF(OR(K180=$K$333,K180=$K$334,K180=$K$335,K180=$K$336),$J$325,IF(OR(K180=$K$337),$J$326,IF(OR(K180=$K$338),$J$327,IF(OR(K180=$K$339),$J$328,IF(OR(K180=$K$340),$J$329,IF(OR(K180=$K$346,K180=$K$356,K180=$K$347),$J$330,IF(OR(K180=$K$342,K180=$K$343,K180=$K$344,K180=$K$345),$J$331,IF(OR(K180=$K$341,K180=$K$385,K180=$K$387,K180=$K$389),$J$332,IF(OR(K180=$K$348,K180=$K$350,K180=$K$349),$J$333,IF(OR(K180=$K$351),$J$334,IF(OR(K180=$K$352),$J$335,IF(OR(K180=$K$353),$J$336,IF(OR(K180=$K$357),$J$337,IF(OR(K180=$K$358,K180=$K$359),$J$338,IF(OR(K180=$K$360,K180=$K$361),$J$339,IF(OR(K180=$K$362,K180=$K$363),$J$340,IF(OR(K180=$K$364,K180=$K$365),$J$341,IF(OR(K180=$K$367,K180=$K$368,K180=$K$369,K180=$K$370,K180=$K$371,K180=$K$372,K180=$K$373,K180=$K$374,K180=$K$375),$J$342,IF(OR(K180=$K$379,K180=$K$380,K180=$K$381,K180=$K$382,K180=$K$378,K180=$K$377,K180=$K$386,K180=$K$388),$J$343,IF(OR(K180=$K$383,K180=$K$384),$J$344,IF(OR(K180=$K$329,K180=$K$330,K180=$K$331,K180=$K$354,K180=$K$355,K180=$K$366,K180=$K$332,K180=$K$376),$J$345,IF(OR(K180=$K$390),$J$346,0)))))))))))))))))))))))</f>
        <v>Staphylococcus</v>
      </c>
      <c r="K180" s="13" t="s">
        <v>169</v>
      </c>
      <c r="L180" s="13"/>
      <c r="U180" s="11" t="s">
        <v>311</v>
      </c>
      <c r="V180" s="12" t="s">
        <v>262</v>
      </c>
      <c r="AE180" s="12" t="s">
        <v>262</v>
      </c>
      <c r="AK180" s="11" t="s">
        <v>313</v>
      </c>
      <c r="AL180" s="11" t="s">
        <v>262</v>
      </c>
      <c r="AU180" s="11" t="s">
        <v>262</v>
      </c>
      <c r="BC180" s="11" t="s">
        <v>262</v>
      </c>
      <c r="BE180" s="11" t="s">
        <v>262</v>
      </c>
    </row>
    <row r="181" spans="1:57" ht="20.25">
      <c r="A181" s="13" t="s">
        <v>11</v>
      </c>
      <c r="B181" s="2">
        <v>88</v>
      </c>
      <c r="C181" s="13" t="s">
        <v>16</v>
      </c>
      <c r="D181" s="3" t="s">
        <v>18</v>
      </c>
      <c r="E181" s="13">
        <v>0</v>
      </c>
      <c r="F181" s="13">
        <v>2</v>
      </c>
      <c r="G181" s="13"/>
      <c r="H181" s="13"/>
      <c r="I181" s="13" t="str">
        <f>IF(OR(J181=$J$337,J181=$J$344,J181=$J$327),$I$324,IF(OR(J181=$J$326,J181=$J$330,J181=$J$332,J181=$J$333,J181=$J$336,J181=$J$340,J181=$J$341,J181=$J$338),$I$329,IF(OR(J181=$J$325,J181=$J$329),$I$325,IF(OR(J181=$J$331,J181=$J$342,J181=$J$343),$I$326,IF(OR(J181=$J$324,J181=$J$339,J181=$J$345),$I$327,IF(OR(J181=$J$328,J181=$J$346,J181=$J$334,J181=$J$335),$I$328,0))))))</f>
        <v>Кокки</v>
      </c>
      <c r="J181" s="13" t="str">
        <f>IF(OR(K181=$K$324,K181=$K$325,K181=$K$326,K181=$K$327,K181=$K$328),$J$324,IF(OR(K181=$K$333,K181=$K$334,K181=$K$335,K181=$K$336),$J$325,IF(OR(K181=$K$337),$J$326,IF(OR(K181=$K$338),$J$327,IF(OR(K181=$K$339),$J$328,IF(OR(K181=$K$340),$J$329,IF(OR(K181=$K$346,K181=$K$356,K181=$K$347),$J$330,IF(OR(K181=$K$342,K181=$K$343,K181=$K$344,K181=$K$345),$J$331,IF(OR(K181=$K$341,K181=$K$385,K181=$K$387,K181=$K$389),$J$332,IF(OR(K181=$K$348,K181=$K$350,K181=$K$349),$J$333,IF(OR(K181=$K$351),$J$334,IF(OR(K181=$K$352),$J$335,IF(OR(K181=$K$353),$J$336,IF(OR(K181=$K$357),$J$337,IF(OR(K181=$K$358,K181=$K$359),$J$338,IF(OR(K181=$K$360,K181=$K$361),$J$339,IF(OR(K181=$K$362,K181=$K$363),$J$340,IF(OR(K181=$K$364,K181=$K$365),$J$341,IF(OR(K181=$K$367,K181=$K$368,K181=$K$369,K181=$K$370,K181=$K$371,K181=$K$372,K181=$K$373,K181=$K$374,K181=$K$375),$J$342,IF(OR(K181=$K$379,K181=$K$380,K181=$K$381,K181=$K$382,K181=$K$378,K181=$K$377,K181=$K$386,K181=$K$388),$J$343,IF(OR(K181=$K$383,K181=$K$384),$J$344,IF(OR(K181=$K$329,K181=$K$330,K181=$K$331,K181=$K$354,K181=$K$355,K181=$K$366,K181=$K$332,K181=$K$376),$J$345,IF(OR(K181=$K$390),$J$346,0)))))))))))))))))))))))</f>
        <v>Staphylococcus</v>
      </c>
      <c r="K181" s="13" t="s">
        <v>49</v>
      </c>
      <c r="L181" s="13"/>
      <c r="U181" s="11" t="s">
        <v>262</v>
      </c>
      <c r="V181" s="12" t="s">
        <v>262</v>
      </c>
      <c r="AE181" s="12" t="s">
        <v>310</v>
      </c>
      <c r="AJ181" s="11" t="s">
        <v>309</v>
      </c>
      <c r="AL181" s="11" t="s">
        <v>262</v>
      </c>
      <c r="AM181" s="11" t="s">
        <v>262</v>
      </c>
      <c r="AU181" s="11" t="s">
        <v>310</v>
      </c>
      <c r="BC181" s="11" t="s">
        <v>262</v>
      </c>
      <c r="BE181" s="11" t="s">
        <v>310</v>
      </c>
    </row>
    <row r="182" spans="1:57" ht="20.25">
      <c r="A182" s="13" t="s">
        <v>11</v>
      </c>
      <c r="B182" s="2">
        <v>90</v>
      </c>
      <c r="C182" s="13" t="s">
        <v>19</v>
      </c>
      <c r="D182" s="3" t="s">
        <v>36</v>
      </c>
      <c r="E182" s="13">
        <v>0</v>
      </c>
      <c r="F182" s="13">
        <v>3</v>
      </c>
      <c r="G182" s="13"/>
      <c r="H182" s="13"/>
      <c r="I182" s="13" t="str">
        <f>IF(OR(J182=$J$337,J182=$J$344,J182=$J$327),$I$324,IF(OR(J182=$J$326,J182=$J$330,J182=$J$332,J182=$J$333,J182=$J$336,J182=$J$340,J182=$J$341,J182=$J$338),$I$329,IF(OR(J182=$J$325,J182=$J$329),$I$325,IF(OR(J182=$J$331,J182=$J$342,J182=$J$343),$I$326,IF(OR(J182=$J$324,J182=$J$339,J182=$J$345),$I$327,IF(OR(J182=$J$328,J182=$J$346,J182=$J$334,J182=$J$335),$I$328,0))))))</f>
        <v>Кокки</v>
      </c>
      <c r="J182" s="13" t="str">
        <f>IF(OR(K182=$K$324,K182=$K$325,K182=$K$326,K182=$K$327,K182=$K$328),$J$324,IF(OR(K182=$K$333,K182=$K$334,K182=$K$335,K182=$K$336),$J$325,IF(OR(K182=$K$337),$J$326,IF(OR(K182=$K$338),$J$327,IF(OR(K182=$K$339),$J$328,IF(OR(K182=$K$340),$J$329,IF(OR(K182=$K$346,K182=$K$356,K182=$K$347),$J$330,IF(OR(K182=$K$342,K182=$K$343,K182=$K$344,K182=$K$345),$J$331,IF(OR(K182=$K$341,K182=$K$385,K182=$K$387,K182=$K$389),$J$332,IF(OR(K182=$K$348,K182=$K$350,K182=$K$349),$J$333,IF(OR(K182=$K$351),$J$334,IF(OR(K182=$K$352),$J$335,IF(OR(K182=$K$353),$J$336,IF(OR(K182=$K$357),$J$337,IF(OR(K182=$K$358,K182=$K$359),$J$338,IF(OR(K182=$K$360,K182=$K$361),$J$339,IF(OR(K182=$K$362,K182=$K$363),$J$340,IF(OR(K182=$K$364,K182=$K$365),$J$341,IF(OR(K182=$K$367,K182=$K$368,K182=$K$369,K182=$K$370,K182=$K$371,K182=$K$372,K182=$K$373,K182=$K$374,K182=$K$375),$J$342,IF(OR(K182=$K$379,K182=$K$380,K182=$K$381,K182=$K$382,K182=$K$378,K182=$K$377,K182=$K$386,K182=$K$388),$J$343,IF(OR(K182=$K$383,K182=$K$384),$J$344,IF(OR(K182=$K$329,K182=$K$330,K182=$K$331,K182=$K$354,K182=$K$355,K182=$K$366,K182=$K$332,K182=$K$376),$J$345,IF(OR(K182=$K$390),$J$346,0)))))))))))))))))))))))</f>
        <v>Staphylococcus</v>
      </c>
      <c r="K182" s="13" t="s">
        <v>49</v>
      </c>
      <c r="L182" s="13"/>
      <c r="U182" s="11" t="s">
        <v>262</v>
      </c>
      <c r="V182" s="12" t="s">
        <v>262</v>
      </c>
      <c r="AE182" s="12" t="s">
        <v>310</v>
      </c>
      <c r="AJ182" s="11" t="s">
        <v>309</v>
      </c>
      <c r="AL182" s="11" t="s">
        <v>262</v>
      </c>
      <c r="AM182" s="11" t="s">
        <v>262</v>
      </c>
      <c r="AU182" s="11" t="s">
        <v>310</v>
      </c>
      <c r="BC182" s="11" t="s">
        <v>262</v>
      </c>
      <c r="BE182" s="11" t="s">
        <v>310</v>
      </c>
    </row>
    <row r="183" spans="1:57" ht="20.25">
      <c r="A183" s="13" t="s">
        <v>11</v>
      </c>
      <c r="B183" s="2">
        <v>108</v>
      </c>
      <c r="C183" s="13" t="s">
        <v>21</v>
      </c>
      <c r="D183" s="3" t="s">
        <v>20</v>
      </c>
      <c r="E183" s="13">
        <v>0</v>
      </c>
      <c r="F183" s="13">
        <v>6</v>
      </c>
      <c r="G183" s="13" t="s">
        <v>23</v>
      </c>
      <c r="H183" s="13"/>
      <c r="I183" s="13" t="str">
        <f>IF(OR(J183=$J$337,J183=$J$344,J183=$J$327),$I$324,IF(OR(J183=$J$326,J183=$J$330,J183=$J$332,J183=$J$333,J183=$J$336,J183=$J$340,J183=$J$341,J183=$J$338),$I$329,IF(OR(J183=$J$325,J183=$J$329),$I$325,IF(OR(J183=$J$331,J183=$J$342,J183=$J$343),$I$326,IF(OR(J183=$J$324,J183=$J$339,J183=$J$345),$I$327,IF(OR(J183=$J$328,J183=$J$346,J183=$J$334,J183=$J$335),$I$328,0))))))</f>
        <v>Кокки</v>
      </c>
      <c r="J183" s="13" t="str">
        <f>IF(OR(K183=$K$324,K183=$K$325,K183=$K$326,K183=$K$327,K183=$K$328),$J$324,IF(OR(K183=$K$333,K183=$K$334,K183=$K$335,K183=$K$336),$J$325,IF(OR(K183=$K$337),$J$326,IF(OR(K183=$K$338),$J$327,IF(OR(K183=$K$339),$J$328,IF(OR(K183=$K$340),$J$329,IF(OR(K183=$K$346,K183=$K$356,K183=$K$347),$J$330,IF(OR(K183=$K$342,K183=$K$343,K183=$K$344,K183=$K$345),$J$331,IF(OR(K183=$K$341,K183=$K$385,K183=$K$387,K183=$K$389),$J$332,IF(OR(K183=$K$348,K183=$K$350,K183=$K$349),$J$333,IF(OR(K183=$K$351),$J$334,IF(OR(K183=$K$352),$J$335,IF(OR(K183=$K$353),$J$336,IF(OR(K183=$K$357),$J$337,IF(OR(K183=$K$358,K183=$K$359),$J$338,IF(OR(K183=$K$360,K183=$K$361),$J$339,IF(OR(K183=$K$362,K183=$K$363),$J$340,IF(OR(K183=$K$364,K183=$K$365),$J$341,IF(OR(K183=$K$367,K183=$K$368,K183=$K$369,K183=$K$370,K183=$K$371,K183=$K$372,K183=$K$373,K183=$K$374,K183=$K$375),$J$342,IF(OR(K183=$K$379,K183=$K$380,K183=$K$381,K183=$K$382,K183=$K$378,K183=$K$377,K183=$K$386,K183=$K$388),$J$343,IF(OR(K183=$K$383,K183=$K$384),$J$344,IF(OR(K183=$K$329,K183=$K$330,K183=$K$331,K183=$K$354,K183=$K$355,K183=$K$366,K183=$K$332,K183=$K$376),$J$345,IF(OR(K183=$K$390),$J$346,0)))))))))))))))))))))))</f>
        <v>Enterococcus</v>
      </c>
      <c r="K183" s="13" t="s">
        <v>55</v>
      </c>
      <c r="L183" s="13"/>
      <c r="U183" s="11" t="s">
        <v>262</v>
      </c>
      <c r="V183" s="12" t="s">
        <v>311</v>
      </c>
      <c r="AD183" s="12" t="s">
        <v>262</v>
      </c>
      <c r="AE183" s="12" t="s">
        <v>311</v>
      </c>
      <c r="AL183" s="11" t="s">
        <v>311</v>
      </c>
      <c r="AM183" s="11" t="s">
        <v>311</v>
      </c>
      <c r="AU183" s="11" t="s">
        <v>311</v>
      </c>
      <c r="BC183" s="11" t="s">
        <v>262</v>
      </c>
      <c r="BE183" s="11" t="s">
        <v>311</v>
      </c>
    </row>
    <row r="184" spans="1:57" ht="20.25">
      <c r="A184" s="13" t="s">
        <v>11</v>
      </c>
      <c r="B184" s="2">
        <v>120</v>
      </c>
      <c r="C184" s="13" t="s">
        <v>12</v>
      </c>
      <c r="D184" s="3" t="s">
        <v>57</v>
      </c>
      <c r="E184" s="13">
        <v>0</v>
      </c>
      <c r="F184" s="13">
        <v>5</v>
      </c>
      <c r="G184" s="13" t="s">
        <v>23</v>
      </c>
      <c r="H184" s="13"/>
      <c r="I184" s="13" t="str">
        <f>IF(OR(J184=$J$337,J184=$J$344,J184=$J$327),$I$324,IF(OR(J184=$J$326,J184=$J$330,J184=$J$332,J184=$J$333,J184=$J$336,J184=$J$340,J184=$J$341,J184=$J$338),$I$329,IF(OR(J184=$J$325,J184=$J$329),$I$325,IF(OR(J184=$J$331,J184=$J$342,J184=$J$343),$I$326,IF(OR(J184=$J$324,J184=$J$339,J184=$J$345),$I$327,IF(OR(J184=$J$328,J184=$J$346,J184=$J$334,J184=$J$335),$I$328,0))))))</f>
        <v>Кокки</v>
      </c>
      <c r="J184" s="13" t="str">
        <f>IF(OR(K184=$K$324,K184=$K$325,K184=$K$326,K184=$K$327,K184=$K$328),$J$324,IF(OR(K184=$K$333,K184=$K$334,K184=$K$335,K184=$K$336),$J$325,IF(OR(K184=$K$337),$J$326,IF(OR(K184=$K$338),$J$327,IF(OR(K184=$K$339),$J$328,IF(OR(K184=$K$340),$J$329,IF(OR(K184=$K$346,K184=$K$356,K184=$K$347),$J$330,IF(OR(K184=$K$342,K184=$K$343,K184=$K$344,K184=$K$345),$J$331,IF(OR(K184=$K$341,K184=$K$385,K184=$K$387,K184=$K$389),$J$332,IF(OR(K184=$K$348,K184=$K$350,K184=$K$349),$J$333,IF(OR(K184=$K$351),$J$334,IF(OR(K184=$K$352),$J$335,IF(OR(K184=$K$353),$J$336,IF(OR(K184=$K$357),$J$337,IF(OR(K184=$K$358,K184=$K$359),$J$338,IF(OR(K184=$K$360,K184=$K$361),$J$339,IF(OR(K184=$K$362,K184=$K$363),$J$340,IF(OR(K184=$K$364,K184=$K$365),$J$341,IF(OR(K184=$K$367,K184=$K$368,K184=$K$369,K184=$K$370,K184=$K$371,K184=$K$372,K184=$K$373,K184=$K$374,K184=$K$375),$J$342,IF(OR(K184=$K$379,K184=$K$380,K184=$K$381,K184=$K$382,K184=$K$378,K184=$K$377,K184=$K$386,K184=$K$388),$J$343,IF(OR(K184=$K$383,K184=$K$384),$J$344,IF(OR(K184=$K$329,K184=$K$330,K184=$K$331,K184=$K$354,K184=$K$355,K184=$K$366,K184=$K$332,K184=$K$376),$J$345,IF(OR(K184=$K$390),$J$346,0)))))))))))))))))))))))</f>
        <v>Enterococcus</v>
      </c>
      <c r="K184" s="13" t="s">
        <v>55</v>
      </c>
      <c r="L184" s="13"/>
      <c r="P184" s="11" t="s">
        <v>262</v>
      </c>
      <c r="T184" s="11" t="s">
        <v>262</v>
      </c>
      <c r="U184" s="11" t="s">
        <v>262</v>
      </c>
      <c r="V184" s="12" t="s">
        <v>311</v>
      </c>
      <c r="Y184" s="11" t="s">
        <v>262</v>
      </c>
      <c r="AE184" s="12" t="s">
        <v>262</v>
      </c>
      <c r="AF184" s="11" t="s">
        <v>310</v>
      </c>
      <c r="AL184" s="11" t="s">
        <v>311</v>
      </c>
      <c r="AU184" s="11" t="s">
        <v>310</v>
      </c>
      <c r="AV184" s="11" t="s">
        <v>262</v>
      </c>
      <c r="AY184" s="11" t="s">
        <v>262</v>
      </c>
      <c r="AZ184" s="11" t="s">
        <v>262</v>
      </c>
      <c r="BC184" s="11" t="s">
        <v>311</v>
      </c>
      <c r="BE184" s="11" t="s">
        <v>262</v>
      </c>
    </row>
    <row r="185" spans="1:57" ht="20.25">
      <c r="A185" s="13" t="s">
        <v>11</v>
      </c>
      <c r="B185" s="2">
        <v>121</v>
      </c>
      <c r="C185" s="13" t="s">
        <v>12</v>
      </c>
      <c r="D185" s="3" t="s">
        <v>57</v>
      </c>
      <c r="E185" s="13">
        <v>0</v>
      </c>
      <c r="F185" s="13">
        <v>5</v>
      </c>
      <c r="G185" s="13" t="s">
        <v>23</v>
      </c>
      <c r="H185" s="13"/>
      <c r="I185" s="13" t="str">
        <f>IF(OR(J185=$J$337,J185=$J$344,J185=$J$327),$I$324,IF(OR(J185=$J$326,J185=$J$330,J185=$J$332,J185=$J$333,J185=$J$336,J185=$J$340,J185=$J$341,J185=$J$338),$I$329,IF(OR(J185=$J$325,J185=$J$329),$I$325,IF(OR(J185=$J$331,J185=$J$342,J185=$J$343),$I$326,IF(OR(J185=$J$324,J185=$J$339,J185=$J$345),$I$327,IF(OR(J185=$J$328,J185=$J$346,J185=$J$334,J185=$J$335),$I$328,0))))))</f>
        <v>Кокки</v>
      </c>
      <c r="J185" s="13" t="str">
        <f>IF(OR(K185=$K$324,K185=$K$325,K185=$K$326,K185=$K$327,K185=$K$328),$J$324,IF(OR(K185=$K$333,K185=$K$334,K185=$K$335,K185=$K$336),$J$325,IF(OR(K185=$K$337),$J$326,IF(OR(K185=$K$338),$J$327,IF(OR(K185=$K$339),$J$328,IF(OR(K185=$K$340),$J$329,IF(OR(K185=$K$346,K185=$K$356,K185=$K$347),$J$330,IF(OR(K185=$K$342,K185=$K$343,K185=$K$344,K185=$K$345),$J$331,IF(OR(K185=$K$341,K185=$K$385,K185=$K$387,K185=$K$389),$J$332,IF(OR(K185=$K$348,K185=$K$350,K185=$K$349),$J$333,IF(OR(K185=$K$351),$J$334,IF(OR(K185=$K$352),$J$335,IF(OR(K185=$K$353),$J$336,IF(OR(K185=$K$357),$J$337,IF(OR(K185=$K$358,K185=$K$359),$J$338,IF(OR(K185=$K$360,K185=$K$361),$J$339,IF(OR(K185=$K$362,K185=$K$363),$J$340,IF(OR(K185=$K$364,K185=$K$365),$J$341,IF(OR(K185=$K$367,K185=$K$368,K185=$K$369,K185=$K$370,K185=$K$371,K185=$K$372,K185=$K$373,K185=$K$374,K185=$K$375),$J$342,IF(OR(K185=$K$379,K185=$K$380,K185=$K$381,K185=$K$382,K185=$K$378,K185=$K$377,K185=$K$386,K185=$K$388),$J$343,IF(OR(K185=$K$383,K185=$K$384),$J$344,IF(OR(K185=$K$329,K185=$K$330,K185=$K$331,K185=$K$354,K185=$K$355,K185=$K$366,K185=$K$332,K185=$K$376),$J$345,IF(OR(K185=$K$390),$J$346,0)))))))))))))))))))))))</f>
        <v>Enterococcus</v>
      </c>
      <c r="K185" s="13" t="s">
        <v>55</v>
      </c>
      <c r="L185" s="13"/>
      <c r="P185" s="11" t="s">
        <v>262</v>
      </c>
      <c r="T185" s="11" t="s">
        <v>262</v>
      </c>
      <c r="U185" s="11" t="s">
        <v>262</v>
      </c>
      <c r="V185" s="12" t="s">
        <v>311</v>
      </c>
      <c r="Y185" s="11" t="s">
        <v>262</v>
      </c>
      <c r="AE185" s="12" t="s">
        <v>262</v>
      </c>
      <c r="AF185" s="11" t="s">
        <v>310</v>
      </c>
      <c r="AL185" s="11" t="s">
        <v>311</v>
      </c>
      <c r="AU185" s="11" t="s">
        <v>310</v>
      </c>
      <c r="AV185" s="11" t="s">
        <v>262</v>
      </c>
      <c r="AY185" s="11" t="s">
        <v>262</v>
      </c>
      <c r="AZ185" s="11" t="s">
        <v>262</v>
      </c>
      <c r="BC185" s="11" t="s">
        <v>311</v>
      </c>
      <c r="BE185" s="11" t="s">
        <v>262</v>
      </c>
    </row>
    <row r="186" spans="1:57" ht="20.25">
      <c r="A186" s="13" t="s">
        <v>11</v>
      </c>
      <c r="B186" s="2">
        <v>122</v>
      </c>
      <c r="C186" s="13" t="s">
        <v>12</v>
      </c>
      <c r="D186" s="3" t="s">
        <v>57</v>
      </c>
      <c r="E186" s="13">
        <v>0</v>
      </c>
      <c r="F186" s="13">
        <v>5</v>
      </c>
      <c r="G186" s="13" t="s">
        <v>23</v>
      </c>
      <c r="H186" s="13"/>
      <c r="I186" s="13" t="str">
        <f>IF(OR(J186=$J$337,J186=$J$344,J186=$J$327),$I$324,IF(OR(J186=$J$326,J186=$J$330,J186=$J$332,J186=$J$333,J186=$J$336,J186=$J$340,J186=$J$341,J186=$J$338),$I$329,IF(OR(J186=$J$325,J186=$J$329),$I$325,IF(OR(J186=$J$331,J186=$J$342,J186=$J$343),$I$326,IF(OR(J186=$J$324,J186=$J$339,J186=$J$345),$I$327,IF(OR(J186=$J$328,J186=$J$346,J186=$J$334,J186=$J$335),$I$328,0))))))</f>
        <v>Кокки</v>
      </c>
      <c r="J186" s="13" t="str">
        <f>IF(OR(K186=$K$324,K186=$K$325,K186=$K$326,K186=$K$327,K186=$K$328),$J$324,IF(OR(K186=$K$333,K186=$K$334,K186=$K$335,K186=$K$336),$J$325,IF(OR(K186=$K$337),$J$326,IF(OR(K186=$K$338),$J$327,IF(OR(K186=$K$339),$J$328,IF(OR(K186=$K$340),$J$329,IF(OR(K186=$K$346,K186=$K$356,K186=$K$347),$J$330,IF(OR(K186=$K$342,K186=$K$343,K186=$K$344,K186=$K$345),$J$331,IF(OR(K186=$K$341,K186=$K$385,K186=$K$387,K186=$K$389),$J$332,IF(OR(K186=$K$348,K186=$K$350,K186=$K$349),$J$333,IF(OR(K186=$K$351),$J$334,IF(OR(K186=$K$352),$J$335,IF(OR(K186=$K$353),$J$336,IF(OR(K186=$K$357),$J$337,IF(OR(K186=$K$358,K186=$K$359),$J$338,IF(OR(K186=$K$360,K186=$K$361),$J$339,IF(OR(K186=$K$362,K186=$K$363),$J$340,IF(OR(K186=$K$364,K186=$K$365),$J$341,IF(OR(K186=$K$367,K186=$K$368,K186=$K$369,K186=$K$370,K186=$K$371,K186=$K$372,K186=$K$373,K186=$K$374,K186=$K$375),$J$342,IF(OR(K186=$K$379,K186=$K$380,K186=$K$381,K186=$K$382,K186=$K$378,K186=$K$377,K186=$K$386,K186=$K$388),$J$343,IF(OR(K186=$K$383,K186=$K$384),$J$344,IF(OR(K186=$K$329,K186=$K$330,K186=$K$331,K186=$K$354,K186=$K$355,K186=$K$366,K186=$K$332,K186=$K$376),$J$345,IF(OR(K186=$K$390),$J$346,0)))))))))))))))))))))))</f>
        <v>Enterococcus</v>
      </c>
      <c r="K186" s="13" t="s">
        <v>55</v>
      </c>
      <c r="L186" s="13"/>
      <c r="P186" s="11" t="s">
        <v>262</v>
      </c>
      <c r="T186" s="11" t="s">
        <v>262</v>
      </c>
      <c r="U186" s="11" t="s">
        <v>262</v>
      </c>
      <c r="V186" s="12" t="s">
        <v>311</v>
      </c>
      <c r="Y186" s="11" t="s">
        <v>262</v>
      </c>
      <c r="AE186" s="12" t="s">
        <v>262</v>
      </c>
      <c r="AF186" s="11" t="s">
        <v>310</v>
      </c>
      <c r="AL186" s="11" t="s">
        <v>311</v>
      </c>
      <c r="AU186" s="11" t="s">
        <v>310</v>
      </c>
      <c r="AV186" s="11" t="s">
        <v>262</v>
      </c>
      <c r="AY186" s="11" t="s">
        <v>262</v>
      </c>
      <c r="AZ186" s="11" t="s">
        <v>262</v>
      </c>
      <c r="BC186" s="11" t="s">
        <v>311</v>
      </c>
      <c r="BE186" s="11" t="s">
        <v>262</v>
      </c>
    </row>
    <row r="187" spans="1:57" ht="20.25">
      <c r="A187" s="13" t="s">
        <v>11</v>
      </c>
      <c r="B187" s="2">
        <v>127</v>
      </c>
      <c r="C187" s="13" t="s">
        <v>14</v>
      </c>
      <c r="D187" s="3" t="s">
        <v>36</v>
      </c>
      <c r="E187" s="13">
        <v>0</v>
      </c>
      <c r="F187" s="13">
        <v>11</v>
      </c>
      <c r="G187" s="13"/>
      <c r="H187" s="13"/>
      <c r="I187" s="13" t="str">
        <f>IF(OR(J187=$J$337,J187=$J$344,J187=$J$327),$I$324,IF(OR(J187=$J$326,J187=$J$330,J187=$J$332,J187=$J$333,J187=$J$336,J187=$J$340,J187=$J$341,J187=$J$338),$I$329,IF(OR(J187=$J$325,J187=$J$329),$I$325,IF(OR(J187=$J$331,J187=$J$342,J187=$J$343),$I$326,IF(OR(J187=$J$324,J187=$J$339,J187=$J$345),$I$327,IF(OR(J187=$J$328,J187=$J$346,J187=$J$334,J187=$J$335),$I$328,0))))))</f>
        <v>Кокки</v>
      </c>
      <c r="J187" s="13" t="str">
        <f>IF(OR(K187=$K$324,K187=$K$325,K187=$K$326,K187=$K$327,K187=$K$328),$J$324,IF(OR(K187=$K$333,K187=$K$334,K187=$K$335,K187=$K$336),$J$325,IF(OR(K187=$K$337),$J$326,IF(OR(K187=$K$338),$J$327,IF(OR(K187=$K$339),$J$328,IF(OR(K187=$K$340),$J$329,IF(OR(K187=$K$346,K187=$K$356,K187=$K$347),$J$330,IF(OR(K187=$K$342,K187=$K$343,K187=$K$344,K187=$K$345),$J$331,IF(OR(K187=$K$341,K187=$K$385,K187=$K$387,K187=$K$389),$J$332,IF(OR(K187=$K$348,K187=$K$350,K187=$K$349),$J$333,IF(OR(K187=$K$351),$J$334,IF(OR(K187=$K$352),$J$335,IF(OR(K187=$K$353),$J$336,IF(OR(K187=$K$357),$J$337,IF(OR(K187=$K$358,K187=$K$359),$J$338,IF(OR(K187=$K$360,K187=$K$361),$J$339,IF(OR(K187=$K$362,K187=$K$363),$J$340,IF(OR(K187=$K$364,K187=$K$365),$J$341,IF(OR(K187=$K$367,K187=$K$368,K187=$K$369,K187=$K$370,K187=$K$371,K187=$K$372,K187=$K$373,K187=$K$374,K187=$K$375),$J$342,IF(OR(K187=$K$379,K187=$K$380,K187=$K$381,K187=$K$382,K187=$K$378,K187=$K$377,K187=$K$386,K187=$K$388),$J$343,IF(OR(K187=$K$383,K187=$K$384),$J$344,IF(OR(K187=$K$329,K187=$K$330,K187=$K$331,K187=$K$354,K187=$K$355,K187=$K$366,K187=$K$332,K187=$K$376),$J$345,IF(OR(K187=$K$390),$J$346,0)))))))))))))))))))))))</f>
        <v>Staphylococcus</v>
      </c>
      <c r="K187" s="13" t="s">
        <v>49</v>
      </c>
      <c r="L187" s="13"/>
      <c r="U187" s="11" t="s">
        <v>262</v>
      </c>
      <c r="V187" s="12" t="s">
        <v>262</v>
      </c>
      <c r="AE187" s="12" t="s">
        <v>262</v>
      </c>
      <c r="AL187" s="11" t="s">
        <v>311</v>
      </c>
      <c r="AU187" s="11" t="s">
        <v>262</v>
      </c>
      <c r="BC187" s="11" t="s">
        <v>262</v>
      </c>
      <c r="BE187" s="11" t="s">
        <v>262</v>
      </c>
    </row>
    <row r="188" spans="1:57" ht="20.25">
      <c r="A188" s="13" t="s">
        <v>11</v>
      </c>
      <c r="B188" s="2">
        <v>147</v>
      </c>
      <c r="C188" s="13" t="s">
        <v>21</v>
      </c>
      <c r="D188" s="3" t="s">
        <v>25</v>
      </c>
      <c r="E188" s="13">
        <v>0</v>
      </c>
      <c r="F188" s="13">
        <v>5</v>
      </c>
      <c r="G188" s="13" t="s">
        <v>23</v>
      </c>
      <c r="H188" s="13"/>
      <c r="I188" s="13" t="str">
        <f>IF(OR(J188=$J$337,J188=$J$344,J188=$J$327),$I$324,IF(OR(J188=$J$326,J188=$J$330,J188=$J$332,J188=$J$333,J188=$J$336,J188=$J$340,J188=$J$341,J188=$J$338),$I$329,IF(OR(J188=$J$325,J188=$J$329),$I$325,IF(OR(J188=$J$331,J188=$J$342,J188=$J$343),$I$326,IF(OR(J188=$J$324,J188=$J$339,J188=$J$345),$I$327,IF(OR(J188=$J$328,J188=$J$346,J188=$J$334,J188=$J$335),$I$328,0))))))</f>
        <v>Кокки</v>
      </c>
      <c r="J188" s="13" t="str">
        <f>IF(OR(K188=$K$324,K188=$K$325,K188=$K$326,K188=$K$327,K188=$K$328),$J$324,IF(OR(K188=$K$333,K188=$K$334,K188=$K$335,K188=$K$336),$J$325,IF(OR(K188=$K$337),$J$326,IF(OR(K188=$K$338),$J$327,IF(OR(K188=$K$339),$J$328,IF(OR(K188=$K$340),$J$329,IF(OR(K188=$K$346,K188=$K$356,K188=$K$347),$J$330,IF(OR(K188=$K$342,K188=$K$343,K188=$K$344,K188=$K$345),$J$331,IF(OR(K188=$K$341,K188=$K$385,K188=$K$387,K188=$K$389),$J$332,IF(OR(K188=$K$348,K188=$K$350,K188=$K$349),$J$333,IF(OR(K188=$K$351),$J$334,IF(OR(K188=$K$352),$J$335,IF(OR(K188=$K$353),$J$336,IF(OR(K188=$K$357),$J$337,IF(OR(K188=$K$358,K188=$K$359),$J$338,IF(OR(K188=$K$360,K188=$K$361),$J$339,IF(OR(K188=$K$362,K188=$K$363),$J$340,IF(OR(K188=$K$364,K188=$K$365),$J$341,IF(OR(K188=$K$367,K188=$K$368,K188=$K$369,K188=$K$370,K188=$K$371,K188=$K$372,K188=$K$373,K188=$K$374,K188=$K$375),$J$342,IF(OR(K188=$K$379,K188=$K$380,K188=$K$381,K188=$K$382,K188=$K$378,K188=$K$377,K188=$K$386,K188=$K$388),$J$343,IF(OR(K188=$K$383,K188=$K$384),$J$344,IF(OR(K188=$K$329,K188=$K$330,K188=$K$331,K188=$K$354,K188=$K$355,K188=$K$366,K188=$K$332,K188=$K$376),$J$345,IF(OR(K188=$K$390),$J$346,0)))))))))))))))))))))))</f>
        <v>Enterococcus</v>
      </c>
      <c r="K188" s="13" t="s">
        <v>66</v>
      </c>
      <c r="L188" s="13"/>
      <c r="U188" s="11" t="s">
        <v>262</v>
      </c>
      <c r="V188" s="12" t="s">
        <v>311</v>
      </c>
      <c r="AE188" s="12" t="s">
        <v>311</v>
      </c>
      <c r="AL188" s="11" t="s">
        <v>311</v>
      </c>
      <c r="AS188" s="12" t="s">
        <v>262</v>
      </c>
      <c r="AU188" s="11" t="s">
        <v>311</v>
      </c>
      <c r="AZ188" s="11" t="s">
        <v>311</v>
      </c>
      <c r="BC188" s="11" t="s">
        <v>311</v>
      </c>
      <c r="BE188" s="11" t="s">
        <v>262</v>
      </c>
    </row>
    <row r="189" spans="1:57" ht="20.25">
      <c r="A189" s="13" t="s">
        <v>11</v>
      </c>
      <c r="B189" s="2">
        <v>148</v>
      </c>
      <c r="C189" s="13" t="s">
        <v>67</v>
      </c>
      <c r="D189" s="3" t="s">
        <v>68</v>
      </c>
      <c r="E189" s="13">
        <v>0</v>
      </c>
      <c r="F189" s="13">
        <v>6</v>
      </c>
      <c r="G189" s="13"/>
      <c r="H189" s="13"/>
      <c r="I189" s="13" t="str">
        <f>IF(OR(J189=$J$337,J189=$J$344,J189=$J$327),$I$324,IF(OR(J189=$J$326,J189=$J$330,J189=$J$332,J189=$J$333,J189=$J$336,J189=$J$340,J189=$J$341,J189=$J$338),$I$329,IF(OR(J189=$J$325,J189=$J$329),$I$325,IF(OR(J189=$J$331,J189=$J$342,J189=$J$343),$I$326,IF(OR(J189=$J$324,J189=$J$339,J189=$J$345),$I$327,IF(OR(J189=$J$328,J189=$J$346,J189=$J$334,J189=$J$335),$I$328,0))))))</f>
        <v>Кокки</v>
      </c>
      <c r="J189" s="13" t="str">
        <f>IF(OR(K189=$K$324,K189=$K$325,K189=$K$326,K189=$K$327,K189=$K$328),$J$324,IF(OR(K189=$K$333,K189=$K$334,K189=$K$335,K189=$K$336),$J$325,IF(OR(K189=$K$337),$J$326,IF(OR(K189=$K$338),$J$327,IF(OR(K189=$K$339),$J$328,IF(OR(K189=$K$340),$J$329,IF(OR(K189=$K$346,K189=$K$356,K189=$K$347),$J$330,IF(OR(K189=$K$342,K189=$K$343,K189=$K$344,K189=$K$345),$J$331,IF(OR(K189=$K$341,K189=$K$385,K189=$K$387,K189=$K$389),$J$332,IF(OR(K189=$K$348,K189=$K$350,K189=$K$349),$J$333,IF(OR(K189=$K$351),$J$334,IF(OR(K189=$K$352),$J$335,IF(OR(K189=$K$353),$J$336,IF(OR(K189=$K$357),$J$337,IF(OR(K189=$K$358,K189=$K$359),$J$338,IF(OR(K189=$K$360,K189=$K$361),$J$339,IF(OR(K189=$K$362,K189=$K$363),$J$340,IF(OR(K189=$K$364,K189=$K$365),$J$341,IF(OR(K189=$K$367,K189=$K$368,K189=$K$369,K189=$K$370,K189=$K$371,K189=$K$372,K189=$K$373,K189=$K$374,K189=$K$375),$J$342,IF(OR(K189=$K$379,K189=$K$380,K189=$K$381,K189=$K$382,K189=$K$378,K189=$K$377,K189=$K$386,K189=$K$388),$J$343,IF(OR(K189=$K$383,K189=$K$384),$J$344,IF(OR(K189=$K$329,K189=$K$330,K189=$K$331,K189=$K$354,K189=$K$355,K189=$K$366,K189=$K$332,K189=$K$376),$J$345,IF(OR(K189=$K$390),$J$346,0)))))))))))))))))))))))</f>
        <v>Staphylococcus</v>
      </c>
      <c r="K189" s="13" t="s">
        <v>69</v>
      </c>
      <c r="L189" s="13"/>
      <c r="U189" s="11" t="s">
        <v>262</v>
      </c>
      <c r="V189" s="12" t="s">
        <v>262</v>
      </c>
      <c r="AE189" s="12" t="s">
        <v>311</v>
      </c>
      <c r="AL189" s="11" t="s">
        <v>311</v>
      </c>
      <c r="AU189" s="11" t="s">
        <v>310</v>
      </c>
      <c r="BC189" s="11" t="s">
        <v>262</v>
      </c>
      <c r="BE189" s="11" t="s">
        <v>311</v>
      </c>
    </row>
    <row r="190" spans="1:57" ht="20.25">
      <c r="A190" s="13" t="s">
        <v>11</v>
      </c>
      <c r="B190" s="2">
        <v>173</v>
      </c>
      <c r="C190" s="13" t="s">
        <v>21</v>
      </c>
      <c r="D190" s="3" t="s">
        <v>64</v>
      </c>
      <c r="E190" s="13"/>
      <c r="F190" s="13"/>
      <c r="G190" s="13"/>
      <c r="H190" s="13"/>
      <c r="I190" s="13" t="str">
        <f>IF(OR(J190=$J$337,J190=$J$344,J190=$J$327),$I$324,IF(OR(J190=$J$326,J190=$J$330,J190=$J$332,J190=$J$333,J190=$J$336,J190=$J$340,J190=$J$341,J190=$J$338),$I$329,IF(OR(J190=$J$325,J190=$J$329),$I$325,IF(OR(J190=$J$331,J190=$J$342,J190=$J$343),$I$326,IF(OR(J190=$J$324,J190=$J$339,J190=$J$345),$I$327,IF(OR(J190=$J$328,J190=$J$346,J190=$J$334,J190=$J$335),$I$328,0))))))</f>
        <v>Кокки</v>
      </c>
      <c r="J190" s="13" t="str">
        <f>IF(OR(K190=$K$324,K190=$K$325,K190=$K$326,K190=$K$327,K190=$K$328),$J$324,IF(OR(K190=$K$333,K190=$K$334,K190=$K$335,K190=$K$336),$J$325,IF(OR(K190=$K$337),$J$326,IF(OR(K190=$K$338),$J$327,IF(OR(K190=$K$339),$J$328,IF(OR(K190=$K$340),$J$329,IF(OR(K190=$K$346,K190=$K$356,K190=$K$347),$J$330,IF(OR(K190=$K$342,K190=$K$343,K190=$K$344,K190=$K$345),$J$331,IF(OR(K190=$K$341,K190=$K$385,K190=$K$387,K190=$K$389),$J$332,IF(OR(K190=$K$348,K190=$K$350,K190=$K$349),$J$333,IF(OR(K190=$K$351),$J$334,IF(OR(K190=$K$352),$J$335,IF(OR(K190=$K$353),$J$336,IF(OR(K190=$K$357),$J$337,IF(OR(K190=$K$358,K190=$K$359),$J$338,IF(OR(K190=$K$360,K190=$K$361),$J$339,IF(OR(K190=$K$362,K190=$K$363),$J$340,IF(OR(K190=$K$364,K190=$K$365),$J$341,IF(OR(K190=$K$367,K190=$K$368,K190=$K$369,K190=$K$370,K190=$K$371,K190=$K$372,K190=$K$373,K190=$K$374,K190=$K$375),$J$342,IF(OR(K190=$K$379,K190=$K$380,K190=$K$381,K190=$K$382,K190=$K$378,K190=$K$377,K190=$K$386,K190=$K$388),$J$343,IF(OR(K190=$K$383,K190=$K$384),$J$344,IF(OR(K190=$K$329,K190=$K$330,K190=$K$331,K190=$K$354,K190=$K$355,K190=$K$366,K190=$K$332,K190=$K$376),$J$345,IF(OR(K190=$K$390),$J$346,0)))))))))))))))))))))))</f>
        <v>Staphylococcus</v>
      </c>
      <c r="K190" s="13" t="s">
        <v>49</v>
      </c>
      <c r="L190" s="13"/>
      <c r="U190" s="11" t="s">
        <v>262</v>
      </c>
      <c r="V190" s="12" t="s">
        <v>311</v>
      </c>
      <c r="AE190" s="12" t="s">
        <v>311</v>
      </c>
      <c r="AL190" s="11" t="s">
        <v>311</v>
      </c>
      <c r="AU190" s="11" t="s">
        <v>311</v>
      </c>
      <c r="BC190" s="11" t="s">
        <v>262</v>
      </c>
      <c r="BE190" s="11" t="s">
        <v>311</v>
      </c>
    </row>
    <row r="191" spans="1:57" ht="20.25">
      <c r="A191" s="13" t="s">
        <v>11</v>
      </c>
      <c r="B191" s="2">
        <v>196</v>
      </c>
      <c r="C191" s="13" t="s">
        <v>21</v>
      </c>
      <c r="D191" s="3" t="s">
        <v>20</v>
      </c>
      <c r="E191" s="13">
        <v>0</v>
      </c>
      <c r="F191" s="13">
        <v>6</v>
      </c>
      <c r="G191" s="13" t="s">
        <v>23</v>
      </c>
      <c r="H191" s="13"/>
      <c r="I191" s="13" t="str">
        <f>IF(OR(J191=$J$337,J191=$J$344,J191=$J$327),$I$324,IF(OR(J191=$J$326,J191=$J$330,J191=$J$332,J191=$J$333,J191=$J$336,J191=$J$340,J191=$J$341,J191=$J$338),$I$329,IF(OR(J191=$J$325,J191=$J$329),$I$325,IF(OR(J191=$J$331,J191=$J$342,J191=$J$343),$I$326,IF(OR(J191=$J$324,J191=$J$339,J191=$J$345),$I$327,IF(OR(J191=$J$328,J191=$J$346,J191=$J$334,J191=$J$335),$I$328,0))))))</f>
        <v>Кокки</v>
      </c>
      <c r="J191" s="13" t="str">
        <f>IF(OR(K191=$K$324,K191=$K$325,K191=$K$326,K191=$K$327,K191=$K$328),$J$324,IF(OR(K191=$K$333,K191=$K$334,K191=$K$335,K191=$K$336),$J$325,IF(OR(K191=$K$337),$J$326,IF(OR(K191=$K$338),$J$327,IF(OR(K191=$K$339),$J$328,IF(OR(K191=$K$340),$J$329,IF(OR(K191=$K$346,K191=$K$356,K191=$K$347),$J$330,IF(OR(K191=$K$342,K191=$K$343,K191=$K$344,K191=$K$345),$J$331,IF(OR(K191=$K$341,K191=$K$385,K191=$K$387,K191=$K$389),$J$332,IF(OR(K191=$K$348,K191=$K$350,K191=$K$349),$J$333,IF(OR(K191=$K$351),$J$334,IF(OR(K191=$K$352),$J$335,IF(OR(K191=$K$353),$J$336,IF(OR(K191=$K$357),$J$337,IF(OR(K191=$K$358,K191=$K$359),$J$338,IF(OR(K191=$K$360,K191=$K$361),$J$339,IF(OR(K191=$K$362,K191=$K$363),$J$340,IF(OR(K191=$K$364,K191=$K$365),$J$341,IF(OR(K191=$K$367,K191=$K$368,K191=$K$369,K191=$K$370,K191=$K$371,K191=$K$372,K191=$K$373,K191=$K$374,K191=$K$375),$J$342,IF(OR(K191=$K$379,K191=$K$380,K191=$K$381,K191=$K$382,K191=$K$378,K191=$K$377,K191=$K$386,K191=$K$388),$J$343,IF(OR(K191=$K$383,K191=$K$384),$J$344,IF(OR(K191=$K$329,K191=$K$330,K191=$K$331,K191=$K$354,K191=$K$355,K191=$K$366,K191=$K$332,K191=$K$376),$J$345,IF(OR(K191=$K$390),$J$346,0)))))))))))))))))))))))</f>
        <v>Staphylococcus</v>
      </c>
      <c r="K191" s="1" t="s">
        <v>49</v>
      </c>
      <c r="L191" s="1"/>
      <c r="U191" s="11" t="s">
        <v>262</v>
      </c>
      <c r="V191" s="12" t="s">
        <v>311</v>
      </c>
      <c r="AE191" s="12" t="s">
        <v>311</v>
      </c>
      <c r="AL191" s="11" t="s">
        <v>311</v>
      </c>
      <c r="AU191" s="11" t="s">
        <v>311</v>
      </c>
      <c r="BC191" s="11" t="s">
        <v>262</v>
      </c>
      <c r="BE191" s="11" t="s">
        <v>311</v>
      </c>
    </row>
    <row r="192" spans="1:57" ht="20.25">
      <c r="A192" s="13" t="s">
        <v>11</v>
      </c>
      <c r="B192" s="2">
        <v>202</v>
      </c>
      <c r="C192" s="13" t="s">
        <v>19</v>
      </c>
      <c r="D192" s="3" t="s">
        <v>20</v>
      </c>
      <c r="E192" s="13">
        <v>0</v>
      </c>
      <c r="F192" s="13">
        <v>5</v>
      </c>
      <c r="G192" s="13"/>
      <c r="H192" s="13"/>
      <c r="I192" s="13" t="str">
        <f>IF(OR(J192=$J$337,J192=$J$344,J192=$J$327),$I$324,IF(OR(J192=$J$326,J192=$J$330,J192=$J$332,J192=$J$333,J192=$J$336,J192=$J$340,J192=$J$341,J192=$J$338),$I$329,IF(OR(J192=$J$325,J192=$J$329),$I$325,IF(OR(J192=$J$331,J192=$J$342,J192=$J$343),$I$326,IF(OR(J192=$J$324,J192=$J$339,J192=$J$345),$I$327,IF(OR(J192=$J$328,J192=$J$346,J192=$J$334,J192=$J$335),$I$328,0))))))</f>
        <v>Кокки</v>
      </c>
      <c r="J192" s="13" t="str">
        <f>IF(OR(K192=$K$324,K192=$K$325,K192=$K$326,K192=$K$327,K192=$K$328),$J$324,IF(OR(K192=$K$333,K192=$K$334,K192=$K$335,K192=$K$336),$J$325,IF(OR(K192=$K$337),$J$326,IF(OR(K192=$K$338),$J$327,IF(OR(K192=$K$339),$J$328,IF(OR(K192=$K$340),$J$329,IF(OR(K192=$K$346,K192=$K$356,K192=$K$347),$J$330,IF(OR(K192=$K$342,K192=$K$343,K192=$K$344,K192=$K$345),$J$331,IF(OR(K192=$K$341,K192=$K$385,K192=$K$387,K192=$K$389),$J$332,IF(OR(K192=$K$348,K192=$K$350,K192=$K$349),$J$333,IF(OR(K192=$K$351),$J$334,IF(OR(K192=$K$352),$J$335,IF(OR(K192=$K$353),$J$336,IF(OR(K192=$K$357),$J$337,IF(OR(K192=$K$358,K192=$K$359),$J$338,IF(OR(K192=$K$360,K192=$K$361),$J$339,IF(OR(K192=$K$362,K192=$K$363),$J$340,IF(OR(K192=$K$364,K192=$K$365),$J$341,IF(OR(K192=$K$367,K192=$K$368,K192=$K$369,K192=$K$370,K192=$K$371,K192=$K$372,K192=$K$373,K192=$K$374,K192=$K$375),$J$342,IF(OR(K192=$K$379,K192=$K$380,K192=$K$381,K192=$K$382,K192=$K$378,K192=$K$377,K192=$K$386,K192=$K$388),$J$343,IF(OR(K192=$K$383,K192=$K$384),$J$344,IF(OR(K192=$K$329,K192=$K$330,K192=$K$331,K192=$K$354,K192=$K$355,K192=$K$366,K192=$K$332,K192=$K$376),$J$345,IF(OR(K192=$K$390),$J$346,0)))))))))))))))))))))))</f>
        <v>Staphylococcus</v>
      </c>
      <c r="K192" s="1" t="s">
        <v>49</v>
      </c>
      <c r="L192" s="1"/>
      <c r="U192" s="11" t="s">
        <v>262</v>
      </c>
      <c r="V192" s="12" t="s">
        <v>311</v>
      </c>
      <c r="AE192" s="12" t="s">
        <v>311</v>
      </c>
      <c r="AL192" s="11" t="s">
        <v>311</v>
      </c>
      <c r="AU192" s="11" t="s">
        <v>311</v>
      </c>
      <c r="BC192" s="11" t="s">
        <v>310</v>
      </c>
      <c r="BE192" s="11" t="s">
        <v>311</v>
      </c>
    </row>
    <row r="193" spans="1:57" ht="20.25">
      <c r="A193" s="13" t="s">
        <v>11</v>
      </c>
      <c r="B193" s="2">
        <v>210</v>
      </c>
      <c r="C193" s="13" t="s">
        <v>21</v>
      </c>
      <c r="D193" s="3" t="s">
        <v>33</v>
      </c>
      <c r="E193" s="13">
        <v>0</v>
      </c>
      <c r="F193" s="13">
        <v>5</v>
      </c>
      <c r="G193" s="13" t="s">
        <v>23</v>
      </c>
      <c r="H193" s="13"/>
      <c r="I193" s="13" t="str">
        <f>IF(OR(J193=$J$337,J193=$J$344,J193=$J$327),$I$324,IF(OR(J193=$J$326,J193=$J$330,J193=$J$332,J193=$J$333,J193=$J$336,J193=$J$340,J193=$J$341,J193=$J$338),$I$329,IF(OR(J193=$J$325,J193=$J$329),$I$325,IF(OR(J193=$J$331,J193=$J$342,J193=$J$343),$I$326,IF(OR(J193=$J$324,J193=$J$339,J193=$J$345),$I$327,IF(OR(J193=$J$328,J193=$J$346,J193=$J$334,J193=$J$335),$I$328,0))))))</f>
        <v>Кокки</v>
      </c>
      <c r="J193" s="13" t="str">
        <f>IF(OR(K193=$K$324,K193=$K$325,K193=$K$326,K193=$K$327,K193=$K$328),$J$324,IF(OR(K193=$K$333,K193=$K$334,K193=$K$335,K193=$K$336),$J$325,IF(OR(K193=$K$337),$J$326,IF(OR(K193=$K$338),$J$327,IF(OR(K193=$K$339),$J$328,IF(OR(K193=$K$340),$J$329,IF(OR(K193=$K$346,K193=$K$356,K193=$K$347),$J$330,IF(OR(K193=$K$342,K193=$K$343,K193=$K$344,K193=$K$345),$J$331,IF(OR(K193=$K$341,K193=$K$385,K193=$K$387,K193=$K$389),$J$332,IF(OR(K193=$K$348,K193=$K$350,K193=$K$349),$J$333,IF(OR(K193=$K$351),$J$334,IF(OR(K193=$K$352),$J$335,IF(OR(K193=$K$353),$J$336,IF(OR(K193=$K$357),$J$337,IF(OR(K193=$K$358,K193=$K$359),$J$338,IF(OR(K193=$K$360,K193=$K$361),$J$339,IF(OR(K193=$K$362,K193=$K$363),$J$340,IF(OR(K193=$K$364,K193=$K$365),$J$341,IF(OR(K193=$K$367,K193=$K$368,K193=$K$369,K193=$K$370,K193=$K$371,K193=$K$372,K193=$K$373,K193=$K$374,K193=$K$375),$J$342,IF(OR(K193=$K$379,K193=$K$380,K193=$K$381,K193=$K$382,K193=$K$378,K193=$K$377,K193=$K$386,K193=$K$388),$J$343,IF(OR(K193=$K$383,K193=$K$384),$J$344,IF(OR(K193=$K$329,K193=$K$330,K193=$K$331,K193=$K$354,K193=$K$355,K193=$K$366,K193=$K$332,K193=$K$376),$J$345,IF(OR(K193=$K$390),$J$346,0)))))))))))))))))))))))</f>
        <v>Streptococcus</v>
      </c>
      <c r="K193" s="13" t="s">
        <v>77</v>
      </c>
      <c r="L193" s="13"/>
      <c r="O193" s="12" t="s">
        <v>262</v>
      </c>
      <c r="T193" s="11" t="s">
        <v>262</v>
      </c>
      <c r="U193" s="11" t="s">
        <v>262</v>
      </c>
      <c r="AE193" s="12" t="s">
        <v>262</v>
      </c>
      <c r="AM193" s="11" t="s">
        <v>262</v>
      </c>
      <c r="AZ193" s="11" t="s">
        <v>262</v>
      </c>
      <c r="BE193" s="11" t="s">
        <v>262</v>
      </c>
    </row>
    <row r="194" spans="1:57" ht="20.25">
      <c r="A194" s="13" t="s">
        <v>11</v>
      </c>
      <c r="B194" s="2">
        <v>213</v>
      </c>
      <c r="C194" s="13" t="s">
        <v>44</v>
      </c>
      <c r="D194" s="3" t="s">
        <v>31</v>
      </c>
      <c r="E194" s="13">
        <v>0</v>
      </c>
      <c r="F194" s="13">
        <v>4</v>
      </c>
      <c r="G194" s="13"/>
      <c r="H194" s="13"/>
      <c r="I194" s="13" t="str">
        <f>IF(OR(J194=$J$337,J194=$J$344,J194=$J$327),$I$324,IF(OR(J194=$J$326,J194=$J$330,J194=$J$332,J194=$J$333,J194=$J$336,J194=$J$340,J194=$J$341,J194=$J$338),$I$329,IF(OR(J194=$J$325,J194=$J$329),$I$325,IF(OR(J194=$J$331,J194=$J$342,J194=$J$343),$I$326,IF(OR(J194=$J$324,J194=$J$339,J194=$J$345),$I$327,IF(OR(J194=$J$328,J194=$J$346,J194=$J$334,J194=$J$335),$I$328,0))))))</f>
        <v>Кокки</v>
      </c>
      <c r="J194" s="13" t="str">
        <f>IF(OR(K194=$K$324,K194=$K$325,K194=$K$326,K194=$K$327,K194=$K$328),$J$324,IF(OR(K194=$K$333,K194=$K$334,K194=$K$335,K194=$K$336),$J$325,IF(OR(K194=$K$337),$J$326,IF(OR(K194=$K$338),$J$327,IF(OR(K194=$K$339),$J$328,IF(OR(K194=$K$340),$J$329,IF(OR(K194=$K$346,K194=$K$356,K194=$K$347),$J$330,IF(OR(K194=$K$342,K194=$K$343,K194=$K$344,K194=$K$345),$J$331,IF(OR(K194=$K$341,K194=$K$385,K194=$K$387,K194=$K$389),$J$332,IF(OR(K194=$K$348,K194=$K$350,K194=$K$349),$J$333,IF(OR(K194=$K$351),$J$334,IF(OR(K194=$K$352),$J$335,IF(OR(K194=$K$353),$J$336,IF(OR(K194=$K$357),$J$337,IF(OR(K194=$K$358,K194=$K$359),$J$338,IF(OR(K194=$K$360,K194=$K$361),$J$339,IF(OR(K194=$K$362,K194=$K$363),$J$340,IF(OR(K194=$K$364,K194=$K$365),$J$341,IF(OR(K194=$K$367,K194=$K$368,K194=$K$369,K194=$K$370,K194=$K$371,K194=$K$372,K194=$K$373,K194=$K$374,K194=$K$375),$J$342,IF(OR(K194=$K$379,K194=$K$380,K194=$K$381,K194=$K$382,K194=$K$378,K194=$K$377,K194=$K$386,K194=$K$388),$J$343,IF(OR(K194=$K$383,K194=$K$384),$J$344,IF(OR(K194=$K$329,K194=$K$330,K194=$K$331,K194=$K$354,K194=$K$355,K194=$K$366,K194=$K$332,K194=$K$376),$J$345,IF(OR(K194=$K$390),$J$346,0)))))))))))))))))))))))</f>
        <v>Staphylococcus</v>
      </c>
      <c r="K194" s="13" t="s">
        <v>49</v>
      </c>
      <c r="L194" s="13"/>
      <c r="U194" s="11" t="s">
        <v>262</v>
      </c>
      <c r="V194" s="12" t="s">
        <v>262</v>
      </c>
      <c r="AE194" s="12" t="s">
        <v>262</v>
      </c>
      <c r="AL194" s="11" t="s">
        <v>311</v>
      </c>
      <c r="AU194" s="11" t="s">
        <v>311</v>
      </c>
      <c r="BC194" s="11" t="s">
        <v>262</v>
      </c>
      <c r="BE194" s="11" t="s">
        <v>262</v>
      </c>
    </row>
    <row r="195" spans="1:57" ht="20.25">
      <c r="A195" s="13" t="s">
        <v>11</v>
      </c>
      <c r="B195" s="2">
        <v>247</v>
      </c>
      <c r="C195" s="13" t="s">
        <v>21</v>
      </c>
      <c r="D195" s="3" t="s">
        <v>25</v>
      </c>
      <c r="E195" s="13">
        <v>0</v>
      </c>
      <c r="F195" s="13">
        <v>3</v>
      </c>
      <c r="G195" s="13" t="s">
        <v>23</v>
      </c>
      <c r="H195" s="13"/>
      <c r="I195" s="13" t="str">
        <f>IF(OR(J195=$J$337,J195=$J$344,J195=$J$327),$I$324,IF(OR(J195=$J$326,J195=$J$330,J195=$J$332,J195=$J$333,J195=$J$336,J195=$J$340,J195=$J$341,J195=$J$338),$I$329,IF(OR(J195=$J$325,J195=$J$329),$I$325,IF(OR(J195=$J$331,J195=$J$342,J195=$J$343),$I$326,IF(OR(J195=$J$324,J195=$J$339,J195=$J$345),$I$327,IF(OR(J195=$J$328,J195=$J$346,J195=$J$334,J195=$J$335),$I$328,0))))))</f>
        <v>Кокки</v>
      </c>
      <c r="J195" s="13" t="str">
        <f>IF(OR(K195=$K$324,K195=$K$325,K195=$K$326,K195=$K$327,K195=$K$328),$J$324,IF(OR(K195=$K$333,K195=$K$334,K195=$K$335,K195=$K$336),$J$325,IF(OR(K195=$K$337),$J$326,IF(OR(K195=$K$338),$J$327,IF(OR(K195=$K$339),$J$328,IF(OR(K195=$K$340),$J$329,IF(OR(K195=$K$346,K195=$K$356,K195=$K$347),$J$330,IF(OR(K195=$K$342,K195=$K$343,K195=$K$344,K195=$K$345),$J$331,IF(OR(K195=$K$341,K195=$K$385,K195=$K$387,K195=$K$389),$J$332,IF(OR(K195=$K$348,K195=$K$350,K195=$K$349),$J$333,IF(OR(K195=$K$351),$J$334,IF(OR(K195=$K$352),$J$335,IF(OR(K195=$K$353),$J$336,IF(OR(K195=$K$357),$J$337,IF(OR(K195=$K$358,K195=$K$359),$J$338,IF(OR(K195=$K$360,K195=$K$361),$J$339,IF(OR(K195=$K$362,K195=$K$363),$J$340,IF(OR(K195=$K$364,K195=$K$365),$J$341,IF(OR(K195=$K$367,K195=$K$368,K195=$K$369,K195=$K$370,K195=$K$371,K195=$K$372,K195=$K$373,K195=$K$374,K195=$K$375),$J$342,IF(OR(K195=$K$379,K195=$K$380,K195=$K$381,K195=$K$382,K195=$K$378,K195=$K$377,K195=$K$386,K195=$K$388),$J$343,IF(OR(K195=$K$383,K195=$K$384),$J$344,IF(OR(K195=$K$329,K195=$K$330,K195=$K$331,K195=$K$354,K195=$K$355,K195=$K$366,K195=$K$332,K195=$K$376),$J$345,IF(OR(K195=$K$390),$J$346,0)))))))))))))))))))))))</f>
        <v>Enterococcus</v>
      </c>
      <c r="K195" s="1" t="s">
        <v>66</v>
      </c>
      <c r="L195" s="1"/>
      <c r="P195" s="11" t="s">
        <v>262</v>
      </c>
      <c r="Q195" s="11" t="s">
        <v>311</v>
      </c>
      <c r="T195" s="11" t="s">
        <v>262</v>
      </c>
      <c r="U195" s="11" t="s">
        <v>310</v>
      </c>
      <c r="AD195" s="12" t="s">
        <v>310</v>
      </c>
      <c r="AE195" s="12" t="s">
        <v>311</v>
      </c>
      <c r="AI195" s="11" t="s">
        <v>262</v>
      </c>
      <c r="AM195" s="11" t="s">
        <v>311</v>
      </c>
      <c r="AO195" s="12" t="s">
        <v>262</v>
      </c>
      <c r="AZ195" s="11" t="s">
        <v>311</v>
      </c>
      <c r="BE195" s="11" t="s">
        <v>311</v>
      </c>
    </row>
    <row r="196" spans="1:57" ht="20.25">
      <c r="A196" s="13" t="s">
        <v>11</v>
      </c>
      <c r="B196" s="2">
        <v>258</v>
      </c>
      <c r="C196" s="13" t="s">
        <v>79</v>
      </c>
      <c r="D196" s="3" t="s">
        <v>80</v>
      </c>
      <c r="E196" s="13">
        <v>0</v>
      </c>
      <c r="F196" s="13">
        <v>6</v>
      </c>
      <c r="G196" s="13"/>
      <c r="H196" s="13"/>
      <c r="I196" s="13" t="str">
        <f>IF(OR(J196=$J$337,J196=$J$344,J196=$J$327),$I$324,IF(OR(J196=$J$326,J196=$J$330,J196=$J$332,J196=$J$333,J196=$J$336,J196=$J$340,J196=$J$341,J196=$J$338),$I$329,IF(OR(J196=$J$325,J196=$J$329),$I$325,IF(OR(J196=$J$331,J196=$J$342,J196=$J$343),$I$326,IF(OR(J196=$J$324,J196=$J$339,J196=$J$345),$I$327,IF(OR(J196=$J$328,J196=$J$346,J196=$J$334,J196=$J$335),$I$328,0))))))</f>
        <v>Кокки</v>
      </c>
      <c r="J196" s="13" t="str">
        <f>IF(OR(K196=$K$324,K196=$K$325,K196=$K$326,K196=$K$327,K196=$K$328),$J$324,IF(OR(K196=$K$333,K196=$K$334,K196=$K$335,K196=$K$336),$J$325,IF(OR(K196=$K$337),$J$326,IF(OR(K196=$K$338),$J$327,IF(OR(K196=$K$339),$J$328,IF(OR(K196=$K$340),$J$329,IF(OR(K196=$K$346,K196=$K$356,K196=$K$347),$J$330,IF(OR(K196=$K$342,K196=$K$343,K196=$K$344,K196=$K$345),$J$331,IF(OR(K196=$K$341,K196=$K$385,K196=$K$387,K196=$K$389),$J$332,IF(OR(K196=$K$348,K196=$K$350,K196=$K$349),$J$333,IF(OR(K196=$K$351),$J$334,IF(OR(K196=$K$352),$J$335,IF(OR(K196=$K$353),$J$336,IF(OR(K196=$K$357),$J$337,IF(OR(K196=$K$358,K196=$K$359),$J$338,IF(OR(K196=$K$360,K196=$K$361),$J$339,IF(OR(K196=$K$362,K196=$K$363),$J$340,IF(OR(K196=$K$364,K196=$K$365),$J$341,IF(OR(K196=$K$367,K196=$K$368,K196=$K$369,K196=$K$370,K196=$K$371,K196=$K$372,K196=$K$373,K196=$K$374,K196=$K$375),$J$342,IF(OR(K196=$K$379,K196=$K$380,K196=$K$381,K196=$K$382,K196=$K$378,K196=$K$377,K196=$K$386,K196=$K$388),$J$343,IF(OR(K196=$K$383,K196=$K$384),$J$344,IF(OR(K196=$K$329,K196=$K$330,K196=$K$331,K196=$K$354,K196=$K$355,K196=$K$366,K196=$K$332,K196=$K$376),$J$345,IF(OR(K196=$K$390),$J$346,0)))))))))))))))))))))))</f>
        <v>Staphylococcus</v>
      </c>
      <c r="K196" s="1" t="s">
        <v>49</v>
      </c>
      <c r="L196" s="1"/>
      <c r="U196" s="11" t="s">
        <v>262</v>
      </c>
      <c r="V196" s="12" t="s">
        <v>262</v>
      </c>
      <c r="AE196" s="12" t="s">
        <v>262</v>
      </c>
      <c r="AL196" s="11" t="s">
        <v>262</v>
      </c>
      <c r="AU196" s="11" t="s">
        <v>262</v>
      </c>
      <c r="BC196" s="11" t="s">
        <v>262</v>
      </c>
      <c r="BE196" s="11" t="s">
        <v>262</v>
      </c>
    </row>
    <row r="197" spans="1:57" ht="20.25">
      <c r="A197" s="13" t="s">
        <v>11</v>
      </c>
      <c r="B197" s="2">
        <v>259</v>
      </c>
      <c r="C197" s="13" t="s">
        <v>19</v>
      </c>
      <c r="D197" s="3" t="s">
        <v>25</v>
      </c>
      <c r="E197" s="13">
        <v>0</v>
      </c>
      <c r="F197" s="13">
        <v>6</v>
      </c>
      <c r="G197" s="13"/>
      <c r="H197" s="13"/>
      <c r="I197" s="13" t="str">
        <f>IF(OR(J197=$J$337,J197=$J$344,J197=$J$327),$I$324,IF(OR(J197=$J$326,J197=$J$330,J197=$J$332,J197=$J$333,J197=$J$336,J197=$J$340,J197=$J$341,J197=$J$338),$I$329,IF(OR(J197=$J$325,J197=$J$329),$I$325,IF(OR(J197=$J$331,J197=$J$342,J197=$J$343),$I$326,IF(OR(J197=$J$324,J197=$J$339,J197=$J$345),$I$327,IF(OR(J197=$J$328,J197=$J$346,J197=$J$334,J197=$J$335),$I$328,0))))))</f>
        <v>Кокки</v>
      </c>
      <c r="J197" s="13" t="str">
        <f>IF(OR(K197=$K$324,K197=$K$325,K197=$K$326,K197=$K$327,K197=$K$328),$J$324,IF(OR(K197=$K$333,K197=$K$334,K197=$K$335,K197=$K$336),$J$325,IF(OR(K197=$K$337),$J$326,IF(OR(K197=$K$338),$J$327,IF(OR(K197=$K$339),$J$328,IF(OR(K197=$K$340),$J$329,IF(OR(K197=$K$346,K197=$K$356,K197=$K$347),$J$330,IF(OR(K197=$K$342,K197=$K$343,K197=$K$344,K197=$K$345),$J$331,IF(OR(K197=$K$341,K197=$K$385,K197=$K$387,K197=$K$389),$J$332,IF(OR(K197=$K$348,K197=$K$350,K197=$K$349),$J$333,IF(OR(K197=$K$351),$J$334,IF(OR(K197=$K$352),$J$335,IF(OR(K197=$K$353),$J$336,IF(OR(K197=$K$357),$J$337,IF(OR(K197=$K$358,K197=$K$359),$J$338,IF(OR(K197=$K$360,K197=$K$361),$J$339,IF(OR(K197=$K$362,K197=$K$363),$J$340,IF(OR(K197=$K$364,K197=$K$365),$J$341,IF(OR(K197=$K$367,K197=$K$368,K197=$K$369,K197=$K$370,K197=$K$371,K197=$K$372,K197=$K$373,K197=$K$374,K197=$K$375),$J$342,IF(OR(K197=$K$379,K197=$K$380,K197=$K$381,K197=$K$382,K197=$K$378,K197=$K$377,K197=$K$386,K197=$K$388),$J$343,IF(OR(K197=$K$383,K197=$K$384),$J$344,IF(OR(K197=$K$329,K197=$K$330,K197=$K$331,K197=$K$354,K197=$K$355,K197=$K$366,K197=$K$332,K197=$K$376),$J$345,IF(OR(K197=$K$390),$J$346,0)))))))))))))))))))))))</f>
        <v>Staphylococcus</v>
      </c>
      <c r="K197" s="1" t="s">
        <v>49</v>
      </c>
      <c r="L197" s="1"/>
      <c r="U197" s="11" t="s">
        <v>262</v>
      </c>
      <c r="V197" s="12" t="s">
        <v>262</v>
      </c>
      <c r="AE197" s="12" t="s">
        <v>262</v>
      </c>
      <c r="AL197" s="11" t="s">
        <v>262</v>
      </c>
      <c r="AU197" s="11" t="s">
        <v>262</v>
      </c>
      <c r="BC197" s="11" t="s">
        <v>262</v>
      </c>
      <c r="BE197" s="11" t="s">
        <v>262</v>
      </c>
    </row>
    <row r="198" spans="1:57" ht="20.25">
      <c r="A198" s="13" t="s">
        <v>247</v>
      </c>
      <c r="B198" s="2">
        <v>9</v>
      </c>
      <c r="C198" s="13" t="s">
        <v>21</v>
      </c>
      <c r="D198" s="3" t="s">
        <v>33</v>
      </c>
      <c r="E198" s="13">
        <v>0</v>
      </c>
      <c r="F198" s="13">
        <v>5</v>
      </c>
      <c r="G198" s="13" t="s">
        <v>23</v>
      </c>
      <c r="H198" s="13"/>
      <c r="I198" s="13" t="str">
        <f>IF(OR(J198=$J$337,J198=$J$344,J198=$J$327),$I$324,IF(OR(J198=$J$326,J198=$J$330,J198=$J$332,J198=$J$333,J198=$J$336,J198=$J$340,J198=$J$341,J198=$J$338),$I$329,IF(OR(J198=$J$325,J198=$J$329),$I$325,IF(OR(J198=$J$331,J198=$J$342,J198=$J$343),$I$326,IF(OR(J198=$J$324,J198=$J$339,J198=$J$345),$I$327,IF(OR(J198=$J$328,J198=$J$346,J198=$J$334,J198=$J$335),$I$328,0))))))</f>
        <v>НГОБ</v>
      </c>
      <c r="J198" s="13" t="str">
        <f>IF(OR(K198=$K$324,K198=$K$325,K198=$K$326,K198=$K$327,K198=$K$328),$J$324,IF(OR(K198=$K$333,K198=$K$334,K198=$K$335,K198=$K$336),$J$325,IF(OR(K198=$K$337),$J$326,IF(OR(K198=$K$338),$J$327,IF(OR(K198=$K$339),$J$328,IF(OR(K198=$K$340),$J$329,IF(OR(K198=$K$346,K198=$K$356,K198=$K$347),$J$330,IF(OR(K198=$K$342,K198=$K$343,K198=$K$344,K198=$K$345),$J$331,IF(OR(K198=$K$341,K198=$K$385,K198=$K$387,K198=$K$389),$J$332,IF(OR(K198=$K$348,K198=$K$350,K198=$K$349),$J$333,IF(OR(K198=$K$351),$J$334,IF(OR(K198=$K$352),$J$335,IF(OR(K198=$K$353),$J$336,IF(OR(K198=$K$357),$J$337,IF(OR(K198=$K$358,K198=$K$359),$J$338,IF(OR(K198=$K$360,K198=$K$361),$J$339,IF(OR(K198=$K$362,K198=$K$363),$J$340,IF(OR(K198=$K$364,K198=$K$365),$J$341,IF(OR(K198=$K$367,K198=$K$368,K198=$K$369,K198=$K$370,K198=$K$371,K198=$K$372,K198=$K$373,K198=$K$374,K198=$K$375),$J$342,IF(OR(K198=$K$379,K198=$K$380,K198=$K$381,K198=$K$382,K198=$K$378,K198=$K$377,K198=$K$386,K198=$K$388),$J$343,IF(OR(K198=$K$383,K198=$K$384),$J$344,IF(OR(K198=$K$329,K198=$K$330,K198=$K$331,K198=$K$354,K198=$K$355,K198=$K$366,K198=$K$332,K198=$K$376),$J$345,IF(OR(K198=$K$390),$J$346,0)))))))))))))))))))))))</f>
        <v>Acinetobacter</v>
      </c>
      <c r="K198" s="13" t="s">
        <v>98</v>
      </c>
      <c r="L198" s="13"/>
      <c r="M198" s="11" t="s">
        <v>311</v>
      </c>
      <c r="N198" s="11" t="s">
        <v>311</v>
      </c>
      <c r="P198" s="11" t="s">
        <v>311</v>
      </c>
      <c r="Q198" s="11" t="s">
        <v>311</v>
      </c>
      <c r="S198" s="11" t="s">
        <v>311</v>
      </c>
      <c r="V198" s="12" t="s">
        <v>311</v>
      </c>
      <c r="X198" s="12" t="s">
        <v>262</v>
      </c>
      <c r="Y198" s="11" t="s">
        <v>262</v>
      </c>
      <c r="AA198" s="12" t="s">
        <v>262</v>
      </c>
      <c r="AE198" s="12" t="s">
        <v>262</v>
      </c>
      <c r="AF198" s="11" t="s">
        <v>262</v>
      </c>
      <c r="AI198" s="11" t="s">
        <v>262</v>
      </c>
      <c r="AS198" s="12" t="s">
        <v>262</v>
      </c>
      <c r="AU198" s="11" t="s">
        <v>311</v>
      </c>
      <c r="AV198" s="11" t="s">
        <v>311</v>
      </c>
      <c r="AX198" s="11" t="s">
        <v>262</v>
      </c>
      <c r="AY198" s="11" t="s">
        <v>311</v>
      </c>
      <c r="AZ198" s="11" t="s">
        <v>311</v>
      </c>
    </row>
    <row r="199" spans="1:57" ht="20.25">
      <c r="A199" s="13" t="s">
        <v>247</v>
      </c>
      <c r="B199" s="2">
        <v>48</v>
      </c>
      <c r="C199" s="13" t="s">
        <v>21</v>
      </c>
      <c r="D199" s="3" t="s">
        <v>43</v>
      </c>
      <c r="E199" s="13">
        <v>0</v>
      </c>
      <c r="F199" s="13">
        <v>4</v>
      </c>
      <c r="G199" s="13" t="s">
        <v>23</v>
      </c>
      <c r="H199" s="13"/>
      <c r="I199" s="13" t="str">
        <f>IF(OR(J199=$J$337,J199=$J$344,J199=$J$327),$I$324,IF(OR(J199=$J$326,J199=$J$330,J199=$J$332,J199=$J$333,J199=$J$336,J199=$J$340,J199=$J$341,J199=$J$338),$I$329,IF(OR(J199=$J$325,J199=$J$329),$I$325,IF(OR(J199=$J$331,J199=$J$342,J199=$J$343),$I$326,IF(OR(J199=$J$324,J199=$J$339,J199=$J$345),$I$327,IF(OR(J199=$J$328,J199=$J$346,J199=$J$334,J199=$J$335),$I$328,0))))))</f>
        <v>НГОБ</v>
      </c>
      <c r="J199" s="13" t="str">
        <f>IF(OR(K199=$K$324,K199=$K$325,K199=$K$326,K199=$K$327,K199=$K$328),$J$324,IF(OR(K199=$K$333,K199=$K$334,K199=$K$335,K199=$K$336),$J$325,IF(OR(K199=$K$337),$J$326,IF(OR(K199=$K$338),$J$327,IF(OR(K199=$K$339),$J$328,IF(OR(K199=$K$340),$J$329,IF(OR(K199=$K$346,K199=$K$356,K199=$K$347),$J$330,IF(OR(K199=$K$342,K199=$K$343,K199=$K$344,K199=$K$345),$J$331,IF(OR(K199=$K$341,K199=$K$385,K199=$K$387,K199=$K$389),$J$332,IF(OR(K199=$K$348,K199=$K$350,K199=$K$349),$J$333,IF(OR(K199=$K$351),$J$334,IF(OR(K199=$K$352),$J$335,IF(OR(K199=$K$353),$J$336,IF(OR(K199=$K$357),$J$337,IF(OR(K199=$K$358,K199=$K$359),$J$338,IF(OR(K199=$K$360,K199=$K$361),$J$339,IF(OR(K199=$K$362,K199=$K$363),$J$340,IF(OR(K199=$K$364,K199=$K$365),$J$341,IF(OR(K199=$K$367,K199=$K$368,K199=$K$369,K199=$K$370,K199=$K$371,K199=$K$372,K199=$K$373,K199=$K$374,K199=$K$375),$J$342,IF(OR(K199=$K$379,K199=$K$380,K199=$K$381,K199=$K$382,K199=$K$378,K199=$K$377,K199=$K$386,K199=$K$388),$J$343,IF(OR(K199=$K$383,K199=$K$384),$J$344,IF(OR(K199=$K$329,K199=$K$330,K199=$K$331,K199=$K$354,K199=$K$355,K199=$K$366,K199=$K$332,K199=$K$376),$J$345,IF(OR(K199=$K$390),$J$346,0)))))))))))))))))))))))</f>
        <v>Pseudomonas</v>
      </c>
      <c r="K199" s="1" t="s">
        <v>162</v>
      </c>
      <c r="L199" s="1"/>
      <c r="P199" s="11" t="s">
        <v>311</v>
      </c>
      <c r="Q199" s="11" t="s">
        <v>311</v>
      </c>
      <c r="T199" s="11" t="s">
        <v>311</v>
      </c>
      <c r="Y199" s="11" t="s">
        <v>311</v>
      </c>
      <c r="AI199" s="11" t="s">
        <v>311</v>
      </c>
      <c r="AT199" s="11" t="s">
        <v>262</v>
      </c>
      <c r="AU199" s="11" t="s">
        <v>311</v>
      </c>
      <c r="AV199" s="11" t="s">
        <v>311</v>
      </c>
      <c r="AW199" s="11" t="s">
        <v>311</v>
      </c>
      <c r="AX199" s="11" t="s">
        <v>262</v>
      </c>
      <c r="AY199" s="11" t="s">
        <v>262</v>
      </c>
      <c r="AZ199" s="11" t="s">
        <v>311</v>
      </c>
    </row>
    <row r="200" spans="1:57" ht="20.25">
      <c r="A200" s="13" t="s">
        <v>247</v>
      </c>
      <c r="B200" s="2">
        <v>57</v>
      </c>
      <c r="C200" s="13" t="s">
        <v>84</v>
      </c>
      <c r="D200" s="3" t="s">
        <v>84</v>
      </c>
      <c r="E200" s="13"/>
      <c r="F200" s="13"/>
      <c r="G200" s="13"/>
      <c r="H200" s="13"/>
      <c r="I200" s="13" t="str">
        <f>IF(OR(J200=$J$337,J200=$J$344,J200=$J$327),$I$324,IF(OR(J200=$J$326,J200=$J$330,J200=$J$332,J200=$J$333,J200=$J$336,J200=$J$340,J200=$J$341,J200=$J$338),$I$329,IF(OR(J200=$J$325,J200=$J$329),$I$325,IF(OR(J200=$J$331,J200=$J$342,J200=$J$343),$I$326,IF(OR(J200=$J$324,J200=$J$339,J200=$J$345),$I$327,IF(OR(J200=$J$328,J200=$J$346,J200=$J$334,J200=$J$335),$I$328,0))))))</f>
        <v>НГОБ</v>
      </c>
      <c r="J200" s="13" t="str">
        <f>IF(OR(K200=$K$324,K200=$K$325,K200=$K$326,K200=$K$327,K200=$K$328),$J$324,IF(OR(K200=$K$333,K200=$K$334,K200=$K$335,K200=$K$336),$J$325,IF(OR(K200=$K$337),$J$326,IF(OR(K200=$K$338),$J$327,IF(OR(K200=$K$339),$J$328,IF(OR(K200=$K$340),$J$329,IF(OR(K200=$K$346,K200=$K$356,K200=$K$347),$J$330,IF(OR(K200=$K$342,K200=$K$343,K200=$K$344,K200=$K$345),$J$331,IF(OR(K200=$K$341,K200=$K$385,K200=$K$387,K200=$K$389),$J$332,IF(OR(K200=$K$348,K200=$K$350,K200=$K$349),$J$333,IF(OR(K200=$K$351),$J$334,IF(OR(K200=$K$352),$J$335,IF(OR(K200=$K$353),$J$336,IF(OR(K200=$K$357),$J$337,IF(OR(K200=$K$358,K200=$K$359),$J$338,IF(OR(K200=$K$360,K200=$K$361),$J$339,IF(OR(K200=$K$362,K200=$K$363),$J$340,IF(OR(K200=$K$364,K200=$K$365),$J$341,IF(OR(K200=$K$367,K200=$K$368,K200=$K$369,K200=$K$370,K200=$K$371,K200=$K$372,K200=$K$373,K200=$K$374,K200=$K$375),$J$342,IF(OR(K200=$K$379,K200=$K$380,K200=$K$381,K200=$K$382,K200=$K$378,K200=$K$377,K200=$K$386,K200=$K$388),$J$343,IF(OR(K200=$K$383,K200=$K$384),$J$344,IF(OR(K200=$K$329,K200=$K$330,K200=$K$331,K200=$K$354,K200=$K$355,K200=$K$366,K200=$K$332,K200=$K$376),$J$345,IF(OR(K200=$K$390),$J$346,0)))))))))))))))))))))))</f>
        <v>Acinetobacter</v>
      </c>
      <c r="K200" s="1" t="s">
        <v>95</v>
      </c>
      <c r="L200" s="1"/>
      <c r="M200" s="11" t="s">
        <v>311</v>
      </c>
      <c r="N200" s="11" t="s">
        <v>311</v>
      </c>
      <c r="O200" s="12" t="s">
        <v>311</v>
      </c>
      <c r="P200" s="11" t="s">
        <v>311</v>
      </c>
      <c r="Q200" s="11" t="s">
        <v>311</v>
      </c>
      <c r="V200" s="12" t="s">
        <v>311</v>
      </c>
      <c r="Y200" s="11" t="s">
        <v>262</v>
      </c>
      <c r="AA200" s="12" t="s">
        <v>262</v>
      </c>
      <c r="AI200" s="11" t="s">
        <v>262</v>
      </c>
      <c r="AS200" s="12" t="s">
        <v>310</v>
      </c>
      <c r="AU200" s="11" t="s">
        <v>311</v>
      </c>
      <c r="AV200" s="11" t="s">
        <v>311</v>
      </c>
      <c r="AY200" s="11" t="s">
        <v>311</v>
      </c>
      <c r="AZ200" s="11" t="s">
        <v>311</v>
      </c>
      <c r="BE200" s="11" t="s">
        <v>311</v>
      </c>
    </row>
    <row r="201" spans="1:57" ht="20.25">
      <c r="A201" s="13" t="s">
        <v>247</v>
      </c>
      <c r="B201" s="2">
        <v>136</v>
      </c>
      <c r="C201" s="13" t="s">
        <v>21</v>
      </c>
      <c r="D201" s="3" t="s">
        <v>88</v>
      </c>
      <c r="E201" s="13">
        <v>0</v>
      </c>
      <c r="F201" s="13">
        <v>6</v>
      </c>
      <c r="G201" s="13"/>
      <c r="H201" s="13"/>
      <c r="I201" s="13" t="str">
        <f>IF(OR(J201=$J$337,J201=$J$344,J201=$J$327),$I$324,IF(OR(J201=$J$326,J201=$J$330,J201=$J$332,J201=$J$333,J201=$J$336,J201=$J$340,J201=$J$341,J201=$J$338),$I$329,IF(OR(J201=$J$325,J201=$J$329),$I$325,IF(OR(J201=$J$331,J201=$J$342,J201=$J$343),$I$326,IF(OR(J201=$J$324,J201=$J$339,J201=$J$345),$I$327,IF(OR(J201=$J$328,J201=$J$346,J201=$J$334,J201=$J$335),$I$328,0))))))</f>
        <v>НГОБ</v>
      </c>
      <c r="J201" s="13" t="str">
        <f>IF(OR(K201=$K$324,K201=$K$325,K201=$K$326,K201=$K$327,K201=$K$328),$J$324,IF(OR(K201=$K$333,K201=$K$334,K201=$K$335,K201=$K$336),$J$325,IF(OR(K201=$K$337),$J$326,IF(OR(K201=$K$338),$J$327,IF(OR(K201=$K$339),$J$328,IF(OR(K201=$K$340),$J$329,IF(OR(K201=$K$346,K201=$K$356,K201=$K$347),$J$330,IF(OR(K201=$K$342,K201=$K$343,K201=$K$344,K201=$K$345),$J$331,IF(OR(K201=$K$341,K201=$K$385,K201=$K$387,K201=$K$389),$J$332,IF(OR(K201=$K$348,K201=$K$350,K201=$K$349),$J$333,IF(OR(K201=$K$351),$J$334,IF(OR(K201=$K$352),$J$335,IF(OR(K201=$K$353),$J$336,IF(OR(K201=$K$357),$J$337,IF(OR(K201=$K$358,K201=$K$359),$J$338,IF(OR(K201=$K$360,K201=$K$361),$J$339,IF(OR(K201=$K$362,K201=$K$363),$J$340,IF(OR(K201=$K$364,K201=$K$365),$J$341,IF(OR(K201=$K$367,K201=$K$368,K201=$K$369,K201=$K$370,K201=$K$371,K201=$K$372,K201=$K$373,K201=$K$374,K201=$K$375),$J$342,IF(OR(K201=$K$379,K201=$K$380,K201=$K$381,K201=$K$382,K201=$K$378,K201=$K$377,K201=$K$386,K201=$K$388),$J$343,IF(OR(K201=$K$383,K201=$K$384),$J$344,IF(OR(K201=$K$329,K201=$K$330,K201=$K$331,K201=$K$354,K201=$K$355,K201=$K$366,K201=$K$332,K201=$K$376),$J$345,IF(OR(K201=$K$390),$J$346,0)))))))))))))))))))))))</f>
        <v>НГОБ</v>
      </c>
      <c r="K201" s="1" t="s">
        <v>180</v>
      </c>
      <c r="L201" s="1"/>
      <c r="P201" s="11" t="s">
        <v>311</v>
      </c>
      <c r="Q201" s="11" t="s">
        <v>311</v>
      </c>
      <c r="V201" s="12" t="s">
        <v>311</v>
      </c>
      <c r="Y201" s="11" t="s">
        <v>311</v>
      </c>
      <c r="AG201" s="11" t="s">
        <v>311</v>
      </c>
      <c r="AJ201" s="11" t="s">
        <v>311</v>
      </c>
      <c r="AN201" s="12" t="s">
        <v>311</v>
      </c>
      <c r="AS201" s="12" t="s">
        <v>262</v>
      </c>
      <c r="AT201" s="11" t="s">
        <v>311</v>
      </c>
      <c r="AV201" s="11" t="s">
        <v>311</v>
      </c>
      <c r="AY201" s="11" t="s">
        <v>311</v>
      </c>
      <c r="AZ201" s="11" t="s">
        <v>311</v>
      </c>
      <c r="BE201" s="11" t="s">
        <v>311</v>
      </c>
    </row>
    <row r="202" spans="1:57" ht="20.25">
      <c r="A202" s="13" t="s">
        <v>247</v>
      </c>
      <c r="B202" s="2">
        <v>181</v>
      </c>
      <c r="C202" s="13" t="s">
        <v>21</v>
      </c>
      <c r="D202" s="3" t="s">
        <v>62</v>
      </c>
      <c r="E202" s="13">
        <v>0</v>
      </c>
      <c r="F202" s="13">
        <v>4</v>
      </c>
      <c r="G202" s="13"/>
      <c r="H202" s="13"/>
      <c r="I202" s="13" t="str">
        <f>IF(OR(J202=$J$337,J202=$J$344,J202=$J$327),$I$324,IF(OR(J202=$J$326,J202=$J$330,J202=$J$332,J202=$J$333,J202=$J$336,J202=$J$340,J202=$J$341,J202=$J$338),$I$329,IF(OR(J202=$J$325,J202=$J$329),$I$325,IF(OR(J202=$J$331,J202=$J$342,J202=$J$343),$I$326,IF(OR(J202=$J$324,J202=$J$339,J202=$J$345),$I$327,IF(OR(J202=$J$328,J202=$J$346,J202=$J$334,J202=$J$335),$I$328,0))))))</f>
        <v>НГОБ</v>
      </c>
      <c r="J202" s="13" t="str">
        <f>IF(OR(K202=$K$324,K202=$K$325,K202=$K$326,K202=$K$327,K202=$K$328),$J$324,IF(OR(K202=$K$333,K202=$K$334,K202=$K$335,K202=$K$336),$J$325,IF(OR(K202=$K$337),$J$326,IF(OR(K202=$K$338),$J$327,IF(OR(K202=$K$339),$J$328,IF(OR(K202=$K$340),$J$329,IF(OR(K202=$K$346,K202=$K$356,K202=$K$347),$J$330,IF(OR(K202=$K$342,K202=$K$343,K202=$K$344,K202=$K$345),$J$331,IF(OR(K202=$K$341,K202=$K$385,K202=$K$387,K202=$K$389),$J$332,IF(OR(K202=$K$348,K202=$K$350,K202=$K$349),$J$333,IF(OR(K202=$K$351),$J$334,IF(OR(K202=$K$352),$J$335,IF(OR(K202=$K$353),$J$336,IF(OR(K202=$K$357),$J$337,IF(OR(K202=$K$358,K202=$K$359),$J$338,IF(OR(K202=$K$360,K202=$K$361),$J$339,IF(OR(K202=$K$362,K202=$K$363),$J$340,IF(OR(K202=$K$364,K202=$K$365),$J$341,IF(OR(K202=$K$367,K202=$K$368,K202=$K$369,K202=$K$370,K202=$K$371,K202=$K$372,K202=$K$373,K202=$K$374,K202=$K$375),$J$342,IF(OR(K202=$K$379,K202=$K$380,K202=$K$381,K202=$K$382,K202=$K$378,K202=$K$377,K202=$K$386,K202=$K$388),$J$343,IF(OR(K202=$K$383,K202=$K$384),$J$344,IF(OR(K202=$K$329,K202=$K$330,K202=$K$331,K202=$K$354,K202=$K$355,K202=$K$366,K202=$K$332,K202=$K$376),$J$345,IF(OR(K202=$K$390),$J$346,0)))))))))))))))))))))))</f>
        <v>Acinetobacter</v>
      </c>
      <c r="K202" s="1" t="s">
        <v>95</v>
      </c>
      <c r="L202" s="1"/>
      <c r="M202" s="11" t="s">
        <v>311</v>
      </c>
      <c r="N202" s="11" t="s">
        <v>311</v>
      </c>
      <c r="P202" s="11" t="s">
        <v>311</v>
      </c>
      <c r="Q202" s="11" t="s">
        <v>311</v>
      </c>
      <c r="S202" s="11" t="s">
        <v>311</v>
      </c>
      <c r="T202" s="11" t="s">
        <v>311</v>
      </c>
      <c r="U202" s="11" t="s">
        <v>311</v>
      </c>
      <c r="V202" s="12" t="s">
        <v>311</v>
      </c>
      <c r="Y202" s="11" t="s">
        <v>311</v>
      </c>
      <c r="AA202" s="12" t="s">
        <v>262</v>
      </c>
      <c r="AD202" s="12" t="s">
        <v>311</v>
      </c>
      <c r="AI202" s="11" t="s">
        <v>311</v>
      </c>
      <c r="AJ202" s="11" t="s">
        <v>311</v>
      </c>
      <c r="AS202" s="12" t="s">
        <v>311</v>
      </c>
      <c r="AU202" s="11" t="s">
        <v>311</v>
      </c>
      <c r="AV202" s="11" t="s">
        <v>311</v>
      </c>
      <c r="AX202" s="11" t="s">
        <v>311</v>
      </c>
      <c r="AY202" s="11" t="s">
        <v>311</v>
      </c>
      <c r="AZ202" s="11" t="s">
        <v>311</v>
      </c>
    </row>
    <row r="203" spans="1:57" ht="20.25">
      <c r="A203" s="13" t="s">
        <v>223</v>
      </c>
      <c r="B203" s="2">
        <v>64</v>
      </c>
      <c r="C203" s="13" t="s">
        <v>90</v>
      </c>
      <c r="D203" s="3" t="s">
        <v>25</v>
      </c>
      <c r="E203" s="13">
        <v>1</v>
      </c>
      <c r="F203" s="13">
        <v>3</v>
      </c>
      <c r="G203" s="13" t="s">
        <v>23</v>
      </c>
      <c r="H203" s="13"/>
      <c r="I203" s="13" t="str">
        <f>IF(OR(J203=$J$337,J203=$J$344,J203=$J$327),$I$324,IF(OR(J203=$J$326,J203=$J$330,J203=$J$332,J203=$J$333,J203=$J$336,J203=$J$340,J203=$J$341,J203=$J$338),$I$329,IF(OR(J203=$J$325,J203=$J$329),$I$325,IF(OR(J203=$J$331,J203=$J$342,J203=$J$343),$I$326,IF(OR(J203=$J$324,J203=$J$339,J203=$J$345),$I$327,IF(OR(J203=$J$328,J203=$J$346,J203=$J$334,J203=$J$335),$I$328,0))))))</f>
        <v>НГОБ</v>
      </c>
      <c r="J203" s="13" t="str">
        <f>IF(OR(K203=$K$324,K203=$K$325,K203=$K$326,K203=$K$327,K203=$K$328),$J$324,IF(OR(K203=$K$333,K203=$K$334,K203=$K$335,K203=$K$336),$J$325,IF(OR(K203=$K$337),$J$326,IF(OR(K203=$K$338),$J$327,IF(OR(K203=$K$339),$J$328,IF(OR(K203=$K$340),$J$329,IF(OR(K203=$K$346,K203=$K$356,K203=$K$347),$J$330,IF(OR(K203=$K$342,K203=$K$343,K203=$K$344,K203=$K$345),$J$331,IF(OR(K203=$K$341,K203=$K$385,K203=$K$387,K203=$K$389),$J$332,IF(OR(K203=$K$348,K203=$K$350,K203=$K$349),$J$333,IF(OR(K203=$K$351),$J$334,IF(OR(K203=$K$352),$J$335,IF(OR(K203=$K$353),$J$336,IF(OR(K203=$K$357),$J$337,IF(OR(K203=$K$358,K203=$K$359),$J$338,IF(OR(K203=$K$360,K203=$K$361),$J$339,IF(OR(K203=$K$362,K203=$K$363),$J$340,IF(OR(K203=$K$364,K203=$K$365),$J$341,IF(OR(K203=$K$367,K203=$K$368,K203=$K$369,K203=$K$370,K203=$K$371,K203=$K$372,K203=$K$373,K203=$K$374,K203=$K$375),$J$342,IF(OR(K203=$K$379,K203=$K$380,K203=$K$381,K203=$K$382,K203=$K$378,K203=$K$377,K203=$K$386,K203=$K$388),$J$343,IF(OR(K203=$K$383,K203=$K$384),$J$344,IF(OR(K203=$K$329,K203=$K$330,K203=$K$331,K203=$K$354,K203=$K$355,K203=$K$366,K203=$K$332,K203=$K$376),$J$345,IF(OR(K203=$K$390),$J$346,0)))))))))))))))))))))))</f>
        <v>НГОБ</v>
      </c>
      <c r="K203" s="1" t="s">
        <v>180</v>
      </c>
      <c r="L203" s="1"/>
      <c r="O203" s="12" t="s">
        <v>311</v>
      </c>
      <c r="P203" s="11" t="s">
        <v>311</v>
      </c>
      <c r="Q203" s="11" t="s">
        <v>262</v>
      </c>
      <c r="V203" s="12" t="s">
        <v>311</v>
      </c>
      <c r="Y203" s="11" t="s">
        <v>311</v>
      </c>
      <c r="AI203" s="11" t="s">
        <v>311</v>
      </c>
      <c r="AJ203" s="11" t="s">
        <v>311</v>
      </c>
      <c r="AN203" s="12" t="s">
        <v>311</v>
      </c>
      <c r="AS203" s="12" t="s">
        <v>262</v>
      </c>
      <c r="AT203" s="11" t="s">
        <v>311</v>
      </c>
      <c r="AU203" s="11" t="s">
        <v>311</v>
      </c>
      <c r="AV203" s="11" t="s">
        <v>311</v>
      </c>
      <c r="AW203" s="11" t="s">
        <v>311</v>
      </c>
      <c r="AY203" s="11" t="s">
        <v>311</v>
      </c>
    </row>
    <row r="204" spans="1:57" ht="20.25">
      <c r="A204" s="13" t="s">
        <v>223</v>
      </c>
      <c r="B204" s="2">
        <v>154</v>
      </c>
      <c r="C204" s="13" t="s">
        <v>21</v>
      </c>
      <c r="D204" s="3" t="s">
        <v>56</v>
      </c>
      <c r="E204" s="13">
        <v>0</v>
      </c>
      <c r="F204" s="13">
        <v>5</v>
      </c>
      <c r="G204" s="13" t="s">
        <v>23</v>
      </c>
      <c r="H204" s="13"/>
      <c r="I204" s="13" t="str">
        <f>IF(OR(J204=$J$337,J204=$J$344,J204=$J$327),$I$324,IF(OR(J204=$J$326,J204=$J$330,J204=$J$332,J204=$J$333,J204=$J$336,J204=$J$340,J204=$J$341,J204=$J$338),$I$329,IF(OR(J204=$J$325,J204=$J$329),$I$325,IF(OR(J204=$J$331,J204=$J$342,J204=$J$343),$I$326,IF(OR(J204=$J$324,J204=$J$339,J204=$J$345),$I$327,IF(OR(J204=$J$328,J204=$J$346,J204=$J$334,J204=$J$335),$I$328,0))))))</f>
        <v>НГОБ</v>
      </c>
      <c r="J204" s="13" t="str">
        <f>IF(OR(K204=$K$324,K204=$K$325,K204=$K$326,K204=$K$327,K204=$K$328),$J$324,IF(OR(K204=$K$333,K204=$K$334,K204=$K$335,K204=$K$336),$J$325,IF(OR(K204=$K$337),$J$326,IF(OR(K204=$K$338),$J$327,IF(OR(K204=$K$339),$J$328,IF(OR(K204=$K$340),$J$329,IF(OR(K204=$K$346,K204=$K$356,K204=$K$347),$J$330,IF(OR(K204=$K$342,K204=$K$343,K204=$K$344,K204=$K$345),$J$331,IF(OR(K204=$K$341,K204=$K$385,K204=$K$387,K204=$K$389),$J$332,IF(OR(K204=$K$348,K204=$K$350,K204=$K$349),$J$333,IF(OR(K204=$K$351),$J$334,IF(OR(K204=$K$352),$J$335,IF(OR(K204=$K$353),$J$336,IF(OR(K204=$K$357),$J$337,IF(OR(K204=$K$358,K204=$K$359),$J$338,IF(OR(K204=$K$360,K204=$K$361),$J$339,IF(OR(K204=$K$362,K204=$K$363),$J$340,IF(OR(K204=$K$364,K204=$K$365),$J$341,IF(OR(K204=$K$367,K204=$K$368,K204=$K$369,K204=$K$370,K204=$K$371,K204=$K$372,K204=$K$373,K204=$K$374,K204=$K$375),$J$342,IF(OR(K204=$K$379,K204=$K$380,K204=$K$381,K204=$K$382,K204=$K$378,K204=$K$377,K204=$K$386,K204=$K$388),$J$343,IF(OR(K204=$K$383,K204=$K$384),$J$344,IF(OR(K204=$K$329,K204=$K$330,K204=$K$331,K204=$K$354,K204=$K$355,K204=$K$366,K204=$K$332,K204=$K$376),$J$345,IF(OR(K204=$K$390),$J$346,0)))))))))))))))))))))))</f>
        <v>Acinetobacter</v>
      </c>
      <c r="K204" s="1" t="s">
        <v>95</v>
      </c>
      <c r="L204" s="1"/>
      <c r="N204" s="11" t="s">
        <v>311</v>
      </c>
      <c r="P204" s="11" t="s">
        <v>311</v>
      </c>
      <c r="Q204" s="11" t="s">
        <v>311</v>
      </c>
      <c r="S204" s="11" t="s">
        <v>311</v>
      </c>
      <c r="T204" s="11" t="s">
        <v>311</v>
      </c>
      <c r="U204" s="11" t="s">
        <v>311</v>
      </c>
      <c r="V204" s="12" t="s">
        <v>311</v>
      </c>
      <c r="Y204" s="11" t="s">
        <v>311</v>
      </c>
      <c r="AE204" s="12" t="s">
        <v>311</v>
      </c>
      <c r="AF204" s="11" t="s">
        <v>311</v>
      </c>
      <c r="AI204" s="11" t="s">
        <v>311</v>
      </c>
      <c r="AJ204" s="11" t="s">
        <v>310</v>
      </c>
      <c r="AM204" s="11" t="s">
        <v>311</v>
      </c>
      <c r="AV204" s="11" t="s">
        <v>311</v>
      </c>
      <c r="AX204" s="11" t="s">
        <v>311</v>
      </c>
      <c r="AY204" s="11" t="s">
        <v>311</v>
      </c>
      <c r="AZ204" s="11" t="s">
        <v>311</v>
      </c>
      <c r="BE204" s="11" t="s">
        <v>311</v>
      </c>
    </row>
    <row r="205" spans="1:57" ht="20.25">
      <c r="A205" s="13" t="s">
        <v>256</v>
      </c>
      <c r="B205" s="2">
        <v>66</v>
      </c>
      <c r="C205" s="13" t="s">
        <v>19</v>
      </c>
      <c r="D205" s="3" t="s">
        <v>20</v>
      </c>
      <c r="E205" s="13">
        <v>1</v>
      </c>
      <c r="F205" s="13">
        <v>4</v>
      </c>
      <c r="G205" s="13"/>
      <c r="H205" s="13"/>
      <c r="I205" s="13" t="str">
        <f>IF(OR(J205=$J$337,J205=$J$344,J205=$J$327),$I$324,IF(OR(J205=$J$326,J205=$J$330,J205=$J$332,J205=$J$333,J205=$J$336,J205=$J$340,J205=$J$341,J205=$J$338),$I$329,IF(OR(J205=$J$325,J205=$J$329),$I$325,IF(OR(J205=$J$331,J205=$J$342,J205=$J$343),$I$326,IF(OR(J205=$J$324,J205=$J$339,J205=$J$345),$I$327,IF(OR(J205=$J$328,J205=$J$346,J205=$J$334,J205=$J$335),$I$328,0))))))</f>
        <v>НГОБ</v>
      </c>
      <c r="J205" s="13" t="str">
        <f>IF(OR(K205=$K$324,K205=$K$325,K205=$K$326,K205=$K$327,K205=$K$328),$J$324,IF(OR(K205=$K$333,K205=$K$334,K205=$K$335,K205=$K$336),$J$325,IF(OR(K205=$K$337),$J$326,IF(OR(K205=$K$338),$J$327,IF(OR(K205=$K$339),$J$328,IF(OR(K205=$K$340),$J$329,IF(OR(K205=$K$346,K205=$K$356,K205=$K$347),$J$330,IF(OR(K205=$K$342,K205=$K$343,K205=$K$344,K205=$K$345),$J$331,IF(OR(K205=$K$341,K205=$K$385,K205=$K$387,K205=$K$389),$J$332,IF(OR(K205=$K$348,K205=$K$350,K205=$K$349),$J$333,IF(OR(K205=$K$351),$J$334,IF(OR(K205=$K$352),$J$335,IF(OR(K205=$K$353),$J$336,IF(OR(K205=$K$357),$J$337,IF(OR(K205=$K$358,K205=$K$359),$J$338,IF(OR(K205=$K$360,K205=$K$361),$J$339,IF(OR(K205=$K$362,K205=$K$363),$J$340,IF(OR(K205=$K$364,K205=$K$365),$J$341,IF(OR(K205=$K$367,K205=$K$368,K205=$K$369,K205=$K$370,K205=$K$371,K205=$K$372,K205=$K$373,K205=$K$374,K205=$K$375),$J$342,IF(OR(K205=$K$379,K205=$K$380,K205=$K$381,K205=$K$382,K205=$K$378,K205=$K$377,K205=$K$386,K205=$K$388),$J$343,IF(OR(K205=$K$383,K205=$K$384),$J$344,IF(OR(K205=$K$329,K205=$K$330,K205=$K$331,K205=$K$354,K205=$K$355,K205=$K$366,K205=$K$332,K205=$K$376),$J$345,IF(OR(K205=$K$390),$J$346,0)))))))))))))))))))))))</f>
        <v>Acinetobacter</v>
      </c>
      <c r="K205" s="1" t="s">
        <v>102</v>
      </c>
      <c r="L205" s="1"/>
      <c r="P205" s="11" t="s">
        <v>311</v>
      </c>
      <c r="Q205" s="11" t="s">
        <v>262</v>
      </c>
      <c r="Y205" s="11" t="s">
        <v>311</v>
      </c>
      <c r="AI205" s="11" t="s">
        <v>311</v>
      </c>
      <c r="AU205" s="11" t="s">
        <v>262</v>
      </c>
      <c r="AY205" s="11" t="s">
        <v>311</v>
      </c>
      <c r="AZ205" s="11" t="s">
        <v>311</v>
      </c>
    </row>
    <row r="206" spans="1:57" ht="20.25">
      <c r="A206" s="13" t="s">
        <v>214</v>
      </c>
      <c r="B206" s="2">
        <v>25</v>
      </c>
      <c r="C206" s="13" t="s">
        <v>21</v>
      </c>
      <c r="D206" s="3" t="s">
        <v>13</v>
      </c>
      <c r="E206" s="13">
        <v>0</v>
      </c>
      <c r="F206" s="13">
        <v>2</v>
      </c>
      <c r="G206" s="13" t="s">
        <v>23</v>
      </c>
      <c r="H206" s="13"/>
      <c r="I206" s="13" t="str">
        <f>IF(OR(J206=$J$337,J206=$J$344,J206=$J$327),$I$324,IF(OR(J206=$J$326,J206=$J$330,J206=$J$332,J206=$J$333,J206=$J$336,J206=$J$340,J206=$J$341,J206=$J$338),$I$329,IF(OR(J206=$J$325,J206=$J$329),$I$325,IF(OR(J206=$J$331,J206=$J$342,J206=$J$343),$I$326,IF(OR(J206=$J$324,J206=$J$339,J206=$J$345),$I$327,IF(OR(J206=$J$328,J206=$J$346,J206=$J$334,J206=$J$335),$I$328,0))))))</f>
        <v>НГОБ</v>
      </c>
      <c r="J206" s="13" t="str">
        <f>IF(OR(K206=$K$324,K206=$K$325,K206=$K$326,K206=$K$327,K206=$K$328),$J$324,IF(OR(K206=$K$333,K206=$K$334,K206=$K$335,K206=$K$336),$J$325,IF(OR(K206=$K$337),$J$326,IF(OR(K206=$K$338),$J$327,IF(OR(K206=$K$339),$J$328,IF(OR(K206=$K$340),$J$329,IF(OR(K206=$K$346,K206=$K$356,K206=$K$347),$J$330,IF(OR(K206=$K$342,K206=$K$343,K206=$K$344,K206=$K$345),$J$331,IF(OR(K206=$K$341,K206=$K$385,K206=$K$387,K206=$K$389),$J$332,IF(OR(K206=$K$348,K206=$K$350,K206=$K$349),$J$333,IF(OR(K206=$K$351),$J$334,IF(OR(K206=$K$352),$J$335,IF(OR(K206=$K$353),$J$336,IF(OR(K206=$K$357),$J$337,IF(OR(K206=$K$358,K206=$K$359),$J$338,IF(OR(K206=$K$360,K206=$K$361),$J$339,IF(OR(K206=$K$362,K206=$K$363),$J$340,IF(OR(K206=$K$364,K206=$K$365),$J$341,IF(OR(K206=$K$367,K206=$K$368,K206=$K$369,K206=$K$370,K206=$K$371,K206=$K$372,K206=$K$373,K206=$K$374,K206=$K$375),$J$342,IF(OR(K206=$K$379,K206=$K$380,K206=$K$381,K206=$K$382,K206=$K$378,K206=$K$377,K206=$K$386,K206=$K$388),$J$343,IF(OR(K206=$K$383,K206=$K$384),$J$344,IF(OR(K206=$K$329,K206=$K$330,K206=$K$331,K206=$K$354,K206=$K$355,K206=$K$366,K206=$K$332,K206=$K$376),$J$345,IF(OR(K206=$K$390),$J$346,0)))))))))))))))))))))))</f>
        <v>Pseudomonas</v>
      </c>
      <c r="K206" s="1" t="s">
        <v>162</v>
      </c>
      <c r="L206" s="1"/>
      <c r="Q206" s="11" t="s">
        <v>262</v>
      </c>
      <c r="V206" s="12" t="s">
        <v>262</v>
      </c>
      <c r="Y206" s="11" t="s">
        <v>262</v>
      </c>
      <c r="AA206" s="12" t="s">
        <v>262</v>
      </c>
      <c r="AI206" s="11" t="s">
        <v>262</v>
      </c>
      <c r="AJ206" s="11" t="s">
        <v>262</v>
      </c>
      <c r="AN206" s="12" t="s">
        <v>262</v>
      </c>
      <c r="AR206" s="11" t="s">
        <v>262</v>
      </c>
      <c r="AT206" s="11" t="s">
        <v>262</v>
      </c>
      <c r="AU206" s="11" t="s">
        <v>262</v>
      </c>
      <c r="AV206" s="11" t="s">
        <v>262</v>
      </c>
      <c r="AW206" s="11" t="s">
        <v>310</v>
      </c>
      <c r="AY206" s="11" t="s">
        <v>311</v>
      </c>
    </row>
    <row r="207" spans="1:57" ht="20.25">
      <c r="A207" s="13" t="s">
        <v>214</v>
      </c>
      <c r="B207" s="2">
        <v>26</v>
      </c>
      <c r="C207" s="13" t="s">
        <v>21</v>
      </c>
      <c r="D207" s="3" t="s">
        <v>13</v>
      </c>
      <c r="E207" s="13">
        <v>0</v>
      </c>
      <c r="F207" s="13">
        <v>2</v>
      </c>
      <c r="G207" s="13" t="s">
        <v>23</v>
      </c>
      <c r="H207" s="13"/>
      <c r="I207" s="13" t="str">
        <f>IF(OR(J207=$J$337,J207=$J$344,J207=$J$327),$I$324,IF(OR(J207=$J$326,J207=$J$330,J207=$J$332,J207=$J$333,J207=$J$336,J207=$J$340,J207=$J$341,J207=$J$338),$I$329,IF(OR(J207=$J$325,J207=$J$329),$I$325,IF(OR(J207=$J$331,J207=$J$342,J207=$J$343),$I$326,IF(OR(J207=$J$324,J207=$J$339,J207=$J$345),$I$327,IF(OR(J207=$J$328,J207=$J$346,J207=$J$334,J207=$J$335),$I$328,0))))))</f>
        <v>НГОБ</v>
      </c>
      <c r="J207" s="13" t="str">
        <f>IF(OR(K207=$K$324,K207=$K$325,K207=$K$326,K207=$K$327,K207=$K$328),$J$324,IF(OR(K207=$K$333,K207=$K$334,K207=$K$335,K207=$K$336),$J$325,IF(OR(K207=$K$337),$J$326,IF(OR(K207=$K$338),$J$327,IF(OR(K207=$K$339),$J$328,IF(OR(K207=$K$340),$J$329,IF(OR(K207=$K$346,K207=$K$356,K207=$K$347),$J$330,IF(OR(K207=$K$342,K207=$K$343,K207=$K$344,K207=$K$345),$J$331,IF(OR(K207=$K$341,K207=$K$385,K207=$K$387,K207=$K$389),$J$332,IF(OR(K207=$K$348,K207=$K$350,K207=$K$349),$J$333,IF(OR(K207=$K$351),$J$334,IF(OR(K207=$K$352),$J$335,IF(OR(K207=$K$353),$J$336,IF(OR(K207=$K$357),$J$337,IF(OR(K207=$K$358,K207=$K$359),$J$338,IF(OR(K207=$K$360,K207=$K$361),$J$339,IF(OR(K207=$K$362,K207=$K$363),$J$340,IF(OR(K207=$K$364,K207=$K$365),$J$341,IF(OR(K207=$K$367,K207=$K$368,K207=$K$369,K207=$K$370,K207=$K$371,K207=$K$372,K207=$K$373,K207=$K$374,K207=$K$375),$J$342,IF(OR(K207=$K$379,K207=$K$380,K207=$K$381,K207=$K$382,K207=$K$378,K207=$K$377,K207=$K$386,K207=$K$388),$J$343,IF(OR(K207=$K$383,K207=$K$384),$J$344,IF(OR(K207=$K$329,K207=$K$330,K207=$K$331,K207=$K$354,K207=$K$355,K207=$K$366,K207=$K$332,K207=$K$376),$J$345,IF(OR(K207=$K$390),$J$346,0)))))))))))))))))))))))</f>
        <v>Pseudomonas</v>
      </c>
      <c r="K207" s="1" t="s">
        <v>162</v>
      </c>
      <c r="L207" s="1"/>
      <c r="Q207" s="11" t="s">
        <v>262</v>
      </c>
      <c r="V207" s="12" t="s">
        <v>262</v>
      </c>
      <c r="Y207" s="11" t="s">
        <v>262</v>
      </c>
      <c r="AA207" s="12" t="s">
        <v>262</v>
      </c>
      <c r="AI207" s="11" t="s">
        <v>262</v>
      </c>
      <c r="AJ207" s="11" t="s">
        <v>262</v>
      </c>
      <c r="AN207" s="12" t="s">
        <v>262</v>
      </c>
      <c r="AR207" s="11" t="s">
        <v>262</v>
      </c>
      <c r="AT207" s="11" t="s">
        <v>262</v>
      </c>
      <c r="AU207" s="11" t="s">
        <v>262</v>
      </c>
      <c r="AV207" s="11" t="s">
        <v>262</v>
      </c>
      <c r="AW207" s="11" t="s">
        <v>310</v>
      </c>
      <c r="AY207" s="11" t="s">
        <v>311</v>
      </c>
    </row>
    <row r="208" spans="1:57" ht="20.25">
      <c r="A208" s="13" t="s">
        <v>214</v>
      </c>
      <c r="B208" s="2">
        <v>29</v>
      </c>
      <c r="C208" s="13" t="s">
        <v>21</v>
      </c>
      <c r="D208" s="3" t="s">
        <v>57</v>
      </c>
      <c r="E208" s="13">
        <v>0</v>
      </c>
      <c r="F208" s="13">
        <v>2</v>
      </c>
      <c r="G208" s="13" t="s">
        <v>23</v>
      </c>
      <c r="H208" s="13"/>
      <c r="I208" s="13" t="str">
        <f>IF(OR(J208=$J$337,J208=$J$344,J208=$J$327),$I$324,IF(OR(J208=$J$326,J208=$J$330,J208=$J$332,J208=$J$333,J208=$J$336,J208=$J$340,J208=$J$341,J208=$J$338),$I$329,IF(OR(J208=$J$325,J208=$J$329),$I$325,IF(OR(J208=$J$331,J208=$J$342,J208=$J$343),$I$326,IF(OR(J208=$J$324,J208=$J$339,J208=$J$345),$I$327,IF(OR(J208=$J$328,J208=$J$346,J208=$J$334,J208=$J$335),$I$328,0))))))</f>
        <v>НГОБ</v>
      </c>
      <c r="J208" s="13" t="str">
        <f>IF(OR(K208=$K$324,K208=$K$325,K208=$K$326,K208=$K$327,K208=$K$328),$J$324,IF(OR(K208=$K$333,K208=$K$334,K208=$K$335,K208=$K$336),$J$325,IF(OR(K208=$K$337),$J$326,IF(OR(K208=$K$338),$J$327,IF(OR(K208=$K$339),$J$328,IF(OR(K208=$K$340),$J$329,IF(OR(K208=$K$346,K208=$K$356,K208=$K$347),$J$330,IF(OR(K208=$K$342,K208=$K$343,K208=$K$344,K208=$K$345),$J$331,IF(OR(K208=$K$341,K208=$K$385,K208=$K$387,K208=$K$389),$J$332,IF(OR(K208=$K$348,K208=$K$350,K208=$K$349),$J$333,IF(OR(K208=$K$351),$J$334,IF(OR(K208=$K$352),$J$335,IF(OR(K208=$K$353),$J$336,IF(OR(K208=$K$357),$J$337,IF(OR(K208=$K$358,K208=$K$359),$J$338,IF(OR(K208=$K$360,K208=$K$361),$J$339,IF(OR(K208=$K$362,K208=$K$363),$J$340,IF(OR(K208=$K$364,K208=$K$365),$J$341,IF(OR(K208=$K$367,K208=$K$368,K208=$K$369,K208=$K$370,K208=$K$371,K208=$K$372,K208=$K$373,K208=$K$374,K208=$K$375),$J$342,IF(OR(K208=$K$379,K208=$K$380,K208=$K$381,K208=$K$382,K208=$K$378,K208=$K$377,K208=$K$386,K208=$K$388),$J$343,IF(OR(K208=$K$383,K208=$K$384),$J$344,IF(OR(K208=$K$329,K208=$K$330,K208=$K$331,K208=$K$354,K208=$K$355,K208=$K$366,K208=$K$332,K208=$K$376),$J$345,IF(OR(K208=$K$390),$J$346,0)))))))))))))))))))))))</f>
        <v>Pseudomonas</v>
      </c>
      <c r="K208" s="1" t="s">
        <v>162</v>
      </c>
      <c r="L208" s="1"/>
      <c r="Q208" s="11" t="s">
        <v>262</v>
      </c>
      <c r="V208" s="12" t="s">
        <v>262</v>
      </c>
      <c r="Y208" s="11" t="s">
        <v>262</v>
      </c>
      <c r="AA208" s="12" t="s">
        <v>262</v>
      </c>
      <c r="AI208" s="11" t="s">
        <v>262</v>
      </c>
      <c r="AJ208" s="11" t="s">
        <v>262</v>
      </c>
      <c r="AN208" s="12" t="s">
        <v>262</v>
      </c>
      <c r="AR208" s="11" t="s">
        <v>262</v>
      </c>
      <c r="AT208" s="11" t="s">
        <v>262</v>
      </c>
      <c r="AU208" s="11" t="s">
        <v>262</v>
      </c>
      <c r="AV208" s="11" t="s">
        <v>262</v>
      </c>
      <c r="AW208" s="11" t="s">
        <v>310</v>
      </c>
      <c r="AY208" s="11" t="s">
        <v>311</v>
      </c>
    </row>
    <row r="209" spans="1:57" ht="20.25">
      <c r="A209" s="13" t="s">
        <v>214</v>
      </c>
      <c r="B209" s="2">
        <v>48</v>
      </c>
      <c r="C209" s="13" t="s">
        <v>21</v>
      </c>
      <c r="D209" s="3" t="s">
        <v>25</v>
      </c>
      <c r="E209" s="13">
        <v>0</v>
      </c>
      <c r="F209" s="13">
        <v>5</v>
      </c>
      <c r="G209" s="13" t="s">
        <v>23</v>
      </c>
      <c r="H209" s="13"/>
      <c r="I209" s="13" t="str">
        <f>IF(OR(J209=$J$337,J209=$J$344,J209=$J$327),$I$324,IF(OR(J209=$J$326,J209=$J$330,J209=$J$332,J209=$J$333,J209=$J$336,J209=$J$340,J209=$J$341,J209=$J$338),$I$329,IF(OR(J209=$J$325,J209=$J$329),$I$325,IF(OR(J209=$J$331,J209=$J$342,J209=$J$343),$I$326,IF(OR(J209=$J$324,J209=$J$339,J209=$J$345),$I$327,IF(OR(J209=$J$328,J209=$J$346,J209=$J$334,J209=$J$335),$I$328,0))))))</f>
        <v>НГОБ</v>
      </c>
      <c r="J209" s="13" t="str">
        <f>IF(OR(K209=$K$324,K209=$K$325,K209=$K$326,K209=$K$327,K209=$K$328),$J$324,IF(OR(K209=$K$333,K209=$K$334,K209=$K$335,K209=$K$336),$J$325,IF(OR(K209=$K$337),$J$326,IF(OR(K209=$K$338),$J$327,IF(OR(K209=$K$339),$J$328,IF(OR(K209=$K$340),$J$329,IF(OR(K209=$K$346,K209=$K$356,K209=$K$347),$J$330,IF(OR(K209=$K$342,K209=$K$343,K209=$K$344,K209=$K$345),$J$331,IF(OR(K209=$K$341,K209=$K$385,K209=$K$387,K209=$K$389),$J$332,IF(OR(K209=$K$348,K209=$K$350,K209=$K$349),$J$333,IF(OR(K209=$K$351),$J$334,IF(OR(K209=$K$352),$J$335,IF(OR(K209=$K$353),$J$336,IF(OR(K209=$K$357),$J$337,IF(OR(K209=$K$358,K209=$K$359),$J$338,IF(OR(K209=$K$360,K209=$K$361),$J$339,IF(OR(K209=$K$362,K209=$K$363),$J$340,IF(OR(K209=$K$364,K209=$K$365),$J$341,IF(OR(K209=$K$367,K209=$K$368,K209=$K$369,K209=$K$370,K209=$K$371,K209=$K$372,K209=$K$373,K209=$K$374,K209=$K$375),$J$342,IF(OR(K209=$K$379,K209=$K$380,K209=$K$381,K209=$K$382,K209=$K$378,K209=$K$377,K209=$K$386,K209=$K$388),$J$343,IF(OR(K209=$K$383,K209=$K$384),$J$344,IF(OR(K209=$K$329,K209=$K$330,K209=$K$331,K209=$K$354,K209=$K$355,K209=$K$366,K209=$K$332,K209=$K$376),$J$345,IF(OR(K209=$K$390),$J$346,0)))))))))))))))))))))))</f>
        <v>Pseudomonas</v>
      </c>
      <c r="K209" s="1" t="s">
        <v>162</v>
      </c>
      <c r="L209" s="1"/>
      <c r="Q209" s="11" t="s">
        <v>262</v>
      </c>
      <c r="V209" s="12" t="s">
        <v>262</v>
      </c>
      <c r="Y209" s="11" t="s">
        <v>262</v>
      </c>
      <c r="AA209" s="12" t="s">
        <v>262</v>
      </c>
      <c r="AI209" s="11" t="s">
        <v>262</v>
      </c>
      <c r="AJ209" s="11" t="s">
        <v>262</v>
      </c>
      <c r="AN209" s="12" t="s">
        <v>262</v>
      </c>
      <c r="AR209" s="11" t="s">
        <v>262</v>
      </c>
      <c r="AT209" s="11" t="s">
        <v>262</v>
      </c>
      <c r="AU209" s="11" t="s">
        <v>262</v>
      </c>
      <c r="AV209" s="11" t="s">
        <v>262</v>
      </c>
      <c r="AW209" s="11" t="s">
        <v>310</v>
      </c>
      <c r="AY209" s="11" t="s">
        <v>311</v>
      </c>
    </row>
    <row r="210" spans="1:57" ht="20.25">
      <c r="A210" s="13" t="s">
        <v>214</v>
      </c>
      <c r="B210" s="2">
        <v>106</v>
      </c>
      <c r="C210" s="13" t="s">
        <v>21</v>
      </c>
      <c r="D210" s="3" t="s">
        <v>205</v>
      </c>
      <c r="E210" s="13">
        <v>0</v>
      </c>
      <c r="F210" s="13">
        <v>6</v>
      </c>
      <c r="G210" s="13" t="s">
        <v>23</v>
      </c>
      <c r="H210" s="13"/>
      <c r="I210" s="13" t="str">
        <f>IF(OR(J210=$J$337,J210=$J$344,J210=$J$327),$I$324,IF(OR(J210=$J$326,J210=$J$330,J210=$J$332,J210=$J$333,J210=$J$336,J210=$J$340,J210=$J$341,J210=$J$338),$I$329,IF(OR(J210=$J$325,J210=$J$329),$I$325,IF(OR(J210=$J$331,J210=$J$342,J210=$J$343),$I$326,IF(OR(J210=$J$324,J210=$J$339,J210=$J$345),$I$327,IF(OR(J210=$J$328,J210=$J$346,J210=$J$334,J210=$J$335),$I$328,0))))))</f>
        <v>НГОБ</v>
      </c>
      <c r="J210" s="13" t="str">
        <f>IF(OR(K210=$K$324,K210=$K$325,K210=$K$326,K210=$K$327,K210=$K$328),$J$324,IF(OR(K210=$K$333,K210=$K$334,K210=$K$335,K210=$K$336),$J$325,IF(OR(K210=$K$337),$J$326,IF(OR(K210=$K$338),$J$327,IF(OR(K210=$K$339),$J$328,IF(OR(K210=$K$340),$J$329,IF(OR(K210=$K$346,K210=$K$356,K210=$K$347),$J$330,IF(OR(K210=$K$342,K210=$K$343,K210=$K$344,K210=$K$345),$J$331,IF(OR(K210=$K$341,K210=$K$385,K210=$K$387,K210=$K$389),$J$332,IF(OR(K210=$K$348,K210=$K$350,K210=$K$349),$J$333,IF(OR(K210=$K$351),$J$334,IF(OR(K210=$K$352),$J$335,IF(OR(K210=$K$353),$J$336,IF(OR(K210=$K$357),$J$337,IF(OR(K210=$K$358,K210=$K$359),$J$338,IF(OR(K210=$K$360,K210=$K$361),$J$339,IF(OR(K210=$K$362,K210=$K$363),$J$340,IF(OR(K210=$K$364,K210=$K$365),$J$341,IF(OR(K210=$K$367,K210=$K$368,K210=$K$369,K210=$K$370,K210=$K$371,K210=$K$372,K210=$K$373,K210=$K$374,K210=$K$375),$J$342,IF(OR(K210=$K$379,K210=$K$380,K210=$K$381,K210=$K$382,K210=$K$378,K210=$K$377,K210=$K$386,K210=$K$388),$J$343,IF(OR(K210=$K$383,K210=$K$384),$J$344,IF(OR(K210=$K$329,K210=$K$330,K210=$K$331,K210=$K$354,K210=$K$355,K210=$K$366,K210=$K$332,K210=$K$376),$J$345,IF(OR(K210=$K$390),$J$346,0)))))))))))))))))))))))</f>
        <v>Acinetobacter</v>
      </c>
      <c r="K210" s="1" t="s">
        <v>95</v>
      </c>
      <c r="L210" s="1"/>
      <c r="O210" s="12" t="s">
        <v>311</v>
      </c>
      <c r="P210" s="11" t="s">
        <v>311</v>
      </c>
      <c r="V210" s="12" t="s">
        <v>311</v>
      </c>
      <c r="Y210" s="11" t="s">
        <v>311</v>
      </c>
      <c r="AA210" s="12" t="s">
        <v>262</v>
      </c>
      <c r="AF210" s="11" t="s">
        <v>311</v>
      </c>
      <c r="AI210" s="11" t="s">
        <v>311</v>
      </c>
      <c r="AU210" s="11" t="s">
        <v>311</v>
      </c>
      <c r="AV210" s="11" t="s">
        <v>311</v>
      </c>
      <c r="AY210" s="11" t="s">
        <v>311</v>
      </c>
      <c r="AZ210" s="11" t="s">
        <v>311</v>
      </c>
      <c r="BE210" s="11" t="s">
        <v>311</v>
      </c>
    </row>
    <row r="211" spans="1:57" ht="18.75" customHeight="1">
      <c r="A211" s="13" t="s">
        <v>214</v>
      </c>
      <c r="B211" s="2">
        <v>212</v>
      </c>
      <c r="C211" s="13" t="s">
        <v>21</v>
      </c>
      <c r="D211" s="3" t="s">
        <v>28</v>
      </c>
      <c r="E211" s="13">
        <v>0</v>
      </c>
      <c r="F211" s="13">
        <v>4</v>
      </c>
      <c r="G211" s="13" t="s">
        <v>23</v>
      </c>
      <c r="H211" s="13"/>
      <c r="I211" s="13" t="str">
        <f>IF(OR(J211=$J$337,J211=$J$344,J211=$J$327),$I$324,IF(OR(J211=$J$326,J211=$J$330,J211=$J$332,J211=$J$333,J211=$J$336,J211=$J$340,J211=$J$341,J211=$J$338),$I$329,IF(OR(J211=$J$325,J211=$J$329),$I$325,IF(OR(J211=$J$331,J211=$J$342,J211=$J$343),$I$326,IF(OR(J211=$J$324,J211=$J$339,J211=$J$345),$I$327,IF(OR(J211=$J$328,J211=$J$346,J211=$J$334,J211=$J$335),$I$328,0))))))</f>
        <v>НГОБ</v>
      </c>
      <c r="J211" s="13" t="str">
        <f>IF(OR(K211=$K$324,K211=$K$325,K211=$K$326,K211=$K$327,K211=$K$328),$J$324,IF(OR(K211=$K$333,K211=$K$334,K211=$K$335,K211=$K$336),$J$325,IF(OR(K211=$K$337),$J$326,IF(OR(K211=$K$338),$J$327,IF(OR(K211=$K$339),$J$328,IF(OR(K211=$K$340),$J$329,IF(OR(K211=$K$346,K211=$K$356,K211=$K$347),$J$330,IF(OR(K211=$K$342,K211=$K$343,K211=$K$344,K211=$K$345),$J$331,IF(OR(K211=$K$341,K211=$K$385,K211=$K$387,K211=$K$389),$J$332,IF(OR(K211=$K$348,K211=$K$350,K211=$K$349),$J$333,IF(OR(K211=$K$351),$J$334,IF(OR(K211=$K$352),$J$335,IF(OR(K211=$K$353),$J$336,IF(OR(K211=$K$357),$J$337,IF(OR(K211=$K$358,K211=$K$359),$J$338,IF(OR(K211=$K$360,K211=$K$361),$J$339,IF(OR(K211=$K$362,K211=$K$363),$J$340,IF(OR(K211=$K$364,K211=$K$365),$J$341,IF(OR(K211=$K$367,K211=$K$368,K211=$K$369,K211=$K$370,K211=$K$371,K211=$K$372,K211=$K$373,K211=$K$374,K211=$K$375),$J$342,IF(OR(K211=$K$379,K211=$K$380,K211=$K$381,K211=$K$382,K211=$K$378,K211=$K$377,K211=$K$386,K211=$K$388),$J$343,IF(OR(K211=$K$383,K211=$K$384),$J$344,IF(OR(K211=$K$329,K211=$K$330,K211=$K$331,K211=$K$354,K211=$K$355,K211=$K$366,K211=$K$332,K211=$K$376),$J$345,IF(OR(K211=$K$390),$J$346,0)))))))))))))))))))))))</f>
        <v>Acinetobacter</v>
      </c>
      <c r="K211" s="1" t="s">
        <v>95</v>
      </c>
      <c r="L211" s="1"/>
      <c r="N211" s="11" t="s">
        <v>311</v>
      </c>
      <c r="P211" s="11" t="s">
        <v>311</v>
      </c>
      <c r="Q211" s="11" t="s">
        <v>311</v>
      </c>
      <c r="S211" s="11" t="s">
        <v>311</v>
      </c>
      <c r="V211" s="12" t="s">
        <v>311</v>
      </c>
      <c r="Y211" s="11" t="s">
        <v>311</v>
      </c>
      <c r="AA211" s="12" t="s">
        <v>262</v>
      </c>
      <c r="AF211" s="11" t="s">
        <v>311</v>
      </c>
      <c r="AI211" s="11" t="s">
        <v>311</v>
      </c>
      <c r="AJ211" s="11" t="s">
        <v>311</v>
      </c>
      <c r="AV211" s="11" t="s">
        <v>311</v>
      </c>
      <c r="AX211" s="11" t="s">
        <v>310</v>
      </c>
      <c r="AY211" s="11" t="s">
        <v>311</v>
      </c>
      <c r="AZ211" s="11" t="s">
        <v>311</v>
      </c>
      <c r="BE211" s="11" t="s">
        <v>311</v>
      </c>
    </row>
    <row r="212" spans="1:57" ht="20.25">
      <c r="A212" s="13" t="s">
        <v>254</v>
      </c>
      <c r="B212" s="2">
        <v>87</v>
      </c>
      <c r="C212" s="13" t="s">
        <v>21</v>
      </c>
      <c r="D212" s="3" t="s">
        <v>28</v>
      </c>
      <c r="E212" s="13">
        <v>0</v>
      </c>
      <c r="F212" s="13">
        <v>3</v>
      </c>
      <c r="G212" s="13" t="s">
        <v>23</v>
      </c>
      <c r="H212" s="13"/>
      <c r="I212" s="13" t="str">
        <f>IF(OR(J212=$J$337,J212=$J$344,J212=$J$327),$I$324,IF(OR(J212=$J$326,J212=$J$330,J212=$J$332,J212=$J$333,J212=$J$336,J212=$J$340,J212=$J$341,J212=$J$338),$I$329,IF(OR(J212=$J$325,J212=$J$329),$I$325,IF(OR(J212=$J$331,J212=$J$342,J212=$J$343),$I$326,IF(OR(J212=$J$324,J212=$J$339,J212=$J$345),$I$327,IF(OR(J212=$J$328,J212=$J$346,J212=$J$334,J212=$J$335),$I$328,0))))))</f>
        <v>НГОБ</v>
      </c>
      <c r="J212" s="13" t="str">
        <f>IF(OR(K212=$K$324,K212=$K$325,K212=$K$326,K212=$K$327,K212=$K$328),$J$324,IF(OR(K212=$K$333,K212=$K$334,K212=$K$335,K212=$K$336),$J$325,IF(OR(K212=$K$337),$J$326,IF(OR(K212=$K$338),$J$327,IF(OR(K212=$K$339),$J$328,IF(OR(K212=$K$340),$J$329,IF(OR(K212=$K$346,K212=$K$356,K212=$K$347),$J$330,IF(OR(K212=$K$342,K212=$K$343,K212=$K$344,K212=$K$345),$J$331,IF(OR(K212=$K$341,K212=$K$385,K212=$K$387,K212=$K$389),$J$332,IF(OR(K212=$K$348,K212=$K$350,K212=$K$349),$J$333,IF(OR(K212=$K$351),$J$334,IF(OR(K212=$K$352),$J$335,IF(OR(K212=$K$353),$J$336,IF(OR(K212=$K$357),$J$337,IF(OR(K212=$K$358,K212=$K$359),$J$338,IF(OR(K212=$K$360,K212=$K$361),$J$339,IF(OR(K212=$K$362,K212=$K$363),$J$340,IF(OR(K212=$K$364,K212=$K$365),$J$341,IF(OR(K212=$K$367,K212=$K$368,K212=$K$369,K212=$K$370,K212=$K$371,K212=$K$372,K212=$K$373,K212=$K$374,K212=$K$375),$J$342,IF(OR(K212=$K$379,K212=$K$380,K212=$K$381,K212=$K$382,K212=$K$378,K212=$K$377,K212=$K$386,K212=$K$388),$J$343,IF(OR(K212=$K$383,K212=$K$384),$J$344,IF(OR(K212=$K$329,K212=$K$330,K212=$K$331,K212=$K$354,K212=$K$355,K212=$K$366,K212=$K$332,K212=$K$376),$J$345,IF(OR(K212=$K$390),$J$346,0)))))))))))))))))))))))</f>
        <v>Pseudomonas</v>
      </c>
      <c r="K212" s="1" t="s">
        <v>162</v>
      </c>
      <c r="L212" s="1"/>
      <c r="M212" s="11" t="s">
        <v>311</v>
      </c>
      <c r="P212" s="11" t="s">
        <v>311</v>
      </c>
      <c r="Q212" s="11" t="s">
        <v>311</v>
      </c>
      <c r="V212" s="12" t="s">
        <v>311</v>
      </c>
      <c r="Y212" s="11" t="s">
        <v>311</v>
      </c>
      <c r="AA212" s="12" t="s">
        <v>262</v>
      </c>
      <c r="AG212" s="11" t="s">
        <v>311</v>
      </c>
      <c r="AJ212" s="11" t="s">
        <v>311</v>
      </c>
      <c r="AT212" s="11" t="s">
        <v>311</v>
      </c>
      <c r="AU212" s="11" t="s">
        <v>311</v>
      </c>
      <c r="AV212" s="11" t="s">
        <v>311</v>
      </c>
      <c r="AY212" s="11" t="s">
        <v>311</v>
      </c>
      <c r="AZ212" s="11" t="s">
        <v>311</v>
      </c>
      <c r="BE212" s="11" t="s">
        <v>311</v>
      </c>
    </row>
    <row r="213" spans="1:57" ht="20.25">
      <c r="A213" s="13" t="s">
        <v>254</v>
      </c>
      <c r="B213" s="2">
        <v>130</v>
      </c>
      <c r="C213" s="13" t="s">
        <v>21</v>
      </c>
      <c r="D213" s="3" t="s">
        <v>64</v>
      </c>
      <c r="E213" s="13">
        <v>0</v>
      </c>
      <c r="F213" s="13">
        <v>3</v>
      </c>
      <c r="G213" s="13" t="s">
        <v>23</v>
      </c>
      <c r="H213" s="13"/>
      <c r="I213" s="13" t="str">
        <f>IF(OR(J213=$J$337,J213=$J$344,J213=$J$327),$I$324,IF(OR(J213=$J$326,J213=$J$330,J213=$J$332,J213=$J$333,J213=$J$336,J213=$J$340,J213=$J$341,J213=$J$338),$I$329,IF(OR(J213=$J$325,J213=$J$329),$I$325,IF(OR(J213=$J$331,J213=$J$342,J213=$J$343),$I$326,IF(OR(J213=$J$324,J213=$J$339,J213=$J$345),$I$327,IF(OR(J213=$J$328,J213=$J$346,J213=$J$334,J213=$J$335),$I$328,0))))))</f>
        <v>НГОБ</v>
      </c>
      <c r="J213" s="13" t="str">
        <f>IF(OR(K213=$K$324,K213=$K$325,K213=$K$326,K213=$K$327,K213=$K$328),$J$324,IF(OR(K213=$K$333,K213=$K$334,K213=$K$335,K213=$K$336),$J$325,IF(OR(K213=$K$337),$J$326,IF(OR(K213=$K$338),$J$327,IF(OR(K213=$K$339),$J$328,IF(OR(K213=$K$340),$J$329,IF(OR(K213=$K$346,K213=$K$356,K213=$K$347),$J$330,IF(OR(K213=$K$342,K213=$K$343,K213=$K$344,K213=$K$345),$J$331,IF(OR(K213=$K$341,K213=$K$385,K213=$K$387,K213=$K$389),$J$332,IF(OR(K213=$K$348,K213=$K$350,K213=$K$349),$J$333,IF(OR(K213=$K$351),$J$334,IF(OR(K213=$K$352),$J$335,IF(OR(K213=$K$353),$J$336,IF(OR(K213=$K$357),$J$337,IF(OR(K213=$K$358,K213=$K$359),$J$338,IF(OR(K213=$K$360,K213=$K$361),$J$339,IF(OR(K213=$K$362,K213=$K$363),$J$340,IF(OR(K213=$K$364,K213=$K$365),$J$341,IF(OR(K213=$K$367,K213=$K$368,K213=$K$369,K213=$K$370,K213=$K$371,K213=$K$372,K213=$K$373,K213=$K$374,K213=$K$375),$J$342,IF(OR(K213=$K$379,K213=$K$380,K213=$K$381,K213=$K$382,K213=$K$378,K213=$K$377,K213=$K$386,K213=$K$388),$J$343,IF(OR(K213=$K$383,K213=$K$384),$J$344,IF(OR(K213=$K$329,K213=$K$330,K213=$K$331,K213=$K$354,K213=$K$355,K213=$K$366,K213=$K$332,K213=$K$376),$J$345,IF(OR(K213=$K$390),$J$346,0)))))))))))))))))))))))</f>
        <v>Pseudomonas</v>
      </c>
      <c r="K213" s="1" t="s">
        <v>162</v>
      </c>
      <c r="L213" s="1"/>
      <c r="M213" s="11" t="s">
        <v>311</v>
      </c>
      <c r="P213" s="11" t="s">
        <v>311</v>
      </c>
      <c r="Q213" s="11" t="s">
        <v>311</v>
      </c>
      <c r="V213" s="12" t="s">
        <v>311</v>
      </c>
      <c r="AA213" s="12" t="s">
        <v>262</v>
      </c>
      <c r="AG213" s="11" t="s">
        <v>311</v>
      </c>
      <c r="AI213" s="11" t="s">
        <v>311</v>
      </c>
      <c r="AJ213" s="11" t="s">
        <v>311</v>
      </c>
      <c r="AT213" s="11" t="s">
        <v>311</v>
      </c>
      <c r="AU213" s="11" t="s">
        <v>311</v>
      </c>
      <c r="AV213" s="11" t="s">
        <v>311</v>
      </c>
      <c r="AW213" s="11" t="s">
        <v>311</v>
      </c>
      <c r="AY213" s="11" t="s">
        <v>311</v>
      </c>
      <c r="AZ213" s="11" t="s">
        <v>311</v>
      </c>
      <c r="BE213" s="11" t="s">
        <v>311</v>
      </c>
    </row>
    <row r="214" spans="1:57" ht="20.25">
      <c r="A214" s="13" t="s">
        <v>254</v>
      </c>
      <c r="B214" s="2">
        <v>131</v>
      </c>
      <c r="C214" s="13" t="s">
        <v>21</v>
      </c>
      <c r="D214" s="3" t="s">
        <v>43</v>
      </c>
      <c r="E214" s="13">
        <v>0</v>
      </c>
      <c r="F214" s="13">
        <v>3</v>
      </c>
      <c r="G214" s="13" t="s">
        <v>23</v>
      </c>
      <c r="H214" s="13"/>
      <c r="I214" s="13" t="str">
        <f>IF(OR(J214=$J$337,J214=$J$344,J214=$J$327),$I$324,IF(OR(J214=$J$326,J214=$J$330,J214=$J$332,J214=$J$333,J214=$J$336,J214=$J$340,J214=$J$341,J214=$J$338),$I$329,IF(OR(J214=$J$325,J214=$J$329),$I$325,IF(OR(J214=$J$331,J214=$J$342,J214=$J$343),$I$326,IF(OR(J214=$J$324,J214=$J$339,J214=$J$345),$I$327,IF(OR(J214=$J$328,J214=$J$346,J214=$J$334,J214=$J$335),$I$328,0))))))</f>
        <v>НГОБ</v>
      </c>
      <c r="J214" s="13" t="str">
        <f>IF(OR(K214=$K$324,K214=$K$325,K214=$K$326,K214=$K$327,K214=$K$328),$J$324,IF(OR(K214=$K$333,K214=$K$334,K214=$K$335,K214=$K$336),$J$325,IF(OR(K214=$K$337),$J$326,IF(OR(K214=$K$338),$J$327,IF(OR(K214=$K$339),$J$328,IF(OR(K214=$K$340),$J$329,IF(OR(K214=$K$346,K214=$K$356,K214=$K$347),$J$330,IF(OR(K214=$K$342,K214=$K$343,K214=$K$344,K214=$K$345),$J$331,IF(OR(K214=$K$341,K214=$K$385,K214=$K$387,K214=$K$389),$J$332,IF(OR(K214=$K$348,K214=$K$350,K214=$K$349),$J$333,IF(OR(K214=$K$351),$J$334,IF(OR(K214=$K$352),$J$335,IF(OR(K214=$K$353),$J$336,IF(OR(K214=$K$357),$J$337,IF(OR(K214=$K$358,K214=$K$359),$J$338,IF(OR(K214=$K$360,K214=$K$361),$J$339,IF(OR(K214=$K$362,K214=$K$363),$J$340,IF(OR(K214=$K$364,K214=$K$365),$J$341,IF(OR(K214=$K$367,K214=$K$368,K214=$K$369,K214=$K$370,K214=$K$371,K214=$K$372,K214=$K$373,K214=$K$374,K214=$K$375),$J$342,IF(OR(K214=$K$379,K214=$K$380,K214=$K$381,K214=$K$382,K214=$K$378,K214=$K$377,K214=$K$386,K214=$K$388),$J$343,IF(OR(K214=$K$383,K214=$K$384),$J$344,IF(OR(K214=$K$329,K214=$K$330,K214=$K$331,K214=$K$354,K214=$K$355,K214=$K$366,K214=$K$332,K214=$K$376),$J$345,IF(OR(K214=$K$390),$J$346,0)))))))))))))))))))))))</f>
        <v>Acinetobacter</v>
      </c>
      <c r="K214" s="1" t="s">
        <v>95</v>
      </c>
      <c r="L214" s="1"/>
      <c r="M214" s="11" t="s">
        <v>311</v>
      </c>
      <c r="P214" s="11" t="s">
        <v>311</v>
      </c>
      <c r="Q214" s="11" t="s">
        <v>311</v>
      </c>
      <c r="V214" s="12" t="s">
        <v>311</v>
      </c>
      <c r="Y214" s="11" t="s">
        <v>310</v>
      </c>
      <c r="AA214" s="12" t="s">
        <v>262</v>
      </c>
      <c r="AG214" s="11" t="s">
        <v>262</v>
      </c>
      <c r="AJ214" s="11" t="s">
        <v>311</v>
      </c>
      <c r="AS214" s="12" t="s">
        <v>262</v>
      </c>
      <c r="AU214" s="11" t="s">
        <v>311</v>
      </c>
      <c r="AV214" s="11" t="s">
        <v>311</v>
      </c>
      <c r="AY214" s="11" t="s">
        <v>311</v>
      </c>
      <c r="AZ214" s="11" t="s">
        <v>311</v>
      </c>
      <c r="BE214" s="11" t="s">
        <v>311</v>
      </c>
    </row>
    <row r="215" spans="1:57" ht="20.25">
      <c r="A215" s="13" t="s">
        <v>254</v>
      </c>
      <c r="B215" s="2">
        <v>143</v>
      </c>
      <c r="C215" s="13" t="s">
        <v>21</v>
      </c>
      <c r="D215" s="3" t="s">
        <v>202</v>
      </c>
      <c r="E215" s="13">
        <v>0</v>
      </c>
      <c r="F215" s="13">
        <v>6</v>
      </c>
      <c r="G215" s="13" t="s">
        <v>23</v>
      </c>
      <c r="H215" s="13"/>
      <c r="I215" s="13" t="str">
        <f>IF(OR(J215=$J$337,J215=$J$344,J215=$J$327),$I$324,IF(OR(J215=$J$326,J215=$J$330,J215=$J$332,J215=$J$333,J215=$J$336,J215=$J$340,J215=$J$341,J215=$J$338),$I$329,IF(OR(J215=$J$325,J215=$J$329),$I$325,IF(OR(J215=$J$331,J215=$J$342,J215=$J$343),$I$326,IF(OR(J215=$J$324,J215=$J$339,J215=$J$345),$I$327,IF(OR(J215=$J$328,J215=$J$346,J215=$J$334,J215=$J$335),$I$328,0))))))</f>
        <v>НГОБ</v>
      </c>
      <c r="J215" s="13" t="str">
        <f>IF(OR(K215=$K$324,K215=$K$325,K215=$K$326,K215=$K$327,K215=$K$328),$J$324,IF(OR(K215=$K$333,K215=$K$334,K215=$K$335,K215=$K$336),$J$325,IF(OR(K215=$K$337),$J$326,IF(OR(K215=$K$338),$J$327,IF(OR(K215=$K$339),$J$328,IF(OR(K215=$K$340),$J$329,IF(OR(K215=$K$346,K215=$K$356,K215=$K$347),$J$330,IF(OR(K215=$K$342,K215=$K$343,K215=$K$344,K215=$K$345),$J$331,IF(OR(K215=$K$341,K215=$K$385,K215=$K$387,K215=$K$389),$J$332,IF(OR(K215=$K$348,K215=$K$350,K215=$K$349),$J$333,IF(OR(K215=$K$351),$J$334,IF(OR(K215=$K$352),$J$335,IF(OR(K215=$K$353),$J$336,IF(OR(K215=$K$357),$J$337,IF(OR(K215=$K$358,K215=$K$359),$J$338,IF(OR(K215=$K$360,K215=$K$361),$J$339,IF(OR(K215=$K$362,K215=$K$363),$J$340,IF(OR(K215=$K$364,K215=$K$365),$J$341,IF(OR(K215=$K$367,K215=$K$368,K215=$K$369,K215=$K$370,K215=$K$371,K215=$K$372,K215=$K$373,K215=$K$374,K215=$K$375),$J$342,IF(OR(K215=$K$379,K215=$K$380,K215=$K$381,K215=$K$382,K215=$K$378,K215=$K$377,K215=$K$386,K215=$K$388),$J$343,IF(OR(K215=$K$383,K215=$K$384),$J$344,IF(OR(K215=$K$329,K215=$K$330,K215=$K$331,K215=$K$354,K215=$K$355,K215=$K$366,K215=$K$332,K215=$K$376),$J$345,IF(OR(K215=$K$390),$J$346,0)))))))))))))))))))))))</f>
        <v>НГОБ</v>
      </c>
      <c r="K215" s="1" t="s">
        <v>252</v>
      </c>
      <c r="L215" s="1"/>
      <c r="P215" s="11" t="s">
        <v>311</v>
      </c>
      <c r="Q215" s="11" t="s">
        <v>311</v>
      </c>
      <c r="V215" s="12" t="s">
        <v>311</v>
      </c>
      <c r="Y215" s="11" t="s">
        <v>311</v>
      </c>
      <c r="AJ215" s="11" t="s">
        <v>311</v>
      </c>
      <c r="AU215" s="11" t="s">
        <v>311</v>
      </c>
      <c r="BE215" s="11" t="s">
        <v>311</v>
      </c>
    </row>
    <row r="216" spans="1:57" ht="20.25">
      <c r="A216" s="13" t="s">
        <v>254</v>
      </c>
      <c r="B216" s="2">
        <v>159</v>
      </c>
      <c r="C216" s="13" t="s">
        <v>21</v>
      </c>
      <c r="D216" s="3" t="s">
        <v>43</v>
      </c>
      <c r="E216" s="13">
        <v>0</v>
      </c>
      <c r="F216" s="13">
        <v>7</v>
      </c>
      <c r="G216" s="13" t="s">
        <v>23</v>
      </c>
      <c r="H216" s="13"/>
      <c r="I216" s="13" t="str">
        <f>IF(OR(J216=$J$337,J216=$J$344,J216=$J$327),$I$324,IF(OR(J216=$J$326,J216=$J$330,J216=$J$332,J216=$J$333,J216=$J$336,J216=$J$340,J216=$J$341,J216=$J$338),$I$329,IF(OR(J216=$J$325,J216=$J$329),$I$325,IF(OR(J216=$J$331,J216=$J$342,J216=$J$343),$I$326,IF(OR(J216=$J$324,J216=$J$339,J216=$J$345),$I$327,IF(OR(J216=$J$328,J216=$J$346,J216=$J$334,J216=$J$335),$I$328,0))))))</f>
        <v>НГОБ</v>
      </c>
      <c r="J216" s="13" t="str">
        <f>IF(OR(K216=$K$324,K216=$K$325,K216=$K$326,K216=$K$327,K216=$K$328),$J$324,IF(OR(K216=$K$333,K216=$K$334,K216=$K$335,K216=$K$336),$J$325,IF(OR(K216=$K$337),$J$326,IF(OR(K216=$K$338),$J$327,IF(OR(K216=$K$339),$J$328,IF(OR(K216=$K$340),$J$329,IF(OR(K216=$K$346,K216=$K$356,K216=$K$347),$J$330,IF(OR(K216=$K$342,K216=$K$343,K216=$K$344,K216=$K$345),$J$331,IF(OR(K216=$K$341,K216=$K$385,K216=$K$387,K216=$K$389),$J$332,IF(OR(K216=$K$348,K216=$K$350,K216=$K$349),$J$333,IF(OR(K216=$K$351),$J$334,IF(OR(K216=$K$352),$J$335,IF(OR(K216=$K$353),$J$336,IF(OR(K216=$K$357),$J$337,IF(OR(K216=$K$358,K216=$K$359),$J$338,IF(OR(K216=$K$360,K216=$K$361),$J$339,IF(OR(K216=$K$362,K216=$K$363),$J$340,IF(OR(K216=$K$364,K216=$K$365),$J$341,IF(OR(K216=$K$367,K216=$K$368,K216=$K$369,K216=$K$370,K216=$K$371,K216=$K$372,K216=$K$373,K216=$K$374,K216=$K$375),$J$342,IF(OR(K216=$K$379,K216=$K$380,K216=$K$381,K216=$K$382,K216=$K$378,K216=$K$377,K216=$K$386,K216=$K$388),$J$343,IF(OR(K216=$K$383,K216=$K$384),$J$344,IF(OR(K216=$K$329,K216=$K$330,K216=$K$331,K216=$K$354,K216=$K$355,K216=$K$366,K216=$K$332,K216=$K$376),$J$345,IF(OR(K216=$K$390),$J$346,0)))))))))))))))))))))))</f>
        <v>Acinetobacter</v>
      </c>
      <c r="K216" s="1" t="s">
        <v>95</v>
      </c>
      <c r="L216" s="1"/>
      <c r="M216" s="11" t="s">
        <v>311</v>
      </c>
      <c r="N216" s="11" t="s">
        <v>311</v>
      </c>
      <c r="O216" s="12" t="s">
        <v>311</v>
      </c>
      <c r="P216" s="11" t="s">
        <v>311</v>
      </c>
      <c r="V216" s="12" t="s">
        <v>311</v>
      </c>
      <c r="Y216" s="11" t="s">
        <v>311</v>
      </c>
      <c r="AA216" s="12" t="s">
        <v>262</v>
      </c>
      <c r="AI216" s="11" t="s">
        <v>311</v>
      </c>
      <c r="AJ216" s="11" t="s">
        <v>311</v>
      </c>
      <c r="AS216" s="12" t="s">
        <v>311</v>
      </c>
      <c r="AT216" s="11" t="s">
        <v>311</v>
      </c>
      <c r="AU216" s="11" t="s">
        <v>311</v>
      </c>
      <c r="AV216" s="11" t="s">
        <v>311</v>
      </c>
      <c r="AX216" s="11" t="s">
        <v>310</v>
      </c>
      <c r="AY216" s="11" t="s">
        <v>311</v>
      </c>
      <c r="BE216" s="11" t="s">
        <v>311</v>
      </c>
    </row>
    <row r="217" spans="1:57" ht="20.25">
      <c r="A217" s="13" t="s">
        <v>254</v>
      </c>
      <c r="B217" s="2">
        <v>180</v>
      </c>
      <c r="C217" s="13" t="s">
        <v>12</v>
      </c>
      <c r="D217" s="3" t="s">
        <v>57</v>
      </c>
      <c r="E217" s="13">
        <v>0</v>
      </c>
      <c r="F217" s="13">
        <v>4</v>
      </c>
      <c r="G217" s="13" t="s">
        <v>23</v>
      </c>
      <c r="H217" s="13"/>
      <c r="I217" s="13" t="str">
        <f>IF(OR(J217=$J$337,J217=$J$344,J217=$J$327),$I$324,IF(OR(J217=$J$326,J217=$J$330,J217=$J$332,J217=$J$333,J217=$J$336,J217=$J$340,J217=$J$341,J217=$J$338),$I$329,IF(OR(J217=$J$325,J217=$J$329),$I$325,IF(OR(J217=$J$331,J217=$J$342,J217=$J$343),$I$326,IF(OR(J217=$J$324,J217=$J$339,J217=$J$345),$I$327,IF(OR(J217=$J$328,J217=$J$346,J217=$J$334,J217=$J$335),$I$328,0))))))</f>
        <v>НГОБ</v>
      </c>
      <c r="J217" s="13" t="str">
        <f>IF(OR(K217=$K$324,K217=$K$325,K217=$K$326,K217=$K$327,K217=$K$328),$J$324,IF(OR(K217=$K$333,K217=$K$334,K217=$K$335,K217=$K$336),$J$325,IF(OR(K217=$K$337),$J$326,IF(OR(K217=$K$338),$J$327,IF(OR(K217=$K$339),$J$328,IF(OR(K217=$K$340),$J$329,IF(OR(K217=$K$346,K217=$K$356,K217=$K$347),$J$330,IF(OR(K217=$K$342,K217=$K$343,K217=$K$344,K217=$K$345),$J$331,IF(OR(K217=$K$341,K217=$K$385,K217=$K$387,K217=$K$389),$J$332,IF(OR(K217=$K$348,K217=$K$350,K217=$K$349),$J$333,IF(OR(K217=$K$351),$J$334,IF(OR(K217=$K$352),$J$335,IF(OR(K217=$K$353),$J$336,IF(OR(K217=$K$357),$J$337,IF(OR(K217=$K$358,K217=$K$359),$J$338,IF(OR(K217=$K$360,K217=$K$361),$J$339,IF(OR(K217=$K$362,K217=$K$363),$J$340,IF(OR(K217=$K$364,K217=$K$365),$J$341,IF(OR(K217=$K$367,K217=$K$368,K217=$K$369,K217=$K$370,K217=$K$371,K217=$K$372,K217=$K$373,K217=$K$374,K217=$K$375),$J$342,IF(OR(K217=$K$379,K217=$K$380,K217=$K$381,K217=$K$382,K217=$K$378,K217=$K$377,K217=$K$386,K217=$K$388),$J$343,IF(OR(K217=$K$383,K217=$K$384),$J$344,IF(OR(K217=$K$329,K217=$K$330,K217=$K$331,K217=$K$354,K217=$K$355,K217=$K$366,K217=$K$332,K217=$K$376),$J$345,IF(OR(K217=$K$390),$J$346,0)))))))))))))))))))))))</f>
        <v>Pseudomonas</v>
      </c>
      <c r="K217" s="1" t="s">
        <v>162</v>
      </c>
      <c r="L217" s="1"/>
      <c r="P217" s="11" t="s">
        <v>311</v>
      </c>
      <c r="Q217" s="11" t="s">
        <v>262</v>
      </c>
      <c r="Y217" s="11" t="s">
        <v>262</v>
      </c>
      <c r="AU217" s="11" t="s">
        <v>311</v>
      </c>
      <c r="AV217" s="11" t="s">
        <v>262</v>
      </c>
      <c r="AY217" s="11" t="s">
        <v>262</v>
      </c>
      <c r="AZ217" s="11" t="s">
        <v>310</v>
      </c>
    </row>
    <row r="218" spans="1:57" ht="20.25">
      <c r="A218" s="13" t="s">
        <v>254</v>
      </c>
      <c r="B218" s="2">
        <v>181</v>
      </c>
      <c r="C218" s="13" t="s">
        <v>12</v>
      </c>
      <c r="D218" s="3" t="s">
        <v>57</v>
      </c>
      <c r="E218" s="13">
        <v>0</v>
      </c>
      <c r="F218" s="13">
        <v>4</v>
      </c>
      <c r="G218" s="13" t="s">
        <v>23</v>
      </c>
      <c r="H218" s="13"/>
      <c r="I218" s="13" t="str">
        <f>IF(OR(J218=$J$337,J218=$J$344,J218=$J$327),$I$324,IF(OR(J218=$J$326,J218=$J$330,J218=$J$332,J218=$J$333,J218=$J$336,J218=$J$340,J218=$J$341,J218=$J$338),$I$329,IF(OR(J218=$J$325,J218=$J$329),$I$325,IF(OR(J218=$J$331,J218=$J$342,J218=$J$343),$I$326,IF(OR(J218=$J$324,J218=$J$339,J218=$J$345),$I$327,IF(OR(J218=$J$328,J218=$J$346,J218=$J$334,J218=$J$335),$I$328,0))))))</f>
        <v>НГОБ</v>
      </c>
      <c r="J218" s="13" t="str">
        <f>IF(OR(K218=$K$324,K218=$K$325,K218=$K$326,K218=$K$327,K218=$K$328),$J$324,IF(OR(K218=$K$333,K218=$K$334,K218=$K$335,K218=$K$336),$J$325,IF(OR(K218=$K$337),$J$326,IF(OR(K218=$K$338),$J$327,IF(OR(K218=$K$339),$J$328,IF(OR(K218=$K$340),$J$329,IF(OR(K218=$K$346,K218=$K$356,K218=$K$347),$J$330,IF(OR(K218=$K$342,K218=$K$343,K218=$K$344,K218=$K$345),$J$331,IF(OR(K218=$K$341,K218=$K$385,K218=$K$387,K218=$K$389),$J$332,IF(OR(K218=$K$348,K218=$K$350,K218=$K$349),$J$333,IF(OR(K218=$K$351),$J$334,IF(OR(K218=$K$352),$J$335,IF(OR(K218=$K$353),$J$336,IF(OR(K218=$K$357),$J$337,IF(OR(K218=$K$358,K218=$K$359),$J$338,IF(OR(K218=$K$360,K218=$K$361),$J$339,IF(OR(K218=$K$362,K218=$K$363),$J$340,IF(OR(K218=$K$364,K218=$K$365),$J$341,IF(OR(K218=$K$367,K218=$K$368,K218=$K$369,K218=$K$370,K218=$K$371,K218=$K$372,K218=$K$373,K218=$K$374,K218=$K$375),$J$342,IF(OR(K218=$K$379,K218=$K$380,K218=$K$381,K218=$K$382,K218=$K$378,K218=$K$377,K218=$K$386,K218=$K$388),$J$343,IF(OR(K218=$K$383,K218=$K$384),$J$344,IF(OR(K218=$K$329,K218=$K$330,K218=$K$331,K218=$K$354,K218=$K$355,K218=$K$366,K218=$K$332,K218=$K$376),$J$345,IF(OR(K218=$K$390),$J$346,0)))))))))))))))))))))))</f>
        <v>Pseudomonas</v>
      </c>
      <c r="K218" s="1" t="s">
        <v>162</v>
      </c>
      <c r="L218" s="1"/>
      <c r="P218" s="11" t="s">
        <v>311</v>
      </c>
      <c r="Q218" s="11" t="s">
        <v>262</v>
      </c>
      <c r="Y218" s="11" t="s">
        <v>262</v>
      </c>
      <c r="AU218" s="11" t="s">
        <v>311</v>
      </c>
      <c r="AV218" s="11" t="s">
        <v>262</v>
      </c>
      <c r="AY218" s="11" t="s">
        <v>262</v>
      </c>
      <c r="AZ218" s="11" t="s">
        <v>310</v>
      </c>
    </row>
    <row r="219" spans="1:57" ht="20.25">
      <c r="A219" s="13" t="s">
        <v>254</v>
      </c>
      <c r="B219" s="2">
        <v>182</v>
      </c>
      <c r="C219" s="13" t="s">
        <v>12</v>
      </c>
      <c r="D219" s="3" t="s">
        <v>57</v>
      </c>
      <c r="E219" s="13">
        <v>0</v>
      </c>
      <c r="F219" s="13">
        <v>4</v>
      </c>
      <c r="G219" s="13" t="s">
        <v>23</v>
      </c>
      <c r="H219" s="13"/>
      <c r="I219" s="13" t="str">
        <f>IF(OR(J219=$J$337,J219=$J$344,J219=$J$327),$I$324,IF(OR(J219=$J$326,J219=$J$330,J219=$J$332,J219=$J$333,J219=$J$336,J219=$J$340,J219=$J$341,J219=$J$338),$I$329,IF(OR(J219=$J$325,J219=$J$329),$I$325,IF(OR(J219=$J$331,J219=$J$342,J219=$J$343),$I$326,IF(OR(J219=$J$324,J219=$J$339,J219=$J$345),$I$327,IF(OR(J219=$J$328,J219=$J$346,J219=$J$334,J219=$J$335),$I$328,0))))))</f>
        <v>НГОБ</v>
      </c>
      <c r="J219" s="13" t="str">
        <f>IF(OR(K219=$K$324,K219=$K$325,K219=$K$326,K219=$K$327,K219=$K$328),$J$324,IF(OR(K219=$K$333,K219=$K$334,K219=$K$335,K219=$K$336),$J$325,IF(OR(K219=$K$337),$J$326,IF(OR(K219=$K$338),$J$327,IF(OR(K219=$K$339),$J$328,IF(OR(K219=$K$340),$J$329,IF(OR(K219=$K$346,K219=$K$356,K219=$K$347),$J$330,IF(OR(K219=$K$342,K219=$K$343,K219=$K$344,K219=$K$345),$J$331,IF(OR(K219=$K$341,K219=$K$385,K219=$K$387,K219=$K$389),$J$332,IF(OR(K219=$K$348,K219=$K$350,K219=$K$349),$J$333,IF(OR(K219=$K$351),$J$334,IF(OR(K219=$K$352),$J$335,IF(OR(K219=$K$353),$J$336,IF(OR(K219=$K$357),$J$337,IF(OR(K219=$K$358,K219=$K$359),$J$338,IF(OR(K219=$K$360,K219=$K$361),$J$339,IF(OR(K219=$K$362,K219=$K$363),$J$340,IF(OR(K219=$K$364,K219=$K$365),$J$341,IF(OR(K219=$K$367,K219=$K$368,K219=$K$369,K219=$K$370,K219=$K$371,K219=$K$372,K219=$K$373,K219=$K$374,K219=$K$375),$J$342,IF(OR(K219=$K$379,K219=$K$380,K219=$K$381,K219=$K$382,K219=$K$378,K219=$K$377,K219=$K$386,K219=$K$388),$J$343,IF(OR(K219=$K$383,K219=$K$384),$J$344,IF(OR(K219=$K$329,K219=$K$330,K219=$K$331,K219=$K$354,K219=$K$355,K219=$K$366,K219=$K$332,K219=$K$376),$J$345,IF(OR(K219=$K$390),$J$346,0)))))))))))))))))))))))</f>
        <v>Pseudomonas</v>
      </c>
      <c r="K219" s="1" t="s">
        <v>162</v>
      </c>
      <c r="L219" s="1"/>
      <c r="P219" s="11" t="s">
        <v>311</v>
      </c>
      <c r="Q219" s="11" t="s">
        <v>262</v>
      </c>
      <c r="Y219" s="11" t="s">
        <v>262</v>
      </c>
      <c r="AU219" s="11" t="s">
        <v>311</v>
      </c>
      <c r="AV219" s="11" t="s">
        <v>262</v>
      </c>
      <c r="AY219" s="11" t="s">
        <v>262</v>
      </c>
      <c r="AZ219" s="11" t="s">
        <v>310</v>
      </c>
    </row>
    <row r="220" spans="1:57" ht="20.25">
      <c r="A220" s="13" t="s">
        <v>254</v>
      </c>
      <c r="B220" s="2">
        <v>186</v>
      </c>
      <c r="C220" s="13" t="s">
        <v>14</v>
      </c>
      <c r="D220" s="3" t="s">
        <v>227</v>
      </c>
      <c r="E220" s="13">
        <v>0</v>
      </c>
      <c r="F220" s="13">
        <v>5</v>
      </c>
      <c r="G220" s="13"/>
      <c r="H220" s="13"/>
      <c r="I220" s="13" t="str">
        <f>IF(OR(J220=$J$337,J220=$J$344,J220=$J$327),$I$324,IF(OR(J220=$J$326,J220=$J$330,J220=$J$332,J220=$J$333,J220=$J$336,J220=$J$340,J220=$J$341,J220=$J$338),$I$329,IF(OR(J220=$J$325,J220=$J$329),$I$325,IF(OR(J220=$J$331,J220=$J$342,J220=$J$343),$I$326,IF(OR(J220=$J$324,J220=$J$339,J220=$J$345),$I$327,IF(OR(J220=$J$328,J220=$J$346,J220=$J$334,J220=$J$335),$I$328,0))))))</f>
        <v>НГОБ</v>
      </c>
      <c r="J220" s="13" t="str">
        <f>IF(OR(K220=$K$324,K220=$K$325,K220=$K$326,K220=$K$327,K220=$K$328),$J$324,IF(OR(K220=$K$333,K220=$K$334,K220=$K$335,K220=$K$336),$J$325,IF(OR(K220=$K$337),$J$326,IF(OR(K220=$K$338),$J$327,IF(OR(K220=$K$339),$J$328,IF(OR(K220=$K$340),$J$329,IF(OR(K220=$K$346,K220=$K$356,K220=$K$347),$J$330,IF(OR(K220=$K$342,K220=$K$343,K220=$K$344,K220=$K$345),$J$331,IF(OR(K220=$K$341,K220=$K$385,K220=$K$387,K220=$K$389),$J$332,IF(OR(K220=$K$348,K220=$K$350,K220=$K$349),$J$333,IF(OR(K220=$K$351),$J$334,IF(OR(K220=$K$352),$J$335,IF(OR(K220=$K$353),$J$336,IF(OR(K220=$K$357),$J$337,IF(OR(K220=$K$358,K220=$K$359),$J$338,IF(OR(K220=$K$360,K220=$K$361),$J$339,IF(OR(K220=$K$362,K220=$K$363),$J$340,IF(OR(K220=$K$364,K220=$K$365),$J$341,IF(OR(K220=$K$367,K220=$K$368,K220=$K$369,K220=$K$370,K220=$K$371,K220=$K$372,K220=$K$373,K220=$K$374,K220=$K$375),$J$342,IF(OR(K220=$K$379,K220=$K$380,K220=$K$381,K220=$K$382,K220=$K$378,K220=$K$377,K220=$K$386,K220=$K$388),$J$343,IF(OR(K220=$K$383,K220=$K$384),$J$344,IF(OR(K220=$K$329,K220=$K$330,K220=$K$331,K220=$K$354,K220=$K$355,K220=$K$366,K220=$K$332,K220=$K$376),$J$345,IF(OR(K220=$K$390),$J$346,0)))))))))))))))))))))))</f>
        <v>Acinetobacter</v>
      </c>
      <c r="K220" s="1" t="s">
        <v>102</v>
      </c>
      <c r="L220" s="1"/>
      <c r="M220" s="11" t="s">
        <v>311</v>
      </c>
      <c r="O220" s="12" t="s">
        <v>311</v>
      </c>
      <c r="P220" s="11" t="s">
        <v>262</v>
      </c>
      <c r="Q220" s="11" t="s">
        <v>262</v>
      </c>
      <c r="T220" s="11" t="s">
        <v>310</v>
      </c>
      <c r="U220" s="11" t="s">
        <v>311</v>
      </c>
      <c r="V220" s="12" t="s">
        <v>262</v>
      </c>
      <c r="Y220" s="11" t="s">
        <v>262</v>
      </c>
      <c r="AA220" s="12" t="s">
        <v>262</v>
      </c>
      <c r="AI220" s="11" t="s">
        <v>262</v>
      </c>
      <c r="AM220" s="11" t="s">
        <v>262</v>
      </c>
      <c r="AS220" s="12" t="s">
        <v>262</v>
      </c>
      <c r="AU220" s="11" t="s">
        <v>262</v>
      </c>
      <c r="AV220" s="11" t="s">
        <v>262</v>
      </c>
      <c r="AY220" s="11" t="s">
        <v>262</v>
      </c>
      <c r="AZ220" s="11" t="s">
        <v>262</v>
      </c>
      <c r="BE220" s="11" t="s">
        <v>262</v>
      </c>
    </row>
    <row r="221" spans="1:57" ht="20.25">
      <c r="A221" s="13" t="s">
        <v>254</v>
      </c>
      <c r="B221" s="2">
        <v>206</v>
      </c>
      <c r="C221" s="13" t="s">
        <v>21</v>
      </c>
      <c r="D221" s="3" t="s">
        <v>200</v>
      </c>
      <c r="E221" s="13">
        <v>0</v>
      </c>
      <c r="F221" s="13">
        <v>7</v>
      </c>
      <c r="G221" s="13" t="s">
        <v>23</v>
      </c>
      <c r="H221" s="13"/>
      <c r="I221" s="13" t="str">
        <f>IF(OR(J221=$J$337,J221=$J$344,J221=$J$327),$I$324,IF(OR(J221=$J$326,J221=$J$330,J221=$J$332,J221=$J$333,J221=$J$336,J221=$J$340,J221=$J$341,J221=$J$338),$I$329,IF(OR(J221=$J$325,J221=$J$329),$I$325,IF(OR(J221=$J$331,J221=$J$342,J221=$J$343),$I$326,IF(OR(J221=$J$324,J221=$J$339,J221=$J$345),$I$327,IF(OR(J221=$J$328,J221=$J$346,J221=$J$334,J221=$J$335),$I$328,0))))))</f>
        <v>НГОБ</v>
      </c>
      <c r="J221" s="13" t="str">
        <f>IF(OR(K221=$K$324,K221=$K$325,K221=$K$326,K221=$K$327,K221=$K$328),$J$324,IF(OR(K221=$K$333,K221=$K$334,K221=$K$335,K221=$K$336),$J$325,IF(OR(K221=$K$337),$J$326,IF(OR(K221=$K$338),$J$327,IF(OR(K221=$K$339),$J$328,IF(OR(K221=$K$340),$J$329,IF(OR(K221=$K$346,K221=$K$356,K221=$K$347),$J$330,IF(OR(K221=$K$342,K221=$K$343,K221=$K$344,K221=$K$345),$J$331,IF(OR(K221=$K$341,K221=$K$385,K221=$K$387,K221=$K$389),$J$332,IF(OR(K221=$K$348,K221=$K$350,K221=$K$349),$J$333,IF(OR(K221=$K$351),$J$334,IF(OR(K221=$K$352),$J$335,IF(OR(K221=$K$353),$J$336,IF(OR(K221=$K$357),$J$337,IF(OR(K221=$K$358,K221=$K$359),$J$338,IF(OR(K221=$K$360,K221=$K$361),$J$339,IF(OR(K221=$K$362,K221=$K$363),$J$340,IF(OR(K221=$K$364,K221=$K$365),$J$341,IF(OR(K221=$K$367,K221=$K$368,K221=$K$369,K221=$K$370,K221=$K$371,K221=$K$372,K221=$K$373,K221=$K$374,K221=$K$375),$J$342,IF(OR(K221=$K$379,K221=$K$380,K221=$K$381,K221=$K$382,K221=$K$378,K221=$K$377,K221=$K$386,K221=$K$388),$J$343,IF(OR(K221=$K$383,K221=$K$384),$J$344,IF(OR(K221=$K$329,K221=$K$330,K221=$K$331,K221=$K$354,K221=$K$355,K221=$K$366,K221=$K$332,K221=$K$376),$J$345,IF(OR(K221=$K$390),$J$346,0)))))))))))))))))))))))</f>
        <v>НГОБ</v>
      </c>
      <c r="K221" s="1" t="s">
        <v>252</v>
      </c>
      <c r="L221" s="1"/>
      <c r="P221" s="11" t="s">
        <v>311</v>
      </c>
      <c r="Q221" s="11" t="s">
        <v>262</v>
      </c>
      <c r="Y221" s="11" t="s">
        <v>262</v>
      </c>
      <c r="AU221" s="11" t="s">
        <v>262</v>
      </c>
      <c r="AV221" s="11" t="s">
        <v>262</v>
      </c>
      <c r="AY221" s="11" t="s">
        <v>262</v>
      </c>
      <c r="AZ221" s="11" t="s">
        <v>262</v>
      </c>
    </row>
    <row r="222" spans="1:57" ht="20.25">
      <c r="A222" s="13" t="s">
        <v>254</v>
      </c>
      <c r="B222" s="2">
        <v>207</v>
      </c>
      <c r="C222" s="13" t="s">
        <v>21</v>
      </c>
      <c r="D222" s="3" t="s">
        <v>200</v>
      </c>
      <c r="E222" s="13">
        <v>0</v>
      </c>
      <c r="F222" s="13">
        <v>7</v>
      </c>
      <c r="G222" s="13" t="s">
        <v>23</v>
      </c>
      <c r="H222" s="13"/>
      <c r="I222" s="13" t="str">
        <f>IF(OR(J222=$J$337,J222=$J$344,J222=$J$327),$I$324,IF(OR(J222=$J$326,J222=$J$330,J222=$J$332,J222=$J$333,J222=$J$336,J222=$J$340,J222=$J$341,J222=$J$338),$I$329,IF(OR(J222=$J$325,J222=$J$329),$I$325,IF(OR(J222=$J$331,J222=$J$342,J222=$J$343),$I$326,IF(OR(J222=$J$324,J222=$J$339,J222=$J$345),$I$327,IF(OR(J222=$J$328,J222=$J$346,J222=$J$334,J222=$J$335),$I$328,0))))))</f>
        <v>НГОБ</v>
      </c>
      <c r="J222" s="13" t="str">
        <f>IF(OR(K222=$K$324,K222=$K$325,K222=$K$326,K222=$K$327,K222=$K$328),$J$324,IF(OR(K222=$K$333,K222=$K$334,K222=$K$335,K222=$K$336),$J$325,IF(OR(K222=$K$337),$J$326,IF(OR(K222=$K$338),$J$327,IF(OR(K222=$K$339),$J$328,IF(OR(K222=$K$340),$J$329,IF(OR(K222=$K$346,K222=$K$356,K222=$K$347),$J$330,IF(OR(K222=$K$342,K222=$K$343,K222=$K$344,K222=$K$345),$J$331,IF(OR(K222=$K$341,K222=$K$385,K222=$K$387,K222=$K$389),$J$332,IF(OR(K222=$K$348,K222=$K$350,K222=$K$349),$J$333,IF(OR(K222=$K$351),$J$334,IF(OR(K222=$K$352),$J$335,IF(OR(K222=$K$353),$J$336,IF(OR(K222=$K$357),$J$337,IF(OR(K222=$K$358,K222=$K$359),$J$338,IF(OR(K222=$K$360,K222=$K$361),$J$339,IF(OR(K222=$K$362,K222=$K$363),$J$340,IF(OR(K222=$K$364,K222=$K$365),$J$341,IF(OR(K222=$K$367,K222=$K$368,K222=$K$369,K222=$K$370,K222=$K$371,K222=$K$372,K222=$K$373,K222=$K$374,K222=$K$375),$J$342,IF(OR(K222=$K$379,K222=$K$380,K222=$K$381,K222=$K$382,K222=$K$378,K222=$K$377,K222=$K$386,K222=$K$388),$J$343,IF(OR(K222=$K$383,K222=$K$384),$J$344,IF(OR(K222=$K$329,K222=$K$330,K222=$K$331,K222=$K$354,K222=$K$355,K222=$K$366,K222=$K$332,K222=$K$376),$J$345,IF(OR(K222=$K$390),$J$346,0)))))))))))))))))))))))</f>
        <v>НГОБ</v>
      </c>
      <c r="K222" s="1" t="s">
        <v>252</v>
      </c>
      <c r="L222" s="1"/>
      <c r="P222" s="11" t="s">
        <v>311</v>
      </c>
      <c r="Q222" s="11" t="s">
        <v>262</v>
      </c>
      <c r="Y222" s="11" t="s">
        <v>262</v>
      </c>
      <c r="AU222" s="11" t="s">
        <v>262</v>
      </c>
      <c r="AV222" s="11" t="s">
        <v>262</v>
      </c>
      <c r="AY222" s="11" t="s">
        <v>262</v>
      </c>
      <c r="AZ222" s="11" t="s">
        <v>262</v>
      </c>
    </row>
    <row r="223" spans="1:57" ht="20.25">
      <c r="A223" s="13" t="s">
        <v>251</v>
      </c>
      <c r="B223" s="2">
        <v>98</v>
      </c>
      <c r="C223" s="13" t="s">
        <v>46</v>
      </c>
      <c r="D223" s="3" t="s">
        <v>41</v>
      </c>
      <c r="E223" s="13">
        <v>0</v>
      </c>
      <c r="F223" s="13">
        <v>5</v>
      </c>
      <c r="G223" s="13"/>
      <c r="H223" s="13"/>
      <c r="I223" s="13" t="str">
        <f>IF(OR(J223=$J$337,J223=$J$344,J223=$J$327),$I$324,IF(OR(J223=$J$326,J223=$J$330,J223=$J$332,J223=$J$333,J223=$J$336,J223=$J$340,J223=$J$341,J223=$J$338),$I$329,IF(OR(J223=$J$325,J223=$J$329),$I$325,IF(OR(J223=$J$331,J223=$J$342,J223=$J$343),$I$326,IF(OR(J223=$J$324,J223=$J$339,J223=$J$345),$I$327,IF(OR(J223=$J$328,J223=$J$346,J223=$J$334,J223=$J$335),$I$328,0))))))</f>
        <v>НГОБ</v>
      </c>
      <c r="J223" s="13" t="str">
        <f>IF(OR(K223=$K$324,K223=$K$325,K223=$K$326,K223=$K$327,K223=$K$328),$J$324,IF(OR(K223=$K$333,K223=$K$334,K223=$K$335,K223=$K$336),$J$325,IF(OR(K223=$K$337),$J$326,IF(OR(K223=$K$338),$J$327,IF(OR(K223=$K$339),$J$328,IF(OR(K223=$K$340),$J$329,IF(OR(K223=$K$346,K223=$K$356,K223=$K$347),$J$330,IF(OR(K223=$K$342,K223=$K$343,K223=$K$344,K223=$K$345),$J$331,IF(OR(K223=$K$341,K223=$K$385,K223=$K$387,K223=$K$389),$J$332,IF(OR(K223=$K$348,K223=$K$350,K223=$K$349),$J$333,IF(OR(K223=$K$351),$J$334,IF(OR(K223=$K$352),$J$335,IF(OR(K223=$K$353),$J$336,IF(OR(K223=$K$357),$J$337,IF(OR(K223=$K$358,K223=$K$359),$J$338,IF(OR(K223=$K$360,K223=$K$361),$J$339,IF(OR(K223=$K$362,K223=$K$363),$J$340,IF(OR(K223=$K$364,K223=$K$365),$J$341,IF(OR(K223=$K$367,K223=$K$368,K223=$K$369,K223=$K$370,K223=$K$371,K223=$K$372,K223=$K$373,K223=$K$374,K223=$K$375),$J$342,IF(OR(K223=$K$379,K223=$K$380,K223=$K$381,K223=$K$382,K223=$K$378,K223=$K$377,K223=$K$386,K223=$K$388),$J$343,IF(OR(K223=$K$383,K223=$K$384),$J$344,IF(OR(K223=$K$329,K223=$K$330,K223=$K$331,K223=$K$354,K223=$K$355,K223=$K$366,K223=$K$332,K223=$K$376),$J$345,IF(OR(K223=$K$390),$J$346,0)))))))))))))))))))))))</f>
        <v>НГОБ</v>
      </c>
      <c r="K223" s="1" t="s">
        <v>252</v>
      </c>
      <c r="L223" s="1"/>
      <c r="N223" s="11" t="s">
        <v>311</v>
      </c>
      <c r="P223" s="11" t="s">
        <v>311</v>
      </c>
      <c r="Q223" s="11" t="s">
        <v>311</v>
      </c>
      <c r="V223" s="12" t="s">
        <v>311</v>
      </c>
      <c r="Y223" s="11" t="s">
        <v>311</v>
      </c>
      <c r="AA223" s="12" t="s">
        <v>311</v>
      </c>
      <c r="AJ223" s="11" t="s">
        <v>311</v>
      </c>
      <c r="AU223" s="11" t="s">
        <v>311</v>
      </c>
      <c r="AV223" s="11" t="s">
        <v>262</v>
      </c>
      <c r="AY223" s="11" t="s">
        <v>311</v>
      </c>
      <c r="AZ223" s="11" t="s">
        <v>262</v>
      </c>
    </row>
    <row r="224" spans="1:57" ht="20.25">
      <c r="A224" s="13" t="s">
        <v>251</v>
      </c>
      <c r="B224" s="2">
        <v>112</v>
      </c>
      <c r="C224" s="13" t="s">
        <v>46</v>
      </c>
      <c r="D224" s="3" t="s">
        <v>41</v>
      </c>
      <c r="E224" s="13">
        <v>0</v>
      </c>
      <c r="F224" s="13">
        <v>7</v>
      </c>
      <c r="G224" s="13"/>
      <c r="H224" s="13"/>
      <c r="I224" s="13" t="str">
        <f>IF(OR(J224=$J$337,J224=$J$344,J224=$J$327),$I$324,IF(OR(J224=$J$326,J224=$J$330,J224=$J$332,J224=$J$333,J224=$J$336,J224=$J$340,J224=$J$341,J224=$J$338),$I$329,IF(OR(J224=$J$325,J224=$J$329),$I$325,IF(OR(J224=$J$331,J224=$J$342,J224=$J$343),$I$326,IF(OR(J224=$J$324,J224=$J$339,J224=$J$345),$I$327,IF(OR(J224=$J$328,J224=$J$346,J224=$J$334,J224=$J$335),$I$328,0))))))</f>
        <v>НГОБ</v>
      </c>
      <c r="J224" s="13" t="str">
        <f>IF(OR(K224=$K$324,K224=$K$325,K224=$K$326,K224=$K$327,K224=$K$328),$J$324,IF(OR(K224=$K$333,K224=$K$334,K224=$K$335,K224=$K$336),$J$325,IF(OR(K224=$K$337),$J$326,IF(OR(K224=$K$338),$J$327,IF(OR(K224=$K$339),$J$328,IF(OR(K224=$K$340),$J$329,IF(OR(K224=$K$346,K224=$K$356,K224=$K$347),$J$330,IF(OR(K224=$K$342,K224=$K$343,K224=$K$344,K224=$K$345),$J$331,IF(OR(K224=$K$341,K224=$K$385,K224=$K$387,K224=$K$389),$J$332,IF(OR(K224=$K$348,K224=$K$350,K224=$K$349),$J$333,IF(OR(K224=$K$351),$J$334,IF(OR(K224=$K$352),$J$335,IF(OR(K224=$K$353),$J$336,IF(OR(K224=$K$357),$J$337,IF(OR(K224=$K$358,K224=$K$359),$J$338,IF(OR(K224=$K$360,K224=$K$361),$J$339,IF(OR(K224=$K$362,K224=$K$363),$J$340,IF(OR(K224=$K$364,K224=$K$365),$J$341,IF(OR(K224=$K$367,K224=$K$368,K224=$K$369,K224=$K$370,K224=$K$371,K224=$K$372,K224=$K$373,K224=$K$374,K224=$K$375),$J$342,IF(OR(K224=$K$379,K224=$K$380,K224=$K$381,K224=$K$382,K224=$K$378,K224=$K$377,K224=$K$386,K224=$K$388),$J$343,IF(OR(K224=$K$383,K224=$K$384),$J$344,IF(OR(K224=$K$329,K224=$K$330,K224=$K$331,K224=$K$354,K224=$K$355,K224=$K$366,K224=$K$332,K224=$K$376),$J$345,IF(OR(K224=$K$390),$J$346,0)))))))))))))))))))))))</f>
        <v>Acinetobacter</v>
      </c>
      <c r="K224" s="1" t="s">
        <v>253</v>
      </c>
      <c r="L224" s="1"/>
      <c r="P224" s="11" t="s">
        <v>311</v>
      </c>
      <c r="Q224" s="11" t="s">
        <v>262</v>
      </c>
      <c r="Y224" s="11" t="s">
        <v>262</v>
      </c>
      <c r="AU224" s="11" t="s">
        <v>262</v>
      </c>
      <c r="AV224" s="11" t="s">
        <v>262</v>
      </c>
      <c r="AY224" s="11" t="s">
        <v>311</v>
      </c>
      <c r="AZ224" s="11" t="s">
        <v>262</v>
      </c>
    </row>
    <row r="225" spans="1:57" ht="20.25">
      <c r="A225" s="13" t="s">
        <v>250</v>
      </c>
      <c r="B225" s="2">
        <v>30</v>
      </c>
      <c r="C225" s="13" t="s">
        <v>21</v>
      </c>
      <c r="D225" s="3" t="s">
        <v>62</v>
      </c>
      <c r="E225" s="13">
        <v>0</v>
      </c>
      <c r="F225" s="13">
        <v>5</v>
      </c>
      <c r="G225" s="13"/>
      <c r="H225" s="13"/>
      <c r="I225" s="13" t="str">
        <f>IF(OR(J225=$J$337,J225=$J$344,J225=$J$327),$I$324,IF(OR(J225=$J$326,J225=$J$330,J225=$J$332,J225=$J$333,J225=$J$336,J225=$J$340,J225=$J$341,J225=$J$338),$I$329,IF(OR(J225=$J$325,J225=$J$329),$I$325,IF(OR(J225=$J$331,J225=$J$342,J225=$J$343),$I$326,IF(OR(J225=$J$324,J225=$J$339,J225=$J$345),$I$327,IF(OR(J225=$J$328,J225=$J$346,J225=$J$334,J225=$J$335),$I$328,0))))))</f>
        <v>НГОБ</v>
      </c>
      <c r="J225" s="13" t="str">
        <f>IF(OR(K225=$K$324,K225=$K$325,K225=$K$326,K225=$K$327,K225=$K$328),$J$324,IF(OR(K225=$K$333,K225=$K$334,K225=$K$335,K225=$K$336),$J$325,IF(OR(K225=$K$337),$J$326,IF(OR(K225=$K$338),$J$327,IF(OR(K225=$K$339),$J$328,IF(OR(K225=$K$340),$J$329,IF(OR(K225=$K$346,K225=$K$356,K225=$K$347),$J$330,IF(OR(K225=$K$342,K225=$K$343,K225=$K$344,K225=$K$345),$J$331,IF(OR(K225=$K$341,K225=$K$385,K225=$K$387,K225=$K$389),$J$332,IF(OR(K225=$K$348,K225=$K$350,K225=$K$349),$J$333,IF(OR(K225=$K$351),$J$334,IF(OR(K225=$K$352),$J$335,IF(OR(K225=$K$353),$J$336,IF(OR(K225=$K$357),$J$337,IF(OR(K225=$K$358,K225=$K$359),$J$338,IF(OR(K225=$K$360,K225=$K$361),$J$339,IF(OR(K225=$K$362,K225=$K$363),$J$340,IF(OR(K225=$K$364,K225=$K$365),$J$341,IF(OR(K225=$K$367,K225=$K$368,K225=$K$369,K225=$K$370,K225=$K$371,K225=$K$372,K225=$K$373,K225=$K$374,K225=$K$375),$J$342,IF(OR(K225=$K$379,K225=$K$380,K225=$K$381,K225=$K$382,K225=$K$378,K225=$K$377,K225=$K$386,K225=$K$388),$J$343,IF(OR(K225=$K$383,K225=$K$384),$J$344,IF(OR(K225=$K$329,K225=$K$330,K225=$K$331,K225=$K$354,K225=$K$355,K225=$K$366,K225=$K$332,K225=$K$376),$J$345,IF(OR(K225=$K$390),$J$346,0)))))))))))))))))))))))</f>
        <v>НГОБ</v>
      </c>
      <c r="K225" s="1" t="s">
        <v>180</v>
      </c>
      <c r="L225" s="1"/>
      <c r="N225" s="11" t="s">
        <v>311</v>
      </c>
      <c r="P225" s="11" t="s">
        <v>311</v>
      </c>
      <c r="Q225" s="11" t="s">
        <v>311</v>
      </c>
      <c r="V225" s="12" t="s">
        <v>311</v>
      </c>
      <c r="Y225" s="11" t="s">
        <v>311</v>
      </c>
      <c r="AI225" s="11" t="s">
        <v>311</v>
      </c>
      <c r="AJ225" s="11" t="s">
        <v>311</v>
      </c>
      <c r="AN225" s="12" t="s">
        <v>311</v>
      </c>
      <c r="AS225" s="12" t="s">
        <v>262</v>
      </c>
      <c r="AT225" s="11" t="s">
        <v>311</v>
      </c>
      <c r="AU225" s="11" t="s">
        <v>262</v>
      </c>
      <c r="AV225" s="11" t="s">
        <v>262</v>
      </c>
      <c r="AW225" s="11" t="s">
        <v>262</v>
      </c>
      <c r="AY225" s="11" t="s">
        <v>311</v>
      </c>
    </row>
    <row r="226" spans="1:57" ht="20.25">
      <c r="A226" s="13" t="s">
        <v>250</v>
      </c>
      <c r="B226" s="2">
        <v>40</v>
      </c>
      <c r="C226" s="13" t="s">
        <v>12</v>
      </c>
      <c r="D226" s="3" t="s">
        <v>35</v>
      </c>
      <c r="E226" s="13">
        <v>0</v>
      </c>
      <c r="F226" s="13">
        <v>4</v>
      </c>
      <c r="G226" s="13"/>
      <c r="H226" s="13"/>
      <c r="I226" s="13" t="str">
        <f>IF(OR(J226=$J$337,J226=$J$344,J226=$J$327),$I$324,IF(OR(J226=$J$326,J226=$J$330,J226=$J$332,J226=$J$333,J226=$J$336,J226=$J$340,J226=$J$341,J226=$J$338),$I$329,IF(OR(J226=$J$325,J226=$J$329),$I$325,IF(OR(J226=$J$331,J226=$J$342,J226=$J$343),$I$326,IF(OR(J226=$J$324,J226=$J$339,J226=$J$345),$I$327,IF(OR(J226=$J$328,J226=$J$346,J226=$J$334,J226=$J$335),$I$328,0))))))</f>
        <v>НГОБ</v>
      </c>
      <c r="J226" s="13" t="str">
        <f>IF(OR(K226=$K$324,K226=$K$325,K226=$K$326,K226=$K$327,K226=$K$328),$J$324,IF(OR(K226=$K$333,K226=$K$334,K226=$K$335,K226=$K$336),$J$325,IF(OR(K226=$K$337),$J$326,IF(OR(K226=$K$338),$J$327,IF(OR(K226=$K$339),$J$328,IF(OR(K226=$K$340),$J$329,IF(OR(K226=$K$346,K226=$K$356,K226=$K$347),$J$330,IF(OR(K226=$K$342,K226=$K$343,K226=$K$344,K226=$K$345),$J$331,IF(OR(K226=$K$341,K226=$K$385,K226=$K$387,K226=$K$389),$J$332,IF(OR(K226=$K$348,K226=$K$350,K226=$K$349),$J$333,IF(OR(K226=$K$351),$J$334,IF(OR(K226=$K$352),$J$335,IF(OR(K226=$K$353),$J$336,IF(OR(K226=$K$357),$J$337,IF(OR(K226=$K$358,K226=$K$359),$J$338,IF(OR(K226=$K$360,K226=$K$361),$J$339,IF(OR(K226=$K$362,K226=$K$363),$J$340,IF(OR(K226=$K$364,K226=$K$365),$J$341,IF(OR(K226=$K$367,K226=$K$368,K226=$K$369,K226=$K$370,K226=$K$371,K226=$K$372,K226=$K$373,K226=$K$374,K226=$K$375),$J$342,IF(OR(K226=$K$379,K226=$K$380,K226=$K$381,K226=$K$382,K226=$K$378,K226=$K$377,K226=$K$386,K226=$K$388),$J$343,IF(OR(K226=$K$383,K226=$K$384),$J$344,IF(OR(K226=$K$329,K226=$K$330,K226=$K$331,K226=$K$354,K226=$K$355,K226=$K$366,K226=$K$332,K226=$K$376),$J$345,IF(OR(K226=$K$390),$J$346,0)))))))))))))))))))))))</f>
        <v>Pseudomonas</v>
      </c>
      <c r="K226" s="1" t="s">
        <v>162</v>
      </c>
      <c r="L226" s="1"/>
      <c r="M226" s="11" t="s">
        <v>310</v>
      </c>
      <c r="N226" s="11" t="s">
        <v>311</v>
      </c>
      <c r="P226" s="11" t="s">
        <v>311</v>
      </c>
      <c r="Q226" s="11" t="s">
        <v>262</v>
      </c>
      <c r="V226" s="12" t="s">
        <v>262</v>
      </c>
      <c r="Y226" s="11" t="s">
        <v>262</v>
      </c>
      <c r="AA226" s="12" t="s">
        <v>262</v>
      </c>
      <c r="AI226" s="11" t="s">
        <v>262</v>
      </c>
      <c r="AJ226" s="11" t="s">
        <v>262</v>
      </c>
      <c r="AN226" s="12" t="s">
        <v>262</v>
      </c>
      <c r="AQ226" s="12" t="s">
        <v>311</v>
      </c>
      <c r="AS226" s="12" t="s">
        <v>311</v>
      </c>
      <c r="AT226" s="11" t="s">
        <v>262</v>
      </c>
      <c r="AU226" s="11" t="s">
        <v>311</v>
      </c>
      <c r="AV226" s="11" t="s">
        <v>262</v>
      </c>
      <c r="AW226" s="11" t="s">
        <v>262</v>
      </c>
      <c r="AY226" s="11" t="s">
        <v>311</v>
      </c>
    </row>
    <row r="227" spans="1:57" ht="20.25">
      <c r="A227" s="13" t="s">
        <v>250</v>
      </c>
      <c r="B227" s="2">
        <v>41</v>
      </c>
      <c r="C227" s="13" t="s">
        <v>12</v>
      </c>
      <c r="D227" s="3" t="s">
        <v>35</v>
      </c>
      <c r="E227" s="13">
        <v>0</v>
      </c>
      <c r="F227" s="13">
        <v>4</v>
      </c>
      <c r="G227" s="13"/>
      <c r="H227" s="13"/>
      <c r="I227" s="13" t="str">
        <f>IF(OR(J227=$J$337,J227=$J$344,J227=$J$327),$I$324,IF(OR(J227=$J$326,J227=$J$330,J227=$J$332,J227=$J$333,J227=$J$336,J227=$J$340,J227=$J$341,J227=$J$338),$I$329,IF(OR(J227=$J$325,J227=$J$329),$I$325,IF(OR(J227=$J$331,J227=$J$342,J227=$J$343),$I$326,IF(OR(J227=$J$324,J227=$J$339,J227=$J$345),$I$327,IF(OR(J227=$J$328,J227=$J$346,J227=$J$334,J227=$J$335),$I$328,0))))))</f>
        <v>НГОБ</v>
      </c>
      <c r="J227" s="13" t="str">
        <f>IF(OR(K227=$K$324,K227=$K$325,K227=$K$326,K227=$K$327,K227=$K$328),$J$324,IF(OR(K227=$K$333,K227=$K$334,K227=$K$335,K227=$K$336),$J$325,IF(OR(K227=$K$337),$J$326,IF(OR(K227=$K$338),$J$327,IF(OR(K227=$K$339),$J$328,IF(OR(K227=$K$340),$J$329,IF(OR(K227=$K$346,K227=$K$356,K227=$K$347),$J$330,IF(OR(K227=$K$342,K227=$K$343,K227=$K$344,K227=$K$345),$J$331,IF(OR(K227=$K$341,K227=$K$385,K227=$K$387,K227=$K$389),$J$332,IF(OR(K227=$K$348,K227=$K$350,K227=$K$349),$J$333,IF(OR(K227=$K$351),$J$334,IF(OR(K227=$K$352),$J$335,IF(OR(K227=$K$353),$J$336,IF(OR(K227=$K$357),$J$337,IF(OR(K227=$K$358,K227=$K$359),$J$338,IF(OR(K227=$K$360,K227=$K$361),$J$339,IF(OR(K227=$K$362,K227=$K$363),$J$340,IF(OR(K227=$K$364,K227=$K$365),$J$341,IF(OR(K227=$K$367,K227=$K$368,K227=$K$369,K227=$K$370,K227=$K$371,K227=$K$372,K227=$K$373,K227=$K$374,K227=$K$375),$J$342,IF(OR(K227=$K$379,K227=$K$380,K227=$K$381,K227=$K$382,K227=$K$378,K227=$K$377,K227=$K$386,K227=$K$388),$J$343,IF(OR(K227=$K$383,K227=$K$384),$J$344,IF(OR(K227=$K$329,K227=$K$330,K227=$K$331,K227=$K$354,K227=$K$355,K227=$K$366,K227=$K$332,K227=$K$376),$J$345,IF(OR(K227=$K$390),$J$346,0)))))))))))))))))))))))</f>
        <v>Pseudomonas</v>
      </c>
      <c r="K227" s="1" t="s">
        <v>162</v>
      </c>
      <c r="L227" s="1"/>
      <c r="P227" s="11" t="s">
        <v>262</v>
      </c>
      <c r="AI227" s="11" t="s">
        <v>262</v>
      </c>
      <c r="AT227" s="11" t="s">
        <v>262</v>
      </c>
      <c r="AU227" s="11" t="s">
        <v>311</v>
      </c>
      <c r="AV227" s="11" t="s">
        <v>262</v>
      </c>
      <c r="AW227" s="11" t="s">
        <v>262</v>
      </c>
      <c r="AY227" s="11" t="s">
        <v>311</v>
      </c>
    </row>
    <row r="228" spans="1:57" ht="20.25">
      <c r="A228" s="13" t="s">
        <v>250</v>
      </c>
      <c r="B228" s="2">
        <v>42</v>
      </c>
      <c r="C228" s="13" t="s">
        <v>12</v>
      </c>
      <c r="D228" s="3" t="s">
        <v>35</v>
      </c>
      <c r="E228" s="13">
        <v>0</v>
      </c>
      <c r="F228" s="13">
        <v>4</v>
      </c>
      <c r="G228" s="13"/>
      <c r="H228" s="13"/>
      <c r="I228" s="13" t="str">
        <f>IF(OR(J228=$J$337,J228=$J$344,J228=$J$327),$I$324,IF(OR(J228=$J$326,J228=$J$330,J228=$J$332,J228=$J$333,J228=$J$336,J228=$J$340,J228=$J$341,J228=$J$338),$I$329,IF(OR(J228=$J$325,J228=$J$329),$I$325,IF(OR(J228=$J$331,J228=$J$342,J228=$J$343),$I$326,IF(OR(J228=$J$324,J228=$J$339,J228=$J$345),$I$327,IF(OR(J228=$J$328,J228=$J$346,J228=$J$334,J228=$J$335),$I$328,0))))))</f>
        <v>НГОБ</v>
      </c>
      <c r="J228" s="13" t="str">
        <f>IF(OR(K228=$K$324,K228=$K$325,K228=$K$326,K228=$K$327,K228=$K$328),$J$324,IF(OR(K228=$K$333,K228=$K$334,K228=$K$335,K228=$K$336),$J$325,IF(OR(K228=$K$337),$J$326,IF(OR(K228=$K$338),$J$327,IF(OR(K228=$K$339),$J$328,IF(OR(K228=$K$340),$J$329,IF(OR(K228=$K$346,K228=$K$356,K228=$K$347),$J$330,IF(OR(K228=$K$342,K228=$K$343,K228=$K$344,K228=$K$345),$J$331,IF(OR(K228=$K$341,K228=$K$385,K228=$K$387,K228=$K$389),$J$332,IF(OR(K228=$K$348,K228=$K$350,K228=$K$349),$J$333,IF(OR(K228=$K$351),$J$334,IF(OR(K228=$K$352),$J$335,IF(OR(K228=$K$353),$J$336,IF(OR(K228=$K$357),$J$337,IF(OR(K228=$K$358,K228=$K$359),$J$338,IF(OR(K228=$K$360,K228=$K$361),$J$339,IF(OR(K228=$K$362,K228=$K$363),$J$340,IF(OR(K228=$K$364,K228=$K$365),$J$341,IF(OR(K228=$K$367,K228=$K$368,K228=$K$369,K228=$K$370,K228=$K$371,K228=$K$372,K228=$K$373,K228=$K$374,K228=$K$375),$J$342,IF(OR(K228=$K$379,K228=$K$380,K228=$K$381,K228=$K$382,K228=$K$378,K228=$K$377,K228=$K$386,K228=$K$388),$J$343,IF(OR(K228=$K$383,K228=$K$384),$J$344,IF(OR(K228=$K$329,K228=$K$330,K228=$K$331,K228=$K$354,K228=$K$355,K228=$K$366,K228=$K$332,K228=$K$376),$J$345,IF(OR(K228=$K$390),$J$346,0)))))))))))))))))))))))</f>
        <v>Pseudomonas</v>
      </c>
      <c r="K228" s="1" t="s">
        <v>162</v>
      </c>
      <c r="L228" s="1"/>
      <c r="P228" s="11" t="s">
        <v>262</v>
      </c>
      <c r="AI228" s="11" t="s">
        <v>262</v>
      </c>
      <c r="AT228" s="11" t="s">
        <v>262</v>
      </c>
      <c r="AU228" s="11" t="s">
        <v>311</v>
      </c>
      <c r="AV228" s="11" t="s">
        <v>262</v>
      </c>
      <c r="AW228" s="11" t="s">
        <v>262</v>
      </c>
      <c r="AY228" s="11" t="s">
        <v>311</v>
      </c>
    </row>
    <row r="229" spans="1:57" ht="20.25">
      <c r="A229" s="13" t="s">
        <v>203</v>
      </c>
      <c r="B229" s="2">
        <v>15</v>
      </c>
      <c r="C229" s="13" t="s">
        <v>21</v>
      </c>
      <c r="D229" s="3" t="s">
        <v>84</v>
      </c>
      <c r="E229" s="13">
        <v>0</v>
      </c>
      <c r="F229" s="13">
        <v>5</v>
      </c>
      <c r="G229" s="13"/>
      <c r="H229" s="13"/>
      <c r="I229" s="13" t="str">
        <f>IF(OR(J229=$J$337,J229=$J$344,J229=$J$327),$I$324,IF(OR(J229=$J$326,J229=$J$330,J229=$J$332,J229=$J$333,J229=$J$336,J229=$J$340,J229=$J$341,J229=$J$338),$I$329,IF(OR(J229=$J$325,J229=$J$329),$I$325,IF(OR(J229=$J$331,J229=$J$342,J229=$J$343),$I$326,IF(OR(J229=$J$324,J229=$J$339,J229=$J$345),$I$327,IF(OR(J229=$J$328,J229=$J$346,J229=$J$334,J229=$J$335),$I$328,0))))))</f>
        <v>НГОБ</v>
      </c>
      <c r="J229" s="13" t="str">
        <f>IF(OR(K229=$K$324,K229=$K$325,K229=$K$326,K229=$K$327,K229=$K$328),$J$324,IF(OR(K229=$K$333,K229=$K$334,K229=$K$335,K229=$K$336),$J$325,IF(OR(K229=$K$337),$J$326,IF(OR(K229=$K$338),$J$327,IF(OR(K229=$K$339),$J$328,IF(OR(K229=$K$340),$J$329,IF(OR(K229=$K$346,K229=$K$356,K229=$K$347),$J$330,IF(OR(K229=$K$342,K229=$K$343,K229=$K$344,K229=$K$345),$J$331,IF(OR(K229=$K$341,K229=$K$385,K229=$K$387,K229=$K$389),$J$332,IF(OR(K229=$K$348,K229=$K$350,K229=$K$349),$J$333,IF(OR(K229=$K$351),$J$334,IF(OR(K229=$K$352),$J$335,IF(OR(K229=$K$353),$J$336,IF(OR(K229=$K$357),$J$337,IF(OR(K229=$K$358,K229=$K$359),$J$338,IF(OR(K229=$K$360,K229=$K$361),$J$339,IF(OR(K229=$K$362,K229=$K$363),$J$340,IF(OR(K229=$K$364,K229=$K$365),$J$341,IF(OR(K229=$K$367,K229=$K$368,K229=$K$369,K229=$K$370,K229=$K$371,K229=$K$372,K229=$K$373,K229=$K$374,K229=$K$375),$J$342,IF(OR(K229=$K$379,K229=$K$380,K229=$K$381,K229=$K$382,K229=$K$378,K229=$K$377,K229=$K$386,K229=$K$388),$J$343,IF(OR(K229=$K$383,K229=$K$384),$J$344,IF(OR(K229=$K$329,K229=$K$330,K229=$K$331,K229=$K$354,K229=$K$355,K229=$K$366,K229=$K$332,K229=$K$376),$J$345,IF(OR(K229=$K$390),$J$346,0)))))))))))))))))))))))</f>
        <v>Acinetobacter</v>
      </c>
      <c r="K229" s="13" t="s">
        <v>95</v>
      </c>
      <c r="L229" s="13"/>
      <c r="U229" s="11" t="s">
        <v>311</v>
      </c>
      <c r="V229" s="12" t="s">
        <v>311</v>
      </c>
      <c r="Y229" s="11" t="s">
        <v>311</v>
      </c>
      <c r="AA229" s="12" t="s">
        <v>262</v>
      </c>
      <c r="AE229" s="12" t="s">
        <v>311</v>
      </c>
      <c r="AI229" s="11" t="s">
        <v>311</v>
      </c>
      <c r="AL229" s="11" t="s">
        <v>311</v>
      </c>
      <c r="AU229" s="11" t="s">
        <v>311</v>
      </c>
      <c r="BC229" s="11" t="s">
        <v>311</v>
      </c>
      <c r="BE229" s="11" t="s">
        <v>311</v>
      </c>
    </row>
    <row r="230" spans="1:57" ht="20.25">
      <c r="A230" s="13" t="s">
        <v>11</v>
      </c>
      <c r="B230" s="2">
        <v>132</v>
      </c>
      <c r="C230" s="13" t="s">
        <v>21</v>
      </c>
      <c r="D230" s="3" t="s">
        <v>58</v>
      </c>
      <c r="E230" s="13">
        <v>1</v>
      </c>
      <c r="F230" s="13">
        <v>9</v>
      </c>
      <c r="G230" s="13" t="s">
        <v>23</v>
      </c>
      <c r="H230" s="13"/>
      <c r="I230" s="13" t="str">
        <f>IF(OR(J230=$J$337,J230=$J$344,J230=$J$327),$I$324,IF(OR(J230=$J$326,J230=$J$330,J230=$J$332,J230=$J$333,J230=$J$336,J230=$J$340,J230=$J$341,J230=$J$338),$I$329,IF(OR(J230=$J$325,J230=$J$329),$I$325,IF(OR(J230=$J$331,J230=$J$342,J230=$J$343),$I$326,IF(OR(J230=$J$324,J230=$J$339,J230=$J$345),$I$327,IF(OR(J230=$J$328,J230=$J$346,J230=$J$334,J230=$J$335),$I$328,0))))))</f>
        <v>НГОБ</v>
      </c>
      <c r="J230" s="13" t="str">
        <f>IF(OR(K230=$K$324,K230=$K$325,K230=$K$326,K230=$K$327,K230=$K$328),$J$324,IF(OR(K230=$K$333,K230=$K$334,K230=$K$335,K230=$K$336),$J$325,IF(OR(K230=$K$337),$J$326,IF(OR(K230=$K$338),$J$327,IF(OR(K230=$K$339),$J$328,IF(OR(K230=$K$340),$J$329,IF(OR(K230=$K$346,K230=$K$356,K230=$K$347),$J$330,IF(OR(K230=$K$342,K230=$K$343,K230=$K$344,K230=$K$345),$J$331,IF(OR(K230=$K$341,K230=$K$385,K230=$K$387,K230=$K$389),$J$332,IF(OR(K230=$K$348,K230=$K$350,K230=$K$349),$J$333,IF(OR(K230=$K$351),$J$334,IF(OR(K230=$K$352),$J$335,IF(OR(K230=$K$353),$J$336,IF(OR(K230=$K$357),$J$337,IF(OR(K230=$K$358,K230=$K$359),$J$338,IF(OR(K230=$K$360,K230=$K$361),$J$339,IF(OR(K230=$K$362,K230=$K$363),$J$340,IF(OR(K230=$K$364,K230=$K$365),$J$341,IF(OR(K230=$K$367,K230=$K$368,K230=$K$369,K230=$K$370,K230=$K$371,K230=$K$372,K230=$K$373,K230=$K$374,K230=$K$375),$J$342,IF(OR(K230=$K$379,K230=$K$380,K230=$K$381,K230=$K$382,K230=$K$378,K230=$K$377,K230=$K$386,K230=$K$388),$J$343,IF(OR(K230=$K$383,K230=$K$384),$J$344,IF(OR(K230=$K$329,K230=$K$330,K230=$K$331,K230=$K$354,K230=$K$355,K230=$K$366,K230=$K$332,K230=$K$376),$J$345,IF(OR(K230=$K$390),$J$346,0)))))))))))))))))))))))</f>
        <v>Pseudomonas</v>
      </c>
      <c r="K230" s="13" t="s">
        <v>59</v>
      </c>
      <c r="L230" s="13"/>
      <c r="P230" s="11" t="s">
        <v>311</v>
      </c>
      <c r="V230" s="12" t="s">
        <v>262</v>
      </c>
      <c r="Y230" s="11" t="s">
        <v>262</v>
      </c>
      <c r="AF230" s="11" t="s">
        <v>262</v>
      </c>
      <c r="AV230" s="11" t="s">
        <v>262</v>
      </c>
      <c r="AY230" s="11" t="s">
        <v>262</v>
      </c>
      <c r="AZ230" s="11" t="s">
        <v>262</v>
      </c>
    </row>
    <row r="231" spans="1:57" ht="20.25">
      <c r="A231" s="13" t="s">
        <v>256</v>
      </c>
      <c r="B231" s="2">
        <v>36</v>
      </c>
      <c r="C231" s="13" t="s">
        <v>14</v>
      </c>
      <c r="D231" s="3" t="s">
        <v>36</v>
      </c>
      <c r="E231" s="13">
        <v>0</v>
      </c>
      <c r="F231" s="13">
        <v>6</v>
      </c>
      <c r="G231" s="13"/>
      <c r="H231" s="13"/>
      <c r="I231" s="13" t="str">
        <f>IF(OR(J231=$J$337,J231=$J$344,J231=$J$327),$I$324,IF(OR(J231=$J$326,J231=$J$330,J231=$J$332,J231=$J$333,J231=$J$336,J231=$J$340,J231=$J$341,J231=$J$338),$I$329,IF(OR(J231=$J$325,J231=$J$329),$I$325,IF(OR(J231=$J$331,J231=$J$342,J231=$J$343),$I$326,IF(OR(J231=$J$324,J231=$J$339,J231=$J$345),$I$327,IF(OR(J231=$J$328,J231=$J$346,J231=$J$334,J231=$J$335),$I$328,0))))))</f>
        <v>Прочее</v>
      </c>
      <c r="J231" s="13" t="str">
        <f>IF(OR(K231=$K$324,K231=$K$325,K231=$K$326,K231=$K$327,K231=$K$328),$J$324,IF(OR(K231=$K$333,K231=$K$334,K231=$K$335,K231=$K$336),$J$325,IF(OR(K231=$K$337),$J$326,IF(OR(K231=$K$338),$J$327,IF(OR(K231=$K$339),$J$328,IF(OR(K231=$K$340),$J$329,IF(OR(K231=$K$346,K231=$K$356,K231=$K$347),$J$330,IF(OR(K231=$K$342,K231=$K$343,K231=$K$344,K231=$K$345),$J$331,IF(OR(K231=$K$341,K231=$K$385,K231=$K$387,K231=$K$389),$J$332,IF(OR(K231=$K$348,K231=$K$350,K231=$K$349),$J$333,IF(OR(K231=$K$351),$J$334,IF(OR(K231=$K$352),$J$335,IF(OR(K231=$K$353),$J$336,IF(OR(K231=$K$357),$J$337,IF(OR(K231=$K$358,K231=$K$359),$J$338,IF(OR(K231=$K$360,K231=$K$361),$J$339,IF(OR(K231=$K$362,K231=$K$363),$J$340,IF(OR(K231=$K$364,K231=$K$365),$J$341,IF(OR(K231=$K$367,K231=$K$368,K231=$K$369,K231=$K$370,K231=$K$371,K231=$K$372,K231=$K$373,K231=$K$374,K231=$K$375),$J$342,IF(OR(K231=$K$379,K231=$K$380,K231=$K$381,K231=$K$382,K231=$K$378,K231=$K$377,K231=$K$386,K231=$K$388),$J$343,IF(OR(K231=$K$383,K231=$K$384),$J$344,IF(OR(K231=$K$329,K231=$K$330,K231=$K$331,K231=$K$354,K231=$K$355,K231=$K$366,K231=$K$332,K231=$K$376),$J$345,IF(OR(K231=$K$390),$J$346,0)))))))))))))))))))))))</f>
        <v>Corynebacterium</v>
      </c>
      <c r="K231" s="1" t="s">
        <v>108</v>
      </c>
      <c r="L231" s="1"/>
      <c r="P231" s="11" t="s">
        <v>262</v>
      </c>
      <c r="Q231" s="11" t="s">
        <v>262</v>
      </c>
      <c r="Y231" s="11" t="s">
        <v>262</v>
      </c>
      <c r="AU231" s="11" t="s">
        <v>262</v>
      </c>
      <c r="AV231" s="11" t="s">
        <v>262</v>
      </c>
      <c r="AY231" s="11" t="s">
        <v>262</v>
      </c>
      <c r="AZ231" s="11" t="s">
        <v>262</v>
      </c>
    </row>
    <row r="232" spans="1:57" ht="20.25">
      <c r="A232" s="13" t="s">
        <v>247</v>
      </c>
      <c r="B232" s="2">
        <v>2</v>
      </c>
      <c r="C232" s="13" t="s">
        <v>21</v>
      </c>
      <c r="D232" s="3" t="s">
        <v>25</v>
      </c>
      <c r="E232" s="13">
        <v>0</v>
      </c>
      <c r="F232" s="13">
        <v>3</v>
      </c>
      <c r="G232" s="13" t="s">
        <v>23</v>
      </c>
      <c r="H232" s="13"/>
      <c r="I232" s="13" t="str">
        <f>IF(OR(J232=$J$337,J232=$J$344,J232=$J$327),$I$324,IF(OR(J232=$J$326,J232=$J$330,J232=$J$332,J232=$J$333,J232=$J$336,J232=$J$340,J232=$J$341,J232=$J$338),$I$329,IF(OR(J232=$J$325,J232=$J$329),$I$325,IF(OR(J232=$J$331,J232=$J$342,J232=$J$343),$I$326,IF(OR(J232=$J$324,J232=$J$339,J232=$J$345),$I$327,IF(OR(J232=$J$328,J232=$J$346,J232=$J$334,J232=$J$335),$I$328,0))))))</f>
        <v>Энеробактерии</v>
      </c>
      <c r="J232" s="13" t="str">
        <f>IF(OR(K232=$K$324,K232=$K$325,K232=$K$326,K232=$K$327,K232=$K$328),$J$324,IF(OR(K232=$K$333,K232=$K$334,K232=$K$335,K232=$K$336),$J$325,IF(OR(K232=$K$337),$J$326,IF(OR(K232=$K$338),$J$327,IF(OR(K232=$K$339),$J$328,IF(OR(K232=$K$340),$J$329,IF(OR(K232=$K$346,K232=$K$356,K232=$K$347),$J$330,IF(OR(K232=$K$342,K232=$K$343,K232=$K$344,K232=$K$345),$J$331,IF(OR(K232=$K$341,K232=$K$385,K232=$K$387,K232=$K$389),$J$332,IF(OR(K232=$K$348,K232=$K$350,K232=$K$349),$J$333,IF(OR(K232=$K$351),$J$334,IF(OR(K232=$K$352),$J$335,IF(OR(K232=$K$353),$J$336,IF(OR(K232=$K$357),$J$337,IF(OR(K232=$K$358,K232=$K$359),$J$338,IF(OR(K232=$K$360,K232=$K$361),$J$339,IF(OR(K232=$K$362,K232=$K$363),$J$340,IF(OR(K232=$K$364,K232=$K$365),$J$341,IF(OR(K232=$K$367,K232=$K$368,K232=$K$369,K232=$K$370,K232=$K$371,K232=$K$372,K232=$K$373,K232=$K$374,K232=$K$375),$J$342,IF(OR(K232=$K$379,K232=$K$380,K232=$K$381,K232=$K$382,K232=$K$378,K232=$K$377,K232=$K$386,K232=$K$388),$J$343,IF(OR(K232=$K$383,K232=$K$384),$J$344,IF(OR(K232=$K$329,K232=$K$330,K232=$K$331,K232=$K$354,K232=$K$355,K232=$K$366,K232=$K$332,K232=$K$376),$J$345,IF(OR(K232=$K$390),$J$346,0)))))))))))))))))))))))</f>
        <v>Proteus</v>
      </c>
      <c r="K232" s="13" t="s">
        <v>159</v>
      </c>
      <c r="L232" s="13"/>
      <c r="M232" s="11" t="s">
        <v>262</v>
      </c>
      <c r="N232" s="11" t="s">
        <v>311</v>
      </c>
      <c r="O232" s="12" t="s">
        <v>262</v>
      </c>
      <c r="P232" s="11" t="s">
        <v>311</v>
      </c>
      <c r="Q232" s="11" t="s">
        <v>262</v>
      </c>
      <c r="V232" s="12" t="s">
        <v>311</v>
      </c>
      <c r="Y232" s="11" t="s">
        <v>311</v>
      </c>
      <c r="Z232" s="11" t="s">
        <v>311</v>
      </c>
      <c r="AI232" s="11" t="s">
        <v>262</v>
      </c>
      <c r="AN232" s="12" t="s">
        <v>311</v>
      </c>
      <c r="AS232" s="12" t="s">
        <v>311</v>
      </c>
      <c r="AU232" s="11" t="s">
        <v>311</v>
      </c>
      <c r="AV232" s="11" t="s">
        <v>311</v>
      </c>
      <c r="AY232" s="11" t="s">
        <v>311</v>
      </c>
      <c r="AZ232" s="11" t="s">
        <v>311</v>
      </c>
      <c r="BE232" s="11" t="s">
        <v>262</v>
      </c>
    </row>
    <row r="233" spans="1:57" ht="20.25">
      <c r="A233" s="13" t="s">
        <v>247</v>
      </c>
      <c r="B233" s="2">
        <v>5</v>
      </c>
      <c r="C233" s="13" t="s">
        <v>44</v>
      </c>
      <c r="D233" s="3" t="s">
        <v>135</v>
      </c>
      <c r="E233" s="13">
        <v>0</v>
      </c>
      <c r="F233" s="13">
        <v>2</v>
      </c>
      <c r="G233" s="13" t="s">
        <v>23</v>
      </c>
      <c r="H233" s="13"/>
      <c r="I233" s="13" t="str">
        <f>IF(OR(J233=$J$337,J233=$J$344,J233=$J$327),$I$324,IF(OR(J233=$J$326,J233=$J$330,J233=$J$332,J233=$J$333,J233=$J$336,J233=$J$340,J233=$J$341,J233=$J$338),$I$329,IF(OR(J233=$J$325,J233=$J$329),$I$325,IF(OR(J233=$J$331,J233=$J$342,J233=$J$343),$I$326,IF(OR(J233=$J$324,J233=$J$339,J233=$J$345),$I$327,IF(OR(J233=$J$328,J233=$J$346,J233=$J$334,J233=$J$335),$I$328,0))))))</f>
        <v>Энеробактерии</v>
      </c>
      <c r="J233" s="13" t="str">
        <f>IF(OR(K233=$K$324,K233=$K$325,K233=$K$326,K233=$K$327,K233=$K$328),$J$324,IF(OR(K233=$K$333,K233=$K$334,K233=$K$335,K233=$K$336),$J$325,IF(OR(K233=$K$337),$J$326,IF(OR(K233=$K$338),$J$327,IF(OR(K233=$K$339),$J$328,IF(OR(K233=$K$340),$J$329,IF(OR(K233=$K$346,K233=$K$356,K233=$K$347),$J$330,IF(OR(K233=$K$342,K233=$K$343,K233=$K$344,K233=$K$345),$J$331,IF(OR(K233=$K$341,K233=$K$385,K233=$K$387,K233=$K$389),$J$332,IF(OR(K233=$K$348,K233=$K$350,K233=$K$349),$J$333,IF(OR(K233=$K$351),$J$334,IF(OR(K233=$K$352),$J$335,IF(OR(K233=$K$353),$J$336,IF(OR(K233=$K$357),$J$337,IF(OR(K233=$K$358,K233=$K$359),$J$338,IF(OR(K233=$K$360,K233=$K$361),$J$339,IF(OR(K233=$K$362,K233=$K$363),$J$340,IF(OR(K233=$K$364,K233=$K$365),$J$341,IF(OR(K233=$K$367,K233=$K$368,K233=$K$369,K233=$K$370,K233=$K$371,K233=$K$372,K233=$K$373,K233=$K$374,K233=$K$375),$J$342,IF(OR(K233=$K$379,K233=$K$380,K233=$K$381,K233=$K$382,K233=$K$378,K233=$K$377,K233=$K$386,K233=$K$388),$J$343,IF(OR(K233=$K$383,K233=$K$384),$J$344,IF(OR(K233=$K$329,K233=$K$330,K233=$K$331,K233=$K$354,K233=$K$355,K233=$K$366,K233=$K$332,K233=$K$376),$J$345,IF(OR(K233=$K$390),$J$346,0)))))))))))))))))))))))</f>
        <v>Klebsiella</v>
      </c>
      <c r="K233" s="13" t="s">
        <v>75</v>
      </c>
      <c r="L233" s="13"/>
      <c r="M233" s="11" t="s">
        <v>311</v>
      </c>
      <c r="O233" s="12" t="s">
        <v>262</v>
      </c>
      <c r="P233" s="11" t="s">
        <v>311</v>
      </c>
      <c r="Q233" s="11" t="s">
        <v>262</v>
      </c>
      <c r="V233" s="12" t="s">
        <v>311</v>
      </c>
      <c r="Y233" s="11" t="s">
        <v>311</v>
      </c>
      <c r="AA233" s="12" t="s">
        <v>262</v>
      </c>
      <c r="AI233" s="11" t="s">
        <v>262</v>
      </c>
      <c r="AN233" s="12" t="s">
        <v>311</v>
      </c>
      <c r="AR233" s="11" t="s">
        <v>310</v>
      </c>
      <c r="AS233" s="12" t="s">
        <v>311</v>
      </c>
      <c r="AU233" s="11" t="s">
        <v>311</v>
      </c>
      <c r="AV233" s="11" t="s">
        <v>311</v>
      </c>
      <c r="AY233" s="11" t="s">
        <v>311</v>
      </c>
      <c r="AZ233" s="11" t="s">
        <v>311</v>
      </c>
      <c r="BE233" s="11" t="s">
        <v>311</v>
      </c>
    </row>
    <row r="234" spans="1:57" ht="20.25">
      <c r="A234" s="13" t="s">
        <v>247</v>
      </c>
      <c r="B234" s="2">
        <v>11</v>
      </c>
      <c r="C234" s="13" t="s">
        <v>44</v>
      </c>
      <c r="D234" s="3" t="s">
        <v>135</v>
      </c>
      <c r="E234" s="13">
        <v>1</v>
      </c>
      <c r="F234" s="13">
        <v>3</v>
      </c>
      <c r="G234" s="13" t="s">
        <v>23</v>
      </c>
      <c r="H234" s="13"/>
      <c r="I234" s="13" t="str">
        <f>IF(OR(J234=$J$337,J234=$J$344,J234=$J$327),$I$324,IF(OR(J234=$J$326,J234=$J$330,J234=$J$332,J234=$J$333,J234=$J$336,J234=$J$340,J234=$J$341,J234=$J$338),$I$329,IF(OR(J234=$J$325,J234=$J$329),$I$325,IF(OR(J234=$J$331,J234=$J$342,J234=$J$343),$I$326,IF(OR(J234=$J$324,J234=$J$339,J234=$J$345),$I$327,IF(OR(J234=$J$328,J234=$J$346,J234=$J$334,J234=$J$335),$I$328,0))))))</f>
        <v>Энеробактерии</v>
      </c>
      <c r="J234" s="13" t="str">
        <f>IF(OR(K234=$K$324,K234=$K$325,K234=$K$326,K234=$K$327,K234=$K$328),$J$324,IF(OR(K234=$K$333,K234=$K$334,K234=$K$335,K234=$K$336),$J$325,IF(OR(K234=$K$337),$J$326,IF(OR(K234=$K$338),$J$327,IF(OR(K234=$K$339),$J$328,IF(OR(K234=$K$340),$J$329,IF(OR(K234=$K$346,K234=$K$356,K234=$K$347),$J$330,IF(OR(K234=$K$342,K234=$K$343,K234=$K$344,K234=$K$345),$J$331,IF(OR(K234=$K$341,K234=$K$385,K234=$K$387,K234=$K$389),$J$332,IF(OR(K234=$K$348,K234=$K$350,K234=$K$349),$J$333,IF(OR(K234=$K$351),$J$334,IF(OR(K234=$K$352),$J$335,IF(OR(K234=$K$353),$J$336,IF(OR(K234=$K$357),$J$337,IF(OR(K234=$K$358,K234=$K$359),$J$338,IF(OR(K234=$K$360,K234=$K$361),$J$339,IF(OR(K234=$K$362,K234=$K$363),$J$340,IF(OR(K234=$K$364,K234=$K$365),$J$341,IF(OR(K234=$K$367,K234=$K$368,K234=$K$369,K234=$K$370,K234=$K$371,K234=$K$372,K234=$K$373,K234=$K$374,K234=$K$375),$J$342,IF(OR(K234=$K$379,K234=$K$380,K234=$K$381,K234=$K$382,K234=$K$378,K234=$K$377,K234=$K$386,K234=$K$388),$J$343,IF(OR(K234=$K$383,K234=$K$384),$J$344,IF(OR(K234=$K$329,K234=$K$330,K234=$K$331,K234=$K$354,K234=$K$355,K234=$K$366,K234=$K$332,K234=$K$376),$J$345,IF(OR(K234=$K$390),$J$346,0)))))))))))))))))))))))</f>
        <v>Klebsiella</v>
      </c>
      <c r="K234" s="13" t="s">
        <v>75</v>
      </c>
      <c r="L234" s="13"/>
      <c r="P234" s="11" t="s">
        <v>311</v>
      </c>
      <c r="Q234" s="11" t="s">
        <v>262</v>
      </c>
      <c r="V234" s="12" t="s">
        <v>311</v>
      </c>
      <c r="Y234" s="11" t="s">
        <v>262</v>
      </c>
      <c r="AV234" s="11" t="s">
        <v>311</v>
      </c>
      <c r="AY234" s="11" t="s">
        <v>311</v>
      </c>
      <c r="AZ234" s="11" t="s">
        <v>311</v>
      </c>
    </row>
    <row r="235" spans="1:57" ht="20.25">
      <c r="A235" s="13" t="s">
        <v>247</v>
      </c>
      <c r="B235" s="2">
        <v>18</v>
      </c>
      <c r="C235" s="13" t="s">
        <v>44</v>
      </c>
      <c r="D235" s="3" t="s">
        <v>135</v>
      </c>
      <c r="E235" s="13">
        <v>0</v>
      </c>
      <c r="F235" s="13">
        <v>4</v>
      </c>
      <c r="G235" s="13" t="s">
        <v>23</v>
      </c>
      <c r="H235" s="13"/>
      <c r="I235" s="13" t="str">
        <f>IF(OR(J235=$J$337,J235=$J$344,J235=$J$327),$I$324,IF(OR(J235=$J$326,J235=$J$330,J235=$J$332,J235=$J$333,J235=$J$336,J235=$J$340,J235=$J$341,J235=$J$338),$I$329,IF(OR(J235=$J$325,J235=$J$329),$I$325,IF(OR(J235=$J$331,J235=$J$342,J235=$J$343),$I$326,IF(OR(J235=$J$324,J235=$J$339,J235=$J$345),$I$327,IF(OR(J235=$J$328,J235=$J$346,J235=$J$334,J235=$J$335),$I$328,0))))))</f>
        <v>Энеробактерии</v>
      </c>
      <c r="J235" s="13" t="str">
        <f>IF(OR(K235=$K$324,K235=$K$325,K235=$K$326,K235=$K$327,K235=$K$328),$J$324,IF(OR(K235=$K$333,K235=$K$334,K235=$K$335,K235=$K$336),$J$325,IF(OR(K235=$K$337),$J$326,IF(OR(K235=$K$338),$J$327,IF(OR(K235=$K$339),$J$328,IF(OR(K235=$K$340),$J$329,IF(OR(K235=$K$346,K235=$K$356,K235=$K$347),$J$330,IF(OR(K235=$K$342,K235=$K$343,K235=$K$344,K235=$K$345),$J$331,IF(OR(K235=$K$341,K235=$K$385,K235=$K$387,K235=$K$389),$J$332,IF(OR(K235=$K$348,K235=$K$350,K235=$K$349),$J$333,IF(OR(K235=$K$351),$J$334,IF(OR(K235=$K$352),$J$335,IF(OR(K235=$K$353),$J$336,IF(OR(K235=$K$357),$J$337,IF(OR(K235=$K$358,K235=$K$359),$J$338,IF(OR(K235=$K$360,K235=$K$361),$J$339,IF(OR(K235=$K$362,K235=$K$363),$J$340,IF(OR(K235=$K$364,K235=$K$365),$J$341,IF(OR(K235=$K$367,K235=$K$368,K235=$K$369,K235=$K$370,K235=$K$371,K235=$K$372,K235=$K$373,K235=$K$374,K235=$K$375),$J$342,IF(OR(K235=$K$379,K235=$K$380,K235=$K$381,K235=$K$382,K235=$K$378,K235=$K$377,K235=$K$386,K235=$K$388),$J$343,IF(OR(K235=$K$383,K235=$K$384),$J$344,IF(OR(K235=$K$329,K235=$K$330,K235=$K$331,K235=$K$354,K235=$K$355,K235=$K$366,K235=$K$332,K235=$K$376),$J$345,IF(OR(K235=$K$390),$J$346,0)))))))))))))))))))))))</f>
        <v>Klebsiella</v>
      </c>
      <c r="K235" s="1" t="s">
        <v>75</v>
      </c>
      <c r="L235" s="1"/>
      <c r="P235" s="11" t="s">
        <v>311</v>
      </c>
      <c r="Q235" s="11" t="s">
        <v>262</v>
      </c>
      <c r="V235" s="12" t="s">
        <v>311</v>
      </c>
      <c r="Y235" s="11" t="s">
        <v>311</v>
      </c>
      <c r="AV235" s="11" t="s">
        <v>311</v>
      </c>
      <c r="AY235" s="11" t="s">
        <v>311</v>
      </c>
      <c r="AZ235" s="11" t="s">
        <v>311</v>
      </c>
    </row>
    <row r="236" spans="1:57" ht="20.25">
      <c r="A236" s="13" t="s">
        <v>247</v>
      </c>
      <c r="B236" s="2">
        <v>27</v>
      </c>
      <c r="C236" s="13" t="s">
        <v>44</v>
      </c>
      <c r="D236" s="3" t="s">
        <v>135</v>
      </c>
      <c r="E236" s="13">
        <v>1</v>
      </c>
      <c r="F236" s="13">
        <v>3</v>
      </c>
      <c r="G236" s="13" t="s">
        <v>23</v>
      </c>
      <c r="H236" s="13"/>
      <c r="I236" s="13" t="str">
        <f>IF(OR(J236=$J$337,J236=$J$344,J236=$J$327),$I$324,IF(OR(J236=$J$326,J236=$J$330,J236=$J$332,J236=$J$333,J236=$J$336,J236=$J$340,J236=$J$341,J236=$J$338),$I$329,IF(OR(J236=$J$325,J236=$J$329),$I$325,IF(OR(J236=$J$331,J236=$J$342,J236=$J$343),$I$326,IF(OR(J236=$J$324,J236=$J$339,J236=$J$345),$I$327,IF(OR(J236=$J$328,J236=$J$346,J236=$J$334,J236=$J$335),$I$328,0))))))</f>
        <v>Энеробактерии</v>
      </c>
      <c r="J236" s="13" t="str">
        <f>IF(OR(K236=$K$324,K236=$K$325,K236=$K$326,K236=$K$327,K236=$K$328),$J$324,IF(OR(K236=$K$333,K236=$K$334,K236=$K$335,K236=$K$336),$J$325,IF(OR(K236=$K$337),$J$326,IF(OR(K236=$K$338),$J$327,IF(OR(K236=$K$339),$J$328,IF(OR(K236=$K$340),$J$329,IF(OR(K236=$K$346,K236=$K$356,K236=$K$347),$J$330,IF(OR(K236=$K$342,K236=$K$343,K236=$K$344,K236=$K$345),$J$331,IF(OR(K236=$K$341,K236=$K$385,K236=$K$387,K236=$K$389),$J$332,IF(OR(K236=$K$348,K236=$K$350,K236=$K$349),$J$333,IF(OR(K236=$K$351),$J$334,IF(OR(K236=$K$352),$J$335,IF(OR(K236=$K$353),$J$336,IF(OR(K236=$K$357),$J$337,IF(OR(K236=$K$358,K236=$K$359),$J$338,IF(OR(K236=$K$360,K236=$K$361),$J$339,IF(OR(K236=$K$362,K236=$K$363),$J$340,IF(OR(K236=$K$364,K236=$K$365),$J$341,IF(OR(K236=$K$367,K236=$K$368,K236=$K$369,K236=$K$370,K236=$K$371,K236=$K$372,K236=$K$373,K236=$K$374,K236=$K$375),$J$342,IF(OR(K236=$K$379,K236=$K$380,K236=$K$381,K236=$K$382,K236=$K$378,K236=$K$377,K236=$K$386,K236=$K$388),$J$343,IF(OR(K236=$K$383,K236=$K$384),$J$344,IF(OR(K236=$K$329,K236=$K$330,K236=$K$331,K236=$K$354,K236=$K$355,K236=$K$366,K236=$K$332,K236=$K$376),$J$345,IF(OR(K236=$K$390),$J$346,0)))))))))))))))))))))))</f>
        <v>Klebsiella</v>
      </c>
      <c r="K236" s="1" t="s">
        <v>75</v>
      </c>
      <c r="L236" s="1"/>
      <c r="P236" s="11" t="s">
        <v>311</v>
      </c>
      <c r="Q236" s="11" t="s">
        <v>262</v>
      </c>
      <c r="V236" s="12" t="s">
        <v>311</v>
      </c>
      <c r="Y236" s="11" t="s">
        <v>310</v>
      </c>
      <c r="AI236" s="11" t="s">
        <v>262</v>
      </c>
      <c r="AV236" s="11" t="s">
        <v>311</v>
      </c>
      <c r="AZ236" s="11" t="s">
        <v>311</v>
      </c>
    </row>
    <row r="237" spans="1:57" ht="20.25">
      <c r="A237" s="13" t="s">
        <v>247</v>
      </c>
      <c r="B237" s="2">
        <v>39</v>
      </c>
      <c r="C237" s="13" t="s">
        <v>44</v>
      </c>
      <c r="D237" s="3" t="s">
        <v>135</v>
      </c>
      <c r="E237" s="13">
        <v>0</v>
      </c>
      <c r="F237" s="13">
        <v>3</v>
      </c>
      <c r="G237" s="13" t="s">
        <v>23</v>
      </c>
      <c r="H237" s="13"/>
      <c r="I237" s="13" t="str">
        <f>IF(OR(J237=$J$337,J237=$J$344,J237=$J$327),$I$324,IF(OR(J237=$J$326,J237=$J$330,J237=$J$332,J237=$J$333,J237=$J$336,J237=$J$340,J237=$J$341,J237=$J$338),$I$329,IF(OR(J237=$J$325,J237=$J$329),$I$325,IF(OR(J237=$J$331,J237=$J$342,J237=$J$343),$I$326,IF(OR(J237=$J$324,J237=$J$339,J237=$J$345),$I$327,IF(OR(J237=$J$328,J237=$J$346,J237=$J$334,J237=$J$335),$I$328,0))))))</f>
        <v>Энеробактерии</v>
      </c>
      <c r="J237" s="13" t="str">
        <f>IF(OR(K237=$K$324,K237=$K$325,K237=$K$326,K237=$K$327,K237=$K$328),$J$324,IF(OR(K237=$K$333,K237=$K$334,K237=$K$335,K237=$K$336),$J$325,IF(OR(K237=$K$337),$J$326,IF(OR(K237=$K$338),$J$327,IF(OR(K237=$K$339),$J$328,IF(OR(K237=$K$340),$J$329,IF(OR(K237=$K$346,K237=$K$356,K237=$K$347),$J$330,IF(OR(K237=$K$342,K237=$K$343,K237=$K$344,K237=$K$345),$J$331,IF(OR(K237=$K$341,K237=$K$385,K237=$K$387,K237=$K$389),$J$332,IF(OR(K237=$K$348,K237=$K$350,K237=$K$349),$J$333,IF(OR(K237=$K$351),$J$334,IF(OR(K237=$K$352),$J$335,IF(OR(K237=$K$353),$J$336,IF(OR(K237=$K$357),$J$337,IF(OR(K237=$K$358,K237=$K$359),$J$338,IF(OR(K237=$K$360,K237=$K$361),$J$339,IF(OR(K237=$K$362,K237=$K$363),$J$340,IF(OR(K237=$K$364,K237=$K$365),$J$341,IF(OR(K237=$K$367,K237=$K$368,K237=$K$369,K237=$K$370,K237=$K$371,K237=$K$372,K237=$K$373,K237=$K$374,K237=$K$375),$J$342,IF(OR(K237=$K$379,K237=$K$380,K237=$K$381,K237=$K$382,K237=$K$378,K237=$K$377,K237=$K$386,K237=$K$388),$J$343,IF(OR(K237=$K$383,K237=$K$384),$J$344,IF(OR(K237=$K$329,K237=$K$330,K237=$K$331,K237=$K$354,K237=$K$355,K237=$K$366,K237=$K$332,K237=$K$376),$J$345,IF(OR(K237=$K$390),$J$346,0)))))))))))))))))))))))</f>
        <v>Klebsiella</v>
      </c>
      <c r="K237" s="1" t="s">
        <v>75</v>
      </c>
      <c r="L237" s="1"/>
      <c r="P237" s="11" t="s">
        <v>311</v>
      </c>
      <c r="Q237" s="11" t="s">
        <v>262</v>
      </c>
      <c r="V237" s="12" t="s">
        <v>311</v>
      </c>
      <c r="Y237" s="11" t="s">
        <v>262</v>
      </c>
      <c r="AV237" s="11" t="s">
        <v>311</v>
      </c>
      <c r="AY237" s="11" t="s">
        <v>311</v>
      </c>
      <c r="AZ237" s="11" t="s">
        <v>311</v>
      </c>
    </row>
    <row r="238" spans="1:57" ht="20.25">
      <c r="A238" s="13" t="s">
        <v>247</v>
      </c>
      <c r="B238" s="2">
        <v>107</v>
      </c>
      <c r="C238" s="13" t="s">
        <v>27</v>
      </c>
      <c r="D238" s="3" t="s">
        <v>58</v>
      </c>
      <c r="E238" s="13">
        <v>1</v>
      </c>
      <c r="F238" s="13">
        <v>4</v>
      </c>
      <c r="G238" s="13" t="s">
        <v>23</v>
      </c>
      <c r="H238" s="13"/>
      <c r="I238" s="13" t="str">
        <f>IF(OR(J238=$J$337,J238=$J$344,J238=$J$327),$I$324,IF(OR(J238=$J$326,J238=$J$330,J238=$J$332,J238=$J$333,J238=$J$336,J238=$J$340,J238=$J$341,J238=$J$338),$I$329,IF(OR(J238=$J$325,J238=$J$329),$I$325,IF(OR(J238=$J$331,J238=$J$342,J238=$J$343),$I$326,IF(OR(J238=$J$324,J238=$J$339,J238=$J$345),$I$327,IF(OR(J238=$J$328,J238=$J$346,J238=$J$334,J238=$J$335),$I$328,0))))))</f>
        <v>Энеробактерии</v>
      </c>
      <c r="J238" s="13" t="str">
        <f>IF(OR(K238=$K$324,K238=$K$325,K238=$K$326,K238=$K$327,K238=$K$328),$J$324,IF(OR(K238=$K$333,K238=$K$334,K238=$K$335,K238=$K$336),$J$325,IF(OR(K238=$K$337),$J$326,IF(OR(K238=$K$338),$J$327,IF(OR(K238=$K$339),$J$328,IF(OR(K238=$K$340),$J$329,IF(OR(K238=$K$346,K238=$K$356,K238=$K$347),$J$330,IF(OR(K238=$K$342,K238=$K$343,K238=$K$344,K238=$K$345),$J$331,IF(OR(K238=$K$341,K238=$K$385,K238=$K$387,K238=$K$389),$J$332,IF(OR(K238=$K$348,K238=$K$350,K238=$K$349),$J$333,IF(OR(K238=$K$351),$J$334,IF(OR(K238=$K$352),$J$335,IF(OR(K238=$K$353),$J$336,IF(OR(K238=$K$357),$J$337,IF(OR(K238=$K$358,K238=$K$359),$J$338,IF(OR(K238=$K$360,K238=$K$361),$J$339,IF(OR(K238=$K$362,K238=$K$363),$J$340,IF(OR(K238=$K$364,K238=$K$365),$J$341,IF(OR(K238=$K$367,K238=$K$368,K238=$K$369,K238=$K$370,K238=$K$371,K238=$K$372,K238=$K$373,K238=$K$374,K238=$K$375),$J$342,IF(OR(K238=$K$379,K238=$K$380,K238=$K$381,K238=$K$382,K238=$K$378,K238=$K$377,K238=$K$386,K238=$K$388),$J$343,IF(OR(K238=$K$383,K238=$K$384),$J$344,IF(OR(K238=$K$329,K238=$K$330,K238=$K$331,K238=$K$354,K238=$K$355,K238=$K$366,K238=$K$332,K238=$K$376),$J$345,IF(OR(K238=$K$390),$J$346,0)))))))))))))))))))))))</f>
        <v>Escherichia</v>
      </c>
      <c r="K238" s="1" t="s">
        <v>32</v>
      </c>
      <c r="L238" s="1"/>
      <c r="M238" s="11" t="s">
        <v>310</v>
      </c>
      <c r="P238" s="11" t="s">
        <v>311</v>
      </c>
      <c r="Q238" s="11" t="s">
        <v>262</v>
      </c>
      <c r="V238" s="12" t="s">
        <v>311</v>
      </c>
      <c r="Y238" s="11" t="s">
        <v>311</v>
      </c>
      <c r="AA238" s="12" t="s">
        <v>262</v>
      </c>
      <c r="AJ238" s="11" t="s">
        <v>311</v>
      </c>
      <c r="AQ238" s="12" t="s">
        <v>262</v>
      </c>
      <c r="AT238" s="11" t="s">
        <v>310</v>
      </c>
      <c r="AV238" s="11" t="s">
        <v>311</v>
      </c>
      <c r="AY238" s="11" t="s">
        <v>311</v>
      </c>
      <c r="AZ238" s="11" t="s">
        <v>311</v>
      </c>
    </row>
    <row r="239" spans="1:57" ht="20.25">
      <c r="A239" s="13" t="s">
        <v>247</v>
      </c>
      <c r="B239" s="2">
        <v>132</v>
      </c>
      <c r="C239" s="13" t="s">
        <v>16</v>
      </c>
      <c r="D239" s="3" t="s">
        <v>33</v>
      </c>
      <c r="E239" s="13">
        <v>0</v>
      </c>
      <c r="F239" s="13">
        <v>6</v>
      </c>
      <c r="G239" s="13"/>
      <c r="H239" s="13"/>
      <c r="I239" s="13" t="str">
        <f>IF(OR(J239=$J$337,J239=$J$344,J239=$J$327),$I$324,IF(OR(J239=$J$326,J239=$J$330,J239=$J$332,J239=$J$333,J239=$J$336,J239=$J$340,J239=$J$341,J239=$J$338),$I$329,IF(OR(J239=$J$325,J239=$J$329),$I$325,IF(OR(J239=$J$331,J239=$J$342,J239=$J$343),$I$326,IF(OR(J239=$J$324,J239=$J$339,J239=$J$345),$I$327,IF(OR(J239=$J$328,J239=$J$346,J239=$J$334,J239=$J$335),$I$328,0))))))</f>
        <v>Энеробактерии</v>
      </c>
      <c r="J239" s="13" t="str">
        <f>IF(OR(K239=$K$324,K239=$K$325,K239=$K$326,K239=$K$327,K239=$K$328),$J$324,IF(OR(K239=$K$333,K239=$K$334,K239=$K$335,K239=$K$336),$J$325,IF(OR(K239=$K$337),$J$326,IF(OR(K239=$K$338),$J$327,IF(OR(K239=$K$339),$J$328,IF(OR(K239=$K$340),$J$329,IF(OR(K239=$K$346,K239=$K$356,K239=$K$347),$J$330,IF(OR(K239=$K$342,K239=$K$343,K239=$K$344,K239=$K$345),$J$331,IF(OR(K239=$K$341,K239=$K$385,K239=$K$387,K239=$K$389),$J$332,IF(OR(K239=$K$348,K239=$K$350,K239=$K$349),$J$333,IF(OR(K239=$K$351),$J$334,IF(OR(K239=$K$352),$J$335,IF(OR(K239=$K$353),$J$336,IF(OR(K239=$K$357),$J$337,IF(OR(K239=$K$358,K239=$K$359),$J$338,IF(OR(K239=$K$360,K239=$K$361),$J$339,IF(OR(K239=$K$362,K239=$K$363),$J$340,IF(OR(K239=$K$364,K239=$K$365),$J$341,IF(OR(K239=$K$367,K239=$K$368,K239=$K$369,K239=$K$370,K239=$K$371,K239=$K$372,K239=$K$373,K239=$K$374,K239=$K$375),$J$342,IF(OR(K239=$K$379,K239=$K$380,K239=$K$381,K239=$K$382,K239=$K$378,K239=$K$377,K239=$K$386,K239=$K$388),$J$343,IF(OR(K239=$K$383,K239=$K$384),$J$344,IF(OR(K239=$K$329,K239=$K$330,K239=$K$331,K239=$K$354,K239=$K$355,K239=$K$366,K239=$K$332,K239=$K$376),$J$345,IF(OR(K239=$K$390),$J$346,0)))))))))))))))))))))))</f>
        <v>Enterobacter</v>
      </c>
      <c r="K239" s="1" t="s">
        <v>158</v>
      </c>
      <c r="L239" s="1"/>
      <c r="M239" s="11" t="s">
        <v>311</v>
      </c>
      <c r="P239" s="11" t="s">
        <v>311</v>
      </c>
      <c r="Q239" s="11" t="s">
        <v>262</v>
      </c>
      <c r="V239" s="12" t="s">
        <v>262</v>
      </c>
      <c r="Y239" s="11" t="s">
        <v>262</v>
      </c>
      <c r="AG239" s="11" t="s">
        <v>262</v>
      </c>
      <c r="AJ239" s="11" t="s">
        <v>310</v>
      </c>
      <c r="AN239" s="12" t="s">
        <v>262</v>
      </c>
      <c r="AT239" s="11" t="s">
        <v>311</v>
      </c>
      <c r="AV239" s="11" t="s">
        <v>311</v>
      </c>
      <c r="AY239" s="11" t="s">
        <v>311</v>
      </c>
      <c r="AZ239" s="11" t="s">
        <v>311</v>
      </c>
      <c r="BE239" s="11" t="s">
        <v>262</v>
      </c>
    </row>
    <row r="240" spans="1:57" ht="20.25">
      <c r="A240" s="13" t="s">
        <v>223</v>
      </c>
      <c r="B240" s="2">
        <v>20</v>
      </c>
      <c r="C240" s="13" t="s">
        <v>21</v>
      </c>
      <c r="D240" s="3" t="s">
        <v>42</v>
      </c>
      <c r="E240" s="13">
        <v>0</v>
      </c>
      <c r="F240" s="13">
        <v>2</v>
      </c>
      <c r="G240" s="13" t="s">
        <v>23</v>
      </c>
      <c r="H240" s="13"/>
      <c r="I240" s="13" t="str">
        <f>IF(OR(J240=$J$337,J240=$J$344,J240=$J$327),$I$324,IF(OR(J240=$J$326,J240=$J$330,J240=$J$332,J240=$J$333,J240=$J$336,J240=$J$340,J240=$J$341,J240=$J$338),$I$329,IF(OR(J240=$J$325,J240=$J$329),$I$325,IF(OR(J240=$J$331,J240=$J$342,J240=$J$343),$I$326,IF(OR(J240=$J$324,J240=$J$339,J240=$J$345),$I$327,IF(OR(J240=$J$328,J240=$J$346,J240=$J$334,J240=$J$335),$I$328,0))))))</f>
        <v>Энеробактерии</v>
      </c>
      <c r="J240" s="13" t="str">
        <f>IF(OR(K240=$K$324,K240=$K$325,K240=$K$326,K240=$K$327,K240=$K$328),$J$324,IF(OR(K240=$K$333,K240=$K$334,K240=$K$335,K240=$K$336),$J$325,IF(OR(K240=$K$337),$J$326,IF(OR(K240=$K$338),$J$327,IF(OR(K240=$K$339),$J$328,IF(OR(K240=$K$340),$J$329,IF(OR(K240=$K$346,K240=$K$356,K240=$K$347),$J$330,IF(OR(K240=$K$342,K240=$K$343,K240=$K$344,K240=$K$345),$J$331,IF(OR(K240=$K$341,K240=$K$385,K240=$K$387,K240=$K$389),$J$332,IF(OR(K240=$K$348,K240=$K$350,K240=$K$349),$J$333,IF(OR(K240=$K$351),$J$334,IF(OR(K240=$K$352),$J$335,IF(OR(K240=$K$353),$J$336,IF(OR(K240=$K$357),$J$337,IF(OR(K240=$K$358,K240=$K$359),$J$338,IF(OR(K240=$K$360,K240=$K$361),$J$339,IF(OR(K240=$K$362,K240=$K$363),$J$340,IF(OR(K240=$K$364,K240=$K$365),$J$341,IF(OR(K240=$K$367,K240=$K$368,K240=$K$369,K240=$K$370,K240=$K$371,K240=$K$372,K240=$K$373,K240=$K$374,K240=$K$375),$J$342,IF(OR(K240=$K$379,K240=$K$380,K240=$K$381,K240=$K$382,K240=$K$378,K240=$K$377,K240=$K$386,K240=$K$388),$J$343,IF(OR(K240=$K$383,K240=$K$384),$J$344,IF(OR(K240=$K$329,K240=$K$330,K240=$K$331,K240=$K$354,K240=$K$355,K240=$K$366,K240=$K$332,K240=$K$376),$J$345,IF(OR(K240=$K$390),$J$346,0)))))))))))))))))))))))</f>
        <v>Serratia</v>
      </c>
      <c r="K240" s="1" t="s">
        <v>87</v>
      </c>
      <c r="L240" s="1"/>
      <c r="N240" s="11" t="s">
        <v>311</v>
      </c>
      <c r="P240" s="11" t="s">
        <v>311</v>
      </c>
      <c r="Q240" s="11" t="s">
        <v>262</v>
      </c>
      <c r="S240" s="11" t="s">
        <v>311</v>
      </c>
      <c r="V240" s="12" t="s">
        <v>262</v>
      </c>
      <c r="Y240" s="11" t="s">
        <v>311</v>
      </c>
      <c r="AF240" s="11" t="s">
        <v>311</v>
      </c>
      <c r="AI240" s="11" t="s">
        <v>311</v>
      </c>
      <c r="AJ240" s="11" t="s">
        <v>262</v>
      </c>
      <c r="AX240" s="11" t="s">
        <v>311</v>
      </c>
      <c r="AY240" s="11" t="s">
        <v>311</v>
      </c>
      <c r="AZ240" s="11" t="s">
        <v>311</v>
      </c>
    </row>
    <row r="241" spans="1:57" ht="20.25">
      <c r="A241" s="13" t="s">
        <v>223</v>
      </c>
      <c r="B241" s="2">
        <v>28</v>
      </c>
      <c r="C241" s="13" t="s">
        <v>21</v>
      </c>
      <c r="D241" s="3" t="s">
        <v>170</v>
      </c>
      <c r="E241" s="13">
        <v>0</v>
      </c>
      <c r="F241" s="13">
        <v>5</v>
      </c>
      <c r="G241" s="13" t="s">
        <v>23</v>
      </c>
      <c r="H241" s="13"/>
      <c r="I241" s="13" t="str">
        <f>IF(OR(J241=$J$337,J241=$J$344,J241=$J$327),$I$324,IF(OR(J241=$J$326,J241=$J$330,J241=$J$332,J241=$J$333,J241=$J$336,J241=$J$340,J241=$J$341,J241=$J$338),$I$329,IF(OR(J241=$J$325,J241=$J$329),$I$325,IF(OR(J241=$J$331,J241=$J$342,J241=$J$343),$I$326,IF(OR(J241=$J$324,J241=$J$339,J241=$J$345),$I$327,IF(OR(J241=$J$328,J241=$J$346,J241=$J$334,J241=$J$335),$I$328,0))))))</f>
        <v>Энеробактерии</v>
      </c>
      <c r="J241" s="13" t="str">
        <f>IF(OR(K241=$K$324,K241=$K$325,K241=$K$326,K241=$K$327,K241=$K$328),$J$324,IF(OR(K241=$K$333,K241=$K$334,K241=$K$335,K241=$K$336),$J$325,IF(OR(K241=$K$337),$J$326,IF(OR(K241=$K$338),$J$327,IF(OR(K241=$K$339),$J$328,IF(OR(K241=$K$340),$J$329,IF(OR(K241=$K$346,K241=$K$356,K241=$K$347),$J$330,IF(OR(K241=$K$342,K241=$K$343,K241=$K$344,K241=$K$345),$J$331,IF(OR(K241=$K$341,K241=$K$385,K241=$K$387,K241=$K$389),$J$332,IF(OR(K241=$K$348,K241=$K$350,K241=$K$349),$J$333,IF(OR(K241=$K$351),$J$334,IF(OR(K241=$K$352),$J$335,IF(OR(K241=$K$353),$J$336,IF(OR(K241=$K$357),$J$337,IF(OR(K241=$K$358,K241=$K$359),$J$338,IF(OR(K241=$K$360,K241=$K$361),$J$339,IF(OR(K241=$K$362,K241=$K$363),$J$340,IF(OR(K241=$K$364,K241=$K$365),$J$341,IF(OR(K241=$K$367,K241=$K$368,K241=$K$369,K241=$K$370,K241=$K$371,K241=$K$372,K241=$K$373,K241=$K$374,K241=$K$375),$J$342,IF(OR(K241=$K$379,K241=$K$380,K241=$K$381,K241=$K$382,K241=$K$378,K241=$K$377,K241=$K$386,K241=$K$388),$J$343,IF(OR(K241=$K$383,K241=$K$384),$J$344,IF(OR(K241=$K$329,K241=$K$330,K241=$K$331,K241=$K$354,K241=$K$355,K241=$K$366,K241=$K$332,K241=$K$376),$J$345,IF(OR(K241=$K$390),$J$346,0)))))))))))))))))))))))</f>
        <v>Klebsiella</v>
      </c>
      <c r="K241" s="1" t="s">
        <v>75</v>
      </c>
      <c r="L241" s="1"/>
      <c r="N241" s="11" t="s">
        <v>311</v>
      </c>
      <c r="P241" s="11" t="s">
        <v>311</v>
      </c>
      <c r="Q241" s="11" t="s">
        <v>262</v>
      </c>
      <c r="S241" s="11" t="s">
        <v>311</v>
      </c>
      <c r="V241" s="12" t="s">
        <v>311</v>
      </c>
      <c r="Y241" s="11" t="s">
        <v>262</v>
      </c>
      <c r="AF241" s="11" t="s">
        <v>311</v>
      </c>
      <c r="AI241" s="11" t="s">
        <v>262</v>
      </c>
      <c r="AJ241" s="11" t="s">
        <v>311</v>
      </c>
      <c r="AV241" s="11" t="s">
        <v>311</v>
      </c>
      <c r="AX241" s="11" t="s">
        <v>262</v>
      </c>
      <c r="AY241" s="11" t="s">
        <v>311</v>
      </c>
      <c r="AZ241" s="11" t="s">
        <v>311</v>
      </c>
    </row>
    <row r="242" spans="1:57" ht="20.25">
      <c r="A242" s="13" t="s">
        <v>223</v>
      </c>
      <c r="B242" s="2">
        <v>168</v>
      </c>
      <c r="C242" s="13" t="s">
        <v>21</v>
      </c>
      <c r="D242" s="3" t="s">
        <v>20</v>
      </c>
      <c r="E242" s="13">
        <v>1</v>
      </c>
      <c r="F242" s="13">
        <v>2</v>
      </c>
      <c r="G242" s="13" t="s">
        <v>23</v>
      </c>
      <c r="H242" s="13"/>
      <c r="I242" s="13" t="str">
        <f>IF(OR(J242=$J$337,J242=$J$344,J242=$J$327),$I$324,IF(OR(J242=$J$326,J242=$J$330,J242=$J$332,J242=$J$333,J242=$J$336,J242=$J$340,J242=$J$341,J242=$J$338),$I$329,IF(OR(J242=$J$325,J242=$J$329),$I$325,IF(OR(J242=$J$331,J242=$J$342,J242=$J$343),$I$326,IF(OR(J242=$J$324,J242=$J$339,J242=$J$345),$I$327,IF(OR(J242=$J$328,J242=$J$346,J242=$J$334,J242=$J$335),$I$328,0))))))</f>
        <v>Энеробактерии</v>
      </c>
      <c r="J242" s="13" t="str">
        <f>IF(OR(K242=$K$324,K242=$K$325,K242=$K$326,K242=$K$327,K242=$K$328),$J$324,IF(OR(K242=$K$333,K242=$K$334,K242=$K$335,K242=$K$336),$J$325,IF(OR(K242=$K$337),$J$326,IF(OR(K242=$K$338),$J$327,IF(OR(K242=$K$339),$J$328,IF(OR(K242=$K$340),$J$329,IF(OR(K242=$K$346,K242=$K$356,K242=$K$347),$J$330,IF(OR(K242=$K$342,K242=$K$343,K242=$K$344,K242=$K$345),$J$331,IF(OR(K242=$K$341,K242=$K$385,K242=$K$387,K242=$K$389),$J$332,IF(OR(K242=$K$348,K242=$K$350,K242=$K$349),$J$333,IF(OR(K242=$K$351),$J$334,IF(OR(K242=$K$352),$J$335,IF(OR(K242=$K$353),$J$336,IF(OR(K242=$K$357),$J$337,IF(OR(K242=$K$358,K242=$K$359),$J$338,IF(OR(K242=$K$360,K242=$K$361),$J$339,IF(OR(K242=$K$362,K242=$K$363),$J$340,IF(OR(K242=$K$364,K242=$K$365),$J$341,IF(OR(K242=$K$367,K242=$K$368,K242=$K$369,K242=$K$370,K242=$K$371,K242=$K$372,K242=$K$373,K242=$K$374,K242=$K$375),$J$342,IF(OR(K242=$K$379,K242=$K$380,K242=$K$381,K242=$K$382,K242=$K$378,K242=$K$377,K242=$K$386,K242=$K$388),$J$343,IF(OR(K242=$K$383,K242=$K$384),$J$344,IF(OR(K242=$K$329,K242=$K$330,K242=$K$331,K242=$K$354,K242=$K$355,K242=$K$366,K242=$K$332,K242=$K$376),$J$345,IF(OR(K242=$K$390),$J$346,0)))))))))))))))))))))))</f>
        <v>Klebsiella</v>
      </c>
      <c r="K242" s="1" t="s">
        <v>121</v>
      </c>
      <c r="L242" s="1"/>
      <c r="P242" s="11" t="s">
        <v>311</v>
      </c>
      <c r="V242" s="12" t="s">
        <v>262</v>
      </c>
      <c r="Y242" s="11" t="s">
        <v>262</v>
      </c>
      <c r="AF242" s="11" t="s">
        <v>262</v>
      </c>
      <c r="AV242" s="11" t="s">
        <v>262</v>
      </c>
      <c r="AY242" s="11" t="s">
        <v>262</v>
      </c>
      <c r="AZ242" s="11" t="s">
        <v>262</v>
      </c>
    </row>
    <row r="243" spans="1:57" ht="20.25">
      <c r="A243" s="13" t="s">
        <v>223</v>
      </c>
      <c r="B243" s="2">
        <v>209</v>
      </c>
      <c r="C243" s="13" t="s">
        <v>21</v>
      </c>
      <c r="D243" s="3" t="s">
        <v>58</v>
      </c>
      <c r="E243" s="13">
        <v>0</v>
      </c>
      <c r="F243" s="13">
        <v>3</v>
      </c>
      <c r="G243" s="13" t="s">
        <v>23</v>
      </c>
      <c r="H243" s="13"/>
      <c r="I243" s="13" t="str">
        <f>IF(OR(J243=$J$337,J243=$J$344,J243=$J$327),$I$324,IF(OR(J243=$J$326,J243=$J$330,J243=$J$332,J243=$J$333,J243=$J$336,J243=$J$340,J243=$J$341,J243=$J$338),$I$329,IF(OR(J243=$J$325,J243=$J$329),$I$325,IF(OR(J243=$J$331,J243=$J$342,J243=$J$343),$I$326,IF(OR(J243=$J$324,J243=$J$339,J243=$J$345),$I$327,IF(OR(J243=$J$328,J243=$J$346,J243=$J$334,J243=$J$335),$I$328,0))))))</f>
        <v>Энеробактерии</v>
      </c>
      <c r="J243" s="13" t="str">
        <f>IF(OR(K243=$K$324,K243=$K$325,K243=$K$326,K243=$K$327,K243=$K$328),$J$324,IF(OR(K243=$K$333,K243=$K$334,K243=$K$335,K243=$K$336),$J$325,IF(OR(K243=$K$337),$J$326,IF(OR(K243=$K$338),$J$327,IF(OR(K243=$K$339),$J$328,IF(OR(K243=$K$340),$J$329,IF(OR(K243=$K$346,K243=$K$356,K243=$K$347),$J$330,IF(OR(K243=$K$342,K243=$K$343,K243=$K$344,K243=$K$345),$J$331,IF(OR(K243=$K$341,K243=$K$385,K243=$K$387,K243=$K$389),$J$332,IF(OR(K243=$K$348,K243=$K$350,K243=$K$349),$J$333,IF(OR(K243=$K$351),$J$334,IF(OR(K243=$K$352),$J$335,IF(OR(K243=$K$353),$J$336,IF(OR(K243=$K$357),$J$337,IF(OR(K243=$K$358,K243=$K$359),$J$338,IF(OR(K243=$K$360,K243=$K$361),$J$339,IF(OR(K243=$K$362,K243=$K$363),$J$340,IF(OR(K243=$K$364,K243=$K$365),$J$341,IF(OR(K243=$K$367,K243=$K$368,K243=$K$369,K243=$K$370,K243=$K$371,K243=$K$372,K243=$K$373,K243=$K$374,K243=$K$375),$J$342,IF(OR(K243=$K$379,K243=$K$380,K243=$K$381,K243=$K$382,K243=$K$378,K243=$K$377,K243=$K$386,K243=$K$388),$J$343,IF(OR(K243=$K$383,K243=$K$384),$J$344,IF(OR(K243=$K$329,K243=$K$330,K243=$K$331,K243=$K$354,K243=$K$355,K243=$K$366,K243=$K$332,K243=$K$376),$J$345,IF(OR(K243=$K$390),$J$346,0)))))))))))))))))))))))</f>
        <v>Proteus</v>
      </c>
      <c r="K243" s="1" t="s">
        <v>159</v>
      </c>
      <c r="L243" s="1"/>
      <c r="N243" s="11" t="s">
        <v>311</v>
      </c>
      <c r="P243" s="11" t="s">
        <v>311</v>
      </c>
      <c r="Q243" s="11" t="s">
        <v>262</v>
      </c>
      <c r="S243" s="11" t="s">
        <v>311</v>
      </c>
      <c r="V243" s="12" t="s">
        <v>311</v>
      </c>
      <c r="Y243" s="11" t="s">
        <v>311</v>
      </c>
      <c r="AF243" s="11" t="s">
        <v>311</v>
      </c>
      <c r="AJ243" s="11" t="s">
        <v>311</v>
      </c>
      <c r="AV243" s="11" t="s">
        <v>262</v>
      </c>
      <c r="AX243" s="11" t="s">
        <v>311</v>
      </c>
      <c r="AY243" s="11" t="s">
        <v>262</v>
      </c>
      <c r="AZ243" s="11" t="s">
        <v>311</v>
      </c>
      <c r="BE243" s="11" t="s">
        <v>262</v>
      </c>
    </row>
    <row r="244" spans="1:57" ht="20.25">
      <c r="A244" s="13" t="s">
        <v>223</v>
      </c>
      <c r="B244" s="2">
        <v>211</v>
      </c>
      <c r="C244" s="13" t="s">
        <v>21</v>
      </c>
      <c r="D244" s="3" t="s">
        <v>25</v>
      </c>
      <c r="E244" s="13">
        <v>0</v>
      </c>
      <c r="F244" s="13">
        <v>4</v>
      </c>
      <c r="G244" s="13" t="s">
        <v>23</v>
      </c>
      <c r="H244" s="13"/>
      <c r="I244" s="13" t="str">
        <f>IF(OR(J244=$J$337,J244=$J$344,J244=$J$327),$I$324,IF(OR(J244=$J$326,J244=$J$330,J244=$J$332,J244=$J$333,J244=$J$336,J244=$J$340,J244=$J$341,J244=$J$338),$I$329,IF(OR(J244=$J$325,J244=$J$329),$I$325,IF(OR(J244=$J$331,J244=$J$342,J244=$J$343),$I$326,IF(OR(J244=$J$324,J244=$J$339,J244=$J$345),$I$327,IF(OR(J244=$J$328,J244=$J$346,J244=$J$334,J244=$J$335),$I$328,0))))))</f>
        <v>Энеробактерии</v>
      </c>
      <c r="J244" s="13" t="str">
        <f>IF(OR(K244=$K$324,K244=$K$325,K244=$K$326,K244=$K$327,K244=$K$328),$J$324,IF(OR(K244=$K$333,K244=$K$334,K244=$K$335,K244=$K$336),$J$325,IF(OR(K244=$K$337),$J$326,IF(OR(K244=$K$338),$J$327,IF(OR(K244=$K$339),$J$328,IF(OR(K244=$K$340),$J$329,IF(OR(K244=$K$346,K244=$K$356,K244=$K$347),$J$330,IF(OR(K244=$K$342,K244=$K$343,K244=$K$344,K244=$K$345),$J$331,IF(OR(K244=$K$341,K244=$K$385,K244=$K$387,K244=$K$389),$J$332,IF(OR(K244=$K$348,K244=$K$350,K244=$K$349),$J$333,IF(OR(K244=$K$351),$J$334,IF(OR(K244=$K$352),$J$335,IF(OR(K244=$K$353),$J$336,IF(OR(K244=$K$357),$J$337,IF(OR(K244=$K$358,K244=$K$359),$J$338,IF(OR(K244=$K$360,K244=$K$361),$J$339,IF(OR(K244=$K$362,K244=$K$363),$J$340,IF(OR(K244=$K$364,K244=$K$365),$J$341,IF(OR(K244=$K$367,K244=$K$368,K244=$K$369,K244=$K$370,K244=$K$371,K244=$K$372,K244=$K$373,K244=$K$374,K244=$K$375),$J$342,IF(OR(K244=$K$379,K244=$K$380,K244=$K$381,K244=$K$382,K244=$K$378,K244=$K$377,K244=$K$386,K244=$K$388),$J$343,IF(OR(K244=$K$383,K244=$K$384),$J$344,IF(OR(K244=$K$329,K244=$K$330,K244=$K$331,K244=$K$354,K244=$K$355,K244=$K$366,K244=$K$332,K244=$K$376),$J$345,IF(OR(K244=$K$390),$J$346,0)))))))))))))))))))))))</f>
        <v>Klebsiella</v>
      </c>
      <c r="K244" s="1" t="s">
        <v>75</v>
      </c>
      <c r="L244" s="1"/>
      <c r="N244" s="11" t="s">
        <v>311</v>
      </c>
      <c r="P244" s="11" t="s">
        <v>311</v>
      </c>
      <c r="Q244" s="11" t="s">
        <v>262</v>
      </c>
      <c r="S244" s="11" t="s">
        <v>311</v>
      </c>
      <c r="V244" s="12" t="s">
        <v>311</v>
      </c>
      <c r="Y244" s="11" t="s">
        <v>262</v>
      </c>
      <c r="AF244" s="11" t="s">
        <v>311</v>
      </c>
      <c r="AI244" s="11" t="s">
        <v>311</v>
      </c>
      <c r="AJ244" s="11" t="s">
        <v>310</v>
      </c>
      <c r="AV244" s="11" t="s">
        <v>311</v>
      </c>
      <c r="AX244" s="11" t="s">
        <v>311</v>
      </c>
      <c r="AY244" s="11" t="s">
        <v>311</v>
      </c>
      <c r="AZ244" s="11" t="s">
        <v>311</v>
      </c>
    </row>
    <row r="245" spans="1:57" ht="20.25">
      <c r="A245" s="13" t="s">
        <v>256</v>
      </c>
      <c r="B245" s="2">
        <v>41</v>
      </c>
      <c r="C245" s="13" t="s">
        <v>21</v>
      </c>
      <c r="D245" s="3" t="s">
        <v>68</v>
      </c>
      <c r="E245" s="13">
        <v>0</v>
      </c>
      <c r="F245" s="13">
        <v>6</v>
      </c>
      <c r="G245" s="13" t="s">
        <v>23</v>
      </c>
      <c r="H245" s="13"/>
      <c r="I245" s="13" t="str">
        <f>IF(OR(J245=$J$337,J245=$J$344,J245=$J$327),$I$324,IF(OR(J245=$J$326,J245=$J$330,J245=$J$332,J245=$J$333,J245=$J$336,J245=$J$340,J245=$J$341,J245=$J$338),$I$329,IF(OR(J245=$J$325,J245=$J$329),$I$325,IF(OR(J245=$J$331,J245=$J$342,J245=$J$343),$I$326,IF(OR(J245=$J$324,J245=$J$339,J245=$J$345),$I$327,IF(OR(J245=$J$328,J245=$J$346,J245=$J$334,J245=$J$335),$I$328,0))))))</f>
        <v>Энеробактерии</v>
      </c>
      <c r="J245" s="13" t="str">
        <f>IF(OR(K245=$K$324,K245=$K$325,K245=$K$326,K245=$K$327,K245=$K$328),$J$324,IF(OR(K245=$K$333,K245=$K$334,K245=$K$335,K245=$K$336),$J$325,IF(OR(K245=$K$337),$J$326,IF(OR(K245=$K$338),$J$327,IF(OR(K245=$K$339),$J$328,IF(OR(K245=$K$340),$J$329,IF(OR(K245=$K$346,K245=$K$356,K245=$K$347),$J$330,IF(OR(K245=$K$342,K245=$K$343,K245=$K$344,K245=$K$345),$J$331,IF(OR(K245=$K$341,K245=$K$385,K245=$K$387,K245=$K$389),$J$332,IF(OR(K245=$K$348,K245=$K$350,K245=$K$349),$J$333,IF(OR(K245=$K$351),$J$334,IF(OR(K245=$K$352),$J$335,IF(OR(K245=$K$353),$J$336,IF(OR(K245=$K$357),$J$337,IF(OR(K245=$K$358,K245=$K$359),$J$338,IF(OR(K245=$K$360,K245=$K$361),$J$339,IF(OR(K245=$K$362,K245=$K$363),$J$340,IF(OR(K245=$K$364,K245=$K$365),$J$341,IF(OR(K245=$K$367,K245=$K$368,K245=$K$369,K245=$K$370,K245=$K$371,K245=$K$372,K245=$K$373,K245=$K$374,K245=$K$375),$J$342,IF(OR(K245=$K$379,K245=$K$380,K245=$K$381,K245=$K$382,K245=$K$378,K245=$K$377,K245=$K$386,K245=$K$388),$J$343,IF(OR(K245=$K$383,K245=$K$384),$J$344,IF(OR(K245=$K$329,K245=$K$330,K245=$K$331,K245=$K$354,K245=$K$355,K245=$K$366,K245=$K$332,K245=$K$376),$J$345,IF(OR(K245=$K$390),$J$346,0)))))))))))))))))))))))</f>
        <v>Klebsiella</v>
      </c>
      <c r="K245" s="1" t="s">
        <v>75</v>
      </c>
      <c r="L245" s="1"/>
      <c r="P245" s="11" t="s">
        <v>311</v>
      </c>
      <c r="Q245" s="11" t="s">
        <v>311</v>
      </c>
      <c r="S245" s="11" t="s">
        <v>311</v>
      </c>
      <c r="Y245" s="11" t="s">
        <v>311</v>
      </c>
      <c r="AF245" s="11" t="s">
        <v>311</v>
      </c>
      <c r="AI245" s="11" t="s">
        <v>311</v>
      </c>
      <c r="AJ245" s="11" t="s">
        <v>311</v>
      </c>
      <c r="AU245" s="11" t="s">
        <v>311</v>
      </c>
      <c r="AV245" s="11" t="s">
        <v>311</v>
      </c>
      <c r="AY245" s="11" t="s">
        <v>311</v>
      </c>
      <c r="AZ245" s="11" t="s">
        <v>311</v>
      </c>
    </row>
    <row r="246" spans="1:57" ht="20.25">
      <c r="A246" s="13" t="s">
        <v>256</v>
      </c>
      <c r="B246" s="2">
        <v>59</v>
      </c>
      <c r="C246" s="13" t="s">
        <v>21</v>
      </c>
      <c r="D246" s="3" t="s">
        <v>61</v>
      </c>
      <c r="E246" s="13">
        <v>0</v>
      </c>
      <c r="F246" s="13">
        <v>4</v>
      </c>
      <c r="G246" s="13" t="s">
        <v>23</v>
      </c>
      <c r="H246" s="13"/>
      <c r="I246" s="13" t="str">
        <f>IF(OR(J246=$J$337,J246=$J$344,J246=$J$327),$I$324,IF(OR(J246=$J$326,J246=$J$330,J246=$J$332,J246=$J$333,J246=$J$336,J246=$J$340,J246=$J$341,J246=$J$338),$I$329,IF(OR(J246=$J$325,J246=$J$329),$I$325,IF(OR(J246=$J$331,J246=$J$342,J246=$J$343),$I$326,IF(OR(J246=$J$324,J246=$J$339,J246=$J$345),$I$327,IF(OR(J246=$J$328,J246=$J$346,J246=$J$334,J246=$J$335),$I$328,0))))))</f>
        <v>Энеробактерии</v>
      </c>
      <c r="J246" s="13" t="str">
        <f>IF(OR(K246=$K$324,K246=$K$325,K246=$K$326,K246=$K$327,K246=$K$328),$J$324,IF(OR(K246=$K$333,K246=$K$334,K246=$K$335,K246=$K$336),$J$325,IF(OR(K246=$K$337),$J$326,IF(OR(K246=$K$338),$J$327,IF(OR(K246=$K$339),$J$328,IF(OR(K246=$K$340),$J$329,IF(OR(K246=$K$346,K246=$K$356,K246=$K$347),$J$330,IF(OR(K246=$K$342,K246=$K$343,K246=$K$344,K246=$K$345),$J$331,IF(OR(K246=$K$341,K246=$K$385,K246=$K$387,K246=$K$389),$J$332,IF(OR(K246=$K$348,K246=$K$350,K246=$K$349),$J$333,IF(OR(K246=$K$351),$J$334,IF(OR(K246=$K$352),$J$335,IF(OR(K246=$K$353),$J$336,IF(OR(K246=$K$357),$J$337,IF(OR(K246=$K$358,K246=$K$359),$J$338,IF(OR(K246=$K$360,K246=$K$361),$J$339,IF(OR(K246=$K$362,K246=$K$363),$J$340,IF(OR(K246=$K$364,K246=$K$365),$J$341,IF(OR(K246=$K$367,K246=$K$368,K246=$K$369,K246=$K$370,K246=$K$371,K246=$K$372,K246=$K$373,K246=$K$374,K246=$K$375),$J$342,IF(OR(K246=$K$379,K246=$K$380,K246=$K$381,K246=$K$382,K246=$K$378,K246=$K$377,K246=$K$386,K246=$K$388),$J$343,IF(OR(K246=$K$383,K246=$K$384),$J$344,IF(OR(K246=$K$329,K246=$K$330,K246=$K$331,K246=$K$354,K246=$K$355,K246=$K$366,K246=$K$332,K246=$K$376),$J$345,IF(OR(K246=$K$390),$J$346,0)))))))))))))))))))))))</f>
        <v>Escherichia</v>
      </c>
      <c r="K246" s="1" t="s">
        <v>32</v>
      </c>
      <c r="L246" s="1"/>
      <c r="P246" s="11" t="s">
        <v>310</v>
      </c>
      <c r="Q246" s="11" t="s">
        <v>262</v>
      </c>
      <c r="Y246" s="11" t="s">
        <v>262</v>
      </c>
      <c r="AU246" s="11" t="s">
        <v>262</v>
      </c>
      <c r="AV246" s="11" t="s">
        <v>262</v>
      </c>
      <c r="AY246" s="11" t="s">
        <v>262</v>
      </c>
      <c r="AZ246" s="11" t="s">
        <v>262</v>
      </c>
    </row>
    <row r="247" spans="1:57" ht="20.25">
      <c r="A247" s="13" t="s">
        <v>256</v>
      </c>
      <c r="B247" s="2">
        <v>60</v>
      </c>
      <c r="C247" s="13" t="s">
        <v>21</v>
      </c>
      <c r="D247" s="3" t="s">
        <v>61</v>
      </c>
      <c r="E247" s="13">
        <v>0</v>
      </c>
      <c r="F247" s="13">
        <v>4</v>
      </c>
      <c r="G247" s="13" t="s">
        <v>23</v>
      </c>
      <c r="H247" s="13"/>
      <c r="I247" s="13" t="str">
        <f>IF(OR(J247=$J$337,J247=$J$344,J247=$J$327),$I$324,IF(OR(J247=$J$326,J247=$J$330,J247=$J$332,J247=$J$333,J247=$J$336,J247=$J$340,J247=$J$341,J247=$J$338),$I$329,IF(OR(J247=$J$325,J247=$J$329),$I$325,IF(OR(J247=$J$331,J247=$J$342,J247=$J$343),$I$326,IF(OR(J247=$J$324,J247=$J$339,J247=$J$345),$I$327,IF(OR(J247=$J$328,J247=$J$346,J247=$J$334,J247=$J$335),$I$328,0))))))</f>
        <v>Энеробактерии</v>
      </c>
      <c r="J247" s="13" t="str">
        <f>IF(OR(K247=$K$324,K247=$K$325,K247=$K$326,K247=$K$327,K247=$K$328),$J$324,IF(OR(K247=$K$333,K247=$K$334,K247=$K$335,K247=$K$336),$J$325,IF(OR(K247=$K$337),$J$326,IF(OR(K247=$K$338),$J$327,IF(OR(K247=$K$339),$J$328,IF(OR(K247=$K$340),$J$329,IF(OR(K247=$K$346,K247=$K$356,K247=$K$347),$J$330,IF(OR(K247=$K$342,K247=$K$343,K247=$K$344,K247=$K$345),$J$331,IF(OR(K247=$K$341,K247=$K$385,K247=$K$387,K247=$K$389),$J$332,IF(OR(K247=$K$348,K247=$K$350,K247=$K$349),$J$333,IF(OR(K247=$K$351),$J$334,IF(OR(K247=$K$352),$J$335,IF(OR(K247=$K$353),$J$336,IF(OR(K247=$K$357),$J$337,IF(OR(K247=$K$358,K247=$K$359),$J$338,IF(OR(K247=$K$360,K247=$K$361),$J$339,IF(OR(K247=$K$362,K247=$K$363),$J$340,IF(OR(K247=$K$364,K247=$K$365),$J$341,IF(OR(K247=$K$367,K247=$K$368,K247=$K$369,K247=$K$370,K247=$K$371,K247=$K$372,K247=$K$373,K247=$K$374,K247=$K$375),$J$342,IF(OR(K247=$K$379,K247=$K$380,K247=$K$381,K247=$K$382,K247=$K$378,K247=$K$377,K247=$K$386,K247=$K$388),$J$343,IF(OR(K247=$K$383,K247=$K$384),$J$344,IF(OR(K247=$K$329,K247=$K$330,K247=$K$331,K247=$K$354,K247=$K$355,K247=$K$366,K247=$K$332,K247=$K$376),$J$345,IF(OR(K247=$K$390),$J$346,0)))))))))))))))))))))))</f>
        <v>Escherichia</v>
      </c>
      <c r="K247" s="1" t="s">
        <v>32</v>
      </c>
      <c r="L247" s="1"/>
      <c r="P247" s="11" t="s">
        <v>310</v>
      </c>
      <c r="Q247" s="11" t="s">
        <v>262</v>
      </c>
      <c r="Y247" s="11" t="s">
        <v>262</v>
      </c>
      <c r="AU247" s="11" t="s">
        <v>262</v>
      </c>
      <c r="AV247" s="11" t="s">
        <v>262</v>
      </c>
      <c r="AY247" s="11" t="s">
        <v>262</v>
      </c>
      <c r="AZ247" s="11" t="s">
        <v>262</v>
      </c>
    </row>
    <row r="248" spans="1:57" ht="20.25">
      <c r="A248" s="13" t="s">
        <v>256</v>
      </c>
      <c r="B248" s="2">
        <v>87</v>
      </c>
      <c r="C248" s="13" t="s">
        <v>71</v>
      </c>
      <c r="D248" s="3" t="s">
        <v>227</v>
      </c>
      <c r="E248" s="13">
        <v>0</v>
      </c>
      <c r="F248" s="13">
        <v>3</v>
      </c>
      <c r="G248" s="13"/>
      <c r="H248" s="13"/>
      <c r="I248" s="13" t="str">
        <f>IF(OR(J248=$J$337,J248=$J$344,J248=$J$327),$I$324,IF(OR(J248=$J$326,J248=$J$330,J248=$J$332,J248=$J$333,J248=$J$336,J248=$J$340,J248=$J$341,J248=$J$338),$I$329,IF(OR(J248=$J$325,J248=$J$329),$I$325,IF(OR(J248=$J$331,J248=$J$342,J248=$J$343),$I$326,IF(OR(J248=$J$324,J248=$J$339,J248=$J$345),$I$327,IF(OR(J248=$J$328,J248=$J$346,J248=$J$334,J248=$J$335),$I$328,0))))))</f>
        <v>Энеробактерии</v>
      </c>
      <c r="J248" s="13" t="str">
        <f>IF(OR(K248=$K$324,K248=$K$325,K248=$K$326,K248=$K$327,K248=$K$328),$J$324,IF(OR(K248=$K$333,K248=$K$334,K248=$K$335,K248=$K$336),$J$325,IF(OR(K248=$K$337),$J$326,IF(OR(K248=$K$338),$J$327,IF(OR(K248=$K$339),$J$328,IF(OR(K248=$K$340),$J$329,IF(OR(K248=$K$346,K248=$K$356,K248=$K$347),$J$330,IF(OR(K248=$K$342,K248=$K$343,K248=$K$344,K248=$K$345),$J$331,IF(OR(K248=$K$341,K248=$K$385,K248=$K$387,K248=$K$389),$J$332,IF(OR(K248=$K$348,K248=$K$350,K248=$K$349),$J$333,IF(OR(K248=$K$351),$J$334,IF(OR(K248=$K$352),$J$335,IF(OR(K248=$K$353),$J$336,IF(OR(K248=$K$357),$J$337,IF(OR(K248=$K$358,K248=$K$359),$J$338,IF(OR(K248=$K$360,K248=$K$361),$J$339,IF(OR(K248=$K$362,K248=$K$363),$J$340,IF(OR(K248=$K$364,K248=$K$365),$J$341,IF(OR(K248=$K$367,K248=$K$368,K248=$K$369,K248=$K$370,K248=$K$371,K248=$K$372,K248=$K$373,K248=$K$374,K248=$K$375),$J$342,IF(OR(K248=$K$379,K248=$K$380,K248=$K$381,K248=$K$382,K248=$K$378,K248=$K$377,K248=$K$386,K248=$K$388),$J$343,IF(OR(K248=$K$383,K248=$K$384),$J$344,IF(OR(K248=$K$329,K248=$K$330,K248=$K$331,K248=$K$354,K248=$K$355,K248=$K$366,K248=$K$332,K248=$K$376),$J$345,IF(OR(K248=$K$390),$J$346,0)))))))))))))))))))))))</f>
        <v>Escherichia</v>
      </c>
      <c r="K248" s="1" t="s">
        <v>32</v>
      </c>
      <c r="L248" s="1"/>
      <c r="P248" s="11" t="s">
        <v>311</v>
      </c>
      <c r="Q248" s="11" t="s">
        <v>262</v>
      </c>
      <c r="Y248" s="11" t="s">
        <v>262</v>
      </c>
      <c r="AU248" s="11" t="s">
        <v>311</v>
      </c>
      <c r="AV248" s="11" t="s">
        <v>311</v>
      </c>
      <c r="AY248" s="11" t="s">
        <v>311</v>
      </c>
      <c r="AZ248" s="11" t="s">
        <v>311</v>
      </c>
    </row>
    <row r="249" spans="1:57" ht="20.25">
      <c r="A249" s="13" t="s">
        <v>256</v>
      </c>
      <c r="B249" s="2">
        <v>99</v>
      </c>
      <c r="C249" s="13" t="s">
        <v>71</v>
      </c>
      <c r="D249" s="3" t="s">
        <v>227</v>
      </c>
      <c r="E249" s="13">
        <v>0</v>
      </c>
      <c r="F249" s="13">
        <v>3</v>
      </c>
      <c r="G249" s="13"/>
      <c r="H249" s="13"/>
      <c r="I249" s="13" t="str">
        <f>IF(OR(J249=$J$337,J249=$J$344,J249=$J$327),$I$324,IF(OR(J249=$J$326,J249=$J$330,J249=$J$332,J249=$J$333,J249=$J$336,J249=$J$340,J249=$J$341,J249=$J$338),$I$329,IF(OR(J249=$J$325,J249=$J$329),$I$325,IF(OR(J249=$J$331,J249=$J$342,J249=$J$343),$I$326,IF(OR(J249=$J$324,J249=$J$339,J249=$J$345),$I$327,IF(OR(J249=$J$328,J249=$J$346,J249=$J$334,J249=$J$335),$I$328,0))))))</f>
        <v>Энеробактерии</v>
      </c>
      <c r="J249" s="13" t="str">
        <f>IF(OR(K249=$K$324,K249=$K$325,K249=$K$326,K249=$K$327,K249=$K$328),$J$324,IF(OR(K249=$K$333,K249=$K$334,K249=$K$335,K249=$K$336),$J$325,IF(OR(K249=$K$337),$J$326,IF(OR(K249=$K$338),$J$327,IF(OR(K249=$K$339),$J$328,IF(OR(K249=$K$340),$J$329,IF(OR(K249=$K$346,K249=$K$356,K249=$K$347),$J$330,IF(OR(K249=$K$342,K249=$K$343,K249=$K$344,K249=$K$345),$J$331,IF(OR(K249=$K$341,K249=$K$385,K249=$K$387,K249=$K$389),$J$332,IF(OR(K249=$K$348,K249=$K$350,K249=$K$349),$J$333,IF(OR(K249=$K$351),$J$334,IF(OR(K249=$K$352),$J$335,IF(OR(K249=$K$353),$J$336,IF(OR(K249=$K$357),$J$337,IF(OR(K249=$K$358,K249=$K$359),$J$338,IF(OR(K249=$K$360,K249=$K$361),$J$339,IF(OR(K249=$K$362,K249=$K$363),$J$340,IF(OR(K249=$K$364,K249=$K$365),$J$341,IF(OR(K249=$K$367,K249=$K$368,K249=$K$369,K249=$K$370,K249=$K$371,K249=$K$372,K249=$K$373,K249=$K$374,K249=$K$375),$J$342,IF(OR(K249=$K$379,K249=$K$380,K249=$K$381,K249=$K$382,K249=$K$378,K249=$K$377,K249=$K$386,K249=$K$388),$J$343,IF(OR(K249=$K$383,K249=$K$384),$J$344,IF(OR(K249=$K$329,K249=$K$330,K249=$K$331,K249=$K$354,K249=$K$355,K249=$K$366,K249=$K$332,K249=$K$376),$J$345,IF(OR(K249=$K$390),$J$346,0)))))))))))))))))))))))</f>
        <v>Escherichia</v>
      </c>
      <c r="K249" s="1" t="s">
        <v>32</v>
      </c>
      <c r="L249" s="1"/>
      <c r="P249" s="11" t="s">
        <v>311</v>
      </c>
      <c r="Q249" s="11" t="s">
        <v>262</v>
      </c>
      <c r="Y249" s="11" t="s">
        <v>262</v>
      </c>
      <c r="AU249" s="11" t="s">
        <v>311</v>
      </c>
      <c r="AV249" s="11" t="s">
        <v>311</v>
      </c>
      <c r="AY249" s="11" t="s">
        <v>311</v>
      </c>
      <c r="AZ249" s="11" t="s">
        <v>311</v>
      </c>
    </row>
    <row r="250" spans="1:57" ht="20.25">
      <c r="A250" s="13" t="s">
        <v>256</v>
      </c>
      <c r="B250" s="2">
        <v>104</v>
      </c>
      <c r="C250" s="13" t="s">
        <v>71</v>
      </c>
      <c r="D250" s="3" t="s">
        <v>227</v>
      </c>
      <c r="E250" s="13">
        <v>0</v>
      </c>
      <c r="F250" s="13">
        <v>4</v>
      </c>
      <c r="G250" s="13"/>
      <c r="H250" s="13"/>
      <c r="I250" s="13" t="str">
        <f>IF(OR(J250=$J$337,J250=$J$344,J250=$J$327),$I$324,IF(OR(J250=$J$326,J250=$J$330,J250=$J$332,J250=$J$333,J250=$J$336,J250=$J$340,J250=$J$341,J250=$J$338),$I$329,IF(OR(J250=$J$325,J250=$J$329),$I$325,IF(OR(J250=$J$331,J250=$J$342,J250=$J$343),$I$326,IF(OR(J250=$J$324,J250=$J$339,J250=$J$345),$I$327,IF(OR(J250=$J$328,J250=$J$346,J250=$J$334,J250=$J$335),$I$328,0))))))</f>
        <v>Энеробактерии</v>
      </c>
      <c r="J250" s="13" t="str">
        <f>IF(OR(K250=$K$324,K250=$K$325,K250=$K$326,K250=$K$327,K250=$K$328),$J$324,IF(OR(K250=$K$333,K250=$K$334,K250=$K$335,K250=$K$336),$J$325,IF(OR(K250=$K$337),$J$326,IF(OR(K250=$K$338),$J$327,IF(OR(K250=$K$339),$J$328,IF(OR(K250=$K$340),$J$329,IF(OR(K250=$K$346,K250=$K$356,K250=$K$347),$J$330,IF(OR(K250=$K$342,K250=$K$343,K250=$K$344,K250=$K$345),$J$331,IF(OR(K250=$K$341,K250=$K$385,K250=$K$387,K250=$K$389),$J$332,IF(OR(K250=$K$348,K250=$K$350,K250=$K$349),$J$333,IF(OR(K250=$K$351),$J$334,IF(OR(K250=$K$352),$J$335,IF(OR(K250=$K$353),$J$336,IF(OR(K250=$K$357),$J$337,IF(OR(K250=$K$358,K250=$K$359),$J$338,IF(OR(K250=$K$360,K250=$K$361),$J$339,IF(OR(K250=$K$362,K250=$K$363),$J$340,IF(OR(K250=$K$364,K250=$K$365),$J$341,IF(OR(K250=$K$367,K250=$K$368,K250=$K$369,K250=$K$370,K250=$K$371,K250=$K$372,K250=$K$373,K250=$K$374,K250=$K$375),$J$342,IF(OR(K250=$K$379,K250=$K$380,K250=$K$381,K250=$K$382,K250=$K$378,K250=$K$377,K250=$K$386,K250=$K$388),$J$343,IF(OR(K250=$K$383,K250=$K$384),$J$344,IF(OR(K250=$K$329,K250=$K$330,K250=$K$331,K250=$K$354,K250=$K$355,K250=$K$366,K250=$K$332,K250=$K$376),$J$345,IF(OR(K250=$K$390),$J$346,0)))))))))))))))))))))))</f>
        <v>Escherichia</v>
      </c>
      <c r="K250" s="1" t="s">
        <v>32</v>
      </c>
      <c r="L250" s="1"/>
      <c r="P250" s="11" t="s">
        <v>311</v>
      </c>
      <c r="Q250" s="11" t="s">
        <v>262</v>
      </c>
      <c r="Y250" s="11" t="s">
        <v>262</v>
      </c>
      <c r="AU250" s="11" t="s">
        <v>311</v>
      </c>
      <c r="AV250" s="11" t="s">
        <v>311</v>
      </c>
      <c r="AY250" s="11" t="s">
        <v>311</v>
      </c>
      <c r="AZ250" s="11" t="s">
        <v>311</v>
      </c>
    </row>
    <row r="251" spans="1:57" ht="20.25">
      <c r="A251" s="13" t="s">
        <v>256</v>
      </c>
      <c r="B251" s="2">
        <v>133</v>
      </c>
      <c r="C251" s="13" t="s">
        <v>21</v>
      </c>
      <c r="D251" s="3" t="s">
        <v>64</v>
      </c>
      <c r="E251" s="13">
        <v>0</v>
      </c>
      <c r="F251" s="13">
        <v>2</v>
      </c>
      <c r="G251" s="13" t="s">
        <v>23</v>
      </c>
      <c r="H251" s="13"/>
      <c r="I251" s="13" t="str">
        <f>IF(OR(J251=$J$337,J251=$J$344,J251=$J$327),$I$324,IF(OR(J251=$J$326,J251=$J$330,J251=$J$332,J251=$J$333,J251=$J$336,J251=$J$340,J251=$J$341,J251=$J$338),$I$329,IF(OR(J251=$J$325,J251=$J$329),$I$325,IF(OR(J251=$J$331,J251=$J$342,J251=$J$343),$I$326,IF(OR(J251=$J$324,J251=$J$339,J251=$J$345),$I$327,IF(OR(J251=$J$328,J251=$J$346,J251=$J$334,J251=$J$335),$I$328,0))))))</f>
        <v>Энеробактерии</v>
      </c>
      <c r="J251" s="13" t="str">
        <f>IF(OR(K251=$K$324,K251=$K$325,K251=$K$326,K251=$K$327,K251=$K$328),$J$324,IF(OR(K251=$K$333,K251=$K$334,K251=$K$335,K251=$K$336),$J$325,IF(OR(K251=$K$337),$J$326,IF(OR(K251=$K$338),$J$327,IF(OR(K251=$K$339),$J$328,IF(OR(K251=$K$340),$J$329,IF(OR(K251=$K$346,K251=$K$356,K251=$K$347),$J$330,IF(OR(K251=$K$342,K251=$K$343,K251=$K$344,K251=$K$345),$J$331,IF(OR(K251=$K$341,K251=$K$385,K251=$K$387,K251=$K$389),$J$332,IF(OR(K251=$K$348,K251=$K$350,K251=$K$349),$J$333,IF(OR(K251=$K$351),$J$334,IF(OR(K251=$K$352),$J$335,IF(OR(K251=$K$353),$J$336,IF(OR(K251=$K$357),$J$337,IF(OR(K251=$K$358,K251=$K$359),$J$338,IF(OR(K251=$K$360,K251=$K$361),$J$339,IF(OR(K251=$K$362,K251=$K$363),$J$340,IF(OR(K251=$K$364,K251=$K$365),$J$341,IF(OR(K251=$K$367,K251=$K$368,K251=$K$369,K251=$K$370,K251=$K$371,K251=$K$372,K251=$K$373,K251=$K$374,K251=$K$375),$J$342,IF(OR(K251=$K$379,K251=$K$380,K251=$K$381,K251=$K$382,K251=$K$378,K251=$K$377,K251=$K$386,K251=$K$388),$J$343,IF(OR(K251=$K$383,K251=$K$384),$J$344,IF(OR(K251=$K$329,K251=$K$330,K251=$K$331,K251=$K$354,K251=$K$355,K251=$K$366,K251=$K$332,K251=$K$376),$J$345,IF(OR(K251=$K$390),$J$346,0)))))))))))))))))))))))</f>
        <v>Escherichia</v>
      </c>
      <c r="K251" s="1" t="s">
        <v>32</v>
      </c>
      <c r="L251" s="1"/>
      <c r="N251" s="11" t="s">
        <v>310</v>
      </c>
      <c r="P251" s="11" t="s">
        <v>311</v>
      </c>
      <c r="Q251" s="11" t="s">
        <v>262</v>
      </c>
      <c r="S251" s="11" t="s">
        <v>311</v>
      </c>
      <c r="Y251" s="11" t="s">
        <v>262</v>
      </c>
      <c r="AI251" s="11" t="s">
        <v>262</v>
      </c>
      <c r="AJ251" s="11" t="s">
        <v>311</v>
      </c>
      <c r="AU251" s="11" t="s">
        <v>311</v>
      </c>
      <c r="AV251" s="11" t="s">
        <v>311</v>
      </c>
      <c r="AX251" s="11" t="s">
        <v>262</v>
      </c>
      <c r="AY251" s="11" t="s">
        <v>311</v>
      </c>
      <c r="AZ251" s="11" t="s">
        <v>311</v>
      </c>
    </row>
    <row r="252" spans="1:57" ht="20.25">
      <c r="A252" s="13" t="s">
        <v>244</v>
      </c>
      <c r="B252" s="2">
        <v>5</v>
      </c>
      <c r="C252" s="13" t="s">
        <v>138</v>
      </c>
      <c r="D252" s="3" t="s">
        <v>33</v>
      </c>
      <c r="E252" s="13">
        <v>0</v>
      </c>
      <c r="F252" s="13">
        <v>3</v>
      </c>
      <c r="G252" s="13"/>
      <c r="H252" s="13"/>
      <c r="I252" s="13" t="str">
        <f>IF(OR(J252=$J$337,J252=$J$344,J252=$J$327),$I$324,IF(OR(J252=$J$326,J252=$J$330,J252=$J$332,J252=$J$333,J252=$J$336,J252=$J$340,J252=$J$341,J252=$J$338),$I$329,IF(OR(J252=$J$325,J252=$J$329),$I$325,IF(OR(J252=$J$331,J252=$J$342,J252=$J$343),$I$326,IF(OR(J252=$J$324,J252=$J$339,J252=$J$345),$I$327,IF(OR(J252=$J$328,J252=$J$346,J252=$J$334,J252=$J$335),$I$328,0))))))</f>
        <v>Энеробактерии</v>
      </c>
      <c r="J252" s="13" t="str">
        <f>IF(OR(K252=$K$324,K252=$K$325,K252=$K$326,K252=$K$327,K252=$K$328),$J$324,IF(OR(K252=$K$333,K252=$K$334,K252=$K$335,K252=$K$336),$J$325,IF(OR(K252=$K$337),$J$326,IF(OR(K252=$K$338),$J$327,IF(OR(K252=$K$339),$J$328,IF(OR(K252=$K$340),$J$329,IF(OR(K252=$K$346,K252=$K$356,K252=$K$347),$J$330,IF(OR(K252=$K$342,K252=$K$343,K252=$K$344,K252=$K$345),$J$331,IF(OR(K252=$K$341,K252=$K$385,K252=$K$387,K252=$K$389),$J$332,IF(OR(K252=$K$348,K252=$K$350,K252=$K$349),$J$333,IF(OR(K252=$K$351),$J$334,IF(OR(K252=$K$352),$J$335,IF(OR(K252=$K$353),$J$336,IF(OR(K252=$K$357),$J$337,IF(OR(K252=$K$358,K252=$K$359),$J$338,IF(OR(K252=$K$360,K252=$K$361),$J$339,IF(OR(K252=$K$362,K252=$K$363),$J$340,IF(OR(K252=$K$364,K252=$K$365),$J$341,IF(OR(K252=$K$367,K252=$K$368,K252=$K$369,K252=$K$370,K252=$K$371,K252=$K$372,K252=$K$373,K252=$K$374,K252=$K$375),$J$342,IF(OR(K252=$K$379,K252=$K$380,K252=$K$381,K252=$K$382,K252=$K$378,K252=$K$377,K252=$K$386,K252=$K$388),$J$343,IF(OR(K252=$K$383,K252=$K$384),$J$344,IF(OR(K252=$K$329,K252=$K$330,K252=$K$331,K252=$K$354,K252=$K$355,K252=$K$366,K252=$K$332,K252=$K$376),$J$345,IF(OR(K252=$K$390),$J$346,0)))))))))))))))))))))))</f>
        <v>Escherichia</v>
      </c>
      <c r="K252" s="13" t="s">
        <v>32</v>
      </c>
      <c r="L252" s="13"/>
      <c r="P252" s="11" t="s">
        <v>262</v>
      </c>
      <c r="Q252" s="11" t="s">
        <v>262</v>
      </c>
      <c r="V252" s="12" t="s">
        <v>262</v>
      </c>
      <c r="Y252" s="11" t="s">
        <v>262</v>
      </c>
      <c r="AF252" s="11" t="s">
        <v>262</v>
      </c>
      <c r="AG252" s="11" t="s">
        <v>262</v>
      </c>
      <c r="AJ252" s="11" t="s">
        <v>262</v>
      </c>
      <c r="AU252" s="11" t="s">
        <v>262</v>
      </c>
      <c r="AV252" s="11" t="s">
        <v>262</v>
      </c>
      <c r="AY252" s="11" t="s">
        <v>262</v>
      </c>
      <c r="AZ252" s="11" t="s">
        <v>262</v>
      </c>
      <c r="BE252" s="11" t="s">
        <v>262</v>
      </c>
    </row>
    <row r="253" spans="1:57" ht="20.25">
      <c r="A253" s="13" t="s">
        <v>244</v>
      </c>
      <c r="B253" s="2">
        <v>7</v>
      </c>
      <c r="C253" s="13" t="s">
        <v>138</v>
      </c>
      <c r="D253" s="3" t="s">
        <v>35</v>
      </c>
      <c r="E253" s="13">
        <v>1</v>
      </c>
      <c r="F253" s="13">
        <v>2</v>
      </c>
      <c r="G253" s="13"/>
      <c r="H253" s="13"/>
      <c r="I253" s="13" t="str">
        <f>IF(OR(J253=$J$337,J253=$J$344,J253=$J$327),$I$324,IF(OR(J253=$J$326,J253=$J$330,J253=$J$332,J253=$J$333,J253=$J$336,J253=$J$340,J253=$J$341,J253=$J$338),$I$329,IF(OR(J253=$J$325,J253=$J$329),$I$325,IF(OR(J253=$J$331,J253=$J$342,J253=$J$343),$I$326,IF(OR(J253=$J$324,J253=$J$339,J253=$J$345),$I$327,IF(OR(J253=$J$328,J253=$J$346,J253=$J$334,J253=$J$335),$I$328,0))))))</f>
        <v>Энеробактерии</v>
      </c>
      <c r="J253" s="13" t="str">
        <f>IF(OR(K253=$K$324,K253=$K$325,K253=$K$326,K253=$K$327,K253=$K$328),$J$324,IF(OR(K253=$K$333,K253=$K$334,K253=$K$335,K253=$K$336),$J$325,IF(OR(K253=$K$337),$J$326,IF(OR(K253=$K$338),$J$327,IF(OR(K253=$K$339),$J$328,IF(OR(K253=$K$340),$J$329,IF(OR(K253=$K$346,K253=$K$356,K253=$K$347),$J$330,IF(OR(K253=$K$342,K253=$K$343,K253=$K$344,K253=$K$345),$J$331,IF(OR(K253=$K$341,K253=$K$385,K253=$K$387,K253=$K$389),$J$332,IF(OR(K253=$K$348,K253=$K$350,K253=$K$349),$J$333,IF(OR(K253=$K$351),$J$334,IF(OR(K253=$K$352),$J$335,IF(OR(K253=$K$353),$J$336,IF(OR(K253=$K$357),$J$337,IF(OR(K253=$K$358,K253=$K$359),$J$338,IF(OR(K253=$K$360,K253=$K$361),$J$339,IF(OR(K253=$K$362,K253=$K$363),$J$340,IF(OR(K253=$K$364,K253=$K$365),$J$341,IF(OR(K253=$K$367,K253=$K$368,K253=$K$369,K253=$K$370,K253=$K$371,K253=$K$372,K253=$K$373,K253=$K$374,K253=$K$375),$J$342,IF(OR(K253=$K$379,K253=$K$380,K253=$K$381,K253=$K$382,K253=$K$378,K253=$K$377,K253=$K$386,K253=$K$388),$J$343,IF(OR(K253=$K$383,K253=$K$384),$J$344,IF(OR(K253=$K$329,K253=$K$330,K253=$K$331,K253=$K$354,K253=$K$355,K253=$K$366,K253=$K$332,K253=$K$376),$J$345,IF(OR(K253=$K$390),$J$346,0)))))))))))))))))))))))</f>
        <v>Escherichia</v>
      </c>
      <c r="K253" s="13" t="s">
        <v>32</v>
      </c>
      <c r="L253" s="13"/>
      <c r="P253" s="11" t="s">
        <v>262</v>
      </c>
      <c r="V253" s="12" t="s">
        <v>262</v>
      </c>
      <c r="Y253" s="11" t="s">
        <v>262</v>
      </c>
      <c r="AF253" s="11" t="s">
        <v>262</v>
      </c>
      <c r="AV253" s="11" t="s">
        <v>262</v>
      </c>
      <c r="AY253" s="11" t="s">
        <v>262</v>
      </c>
      <c r="AZ253" s="11" t="s">
        <v>262</v>
      </c>
    </row>
    <row r="254" spans="1:57" ht="20.25">
      <c r="A254" s="13" t="s">
        <v>244</v>
      </c>
      <c r="B254" s="2">
        <v>41</v>
      </c>
      <c r="C254" s="13" t="s">
        <v>21</v>
      </c>
      <c r="D254" s="3" t="s">
        <v>245</v>
      </c>
      <c r="E254" s="13">
        <v>0</v>
      </c>
      <c r="F254" s="13">
        <v>4</v>
      </c>
      <c r="G254" s="13" t="s">
        <v>23</v>
      </c>
      <c r="H254" s="13"/>
      <c r="I254" s="13" t="str">
        <f>IF(OR(J254=$J$337,J254=$J$344,J254=$J$327),$I$324,IF(OR(J254=$J$326,J254=$J$330,J254=$J$332,J254=$J$333,J254=$J$336,J254=$J$340,J254=$J$341,J254=$J$338),$I$329,IF(OR(J254=$J$325,J254=$J$329),$I$325,IF(OR(J254=$J$331,J254=$J$342,J254=$J$343),$I$326,IF(OR(J254=$J$324,J254=$J$339,J254=$J$345),$I$327,IF(OR(J254=$J$328,J254=$J$346,J254=$J$334,J254=$J$335),$I$328,0))))))</f>
        <v>Энеробактерии</v>
      </c>
      <c r="J254" s="13" t="str">
        <f>IF(OR(K254=$K$324,K254=$K$325,K254=$K$326,K254=$K$327,K254=$K$328),$J$324,IF(OR(K254=$K$333,K254=$K$334,K254=$K$335,K254=$K$336),$J$325,IF(OR(K254=$K$337),$J$326,IF(OR(K254=$K$338),$J$327,IF(OR(K254=$K$339),$J$328,IF(OR(K254=$K$340),$J$329,IF(OR(K254=$K$346,K254=$K$356,K254=$K$347),$J$330,IF(OR(K254=$K$342,K254=$K$343,K254=$K$344,K254=$K$345),$J$331,IF(OR(K254=$K$341,K254=$K$385,K254=$K$387,K254=$K$389),$J$332,IF(OR(K254=$K$348,K254=$K$350,K254=$K$349),$J$333,IF(OR(K254=$K$351),$J$334,IF(OR(K254=$K$352),$J$335,IF(OR(K254=$K$353),$J$336,IF(OR(K254=$K$357),$J$337,IF(OR(K254=$K$358,K254=$K$359),$J$338,IF(OR(K254=$K$360,K254=$K$361),$J$339,IF(OR(K254=$K$362,K254=$K$363),$J$340,IF(OR(K254=$K$364,K254=$K$365),$J$341,IF(OR(K254=$K$367,K254=$K$368,K254=$K$369,K254=$K$370,K254=$K$371,K254=$K$372,K254=$K$373,K254=$K$374,K254=$K$375),$J$342,IF(OR(K254=$K$379,K254=$K$380,K254=$K$381,K254=$K$382,K254=$K$378,K254=$K$377,K254=$K$386,K254=$K$388),$J$343,IF(OR(K254=$K$383,K254=$K$384),$J$344,IF(OR(K254=$K$329,K254=$K$330,K254=$K$331,K254=$K$354,K254=$K$355,K254=$K$366,K254=$K$332,K254=$K$376),$J$345,IF(OR(K254=$K$390),$J$346,0)))))))))))))))))))))))</f>
        <v>Klebsiella</v>
      </c>
      <c r="K254" s="1" t="s">
        <v>121</v>
      </c>
      <c r="L254" s="1"/>
      <c r="P254" s="11" t="s">
        <v>262</v>
      </c>
      <c r="U254" s="11" t="s">
        <v>311</v>
      </c>
      <c r="V254" s="12" t="s">
        <v>262</v>
      </c>
      <c r="Y254" s="11" t="s">
        <v>262</v>
      </c>
      <c r="AE254" s="12" t="s">
        <v>311</v>
      </c>
      <c r="AF254" s="11" t="s">
        <v>262</v>
      </c>
      <c r="AL254" s="11" t="s">
        <v>311</v>
      </c>
      <c r="AU254" s="11" t="s">
        <v>262</v>
      </c>
      <c r="AY254" s="11" t="s">
        <v>262</v>
      </c>
      <c r="AZ254" s="11" t="s">
        <v>262</v>
      </c>
      <c r="BC254" s="11" t="s">
        <v>311</v>
      </c>
      <c r="BE254" s="11" t="s">
        <v>311</v>
      </c>
    </row>
    <row r="255" spans="1:57" ht="20.25">
      <c r="A255" s="13" t="s">
        <v>244</v>
      </c>
      <c r="B255" s="2">
        <v>79</v>
      </c>
      <c r="C255" s="13" t="s">
        <v>21</v>
      </c>
      <c r="D255" s="3" t="s">
        <v>57</v>
      </c>
      <c r="E255" s="13">
        <v>0</v>
      </c>
      <c r="F255" s="13">
        <v>6</v>
      </c>
      <c r="G255" s="13" t="s">
        <v>23</v>
      </c>
      <c r="H255" s="13"/>
      <c r="I255" s="13" t="str">
        <f>IF(OR(J255=$J$337,J255=$J$344,J255=$J$327),$I$324,IF(OR(J255=$J$326,J255=$J$330,J255=$J$332,J255=$J$333,J255=$J$336,J255=$J$340,J255=$J$341,J255=$J$338),$I$329,IF(OR(J255=$J$325,J255=$J$329),$I$325,IF(OR(J255=$J$331,J255=$J$342,J255=$J$343),$I$326,IF(OR(J255=$J$324,J255=$J$339,J255=$J$345),$I$327,IF(OR(J255=$J$328,J255=$J$346,J255=$J$334,J255=$J$335),$I$328,0))))))</f>
        <v>Энеробактерии</v>
      </c>
      <c r="J255" s="13" t="str">
        <f>IF(OR(K255=$K$324,K255=$K$325,K255=$K$326,K255=$K$327,K255=$K$328),$J$324,IF(OR(K255=$K$333,K255=$K$334,K255=$K$335,K255=$K$336),$J$325,IF(OR(K255=$K$337),$J$326,IF(OR(K255=$K$338),$J$327,IF(OR(K255=$K$339),$J$328,IF(OR(K255=$K$340),$J$329,IF(OR(K255=$K$346,K255=$K$356,K255=$K$347),$J$330,IF(OR(K255=$K$342,K255=$K$343,K255=$K$344,K255=$K$345),$J$331,IF(OR(K255=$K$341,K255=$K$385,K255=$K$387,K255=$K$389),$J$332,IF(OR(K255=$K$348,K255=$K$350,K255=$K$349),$J$333,IF(OR(K255=$K$351),$J$334,IF(OR(K255=$K$352),$J$335,IF(OR(K255=$K$353),$J$336,IF(OR(K255=$K$357),$J$337,IF(OR(K255=$K$358,K255=$K$359),$J$338,IF(OR(K255=$K$360,K255=$K$361),$J$339,IF(OR(K255=$K$362,K255=$K$363),$J$340,IF(OR(K255=$K$364,K255=$K$365),$J$341,IF(OR(K255=$K$367,K255=$K$368,K255=$K$369,K255=$K$370,K255=$K$371,K255=$K$372,K255=$K$373,K255=$K$374,K255=$K$375),$J$342,IF(OR(K255=$K$379,K255=$K$380,K255=$K$381,K255=$K$382,K255=$K$378,K255=$K$377,K255=$K$386,K255=$K$388),$J$343,IF(OR(K255=$K$383,K255=$K$384),$J$344,IF(OR(K255=$K$329,K255=$K$330,K255=$K$331,K255=$K$354,K255=$K$355,K255=$K$366,K255=$K$332,K255=$K$376),$J$345,IF(OR(K255=$K$390),$J$346,0)))))))))))))))))))))))</f>
        <v>Serratia</v>
      </c>
      <c r="K255" s="1" t="s">
        <v>87</v>
      </c>
      <c r="L255" s="1"/>
      <c r="P255" s="11" t="s">
        <v>311</v>
      </c>
      <c r="Q255" s="11" t="s">
        <v>262</v>
      </c>
      <c r="V255" s="12" t="s">
        <v>262</v>
      </c>
      <c r="Y255" s="11" t="s">
        <v>311</v>
      </c>
      <c r="AA255" s="12" t="s">
        <v>311</v>
      </c>
      <c r="AF255" s="11" t="s">
        <v>311</v>
      </c>
      <c r="AG255" s="11" t="s">
        <v>262</v>
      </c>
      <c r="AJ255" s="11" t="s">
        <v>311</v>
      </c>
      <c r="AU255" s="11" t="s">
        <v>311</v>
      </c>
      <c r="AV255" s="11" t="s">
        <v>310</v>
      </c>
      <c r="AY255" s="11" t="s">
        <v>262</v>
      </c>
      <c r="AZ255" s="11" t="s">
        <v>310</v>
      </c>
      <c r="BE255" s="11" t="s">
        <v>311</v>
      </c>
    </row>
    <row r="256" spans="1:57" ht="20.25">
      <c r="A256" s="13" t="s">
        <v>244</v>
      </c>
      <c r="B256" s="2">
        <v>99</v>
      </c>
      <c r="C256" s="13" t="s">
        <v>21</v>
      </c>
      <c r="D256" s="3" t="s">
        <v>61</v>
      </c>
      <c r="E256" s="13">
        <v>2</v>
      </c>
      <c r="F256" s="13">
        <v>7</v>
      </c>
      <c r="G256" s="13" t="s">
        <v>23</v>
      </c>
      <c r="H256" s="13"/>
      <c r="I256" s="13" t="str">
        <f>IF(OR(J256=$J$337,J256=$J$344,J256=$J$327),$I$324,IF(OR(J256=$J$326,J256=$J$330,J256=$J$332,J256=$J$333,J256=$J$336,J256=$J$340,J256=$J$341,J256=$J$338),$I$329,IF(OR(J256=$J$325,J256=$J$329),$I$325,IF(OR(J256=$J$331,J256=$J$342,J256=$J$343),$I$326,IF(OR(J256=$J$324,J256=$J$339,J256=$J$345),$I$327,IF(OR(J256=$J$328,J256=$J$346,J256=$J$334,J256=$J$335),$I$328,0))))))</f>
        <v>Энеробактерии</v>
      </c>
      <c r="J256" s="13" t="str">
        <f>IF(OR(K256=$K$324,K256=$K$325,K256=$K$326,K256=$K$327,K256=$K$328),$J$324,IF(OR(K256=$K$333,K256=$K$334,K256=$K$335,K256=$K$336),$J$325,IF(OR(K256=$K$337),$J$326,IF(OR(K256=$K$338),$J$327,IF(OR(K256=$K$339),$J$328,IF(OR(K256=$K$340),$J$329,IF(OR(K256=$K$346,K256=$K$356,K256=$K$347),$J$330,IF(OR(K256=$K$342,K256=$K$343,K256=$K$344,K256=$K$345),$J$331,IF(OR(K256=$K$341,K256=$K$385,K256=$K$387,K256=$K$389),$J$332,IF(OR(K256=$K$348,K256=$K$350,K256=$K$349),$J$333,IF(OR(K256=$K$351),$J$334,IF(OR(K256=$K$352),$J$335,IF(OR(K256=$K$353),$J$336,IF(OR(K256=$K$357),$J$337,IF(OR(K256=$K$358,K256=$K$359),$J$338,IF(OR(K256=$K$360,K256=$K$361),$J$339,IF(OR(K256=$K$362,K256=$K$363),$J$340,IF(OR(K256=$K$364,K256=$K$365),$J$341,IF(OR(K256=$K$367,K256=$K$368,K256=$K$369,K256=$K$370,K256=$K$371,K256=$K$372,K256=$K$373,K256=$K$374,K256=$K$375),$J$342,IF(OR(K256=$K$379,K256=$K$380,K256=$K$381,K256=$K$382,K256=$K$378,K256=$K$377,K256=$K$386,K256=$K$388),$J$343,IF(OR(K256=$K$383,K256=$K$384),$J$344,IF(OR(K256=$K$329,K256=$K$330,K256=$K$331,K256=$K$354,K256=$K$355,K256=$K$366,K256=$K$332,K256=$K$376),$J$345,IF(OR(K256=$K$390),$J$346,0)))))))))))))))))))))))</f>
        <v>Klebsiella</v>
      </c>
      <c r="K256" s="1" t="s">
        <v>75</v>
      </c>
      <c r="L256" s="1"/>
      <c r="N256" s="11" t="s">
        <v>311</v>
      </c>
      <c r="P256" s="11" t="s">
        <v>311</v>
      </c>
      <c r="Q256" s="11" t="s">
        <v>262</v>
      </c>
      <c r="S256" s="11" t="s">
        <v>311</v>
      </c>
      <c r="V256" s="12" t="s">
        <v>311</v>
      </c>
      <c r="Y256" s="11" t="s">
        <v>262</v>
      </c>
      <c r="AF256" s="11" t="s">
        <v>311</v>
      </c>
      <c r="AI256" s="11" t="s">
        <v>262</v>
      </c>
      <c r="AJ256" s="11" t="s">
        <v>311</v>
      </c>
      <c r="AV256" s="11" t="s">
        <v>311</v>
      </c>
      <c r="AX256" s="11" t="s">
        <v>310</v>
      </c>
      <c r="AY256" s="11" t="s">
        <v>311</v>
      </c>
      <c r="AZ256" s="11" t="s">
        <v>311</v>
      </c>
    </row>
    <row r="257" spans="1:57" ht="20.25">
      <c r="A257" s="13" t="s">
        <v>244</v>
      </c>
      <c r="B257" s="2">
        <v>123</v>
      </c>
      <c r="C257" s="13" t="s">
        <v>21</v>
      </c>
      <c r="D257" s="3" t="s">
        <v>56</v>
      </c>
      <c r="E257" s="13"/>
      <c r="F257" s="13"/>
      <c r="G257" s="13"/>
      <c r="H257" s="13"/>
      <c r="I257" s="13" t="str">
        <f>IF(OR(J257=$J$337,J257=$J$344,J257=$J$327),$I$324,IF(OR(J257=$J$326,J257=$J$330,J257=$J$332,J257=$J$333,J257=$J$336,J257=$J$340,J257=$J$341,J257=$J$338),$I$329,IF(OR(J257=$J$325,J257=$J$329),$I$325,IF(OR(J257=$J$331,J257=$J$342,J257=$J$343),$I$326,IF(OR(J257=$J$324,J257=$J$339,J257=$J$345),$I$327,IF(OR(J257=$J$328,J257=$J$346,J257=$J$334,J257=$J$335),$I$328,0))))))</f>
        <v>Энеробактерии</v>
      </c>
      <c r="J257" s="13" t="str">
        <f>IF(OR(K257=$K$324,K257=$K$325,K257=$K$326,K257=$K$327,K257=$K$328),$J$324,IF(OR(K257=$K$333,K257=$K$334,K257=$K$335,K257=$K$336),$J$325,IF(OR(K257=$K$337),$J$326,IF(OR(K257=$K$338),$J$327,IF(OR(K257=$K$339),$J$328,IF(OR(K257=$K$340),$J$329,IF(OR(K257=$K$346,K257=$K$356,K257=$K$347),$J$330,IF(OR(K257=$K$342,K257=$K$343,K257=$K$344,K257=$K$345),$J$331,IF(OR(K257=$K$341,K257=$K$385,K257=$K$387,K257=$K$389),$J$332,IF(OR(K257=$K$348,K257=$K$350,K257=$K$349),$J$333,IF(OR(K257=$K$351),$J$334,IF(OR(K257=$K$352),$J$335,IF(OR(K257=$K$353),$J$336,IF(OR(K257=$K$357),$J$337,IF(OR(K257=$K$358,K257=$K$359),$J$338,IF(OR(K257=$K$360,K257=$K$361),$J$339,IF(OR(K257=$K$362,K257=$K$363),$J$340,IF(OR(K257=$K$364,K257=$K$365),$J$341,IF(OR(K257=$K$367,K257=$K$368,K257=$K$369,K257=$K$370,K257=$K$371,K257=$K$372,K257=$K$373,K257=$K$374,K257=$K$375),$J$342,IF(OR(K257=$K$379,K257=$K$380,K257=$K$381,K257=$K$382,K257=$K$378,K257=$K$377,K257=$K$386,K257=$K$388),$J$343,IF(OR(K257=$K$383,K257=$K$384),$J$344,IF(OR(K257=$K$329,K257=$K$330,K257=$K$331,K257=$K$354,K257=$K$355,K257=$K$366,K257=$K$332,K257=$K$376),$J$345,IF(OR(K257=$K$390),$J$346,0)))))))))))))))))))))))</f>
        <v>Escherichia</v>
      </c>
      <c r="K257" s="1" t="s">
        <v>32</v>
      </c>
      <c r="L257" s="1"/>
      <c r="P257" s="11" t="s">
        <v>262</v>
      </c>
      <c r="V257" s="12" t="s">
        <v>311</v>
      </c>
      <c r="Y257" s="11" t="s">
        <v>311</v>
      </c>
      <c r="AF257" s="11" t="s">
        <v>262</v>
      </c>
      <c r="AV257" s="11" t="s">
        <v>311</v>
      </c>
      <c r="AY257" s="11" t="s">
        <v>311</v>
      </c>
      <c r="AZ257" s="11" t="s">
        <v>314</v>
      </c>
    </row>
    <row r="258" spans="1:57" ht="20.25">
      <c r="A258" s="13" t="s">
        <v>244</v>
      </c>
      <c r="B258" s="2">
        <v>165</v>
      </c>
      <c r="C258" s="13" t="s">
        <v>44</v>
      </c>
      <c r="D258" s="3" t="s">
        <v>45</v>
      </c>
      <c r="E258" s="13">
        <v>0</v>
      </c>
      <c r="F258" s="13">
        <v>6</v>
      </c>
      <c r="G258" s="13" t="s">
        <v>23</v>
      </c>
      <c r="H258" s="13"/>
      <c r="I258" s="13" t="str">
        <f>IF(OR(J258=$J$337,J258=$J$344,J258=$J$327),$I$324,IF(OR(J258=$J$326,J258=$J$330,J258=$J$332,J258=$J$333,J258=$J$336,J258=$J$340,J258=$J$341,J258=$J$338),$I$329,IF(OR(J258=$J$325,J258=$J$329),$I$325,IF(OR(J258=$J$331,J258=$J$342,J258=$J$343),$I$326,IF(OR(J258=$J$324,J258=$J$339,J258=$J$345),$I$327,IF(OR(J258=$J$328,J258=$J$346,J258=$J$334,J258=$J$335),$I$328,0))))))</f>
        <v>Энеробактерии</v>
      </c>
      <c r="J258" s="13" t="str">
        <f>IF(OR(K258=$K$324,K258=$K$325,K258=$K$326,K258=$K$327,K258=$K$328),$J$324,IF(OR(K258=$K$333,K258=$K$334,K258=$K$335,K258=$K$336),$J$325,IF(OR(K258=$K$337),$J$326,IF(OR(K258=$K$338),$J$327,IF(OR(K258=$K$339),$J$328,IF(OR(K258=$K$340),$J$329,IF(OR(K258=$K$346,K258=$K$356,K258=$K$347),$J$330,IF(OR(K258=$K$342,K258=$K$343,K258=$K$344,K258=$K$345),$J$331,IF(OR(K258=$K$341,K258=$K$385,K258=$K$387,K258=$K$389),$J$332,IF(OR(K258=$K$348,K258=$K$350,K258=$K$349),$J$333,IF(OR(K258=$K$351),$J$334,IF(OR(K258=$K$352),$J$335,IF(OR(K258=$K$353),$J$336,IF(OR(K258=$K$357),$J$337,IF(OR(K258=$K$358,K258=$K$359),$J$338,IF(OR(K258=$K$360,K258=$K$361),$J$339,IF(OR(K258=$K$362,K258=$K$363),$J$340,IF(OR(K258=$K$364,K258=$K$365),$J$341,IF(OR(K258=$K$367,K258=$K$368,K258=$K$369,K258=$K$370,K258=$K$371,K258=$K$372,K258=$K$373,K258=$K$374,K258=$K$375),$J$342,IF(OR(K258=$K$379,K258=$K$380,K258=$K$381,K258=$K$382,K258=$K$378,K258=$K$377,K258=$K$386,K258=$K$388),$J$343,IF(OR(K258=$K$383,K258=$K$384),$J$344,IF(OR(K258=$K$329,K258=$K$330,K258=$K$331,K258=$K$354,K258=$K$355,K258=$K$366,K258=$K$332,K258=$K$376),$J$345,IF(OR(K258=$K$390),$J$346,0)))))))))))))))))))))))</f>
        <v>Klebsiella</v>
      </c>
      <c r="K258" s="1" t="s">
        <v>75</v>
      </c>
      <c r="L258" s="1"/>
      <c r="M258" s="11" t="s">
        <v>311</v>
      </c>
      <c r="N258" s="11" t="s">
        <v>311</v>
      </c>
      <c r="P258" s="11" t="s">
        <v>311</v>
      </c>
      <c r="Q258" s="11" t="s">
        <v>262</v>
      </c>
      <c r="V258" s="12" t="s">
        <v>262</v>
      </c>
      <c r="Y258" s="11" t="s">
        <v>262</v>
      </c>
      <c r="AA258" s="12" t="s">
        <v>262</v>
      </c>
      <c r="AF258" s="11" t="s">
        <v>311</v>
      </c>
      <c r="AI258" s="11" t="s">
        <v>311</v>
      </c>
      <c r="AN258" s="12" t="s">
        <v>311</v>
      </c>
      <c r="AR258" s="11" t="s">
        <v>311</v>
      </c>
      <c r="AS258" s="12" t="s">
        <v>311</v>
      </c>
      <c r="AT258" s="11" t="s">
        <v>311</v>
      </c>
      <c r="AV258" s="11" t="s">
        <v>311</v>
      </c>
      <c r="AY258" s="11" t="s">
        <v>311</v>
      </c>
      <c r="AZ258" s="11" t="s">
        <v>311</v>
      </c>
      <c r="BA258" s="11" t="s">
        <v>311</v>
      </c>
      <c r="BE258" s="11" t="s">
        <v>311</v>
      </c>
    </row>
    <row r="259" spans="1:57" ht="20.25">
      <c r="A259" s="13" t="s">
        <v>238</v>
      </c>
      <c r="B259" s="2">
        <v>13</v>
      </c>
      <c r="C259" s="13" t="s">
        <v>21</v>
      </c>
      <c r="D259" s="3" t="s">
        <v>62</v>
      </c>
      <c r="E259" s="13">
        <v>0</v>
      </c>
      <c r="F259" s="13">
        <v>8</v>
      </c>
      <c r="G259" s="13" t="s">
        <v>23</v>
      </c>
      <c r="H259" s="13"/>
      <c r="I259" s="13" t="str">
        <f>IF(OR(J259=$J$337,J259=$J$344,J259=$J$327),$I$324,IF(OR(J259=$J$326,J259=$J$330,J259=$J$332,J259=$J$333,J259=$J$336,J259=$J$340,J259=$J$341,J259=$J$338),$I$329,IF(OR(J259=$J$325,J259=$J$329),$I$325,IF(OR(J259=$J$331,J259=$J$342,J259=$J$343),$I$326,IF(OR(J259=$J$324,J259=$J$339,J259=$J$345),$I$327,IF(OR(J259=$J$328,J259=$J$346,J259=$J$334,J259=$J$335),$I$328,0))))))</f>
        <v>Энеробактерии</v>
      </c>
      <c r="J259" s="13" t="str">
        <f>IF(OR(K259=$K$324,K259=$K$325,K259=$K$326,K259=$K$327,K259=$K$328),$J$324,IF(OR(K259=$K$333,K259=$K$334,K259=$K$335,K259=$K$336),$J$325,IF(OR(K259=$K$337),$J$326,IF(OR(K259=$K$338),$J$327,IF(OR(K259=$K$339),$J$328,IF(OR(K259=$K$340),$J$329,IF(OR(K259=$K$346,K259=$K$356,K259=$K$347),$J$330,IF(OR(K259=$K$342,K259=$K$343,K259=$K$344,K259=$K$345),$J$331,IF(OR(K259=$K$341,K259=$K$385,K259=$K$387,K259=$K$389),$J$332,IF(OR(K259=$K$348,K259=$K$350,K259=$K$349),$J$333,IF(OR(K259=$K$351),$J$334,IF(OR(K259=$K$352),$J$335,IF(OR(K259=$K$353),$J$336,IF(OR(K259=$K$357),$J$337,IF(OR(K259=$K$358,K259=$K$359),$J$338,IF(OR(K259=$K$360,K259=$K$361),$J$339,IF(OR(K259=$K$362,K259=$K$363),$J$340,IF(OR(K259=$K$364,K259=$K$365),$J$341,IF(OR(K259=$K$367,K259=$K$368,K259=$K$369,K259=$K$370,K259=$K$371,K259=$K$372,K259=$K$373,K259=$K$374,K259=$K$375),$J$342,IF(OR(K259=$K$379,K259=$K$380,K259=$K$381,K259=$K$382,K259=$K$378,K259=$K$377,K259=$K$386,K259=$K$388),$J$343,IF(OR(K259=$K$383,K259=$K$384),$J$344,IF(OR(K259=$K$329,K259=$K$330,K259=$K$331,K259=$K$354,K259=$K$355,K259=$K$366,K259=$K$332,K259=$K$376),$J$345,IF(OR(K259=$K$390),$J$346,0)))))))))))))))))))))))</f>
        <v>Escherichia</v>
      </c>
      <c r="K259" s="13" t="s">
        <v>32</v>
      </c>
      <c r="L259" s="13"/>
      <c r="P259" s="11" t="s">
        <v>311</v>
      </c>
      <c r="V259" s="12" t="s">
        <v>262</v>
      </c>
      <c r="Y259" s="11" t="s">
        <v>262</v>
      </c>
      <c r="AF259" s="11" t="s">
        <v>262</v>
      </c>
      <c r="AV259" s="11" t="s">
        <v>262</v>
      </c>
      <c r="AY259" s="11" t="s">
        <v>262</v>
      </c>
      <c r="AZ259" s="11" t="s">
        <v>262</v>
      </c>
    </row>
    <row r="260" spans="1:57" ht="20.25">
      <c r="A260" s="13" t="s">
        <v>238</v>
      </c>
      <c r="B260" s="2">
        <v>39</v>
      </c>
      <c r="C260" s="13" t="s">
        <v>29</v>
      </c>
      <c r="D260" s="3" t="s">
        <v>42</v>
      </c>
      <c r="E260" s="13">
        <v>1</v>
      </c>
      <c r="F260" s="13">
        <v>4</v>
      </c>
      <c r="G260" s="13" t="s">
        <v>23</v>
      </c>
      <c r="H260" s="13"/>
      <c r="I260" s="13" t="str">
        <f>IF(OR(J260=$J$337,J260=$J$344,J260=$J$327),$I$324,IF(OR(J260=$J$326,J260=$J$330,J260=$J$332,J260=$J$333,J260=$J$336,J260=$J$340,J260=$J$341,J260=$J$338),$I$329,IF(OR(J260=$J$325,J260=$J$329),$I$325,IF(OR(J260=$J$331,J260=$J$342,J260=$J$343),$I$326,IF(OR(J260=$J$324,J260=$J$339,J260=$J$345),$I$327,IF(OR(J260=$J$328,J260=$J$346,J260=$J$334,J260=$J$335),$I$328,0))))))</f>
        <v>Энеробактерии</v>
      </c>
      <c r="J260" s="13" t="str">
        <f>IF(OR(K260=$K$324,K260=$K$325,K260=$K$326,K260=$K$327,K260=$K$328),$J$324,IF(OR(K260=$K$333,K260=$K$334,K260=$K$335,K260=$K$336),$J$325,IF(OR(K260=$K$337),$J$326,IF(OR(K260=$K$338),$J$327,IF(OR(K260=$K$339),$J$328,IF(OR(K260=$K$340),$J$329,IF(OR(K260=$K$346,K260=$K$356,K260=$K$347),$J$330,IF(OR(K260=$K$342,K260=$K$343,K260=$K$344,K260=$K$345),$J$331,IF(OR(K260=$K$341,K260=$K$385,K260=$K$387,K260=$K$389),$J$332,IF(OR(K260=$K$348,K260=$K$350,K260=$K$349),$J$333,IF(OR(K260=$K$351),$J$334,IF(OR(K260=$K$352),$J$335,IF(OR(K260=$K$353),$J$336,IF(OR(K260=$K$357),$J$337,IF(OR(K260=$K$358,K260=$K$359),$J$338,IF(OR(K260=$K$360,K260=$K$361),$J$339,IF(OR(K260=$K$362,K260=$K$363),$J$340,IF(OR(K260=$K$364,K260=$K$365),$J$341,IF(OR(K260=$K$367,K260=$K$368,K260=$K$369,K260=$K$370,K260=$K$371,K260=$K$372,K260=$K$373,K260=$K$374,K260=$K$375),$J$342,IF(OR(K260=$K$379,K260=$K$380,K260=$K$381,K260=$K$382,K260=$K$378,K260=$K$377,K260=$K$386,K260=$K$388),$J$343,IF(OR(K260=$K$383,K260=$K$384),$J$344,IF(OR(K260=$K$329,K260=$K$330,K260=$K$331,K260=$K$354,K260=$K$355,K260=$K$366,K260=$K$332,K260=$K$376),$J$345,IF(OR(K260=$K$390),$J$346,0)))))))))))))))))))))))</f>
        <v>Escherichia</v>
      </c>
      <c r="K260" s="1" t="s">
        <v>32</v>
      </c>
      <c r="L260" s="1"/>
      <c r="P260" s="11" t="s">
        <v>311</v>
      </c>
      <c r="V260" s="12" t="s">
        <v>262</v>
      </c>
      <c r="Y260" s="11" t="s">
        <v>262</v>
      </c>
      <c r="AF260" s="11" t="s">
        <v>262</v>
      </c>
      <c r="AV260" s="11" t="s">
        <v>262</v>
      </c>
      <c r="AY260" s="11" t="s">
        <v>262</v>
      </c>
      <c r="AZ260" s="11" t="s">
        <v>262</v>
      </c>
    </row>
    <row r="261" spans="1:57" ht="20.25">
      <c r="A261" s="13" t="s">
        <v>238</v>
      </c>
      <c r="B261" s="2">
        <v>64</v>
      </c>
      <c r="C261" s="13" t="s">
        <v>21</v>
      </c>
      <c r="D261" s="3" t="s">
        <v>56</v>
      </c>
      <c r="E261" s="13">
        <v>0</v>
      </c>
      <c r="F261" s="13">
        <v>8</v>
      </c>
      <c r="G261" s="13"/>
      <c r="H261" s="13"/>
      <c r="I261" s="13" t="str">
        <f>IF(OR(J261=$J$337,J261=$J$344,J261=$J$327),$I$324,IF(OR(J261=$J$326,J261=$J$330,J261=$J$332,J261=$J$333,J261=$J$336,J261=$J$340,J261=$J$341,J261=$J$338),$I$329,IF(OR(J261=$J$325,J261=$J$329),$I$325,IF(OR(J261=$J$331,J261=$J$342,J261=$J$343),$I$326,IF(OR(J261=$J$324,J261=$J$339,J261=$J$345),$I$327,IF(OR(J261=$J$328,J261=$J$346,J261=$J$334,J261=$J$335),$I$328,0))))))</f>
        <v>Энеробактерии</v>
      </c>
      <c r="J261" s="13" t="str">
        <f>IF(OR(K261=$K$324,K261=$K$325,K261=$K$326,K261=$K$327,K261=$K$328),$J$324,IF(OR(K261=$K$333,K261=$K$334,K261=$K$335,K261=$K$336),$J$325,IF(OR(K261=$K$337),$J$326,IF(OR(K261=$K$338),$J$327,IF(OR(K261=$K$339),$J$328,IF(OR(K261=$K$340),$J$329,IF(OR(K261=$K$346,K261=$K$356,K261=$K$347),$J$330,IF(OR(K261=$K$342,K261=$K$343,K261=$K$344,K261=$K$345),$J$331,IF(OR(K261=$K$341,K261=$K$385,K261=$K$387,K261=$K$389),$J$332,IF(OR(K261=$K$348,K261=$K$350,K261=$K$349),$J$333,IF(OR(K261=$K$351),$J$334,IF(OR(K261=$K$352),$J$335,IF(OR(K261=$K$353),$J$336,IF(OR(K261=$K$357),$J$337,IF(OR(K261=$K$358,K261=$K$359),$J$338,IF(OR(K261=$K$360,K261=$K$361),$J$339,IF(OR(K261=$K$362,K261=$K$363),$J$340,IF(OR(K261=$K$364,K261=$K$365),$J$341,IF(OR(K261=$K$367,K261=$K$368,K261=$K$369,K261=$K$370,K261=$K$371,K261=$K$372,K261=$K$373,K261=$K$374,K261=$K$375),$J$342,IF(OR(K261=$K$379,K261=$K$380,K261=$K$381,K261=$K$382,K261=$K$378,K261=$K$377,K261=$K$386,K261=$K$388),$J$343,IF(OR(K261=$K$383,K261=$K$384),$J$344,IF(OR(K261=$K$329,K261=$K$330,K261=$K$331,K261=$K$354,K261=$K$355,K261=$K$366,K261=$K$332,K261=$K$376),$J$345,IF(OR(K261=$K$390),$J$346,0)))))))))))))))))))))))</f>
        <v>Proteus</v>
      </c>
      <c r="K261" s="1" t="s">
        <v>159</v>
      </c>
      <c r="L261" s="1"/>
      <c r="M261" s="11" t="s">
        <v>262</v>
      </c>
      <c r="N261" s="11" t="s">
        <v>311</v>
      </c>
      <c r="P261" s="11" t="s">
        <v>311</v>
      </c>
      <c r="Q261" s="11" t="s">
        <v>262</v>
      </c>
      <c r="S261" s="11" t="s">
        <v>311</v>
      </c>
      <c r="V261" s="12" t="s">
        <v>311</v>
      </c>
      <c r="Y261" s="11" t="s">
        <v>262</v>
      </c>
      <c r="AA261" s="12" t="s">
        <v>311</v>
      </c>
      <c r="AF261" s="11" t="s">
        <v>311</v>
      </c>
      <c r="AI261" s="11" t="s">
        <v>262</v>
      </c>
      <c r="AJ261" s="11" t="s">
        <v>311</v>
      </c>
      <c r="AN261" s="12" t="s">
        <v>311</v>
      </c>
      <c r="AT261" s="11" t="s">
        <v>310</v>
      </c>
      <c r="AU261" s="11" t="s">
        <v>311</v>
      </c>
      <c r="AV261" s="11" t="s">
        <v>311</v>
      </c>
      <c r="AX261" s="11" t="s">
        <v>262</v>
      </c>
      <c r="AY261" s="11" t="s">
        <v>311</v>
      </c>
      <c r="AZ261" s="11" t="s">
        <v>262</v>
      </c>
      <c r="BE261" s="11" t="s">
        <v>262</v>
      </c>
    </row>
    <row r="262" spans="1:57" ht="20.25">
      <c r="A262" s="13" t="s">
        <v>238</v>
      </c>
      <c r="B262" s="2">
        <v>97</v>
      </c>
      <c r="C262" s="13" t="s">
        <v>21</v>
      </c>
      <c r="D262" s="3" t="s">
        <v>35</v>
      </c>
      <c r="E262" s="13">
        <v>0</v>
      </c>
      <c r="F262" s="13">
        <v>6</v>
      </c>
      <c r="G262" s="13" t="s">
        <v>23</v>
      </c>
      <c r="H262" s="13"/>
      <c r="I262" s="13" t="str">
        <f>IF(OR(J262=$J$337,J262=$J$344,J262=$J$327),$I$324,IF(OR(J262=$J$326,J262=$J$330,J262=$J$332,J262=$J$333,J262=$J$336,J262=$J$340,J262=$J$341,J262=$J$338),$I$329,IF(OR(J262=$J$325,J262=$J$329),$I$325,IF(OR(J262=$J$331,J262=$J$342,J262=$J$343),$I$326,IF(OR(J262=$J$324,J262=$J$339,J262=$J$345),$I$327,IF(OR(J262=$J$328,J262=$J$346,J262=$J$334,J262=$J$335),$I$328,0))))))</f>
        <v>Энеробактерии</v>
      </c>
      <c r="J262" s="13" t="str">
        <f>IF(OR(K262=$K$324,K262=$K$325,K262=$K$326,K262=$K$327,K262=$K$328),$J$324,IF(OR(K262=$K$333,K262=$K$334,K262=$K$335,K262=$K$336),$J$325,IF(OR(K262=$K$337),$J$326,IF(OR(K262=$K$338),$J$327,IF(OR(K262=$K$339),$J$328,IF(OR(K262=$K$340),$J$329,IF(OR(K262=$K$346,K262=$K$356,K262=$K$347),$J$330,IF(OR(K262=$K$342,K262=$K$343,K262=$K$344,K262=$K$345),$J$331,IF(OR(K262=$K$341,K262=$K$385,K262=$K$387,K262=$K$389),$J$332,IF(OR(K262=$K$348,K262=$K$350,K262=$K$349),$J$333,IF(OR(K262=$K$351),$J$334,IF(OR(K262=$K$352),$J$335,IF(OR(K262=$K$353),$J$336,IF(OR(K262=$K$357),$J$337,IF(OR(K262=$K$358,K262=$K$359),$J$338,IF(OR(K262=$K$360,K262=$K$361),$J$339,IF(OR(K262=$K$362,K262=$K$363),$J$340,IF(OR(K262=$K$364,K262=$K$365),$J$341,IF(OR(K262=$K$367,K262=$K$368,K262=$K$369,K262=$K$370,K262=$K$371,K262=$K$372,K262=$K$373,K262=$K$374,K262=$K$375),$J$342,IF(OR(K262=$K$379,K262=$K$380,K262=$K$381,K262=$K$382,K262=$K$378,K262=$K$377,K262=$K$386,K262=$K$388),$J$343,IF(OR(K262=$K$383,K262=$K$384),$J$344,IF(OR(K262=$K$329,K262=$K$330,K262=$K$331,K262=$K$354,K262=$K$355,K262=$K$366,K262=$K$332,K262=$K$376),$J$345,IF(OR(K262=$K$390),$J$346,0)))))))))))))))))))))))</f>
        <v>Klebsiella</v>
      </c>
      <c r="K262" s="1" t="s">
        <v>75</v>
      </c>
      <c r="L262" s="1"/>
      <c r="P262" s="11" t="s">
        <v>311</v>
      </c>
      <c r="Q262" s="11" t="s">
        <v>262</v>
      </c>
      <c r="V262" s="12" t="s">
        <v>262</v>
      </c>
      <c r="Y262" s="11" t="s">
        <v>262</v>
      </c>
      <c r="AA262" s="12" t="s">
        <v>262</v>
      </c>
      <c r="AF262" s="11" t="s">
        <v>311</v>
      </c>
      <c r="AG262" s="11" t="s">
        <v>262</v>
      </c>
      <c r="AJ262" s="11" t="s">
        <v>311</v>
      </c>
      <c r="AT262" s="11" t="s">
        <v>262</v>
      </c>
      <c r="AU262" s="11" t="s">
        <v>311</v>
      </c>
      <c r="AV262" s="11" t="s">
        <v>311</v>
      </c>
      <c r="AY262" s="11" t="s">
        <v>311</v>
      </c>
      <c r="AZ262" s="11" t="s">
        <v>311</v>
      </c>
      <c r="BE262" s="11" t="s">
        <v>310</v>
      </c>
    </row>
    <row r="263" spans="1:57" ht="20.25">
      <c r="A263" s="13" t="s">
        <v>238</v>
      </c>
      <c r="B263" s="2">
        <v>111</v>
      </c>
      <c r="C263" s="13" t="s">
        <v>14</v>
      </c>
      <c r="D263" s="3" t="s">
        <v>36</v>
      </c>
      <c r="E263" s="13">
        <v>0</v>
      </c>
      <c r="F263" s="13">
        <v>6</v>
      </c>
      <c r="G263" s="13"/>
      <c r="H263" s="13"/>
      <c r="I263" s="13" t="str">
        <f>IF(OR(J263=$J$337,J263=$J$344,J263=$J$327),$I$324,IF(OR(J263=$J$326,J263=$J$330,J263=$J$332,J263=$J$333,J263=$J$336,J263=$J$340,J263=$J$341,J263=$J$338),$I$329,IF(OR(J263=$J$325,J263=$J$329),$I$325,IF(OR(J263=$J$331,J263=$J$342,J263=$J$343),$I$326,IF(OR(J263=$J$324,J263=$J$339,J263=$J$345),$I$327,IF(OR(J263=$J$328,J263=$J$346,J263=$J$334,J263=$J$335),$I$328,0))))))</f>
        <v>Энеробактерии</v>
      </c>
      <c r="J263" s="13" t="str">
        <f>IF(OR(K263=$K$324,K263=$K$325,K263=$K$326,K263=$K$327,K263=$K$328),$J$324,IF(OR(K263=$K$333,K263=$K$334,K263=$K$335,K263=$K$336),$J$325,IF(OR(K263=$K$337),$J$326,IF(OR(K263=$K$338),$J$327,IF(OR(K263=$K$339),$J$328,IF(OR(K263=$K$340),$J$329,IF(OR(K263=$K$346,K263=$K$356,K263=$K$347),$J$330,IF(OR(K263=$K$342,K263=$K$343,K263=$K$344,K263=$K$345),$J$331,IF(OR(K263=$K$341,K263=$K$385,K263=$K$387,K263=$K$389),$J$332,IF(OR(K263=$K$348,K263=$K$350,K263=$K$349),$J$333,IF(OR(K263=$K$351),$J$334,IF(OR(K263=$K$352),$J$335,IF(OR(K263=$K$353),$J$336,IF(OR(K263=$K$357),$J$337,IF(OR(K263=$K$358,K263=$K$359),$J$338,IF(OR(K263=$K$360,K263=$K$361),$J$339,IF(OR(K263=$K$362,K263=$K$363),$J$340,IF(OR(K263=$K$364,K263=$K$365),$J$341,IF(OR(K263=$K$367,K263=$K$368,K263=$K$369,K263=$K$370,K263=$K$371,K263=$K$372,K263=$K$373,K263=$K$374,K263=$K$375),$J$342,IF(OR(K263=$K$379,K263=$K$380,K263=$K$381,K263=$K$382,K263=$K$378,K263=$K$377,K263=$K$386,K263=$K$388),$J$343,IF(OR(K263=$K$383,K263=$K$384),$J$344,IF(OR(K263=$K$329,K263=$K$330,K263=$K$331,K263=$K$354,K263=$K$355,K263=$K$366,K263=$K$332,K263=$K$376),$J$345,IF(OR(K263=$K$390),$J$346,0)))))))))))))))))))))))</f>
        <v>Enterobacter</v>
      </c>
      <c r="K263" s="1" t="s">
        <v>158</v>
      </c>
      <c r="L263" s="1"/>
      <c r="M263" s="11" t="s">
        <v>311</v>
      </c>
      <c r="P263" s="11" t="s">
        <v>311</v>
      </c>
      <c r="Q263" s="11" t="s">
        <v>262</v>
      </c>
      <c r="V263" s="12" t="s">
        <v>262</v>
      </c>
      <c r="Y263" s="11" t="s">
        <v>262</v>
      </c>
      <c r="Z263" s="11" t="s">
        <v>311</v>
      </c>
      <c r="AF263" s="11" t="s">
        <v>311</v>
      </c>
      <c r="AI263" s="11" t="s">
        <v>262</v>
      </c>
      <c r="AJ263" s="11" t="s">
        <v>262</v>
      </c>
      <c r="AN263" s="12" t="s">
        <v>262</v>
      </c>
      <c r="AT263" s="11" t="s">
        <v>262</v>
      </c>
      <c r="AU263" s="11" t="s">
        <v>262</v>
      </c>
      <c r="AV263" s="11" t="s">
        <v>262</v>
      </c>
      <c r="AY263" s="11" t="s">
        <v>262</v>
      </c>
      <c r="AZ263" s="11" t="s">
        <v>262</v>
      </c>
      <c r="BE263" s="11" t="s">
        <v>262</v>
      </c>
    </row>
    <row r="264" spans="1:57" ht="20.25">
      <c r="A264" s="13" t="s">
        <v>238</v>
      </c>
      <c r="B264" s="2">
        <v>120</v>
      </c>
      <c r="C264" s="13" t="s">
        <v>21</v>
      </c>
      <c r="D264" s="3" t="s">
        <v>78</v>
      </c>
      <c r="E264" s="13">
        <v>0</v>
      </c>
      <c r="F264" s="13">
        <v>3</v>
      </c>
      <c r="G264" s="13" t="s">
        <v>23</v>
      </c>
      <c r="H264" s="13"/>
      <c r="I264" s="13" t="str">
        <f>IF(OR(J264=$J$337,J264=$J$344,J264=$J$327),$I$324,IF(OR(J264=$J$326,J264=$J$330,J264=$J$332,J264=$J$333,J264=$J$336,J264=$J$340,J264=$J$341,J264=$J$338),$I$329,IF(OR(J264=$J$325,J264=$J$329),$I$325,IF(OR(J264=$J$331,J264=$J$342,J264=$J$343),$I$326,IF(OR(J264=$J$324,J264=$J$339,J264=$J$345),$I$327,IF(OR(J264=$J$328,J264=$J$346,J264=$J$334,J264=$J$335),$I$328,0))))))</f>
        <v>Энеробактерии</v>
      </c>
      <c r="J264" s="13" t="str">
        <f>IF(OR(K264=$K$324,K264=$K$325,K264=$K$326,K264=$K$327,K264=$K$328),$J$324,IF(OR(K264=$K$333,K264=$K$334,K264=$K$335,K264=$K$336),$J$325,IF(OR(K264=$K$337),$J$326,IF(OR(K264=$K$338),$J$327,IF(OR(K264=$K$339),$J$328,IF(OR(K264=$K$340),$J$329,IF(OR(K264=$K$346,K264=$K$356,K264=$K$347),$J$330,IF(OR(K264=$K$342,K264=$K$343,K264=$K$344,K264=$K$345),$J$331,IF(OR(K264=$K$341,K264=$K$385,K264=$K$387,K264=$K$389),$J$332,IF(OR(K264=$K$348,K264=$K$350,K264=$K$349),$J$333,IF(OR(K264=$K$351),$J$334,IF(OR(K264=$K$352),$J$335,IF(OR(K264=$K$353),$J$336,IF(OR(K264=$K$357),$J$337,IF(OR(K264=$K$358,K264=$K$359),$J$338,IF(OR(K264=$K$360,K264=$K$361),$J$339,IF(OR(K264=$K$362,K264=$K$363),$J$340,IF(OR(K264=$K$364,K264=$K$365),$J$341,IF(OR(K264=$K$367,K264=$K$368,K264=$K$369,K264=$K$370,K264=$K$371,K264=$K$372,K264=$K$373,K264=$K$374,K264=$K$375),$J$342,IF(OR(K264=$K$379,K264=$K$380,K264=$K$381,K264=$K$382,K264=$K$378,K264=$K$377,K264=$K$386,K264=$K$388),$J$343,IF(OR(K264=$K$383,K264=$K$384),$J$344,IF(OR(K264=$K$329,K264=$K$330,K264=$K$331,K264=$K$354,K264=$K$355,K264=$K$366,K264=$K$332,K264=$K$376),$J$345,IF(OR(K264=$K$390),$J$346,0)))))))))))))))))))))))</f>
        <v>Serratia</v>
      </c>
      <c r="K264" s="1" t="s">
        <v>87</v>
      </c>
      <c r="L264" s="1"/>
      <c r="P264" s="11" t="s">
        <v>311</v>
      </c>
      <c r="Q264" s="11" t="s">
        <v>311</v>
      </c>
      <c r="V264" s="12" t="s">
        <v>311</v>
      </c>
      <c r="Y264" s="11" t="s">
        <v>262</v>
      </c>
      <c r="AF264" s="11" t="s">
        <v>311</v>
      </c>
      <c r="AJ264" s="11" t="s">
        <v>311</v>
      </c>
      <c r="AR264" s="11" t="s">
        <v>262</v>
      </c>
      <c r="AU264" s="11" t="s">
        <v>311</v>
      </c>
      <c r="AV264" s="11" t="s">
        <v>311</v>
      </c>
      <c r="AY264" s="11" t="s">
        <v>311</v>
      </c>
      <c r="AZ264" s="11" t="s">
        <v>311</v>
      </c>
      <c r="BE264" s="11" t="s">
        <v>262</v>
      </c>
    </row>
    <row r="265" spans="1:57" ht="20.25">
      <c r="A265" s="13" t="s">
        <v>238</v>
      </c>
      <c r="B265" s="2">
        <v>135</v>
      </c>
      <c r="C265" s="13" t="s">
        <v>46</v>
      </c>
      <c r="D265" s="3" t="s">
        <v>31</v>
      </c>
      <c r="E265" s="13">
        <v>0</v>
      </c>
      <c r="F265" s="13">
        <v>5</v>
      </c>
      <c r="G265" s="13"/>
      <c r="H265" s="13"/>
      <c r="I265" s="13" t="str">
        <f>IF(OR(J265=$J$337,J265=$J$344,J265=$J$327),$I$324,IF(OR(J265=$J$326,J265=$J$330,J265=$J$332,J265=$J$333,J265=$J$336,J265=$J$340,J265=$J$341,J265=$J$338),$I$329,IF(OR(J265=$J$325,J265=$J$329),$I$325,IF(OR(J265=$J$331,J265=$J$342,J265=$J$343),$I$326,IF(OR(J265=$J$324,J265=$J$339,J265=$J$345),$I$327,IF(OR(J265=$J$328,J265=$J$346,J265=$J$334,J265=$J$335),$I$328,0))))))</f>
        <v>Энеробактерии</v>
      </c>
      <c r="J265" s="13" t="str">
        <f>IF(OR(K265=$K$324,K265=$K$325,K265=$K$326,K265=$K$327,K265=$K$328),$J$324,IF(OR(K265=$K$333,K265=$K$334,K265=$K$335,K265=$K$336),$J$325,IF(OR(K265=$K$337),$J$326,IF(OR(K265=$K$338),$J$327,IF(OR(K265=$K$339),$J$328,IF(OR(K265=$K$340),$J$329,IF(OR(K265=$K$346,K265=$K$356,K265=$K$347),$J$330,IF(OR(K265=$K$342,K265=$K$343,K265=$K$344,K265=$K$345),$J$331,IF(OR(K265=$K$341,K265=$K$385,K265=$K$387,K265=$K$389),$J$332,IF(OR(K265=$K$348,K265=$K$350,K265=$K$349),$J$333,IF(OR(K265=$K$351),$J$334,IF(OR(K265=$K$352),$J$335,IF(OR(K265=$K$353),$J$336,IF(OR(K265=$K$357),$J$337,IF(OR(K265=$K$358,K265=$K$359),$J$338,IF(OR(K265=$K$360,K265=$K$361),$J$339,IF(OR(K265=$K$362,K265=$K$363),$J$340,IF(OR(K265=$K$364,K265=$K$365),$J$341,IF(OR(K265=$K$367,K265=$K$368,K265=$K$369,K265=$K$370,K265=$K$371,K265=$K$372,K265=$K$373,K265=$K$374,K265=$K$375),$J$342,IF(OR(K265=$K$379,K265=$K$380,K265=$K$381,K265=$K$382,K265=$K$378,K265=$K$377,K265=$K$386,K265=$K$388),$J$343,IF(OR(K265=$K$383,K265=$K$384),$J$344,IF(OR(K265=$K$329,K265=$K$330,K265=$K$331,K265=$K$354,K265=$K$355,K265=$K$366,K265=$K$332,K265=$K$376),$J$345,IF(OR(K265=$K$390),$J$346,0)))))))))))))))))))))))</f>
        <v>Escherichia</v>
      </c>
      <c r="K265" s="1" t="s">
        <v>32</v>
      </c>
      <c r="L265" s="1"/>
      <c r="P265" s="11" t="s">
        <v>262</v>
      </c>
      <c r="V265" s="12" t="s">
        <v>262</v>
      </c>
      <c r="Y265" s="11" t="s">
        <v>262</v>
      </c>
      <c r="AF265" s="11" t="s">
        <v>262</v>
      </c>
      <c r="AV265" s="11" t="s">
        <v>262</v>
      </c>
      <c r="AY265" s="11" t="s">
        <v>262</v>
      </c>
      <c r="AZ265" s="11" t="s">
        <v>262</v>
      </c>
    </row>
    <row r="266" spans="1:57" ht="20.25">
      <c r="A266" s="13" t="s">
        <v>238</v>
      </c>
      <c r="B266" s="2">
        <v>144</v>
      </c>
      <c r="C266" s="13" t="s">
        <v>46</v>
      </c>
      <c r="D266" s="3" t="s">
        <v>31</v>
      </c>
      <c r="E266" s="13">
        <v>0</v>
      </c>
      <c r="F266" s="13">
        <v>4</v>
      </c>
      <c r="G266" s="13"/>
      <c r="H266" s="13"/>
      <c r="I266" s="13" t="str">
        <f>IF(OR(J266=$J$337,J266=$J$344,J266=$J$327),$I$324,IF(OR(J266=$J$326,J266=$J$330,J266=$J$332,J266=$J$333,J266=$J$336,J266=$J$340,J266=$J$341,J266=$J$338),$I$329,IF(OR(J266=$J$325,J266=$J$329),$I$325,IF(OR(J266=$J$331,J266=$J$342,J266=$J$343),$I$326,IF(OR(J266=$J$324,J266=$J$339,J266=$J$345),$I$327,IF(OR(J266=$J$328,J266=$J$346,J266=$J$334,J266=$J$335),$I$328,0))))))</f>
        <v>Энеробактерии</v>
      </c>
      <c r="J266" s="13" t="str">
        <f>IF(OR(K266=$K$324,K266=$K$325,K266=$K$326,K266=$K$327,K266=$K$328),$J$324,IF(OR(K266=$K$333,K266=$K$334,K266=$K$335,K266=$K$336),$J$325,IF(OR(K266=$K$337),$J$326,IF(OR(K266=$K$338),$J$327,IF(OR(K266=$K$339),$J$328,IF(OR(K266=$K$340),$J$329,IF(OR(K266=$K$346,K266=$K$356,K266=$K$347),$J$330,IF(OR(K266=$K$342,K266=$K$343,K266=$K$344,K266=$K$345),$J$331,IF(OR(K266=$K$341,K266=$K$385,K266=$K$387,K266=$K$389),$J$332,IF(OR(K266=$K$348,K266=$K$350,K266=$K$349),$J$333,IF(OR(K266=$K$351),$J$334,IF(OR(K266=$K$352),$J$335,IF(OR(K266=$K$353),$J$336,IF(OR(K266=$K$357),$J$337,IF(OR(K266=$K$358,K266=$K$359),$J$338,IF(OR(K266=$K$360,K266=$K$361),$J$339,IF(OR(K266=$K$362,K266=$K$363),$J$340,IF(OR(K266=$K$364,K266=$K$365),$J$341,IF(OR(K266=$K$367,K266=$K$368,K266=$K$369,K266=$K$370,K266=$K$371,K266=$K$372,K266=$K$373,K266=$K$374,K266=$K$375),$J$342,IF(OR(K266=$K$379,K266=$K$380,K266=$K$381,K266=$K$382,K266=$K$378,K266=$K$377,K266=$K$386,K266=$K$388),$J$343,IF(OR(K266=$K$383,K266=$K$384),$J$344,IF(OR(K266=$K$329,K266=$K$330,K266=$K$331,K266=$K$354,K266=$K$355,K266=$K$366,K266=$K$332,K266=$K$376),$J$345,IF(OR(K266=$K$390),$J$346,0)))))))))))))))))))))))</f>
        <v>Escherichia</v>
      </c>
      <c r="K266" s="1" t="s">
        <v>32</v>
      </c>
      <c r="L266" s="1"/>
      <c r="P266" s="11" t="s">
        <v>262</v>
      </c>
      <c r="Q266" s="11" t="s">
        <v>262</v>
      </c>
      <c r="V266" s="12" t="s">
        <v>262</v>
      </c>
      <c r="Y266" s="11" t="s">
        <v>262</v>
      </c>
      <c r="AA266" s="12" t="s">
        <v>262</v>
      </c>
      <c r="AF266" s="11" t="s">
        <v>262</v>
      </c>
      <c r="AG266" s="11" t="s">
        <v>262</v>
      </c>
      <c r="AJ266" s="11" t="s">
        <v>262</v>
      </c>
      <c r="AT266" s="11" t="s">
        <v>262</v>
      </c>
      <c r="AU266" s="11" t="s">
        <v>262</v>
      </c>
      <c r="AV266" s="11" t="s">
        <v>262</v>
      </c>
      <c r="AY266" s="11" t="s">
        <v>262</v>
      </c>
      <c r="AZ266" s="11" t="s">
        <v>262</v>
      </c>
      <c r="BE266" s="11" t="s">
        <v>262</v>
      </c>
    </row>
    <row r="267" spans="1:57" ht="20.25">
      <c r="A267" s="13" t="s">
        <v>238</v>
      </c>
      <c r="B267" s="2">
        <v>189</v>
      </c>
      <c r="C267" s="13" t="s">
        <v>21</v>
      </c>
      <c r="D267" s="3" t="s">
        <v>25</v>
      </c>
      <c r="E267" s="13">
        <v>0</v>
      </c>
      <c r="F267" s="13">
        <v>7</v>
      </c>
      <c r="G267" s="13" t="s">
        <v>23</v>
      </c>
      <c r="H267" s="13"/>
      <c r="I267" s="13" t="str">
        <f>IF(OR(J267=$J$337,J267=$J$344,J267=$J$327),$I$324,IF(OR(J267=$J$326,J267=$J$330,J267=$J$332,J267=$J$333,J267=$J$336,J267=$J$340,J267=$J$341,J267=$J$338),$I$329,IF(OR(J267=$J$325,J267=$J$329),$I$325,IF(OR(J267=$J$331,J267=$J$342,J267=$J$343),$I$326,IF(OR(J267=$J$324,J267=$J$339,J267=$J$345),$I$327,IF(OR(J267=$J$328,J267=$J$346,J267=$J$334,J267=$J$335),$I$328,0))))))</f>
        <v>Энеробактерии</v>
      </c>
      <c r="J267" s="13" t="str">
        <f>IF(OR(K267=$K$324,K267=$K$325,K267=$K$326,K267=$K$327,K267=$K$328),$J$324,IF(OR(K267=$K$333,K267=$K$334,K267=$K$335,K267=$K$336),$J$325,IF(OR(K267=$K$337),$J$326,IF(OR(K267=$K$338),$J$327,IF(OR(K267=$K$339),$J$328,IF(OR(K267=$K$340),$J$329,IF(OR(K267=$K$346,K267=$K$356,K267=$K$347),$J$330,IF(OR(K267=$K$342,K267=$K$343,K267=$K$344,K267=$K$345),$J$331,IF(OR(K267=$K$341,K267=$K$385,K267=$K$387,K267=$K$389),$J$332,IF(OR(K267=$K$348,K267=$K$350,K267=$K$349),$J$333,IF(OR(K267=$K$351),$J$334,IF(OR(K267=$K$352),$J$335,IF(OR(K267=$K$353),$J$336,IF(OR(K267=$K$357),$J$337,IF(OR(K267=$K$358,K267=$K$359),$J$338,IF(OR(K267=$K$360,K267=$K$361),$J$339,IF(OR(K267=$K$362,K267=$K$363),$J$340,IF(OR(K267=$K$364,K267=$K$365),$J$341,IF(OR(K267=$K$367,K267=$K$368,K267=$K$369,K267=$K$370,K267=$K$371,K267=$K$372,K267=$K$373,K267=$K$374,K267=$K$375),$J$342,IF(OR(K267=$K$379,K267=$K$380,K267=$K$381,K267=$K$382,K267=$K$378,K267=$K$377,K267=$K$386,K267=$K$388),$J$343,IF(OR(K267=$K$383,K267=$K$384),$J$344,IF(OR(K267=$K$329,K267=$K$330,K267=$K$331,K267=$K$354,K267=$K$355,K267=$K$366,K267=$K$332,K267=$K$376),$J$345,IF(OR(K267=$K$390),$J$346,0)))))))))))))))))))))))</f>
        <v>Escherichia</v>
      </c>
      <c r="K267" s="1" t="s">
        <v>32</v>
      </c>
      <c r="L267" s="1"/>
      <c r="P267" s="11" t="s">
        <v>262</v>
      </c>
      <c r="U267" s="11" t="s">
        <v>311</v>
      </c>
      <c r="V267" s="12" t="s">
        <v>262</v>
      </c>
      <c r="Y267" s="11" t="s">
        <v>262</v>
      </c>
      <c r="AE267" s="12" t="s">
        <v>311</v>
      </c>
      <c r="AF267" s="11" t="s">
        <v>262</v>
      </c>
      <c r="AI267" s="11" t="s">
        <v>262</v>
      </c>
      <c r="AL267" s="11" t="s">
        <v>262</v>
      </c>
      <c r="AU267" s="11" t="s">
        <v>262</v>
      </c>
      <c r="AY267" s="11" t="s">
        <v>262</v>
      </c>
      <c r="AZ267" s="11" t="s">
        <v>262</v>
      </c>
      <c r="BC267" s="11" t="s">
        <v>262</v>
      </c>
      <c r="BE267" s="11" t="s">
        <v>311</v>
      </c>
    </row>
    <row r="268" spans="1:57" ht="20.25">
      <c r="A268" s="13" t="s">
        <v>238</v>
      </c>
      <c r="B268" s="2">
        <v>190</v>
      </c>
      <c r="C268" s="13" t="s">
        <v>21</v>
      </c>
      <c r="D268" s="3" t="s">
        <v>25</v>
      </c>
      <c r="E268" s="13">
        <v>1</v>
      </c>
      <c r="F268" s="13">
        <v>7</v>
      </c>
      <c r="G268" s="13" t="s">
        <v>23</v>
      </c>
      <c r="H268" s="13"/>
      <c r="I268" s="13" t="str">
        <f>IF(OR(J268=$J$337,J268=$J$344,J268=$J$327),$I$324,IF(OR(J268=$J$326,J268=$J$330,J268=$J$332,J268=$J$333,J268=$J$336,J268=$J$340,J268=$J$341,J268=$J$338),$I$329,IF(OR(J268=$J$325,J268=$J$329),$I$325,IF(OR(J268=$J$331,J268=$J$342,J268=$J$343),$I$326,IF(OR(J268=$J$324,J268=$J$339,J268=$J$345),$I$327,IF(OR(J268=$J$328,J268=$J$346,J268=$J$334,J268=$J$335),$I$328,0))))))</f>
        <v>Энеробактерии</v>
      </c>
      <c r="J268" s="13" t="str">
        <f>IF(OR(K268=$K$324,K268=$K$325,K268=$K$326,K268=$K$327,K268=$K$328),$J$324,IF(OR(K268=$K$333,K268=$K$334,K268=$K$335,K268=$K$336),$J$325,IF(OR(K268=$K$337),$J$326,IF(OR(K268=$K$338),$J$327,IF(OR(K268=$K$339),$J$328,IF(OR(K268=$K$340),$J$329,IF(OR(K268=$K$346,K268=$K$356,K268=$K$347),$J$330,IF(OR(K268=$K$342,K268=$K$343,K268=$K$344,K268=$K$345),$J$331,IF(OR(K268=$K$341,K268=$K$385,K268=$K$387,K268=$K$389),$J$332,IF(OR(K268=$K$348,K268=$K$350,K268=$K$349),$J$333,IF(OR(K268=$K$351),$J$334,IF(OR(K268=$K$352),$J$335,IF(OR(K268=$K$353),$J$336,IF(OR(K268=$K$357),$J$337,IF(OR(K268=$K$358,K268=$K$359),$J$338,IF(OR(K268=$K$360,K268=$K$361),$J$339,IF(OR(K268=$K$362,K268=$K$363),$J$340,IF(OR(K268=$K$364,K268=$K$365),$J$341,IF(OR(K268=$K$367,K268=$K$368,K268=$K$369,K268=$K$370,K268=$K$371,K268=$K$372,K268=$K$373,K268=$K$374,K268=$K$375),$J$342,IF(OR(K268=$K$379,K268=$K$380,K268=$K$381,K268=$K$382,K268=$K$378,K268=$K$377,K268=$K$386,K268=$K$388),$J$343,IF(OR(K268=$K$383,K268=$K$384),$J$344,IF(OR(K268=$K$329,K268=$K$330,K268=$K$331,K268=$K$354,K268=$K$355,K268=$K$366,K268=$K$332,K268=$K$376),$J$345,IF(OR(K268=$K$390),$J$346,0)))))))))))))))))))))))</f>
        <v>Escherichia</v>
      </c>
      <c r="K268" s="1" t="s">
        <v>32</v>
      </c>
      <c r="L268" s="1"/>
      <c r="P268" s="11" t="s">
        <v>262</v>
      </c>
      <c r="Q268" s="11" t="s">
        <v>262</v>
      </c>
      <c r="V268" s="12" t="s">
        <v>262</v>
      </c>
      <c r="Y268" s="11" t="s">
        <v>262</v>
      </c>
      <c r="AF268" s="11" t="s">
        <v>262</v>
      </c>
      <c r="AG268" s="11" t="s">
        <v>262</v>
      </c>
      <c r="AJ268" s="11" t="s">
        <v>262</v>
      </c>
      <c r="AV268" s="11" t="s">
        <v>262</v>
      </c>
      <c r="AY268" s="11" t="s">
        <v>262</v>
      </c>
      <c r="AZ268" s="11" t="s">
        <v>262</v>
      </c>
      <c r="BE268" s="11" t="s">
        <v>262</v>
      </c>
    </row>
    <row r="269" spans="1:57" ht="20.25">
      <c r="A269" s="13" t="s">
        <v>229</v>
      </c>
      <c r="B269" s="2">
        <v>41</v>
      </c>
      <c r="C269" s="13" t="s">
        <v>21</v>
      </c>
      <c r="D269" s="3" t="s">
        <v>25</v>
      </c>
      <c r="E269" s="13">
        <v>0</v>
      </c>
      <c r="F269" s="13">
        <v>3</v>
      </c>
      <c r="G269" s="13" t="s">
        <v>23</v>
      </c>
      <c r="H269" s="13"/>
      <c r="I269" s="13" t="str">
        <f>IF(OR(J269=$J$337,J269=$J$344,J269=$J$327),$I$324,IF(OR(J269=$J$326,J269=$J$330,J269=$J$332,J269=$J$333,J269=$J$336,J269=$J$340,J269=$J$341,J269=$J$338),$I$329,IF(OR(J269=$J$325,J269=$J$329),$I$325,IF(OR(J269=$J$331,J269=$J$342,J269=$J$343),$I$326,IF(OR(J269=$J$324,J269=$J$339,J269=$J$345),$I$327,IF(OR(J269=$J$328,J269=$J$346,J269=$J$334,J269=$J$335),$I$328,0))))))</f>
        <v>Энеробактерии</v>
      </c>
      <c r="J269" s="13" t="str">
        <f>IF(OR(K269=$K$324,K269=$K$325,K269=$K$326,K269=$K$327,K269=$K$328),$J$324,IF(OR(K269=$K$333,K269=$K$334,K269=$K$335,K269=$K$336),$J$325,IF(OR(K269=$K$337),$J$326,IF(OR(K269=$K$338),$J$327,IF(OR(K269=$K$339),$J$328,IF(OR(K269=$K$340),$J$329,IF(OR(K269=$K$346,K269=$K$356,K269=$K$347),$J$330,IF(OR(K269=$K$342,K269=$K$343,K269=$K$344,K269=$K$345),$J$331,IF(OR(K269=$K$341,K269=$K$385,K269=$K$387,K269=$K$389),$J$332,IF(OR(K269=$K$348,K269=$K$350,K269=$K$349),$J$333,IF(OR(K269=$K$351),$J$334,IF(OR(K269=$K$352),$J$335,IF(OR(K269=$K$353),$J$336,IF(OR(K269=$K$357),$J$337,IF(OR(K269=$K$358,K269=$K$359),$J$338,IF(OR(K269=$K$360,K269=$K$361),$J$339,IF(OR(K269=$K$362,K269=$K$363),$J$340,IF(OR(K269=$K$364,K269=$K$365),$J$341,IF(OR(K269=$K$367,K269=$K$368,K269=$K$369,K269=$K$370,K269=$K$371,K269=$K$372,K269=$K$373,K269=$K$374,K269=$K$375),$J$342,IF(OR(K269=$K$379,K269=$K$380,K269=$K$381,K269=$K$382,K269=$K$378,K269=$K$377,K269=$K$386,K269=$K$388),$J$343,IF(OR(K269=$K$383,K269=$K$384),$J$344,IF(OR(K269=$K$329,K269=$K$330,K269=$K$331,K269=$K$354,K269=$K$355,K269=$K$366,K269=$K$332,K269=$K$376),$J$345,IF(OR(K269=$K$390),$J$346,0)))))))))))))))))))))))</f>
        <v>Klebsiella</v>
      </c>
      <c r="K269" s="1" t="s">
        <v>121</v>
      </c>
      <c r="L269" s="1"/>
      <c r="N269" s="11" t="s">
        <v>311</v>
      </c>
      <c r="P269" s="11" t="s">
        <v>311</v>
      </c>
      <c r="Q269" s="11" t="s">
        <v>262</v>
      </c>
      <c r="S269" s="11" t="s">
        <v>311</v>
      </c>
      <c r="V269" s="12" t="s">
        <v>311</v>
      </c>
      <c r="Y269" s="11" t="s">
        <v>311</v>
      </c>
      <c r="AF269" s="11" t="s">
        <v>311</v>
      </c>
      <c r="AI269" s="11" t="s">
        <v>311</v>
      </c>
      <c r="AJ269" s="11" t="s">
        <v>262</v>
      </c>
      <c r="AV269" s="11" t="s">
        <v>311</v>
      </c>
      <c r="AX269" s="11" t="s">
        <v>311</v>
      </c>
      <c r="AY269" s="11" t="s">
        <v>311</v>
      </c>
      <c r="AZ269" s="11" t="s">
        <v>311</v>
      </c>
    </row>
    <row r="270" spans="1:57" ht="20.25">
      <c r="A270" s="13" t="s">
        <v>229</v>
      </c>
      <c r="B270" s="2">
        <v>162</v>
      </c>
      <c r="C270" s="13" t="s">
        <v>21</v>
      </c>
      <c r="D270" s="3" t="s">
        <v>25</v>
      </c>
      <c r="E270" s="13">
        <v>0</v>
      </c>
      <c r="F270" s="13">
        <v>6</v>
      </c>
      <c r="G270" s="13" t="s">
        <v>23</v>
      </c>
      <c r="H270" s="13"/>
      <c r="I270" s="13" t="str">
        <f>IF(OR(J270=$J$337,J270=$J$344,J270=$J$327),$I$324,IF(OR(J270=$J$326,J270=$J$330,J270=$J$332,J270=$J$333,J270=$J$336,J270=$J$340,J270=$J$341,J270=$J$338),$I$329,IF(OR(J270=$J$325,J270=$J$329),$I$325,IF(OR(J270=$J$331,J270=$J$342,J270=$J$343),$I$326,IF(OR(J270=$J$324,J270=$J$339,J270=$J$345),$I$327,IF(OR(J270=$J$328,J270=$J$346,J270=$J$334,J270=$J$335),$I$328,0))))))</f>
        <v>Энеробактерии</v>
      </c>
      <c r="J270" s="13" t="str">
        <f>IF(OR(K270=$K$324,K270=$K$325,K270=$K$326,K270=$K$327,K270=$K$328),$J$324,IF(OR(K270=$K$333,K270=$K$334,K270=$K$335,K270=$K$336),$J$325,IF(OR(K270=$K$337),$J$326,IF(OR(K270=$K$338),$J$327,IF(OR(K270=$K$339),$J$328,IF(OR(K270=$K$340),$J$329,IF(OR(K270=$K$346,K270=$K$356,K270=$K$347),$J$330,IF(OR(K270=$K$342,K270=$K$343,K270=$K$344,K270=$K$345),$J$331,IF(OR(K270=$K$341,K270=$K$385,K270=$K$387,K270=$K$389),$J$332,IF(OR(K270=$K$348,K270=$K$350,K270=$K$349),$J$333,IF(OR(K270=$K$351),$J$334,IF(OR(K270=$K$352),$J$335,IF(OR(K270=$K$353),$J$336,IF(OR(K270=$K$357),$J$337,IF(OR(K270=$K$358,K270=$K$359),$J$338,IF(OR(K270=$K$360,K270=$K$361),$J$339,IF(OR(K270=$K$362,K270=$K$363),$J$340,IF(OR(K270=$K$364,K270=$K$365),$J$341,IF(OR(K270=$K$367,K270=$K$368,K270=$K$369,K270=$K$370,K270=$K$371,K270=$K$372,K270=$K$373,K270=$K$374,K270=$K$375),$J$342,IF(OR(K270=$K$379,K270=$K$380,K270=$K$381,K270=$K$382,K270=$K$378,K270=$K$377,K270=$K$386,K270=$K$388),$J$343,IF(OR(K270=$K$383,K270=$K$384),$J$344,IF(OR(K270=$K$329,K270=$K$330,K270=$K$331,K270=$K$354,K270=$K$355,K270=$K$366,K270=$K$332,K270=$K$376),$J$345,IF(OR(K270=$K$390),$J$346,0)))))))))))))))))))))))</f>
        <v>Escherichia</v>
      </c>
      <c r="K270" s="1" t="s">
        <v>194</v>
      </c>
      <c r="L270" s="1"/>
      <c r="M270" s="11" t="s">
        <v>262</v>
      </c>
      <c r="N270" s="11" t="s">
        <v>262</v>
      </c>
      <c r="P270" s="11" t="s">
        <v>311</v>
      </c>
      <c r="Q270" s="11" t="s">
        <v>262</v>
      </c>
      <c r="V270" s="12" t="s">
        <v>262</v>
      </c>
      <c r="Y270" s="11" t="s">
        <v>262</v>
      </c>
      <c r="AF270" s="11" t="s">
        <v>311</v>
      </c>
      <c r="AU270" s="11" t="s">
        <v>311</v>
      </c>
      <c r="AV270" s="11" t="s">
        <v>262</v>
      </c>
      <c r="AY270" s="11" t="s">
        <v>262</v>
      </c>
      <c r="AZ270" s="11" t="s">
        <v>262</v>
      </c>
    </row>
    <row r="271" spans="1:57" ht="20.25">
      <c r="A271" s="13" t="s">
        <v>214</v>
      </c>
      <c r="B271" s="2">
        <v>28</v>
      </c>
      <c r="C271" s="13" t="s">
        <v>21</v>
      </c>
      <c r="D271" s="3" t="s">
        <v>20</v>
      </c>
      <c r="E271" s="13">
        <v>0</v>
      </c>
      <c r="F271" s="13">
        <v>2</v>
      </c>
      <c r="G271" s="13" t="s">
        <v>23</v>
      </c>
      <c r="H271" s="13"/>
      <c r="I271" s="13" t="str">
        <f>IF(OR(J271=$J$337,J271=$J$344,J271=$J$327),$I$324,IF(OR(J271=$J$326,J271=$J$330,J271=$J$332,J271=$J$333,J271=$J$336,J271=$J$340,J271=$J$341,J271=$J$338),$I$329,IF(OR(J271=$J$325,J271=$J$329),$I$325,IF(OR(J271=$J$331,J271=$J$342,J271=$J$343),$I$326,IF(OR(J271=$J$324,J271=$J$339,J271=$J$345),$I$327,IF(OR(J271=$J$328,J271=$J$346,J271=$J$334,J271=$J$335),$I$328,0))))))</f>
        <v>Энеробактерии</v>
      </c>
      <c r="J271" s="13" t="str">
        <f>IF(OR(K271=$K$324,K271=$K$325,K271=$K$326,K271=$K$327,K271=$K$328),$J$324,IF(OR(K271=$K$333,K271=$K$334,K271=$K$335,K271=$K$336),$J$325,IF(OR(K271=$K$337),$J$326,IF(OR(K271=$K$338),$J$327,IF(OR(K271=$K$339),$J$328,IF(OR(K271=$K$340),$J$329,IF(OR(K271=$K$346,K271=$K$356,K271=$K$347),$J$330,IF(OR(K271=$K$342,K271=$K$343,K271=$K$344,K271=$K$345),$J$331,IF(OR(K271=$K$341,K271=$K$385,K271=$K$387,K271=$K$389),$J$332,IF(OR(K271=$K$348,K271=$K$350,K271=$K$349),$J$333,IF(OR(K271=$K$351),$J$334,IF(OR(K271=$K$352),$J$335,IF(OR(K271=$K$353),$J$336,IF(OR(K271=$K$357),$J$337,IF(OR(K271=$K$358,K271=$K$359),$J$338,IF(OR(K271=$K$360,K271=$K$361),$J$339,IF(OR(K271=$K$362,K271=$K$363),$J$340,IF(OR(K271=$K$364,K271=$K$365),$J$341,IF(OR(K271=$K$367,K271=$K$368,K271=$K$369,K271=$K$370,K271=$K$371,K271=$K$372,K271=$K$373,K271=$K$374,K271=$K$375),$J$342,IF(OR(K271=$K$379,K271=$K$380,K271=$K$381,K271=$K$382,K271=$K$378,K271=$K$377,K271=$K$386,K271=$K$388),$J$343,IF(OR(K271=$K$383,K271=$K$384),$J$344,IF(OR(K271=$K$329,K271=$K$330,K271=$K$331,K271=$K$354,K271=$K$355,K271=$K$366,K271=$K$332,K271=$K$376),$J$345,IF(OR(K271=$K$390),$J$346,0)))))))))))))))))))))))</f>
        <v>Klebsiella</v>
      </c>
      <c r="K271" s="1" t="s">
        <v>75</v>
      </c>
      <c r="L271" s="1"/>
      <c r="N271" s="11" t="s">
        <v>262</v>
      </c>
      <c r="P271" s="11" t="s">
        <v>311</v>
      </c>
      <c r="Q271" s="11" t="s">
        <v>262</v>
      </c>
      <c r="S271" s="11" t="s">
        <v>311</v>
      </c>
      <c r="V271" s="12" t="s">
        <v>262</v>
      </c>
      <c r="Y271" s="11" t="s">
        <v>262</v>
      </c>
      <c r="AE271" s="12" t="s">
        <v>262</v>
      </c>
      <c r="AF271" s="11" t="s">
        <v>262</v>
      </c>
      <c r="AJ271" s="11" t="s">
        <v>262</v>
      </c>
      <c r="AN271" s="12" t="s">
        <v>262</v>
      </c>
      <c r="AR271" s="11" t="s">
        <v>262</v>
      </c>
      <c r="AT271" s="11" t="s">
        <v>262</v>
      </c>
      <c r="AU271" s="11" t="s">
        <v>262</v>
      </c>
      <c r="AV271" s="11" t="s">
        <v>262</v>
      </c>
      <c r="AX271" s="11" t="s">
        <v>262</v>
      </c>
      <c r="AY271" s="11" t="s">
        <v>262</v>
      </c>
      <c r="AZ271" s="11" t="s">
        <v>262</v>
      </c>
    </row>
    <row r="272" spans="1:57" ht="20.25">
      <c r="A272" s="13" t="s">
        <v>214</v>
      </c>
      <c r="B272" s="2">
        <v>125</v>
      </c>
      <c r="C272" s="13" t="s">
        <v>21</v>
      </c>
      <c r="D272" s="3" t="s">
        <v>152</v>
      </c>
      <c r="E272" s="13">
        <v>0</v>
      </c>
      <c r="F272" s="13">
        <v>6</v>
      </c>
      <c r="G272" s="13" t="s">
        <v>23</v>
      </c>
      <c r="H272" s="13"/>
      <c r="I272" s="13" t="str">
        <f>IF(OR(J272=$J$337,J272=$J$344,J272=$J$327),$I$324,IF(OR(J272=$J$326,J272=$J$330,J272=$J$332,J272=$J$333,J272=$J$336,J272=$J$340,J272=$J$341,J272=$J$338),$I$329,IF(OR(J272=$J$325,J272=$J$329),$I$325,IF(OR(J272=$J$331,J272=$J$342,J272=$J$343),$I$326,IF(OR(J272=$J$324,J272=$J$339,J272=$J$345),$I$327,IF(OR(J272=$J$328,J272=$J$346,J272=$J$334,J272=$J$335),$I$328,0))))))</f>
        <v>Энеробактерии</v>
      </c>
      <c r="J272" s="13" t="str">
        <f>IF(OR(K272=$K$324,K272=$K$325,K272=$K$326,K272=$K$327,K272=$K$328),$J$324,IF(OR(K272=$K$333,K272=$K$334,K272=$K$335,K272=$K$336),$J$325,IF(OR(K272=$K$337),$J$326,IF(OR(K272=$K$338),$J$327,IF(OR(K272=$K$339),$J$328,IF(OR(K272=$K$340),$J$329,IF(OR(K272=$K$346,K272=$K$356,K272=$K$347),$J$330,IF(OR(K272=$K$342,K272=$K$343,K272=$K$344,K272=$K$345),$J$331,IF(OR(K272=$K$341,K272=$K$385,K272=$K$387,K272=$K$389),$J$332,IF(OR(K272=$K$348,K272=$K$350,K272=$K$349),$J$333,IF(OR(K272=$K$351),$J$334,IF(OR(K272=$K$352),$J$335,IF(OR(K272=$K$353),$J$336,IF(OR(K272=$K$357),$J$337,IF(OR(K272=$K$358,K272=$K$359),$J$338,IF(OR(K272=$K$360,K272=$K$361),$J$339,IF(OR(K272=$K$362,K272=$K$363),$J$340,IF(OR(K272=$K$364,K272=$K$365),$J$341,IF(OR(K272=$K$367,K272=$K$368,K272=$K$369,K272=$K$370,K272=$K$371,K272=$K$372,K272=$K$373,K272=$K$374,K272=$K$375),$J$342,IF(OR(K272=$K$379,K272=$K$380,K272=$K$381,K272=$K$382,K272=$K$378,K272=$K$377,K272=$K$386,K272=$K$388),$J$343,IF(OR(K272=$K$383,K272=$K$384),$J$344,IF(OR(K272=$K$329,K272=$K$330,K272=$K$331,K272=$K$354,K272=$K$355,K272=$K$366,K272=$K$332,K272=$K$376),$J$345,IF(OR(K272=$K$390),$J$346,0)))))))))))))))))))))))</f>
        <v>Serratia</v>
      </c>
      <c r="K272" s="1" t="s">
        <v>87</v>
      </c>
      <c r="L272" s="1"/>
      <c r="N272" s="11" t="s">
        <v>311</v>
      </c>
      <c r="P272" s="11" t="s">
        <v>311</v>
      </c>
      <c r="Q272" s="11" t="s">
        <v>310</v>
      </c>
      <c r="S272" s="11" t="s">
        <v>311</v>
      </c>
      <c r="X272" s="12" t="s">
        <v>311</v>
      </c>
      <c r="Y272" s="11" t="s">
        <v>311</v>
      </c>
      <c r="AA272" s="12" t="s">
        <v>311</v>
      </c>
      <c r="AF272" s="11" t="s">
        <v>311</v>
      </c>
      <c r="AI272" s="11" t="s">
        <v>262</v>
      </c>
      <c r="AJ272" s="11" t="s">
        <v>311</v>
      </c>
      <c r="AT272" s="11" t="s">
        <v>311</v>
      </c>
      <c r="AU272" s="11" t="s">
        <v>311</v>
      </c>
      <c r="AV272" s="11" t="s">
        <v>311</v>
      </c>
      <c r="AX272" s="11" t="s">
        <v>311</v>
      </c>
      <c r="AY272" s="11" t="s">
        <v>311</v>
      </c>
      <c r="AZ272" s="11" t="s">
        <v>311</v>
      </c>
      <c r="BE272" s="11" t="s">
        <v>311</v>
      </c>
    </row>
    <row r="273" spans="1:57" ht="20.25">
      <c r="A273" s="13" t="s">
        <v>214</v>
      </c>
      <c r="B273" s="2">
        <v>150</v>
      </c>
      <c r="C273" s="13" t="s">
        <v>21</v>
      </c>
      <c r="D273" s="3" t="s">
        <v>89</v>
      </c>
      <c r="E273" s="13">
        <v>0</v>
      </c>
      <c r="F273" s="13">
        <v>3</v>
      </c>
      <c r="G273" s="13" t="s">
        <v>23</v>
      </c>
      <c r="H273" s="13"/>
      <c r="I273" s="13" t="str">
        <f>IF(OR(J273=$J$337,J273=$J$344,J273=$J$327),$I$324,IF(OR(J273=$J$326,J273=$J$330,J273=$J$332,J273=$J$333,J273=$J$336,J273=$J$340,J273=$J$341,J273=$J$338),$I$329,IF(OR(J273=$J$325,J273=$J$329),$I$325,IF(OR(J273=$J$331,J273=$J$342,J273=$J$343),$I$326,IF(OR(J273=$J$324,J273=$J$339,J273=$J$345),$I$327,IF(OR(J273=$J$328,J273=$J$346,J273=$J$334,J273=$J$335),$I$328,0))))))</f>
        <v>Энеробактерии</v>
      </c>
      <c r="J273" s="13" t="str">
        <f>IF(OR(K273=$K$324,K273=$K$325,K273=$K$326,K273=$K$327,K273=$K$328),$J$324,IF(OR(K273=$K$333,K273=$K$334,K273=$K$335,K273=$K$336),$J$325,IF(OR(K273=$K$337),$J$326,IF(OR(K273=$K$338),$J$327,IF(OR(K273=$K$339),$J$328,IF(OR(K273=$K$340),$J$329,IF(OR(K273=$K$346,K273=$K$356,K273=$K$347),$J$330,IF(OR(K273=$K$342,K273=$K$343,K273=$K$344,K273=$K$345),$J$331,IF(OR(K273=$K$341,K273=$K$385,K273=$K$387,K273=$K$389),$J$332,IF(OR(K273=$K$348,K273=$K$350,K273=$K$349),$J$333,IF(OR(K273=$K$351),$J$334,IF(OR(K273=$K$352),$J$335,IF(OR(K273=$K$353),$J$336,IF(OR(K273=$K$357),$J$337,IF(OR(K273=$K$358,K273=$K$359),$J$338,IF(OR(K273=$K$360,K273=$K$361),$J$339,IF(OR(K273=$K$362,K273=$K$363),$J$340,IF(OR(K273=$K$364,K273=$K$365),$J$341,IF(OR(K273=$K$367,K273=$K$368,K273=$K$369,K273=$K$370,K273=$K$371,K273=$K$372,K273=$K$373,K273=$K$374,K273=$K$375),$J$342,IF(OR(K273=$K$379,K273=$K$380,K273=$K$381,K273=$K$382,K273=$K$378,K273=$K$377,K273=$K$386,K273=$K$388),$J$343,IF(OR(K273=$K$383,K273=$K$384),$J$344,IF(OR(K273=$K$329,K273=$K$330,K273=$K$331,K273=$K$354,K273=$K$355,K273=$K$366,K273=$K$332,K273=$K$376),$J$345,IF(OR(K273=$K$390),$J$346,0)))))))))))))))))))))))</f>
        <v>Serratia</v>
      </c>
      <c r="K273" s="1" t="s">
        <v>87</v>
      </c>
      <c r="L273" s="1"/>
      <c r="N273" s="11" t="s">
        <v>311</v>
      </c>
      <c r="P273" s="11" t="s">
        <v>311</v>
      </c>
      <c r="Q273" s="11" t="s">
        <v>262</v>
      </c>
      <c r="S273" s="11" t="s">
        <v>311</v>
      </c>
      <c r="V273" s="12" t="s">
        <v>262</v>
      </c>
      <c r="Y273" s="11" t="s">
        <v>311</v>
      </c>
      <c r="AA273" s="12" t="s">
        <v>311</v>
      </c>
      <c r="AF273" s="11" t="s">
        <v>311</v>
      </c>
      <c r="AI273" s="11" t="s">
        <v>311</v>
      </c>
      <c r="AJ273" s="11" t="s">
        <v>262</v>
      </c>
      <c r="AT273" s="11" t="s">
        <v>262</v>
      </c>
      <c r="AU273" s="11" t="s">
        <v>310</v>
      </c>
      <c r="AX273" s="11" t="s">
        <v>311</v>
      </c>
      <c r="AY273" s="11" t="s">
        <v>311</v>
      </c>
      <c r="AZ273" s="11" t="s">
        <v>311</v>
      </c>
      <c r="BE273" s="11" t="s">
        <v>311</v>
      </c>
    </row>
    <row r="274" spans="1:57" ht="20.25">
      <c r="A274" s="13" t="s">
        <v>214</v>
      </c>
      <c r="B274" s="2">
        <v>161</v>
      </c>
      <c r="C274" s="13" t="s">
        <v>128</v>
      </c>
      <c r="D274" s="3" t="s">
        <v>88</v>
      </c>
      <c r="E274" s="13">
        <v>0</v>
      </c>
      <c r="F274" s="13">
        <v>3</v>
      </c>
      <c r="G274" s="13" t="s">
        <v>23</v>
      </c>
      <c r="H274" s="13"/>
      <c r="I274" s="13" t="str">
        <f>IF(OR(J274=$J$337,J274=$J$344,J274=$J$327),$I$324,IF(OR(J274=$J$326,J274=$J$330,J274=$J$332,J274=$J$333,J274=$J$336,J274=$J$340,J274=$J$341,J274=$J$338),$I$329,IF(OR(J274=$J$325,J274=$J$329),$I$325,IF(OR(J274=$J$331,J274=$J$342,J274=$J$343),$I$326,IF(OR(J274=$J$324,J274=$J$339,J274=$J$345),$I$327,IF(OR(J274=$J$328,J274=$J$346,J274=$J$334,J274=$J$335),$I$328,0))))))</f>
        <v>Энеробактерии</v>
      </c>
      <c r="J274" s="13" t="str">
        <f>IF(OR(K274=$K$324,K274=$K$325,K274=$K$326,K274=$K$327,K274=$K$328),$J$324,IF(OR(K274=$K$333,K274=$K$334,K274=$K$335,K274=$K$336),$J$325,IF(OR(K274=$K$337),$J$326,IF(OR(K274=$K$338),$J$327,IF(OR(K274=$K$339),$J$328,IF(OR(K274=$K$340),$J$329,IF(OR(K274=$K$346,K274=$K$356,K274=$K$347),$J$330,IF(OR(K274=$K$342,K274=$K$343,K274=$K$344,K274=$K$345),$J$331,IF(OR(K274=$K$341,K274=$K$385,K274=$K$387,K274=$K$389),$J$332,IF(OR(K274=$K$348,K274=$K$350,K274=$K$349),$J$333,IF(OR(K274=$K$351),$J$334,IF(OR(K274=$K$352),$J$335,IF(OR(K274=$K$353),$J$336,IF(OR(K274=$K$357),$J$337,IF(OR(K274=$K$358,K274=$K$359),$J$338,IF(OR(K274=$K$360,K274=$K$361),$J$339,IF(OR(K274=$K$362,K274=$K$363),$J$340,IF(OR(K274=$K$364,K274=$K$365),$J$341,IF(OR(K274=$K$367,K274=$K$368,K274=$K$369,K274=$K$370,K274=$K$371,K274=$K$372,K274=$K$373,K274=$K$374,K274=$K$375),$J$342,IF(OR(K274=$K$379,K274=$K$380,K274=$K$381,K274=$K$382,K274=$K$378,K274=$K$377,K274=$K$386,K274=$K$388),$J$343,IF(OR(K274=$K$383,K274=$K$384),$J$344,IF(OR(K274=$K$329,K274=$K$330,K274=$K$331,K274=$K$354,K274=$K$355,K274=$K$366,K274=$K$332,K274=$K$376),$J$345,IF(OR(K274=$K$390),$J$346,0)))))))))))))))))))))))</f>
        <v>Serratia</v>
      </c>
      <c r="K274" s="1" t="s">
        <v>87</v>
      </c>
      <c r="L274" s="1"/>
      <c r="P274" s="11" t="s">
        <v>311</v>
      </c>
      <c r="V274" s="12" t="s">
        <v>311</v>
      </c>
      <c r="Y274" s="11" t="s">
        <v>262</v>
      </c>
      <c r="AF274" s="11" t="s">
        <v>311</v>
      </c>
      <c r="AV274" s="11" t="s">
        <v>311</v>
      </c>
      <c r="AY274" s="11" t="s">
        <v>311</v>
      </c>
      <c r="AZ274" s="11" t="s">
        <v>311</v>
      </c>
    </row>
    <row r="275" spans="1:57" ht="20.25">
      <c r="A275" s="13" t="s">
        <v>214</v>
      </c>
      <c r="B275" s="2">
        <v>212</v>
      </c>
      <c r="C275" s="13" t="s">
        <v>21</v>
      </c>
      <c r="D275" s="3" t="s">
        <v>28</v>
      </c>
      <c r="E275" s="13"/>
      <c r="F275" s="13"/>
      <c r="G275" s="13"/>
      <c r="H275" s="13"/>
      <c r="I275" s="13" t="str">
        <f>IF(OR(J275=$J$337,J275=$J$344,J275=$J$327),$I$324,IF(OR(J275=$J$326,J275=$J$330,J275=$J$332,J275=$J$333,J275=$J$336,J275=$J$340,J275=$J$341,J275=$J$338),$I$329,IF(OR(J275=$J$325,J275=$J$329),$I$325,IF(OR(J275=$J$331,J275=$J$342,J275=$J$343),$I$326,IF(OR(J275=$J$324,J275=$J$339,J275=$J$345),$I$327,IF(OR(J275=$J$328,J275=$J$346,J275=$J$334,J275=$J$335),$I$328,0))))))</f>
        <v>Энеробактерии</v>
      </c>
      <c r="J275" s="13" t="str">
        <f>IF(OR(K275=$K$324,K275=$K$325,K275=$K$326,K275=$K$327,K275=$K$328),$J$324,IF(OR(K275=$K$333,K275=$K$334,K275=$K$335,K275=$K$336),$J$325,IF(OR(K275=$K$337),$J$326,IF(OR(K275=$K$338),$J$327,IF(OR(K275=$K$339),$J$328,IF(OR(K275=$K$340),$J$329,IF(OR(K275=$K$346,K275=$K$356,K275=$K$347),$J$330,IF(OR(K275=$K$342,K275=$K$343,K275=$K$344,K275=$K$345),$J$331,IF(OR(K275=$K$341,K275=$K$385,K275=$K$387,K275=$K$389),$J$332,IF(OR(K275=$K$348,K275=$K$350,K275=$K$349),$J$333,IF(OR(K275=$K$351),$J$334,IF(OR(K275=$K$352),$J$335,IF(OR(K275=$K$353),$J$336,IF(OR(K275=$K$357),$J$337,IF(OR(K275=$K$358,K275=$K$359),$J$338,IF(OR(K275=$K$360,K275=$K$361),$J$339,IF(OR(K275=$K$362,K275=$K$363),$J$340,IF(OR(K275=$K$364,K275=$K$365),$J$341,IF(OR(K275=$K$367,K275=$K$368,K275=$K$369,K275=$K$370,K275=$K$371,K275=$K$372,K275=$K$373,K275=$K$374,K275=$K$375),$J$342,IF(OR(K275=$K$379,K275=$K$380,K275=$K$381,K275=$K$382,K275=$K$378,K275=$K$377,K275=$K$386,K275=$K$388),$J$343,IF(OR(K275=$K$383,K275=$K$384),$J$344,IF(OR(K275=$K$329,K275=$K$330,K275=$K$331,K275=$K$354,K275=$K$355,K275=$K$366,K275=$K$332,K275=$K$376),$J$345,IF(OR(K275=$K$390),$J$346,0)))))))))))))))))))))))</f>
        <v>Proteus</v>
      </c>
      <c r="K275" s="1" t="s">
        <v>159</v>
      </c>
      <c r="L275" s="1"/>
      <c r="N275" s="11" t="s">
        <v>311</v>
      </c>
      <c r="P275" s="11" t="s">
        <v>311</v>
      </c>
      <c r="Q275" s="11" t="s">
        <v>311</v>
      </c>
      <c r="S275" s="11" t="s">
        <v>311</v>
      </c>
      <c r="V275" s="12" t="s">
        <v>311</v>
      </c>
      <c r="Y275" s="11" t="s">
        <v>262</v>
      </c>
      <c r="AF275" s="11" t="s">
        <v>311</v>
      </c>
      <c r="AI275" s="11" t="s">
        <v>262</v>
      </c>
      <c r="AJ275" s="11" t="s">
        <v>311</v>
      </c>
      <c r="AV275" s="11" t="s">
        <v>311</v>
      </c>
      <c r="AX275" s="11" t="s">
        <v>262</v>
      </c>
      <c r="AY275" s="11" t="s">
        <v>311</v>
      </c>
      <c r="AZ275" s="11" t="s">
        <v>311</v>
      </c>
    </row>
    <row r="276" spans="1:57" ht="20.25">
      <c r="A276" s="13" t="s">
        <v>214</v>
      </c>
      <c r="B276" s="2">
        <v>215</v>
      </c>
      <c r="C276" s="13" t="s">
        <v>21</v>
      </c>
      <c r="D276" s="3" t="s">
        <v>18</v>
      </c>
      <c r="E276" s="13">
        <v>0</v>
      </c>
      <c r="F276" s="13">
        <v>3</v>
      </c>
      <c r="G276" s="13" t="s">
        <v>23</v>
      </c>
      <c r="H276" s="13"/>
      <c r="I276" s="13" t="str">
        <f>IF(OR(J276=$J$337,J276=$J$344,J276=$J$327),$I$324,IF(OR(J276=$J$326,J276=$J$330,J276=$J$332,J276=$J$333,J276=$J$336,J276=$J$340,J276=$J$341,J276=$J$338),$I$329,IF(OR(J276=$J$325,J276=$J$329),$I$325,IF(OR(J276=$J$331,J276=$J$342,J276=$J$343),$I$326,IF(OR(J276=$J$324,J276=$J$339,J276=$J$345),$I$327,IF(OR(J276=$J$328,J276=$J$346,J276=$J$334,J276=$J$335),$I$328,0))))))</f>
        <v>Энеробактерии</v>
      </c>
      <c r="J276" s="13" t="str">
        <f>IF(OR(K276=$K$324,K276=$K$325,K276=$K$326,K276=$K$327,K276=$K$328),$J$324,IF(OR(K276=$K$333,K276=$K$334,K276=$K$335,K276=$K$336),$J$325,IF(OR(K276=$K$337),$J$326,IF(OR(K276=$K$338),$J$327,IF(OR(K276=$K$339),$J$328,IF(OR(K276=$K$340),$J$329,IF(OR(K276=$K$346,K276=$K$356,K276=$K$347),$J$330,IF(OR(K276=$K$342,K276=$K$343,K276=$K$344,K276=$K$345),$J$331,IF(OR(K276=$K$341,K276=$K$385,K276=$K$387,K276=$K$389),$J$332,IF(OR(K276=$K$348,K276=$K$350,K276=$K$349),$J$333,IF(OR(K276=$K$351),$J$334,IF(OR(K276=$K$352),$J$335,IF(OR(K276=$K$353),$J$336,IF(OR(K276=$K$357),$J$337,IF(OR(K276=$K$358,K276=$K$359),$J$338,IF(OR(K276=$K$360,K276=$K$361),$J$339,IF(OR(K276=$K$362,K276=$K$363),$J$340,IF(OR(K276=$K$364,K276=$K$365),$J$341,IF(OR(K276=$K$367,K276=$K$368,K276=$K$369,K276=$K$370,K276=$K$371,K276=$K$372,K276=$K$373,K276=$K$374,K276=$K$375),$J$342,IF(OR(K276=$K$379,K276=$K$380,K276=$K$381,K276=$K$382,K276=$K$378,K276=$K$377,K276=$K$386,K276=$K$388),$J$343,IF(OR(K276=$K$383,K276=$K$384),$J$344,IF(OR(K276=$K$329,K276=$K$330,K276=$K$331,K276=$K$354,K276=$K$355,K276=$K$366,K276=$K$332,K276=$K$376),$J$345,IF(OR(K276=$K$390),$J$346,0)))))))))))))))))))))))</f>
        <v>Klebsiella</v>
      </c>
      <c r="K276" s="1" t="s">
        <v>121</v>
      </c>
      <c r="L276" s="1"/>
      <c r="P276" s="11" t="s">
        <v>311</v>
      </c>
      <c r="Q276" s="11" t="s">
        <v>262</v>
      </c>
      <c r="V276" s="12" t="s">
        <v>311</v>
      </c>
      <c r="Y276" s="11" t="s">
        <v>262</v>
      </c>
      <c r="AF276" s="11" t="s">
        <v>262</v>
      </c>
      <c r="AI276" s="11" t="s">
        <v>262</v>
      </c>
      <c r="AJ276" s="11" t="s">
        <v>262</v>
      </c>
      <c r="AR276" s="11" t="s">
        <v>262</v>
      </c>
      <c r="AT276" s="11" t="s">
        <v>262</v>
      </c>
      <c r="AU276" s="11" t="s">
        <v>262</v>
      </c>
      <c r="AV276" s="11" t="s">
        <v>262</v>
      </c>
      <c r="AY276" s="11" t="s">
        <v>262</v>
      </c>
      <c r="AZ276" s="11" t="s">
        <v>262</v>
      </c>
    </row>
    <row r="277" spans="1:57" ht="20.25">
      <c r="A277" s="13" t="s">
        <v>214</v>
      </c>
      <c r="B277" s="2">
        <v>227</v>
      </c>
      <c r="C277" s="13" t="s">
        <v>21</v>
      </c>
      <c r="D277" s="3" t="s">
        <v>88</v>
      </c>
      <c r="E277" s="13">
        <v>0</v>
      </c>
      <c r="F277" s="13">
        <v>3</v>
      </c>
      <c r="G277" s="13" t="s">
        <v>23</v>
      </c>
      <c r="H277" s="13"/>
      <c r="I277" s="13" t="str">
        <f>IF(OR(J277=$J$337,J277=$J$344,J277=$J$327),$I$324,IF(OR(J277=$J$326,J277=$J$330,J277=$J$332,J277=$J$333,J277=$J$336,J277=$J$340,J277=$J$341,J277=$J$338),$I$329,IF(OR(J277=$J$325,J277=$J$329),$I$325,IF(OR(J277=$J$331,J277=$J$342,J277=$J$343),$I$326,IF(OR(J277=$J$324,J277=$J$339,J277=$J$345),$I$327,IF(OR(J277=$J$328,J277=$J$346,J277=$J$334,J277=$J$335),$I$328,0))))))</f>
        <v>Энеробактерии</v>
      </c>
      <c r="J277" s="13" t="str">
        <f>IF(OR(K277=$K$324,K277=$K$325,K277=$K$326,K277=$K$327,K277=$K$328),$J$324,IF(OR(K277=$K$333,K277=$K$334,K277=$K$335,K277=$K$336),$J$325,IF(OR(K277=$K$337),$J$326,IF(OR(K277=$K$338),$J$327,IF(OR(K277=$K$339),$J$328,IF(OR(K277=$K$340),$J$329,IF(OR(K277=$K$346,K277=$K$356,K277=$K$347),$J$330,IF(OR(K277=$K$342,K277=$K$343,K277=$K$344,K277=$K$345),$J$331,IF(OR(K277=$K$341,K277=$K$385,K277=$K$387,K277=$K$389),$J$332,IF(OR(K277=$K$348,K277=$K$350,K277=$K$349),$J$333,IF(OR(K277=$K$351),$J$334,IF(OR(K277=$K$352),$J$335,IF(OR(K277=$K$353),$J$336,IF(OR(K277=$K$357),$J$337,IF(OR(K277=$K$358,K277=$K$359),$J$338,IF(OR(K277=$K$360,K277=$K$361),$J$339,IF(OR(K277=$K$362,K277=$K$363),$J$340,IF(OR(K277=$K$364,K277=$K$365),$J$341,IF(OR(K277=$K$367,K277=$K$368,K277=$K$369,K277=$K$370,K277=$K$371,K277=$K$372,K277=$K$373,K277=$K$374,K277=$K$375),$J$342,IF(OR(K277=$K$379,K277=$K$380,K277=$K$381,K277=$K$382,K277=$K$378,K277=$K$377,K277=$K$386,K277=$K$388),$J$343,IF(OR(K277=$K$383,K277=$K$384),$J$344,IF(OR(K277=$K$329,K277=$K$330,K277=$K$331,K277=$K$354,K277=$K$355,K277=$K$366,K277=$K$332,K277=$K$376),$J$345,IF(OR(K277=$K$390),$J$346,0)))))))))))))))))))))))</f>
        <v>Serratia</v>
      </c>
      <c r="K277" s="1" t="s">
        <v>87</v>
      </c>
      <c r="L277" s="1"/>
      <c r="N277" s="11" t="s">
        <v>311</v>
      </c>
      <c r="P277" s="11" t="s">
        <v>311</v>
      </c>
      <c r="Q277" s="11" t="s">
        <v>311</v>
      </c>
      <c r="V277" s="12" t="s">
        <v>311</v>
      </c>
      <c r="Y277" s="11" t="s">
        <v>311</v>
      </c>
      <c r="AF277" s="11" t="s">
        <v>311</v>
      </c>
      <c r="AI277" s="11" t="s">
        <v>262</v>
      </c>
      <c r="AJ277" s="11" t="s">
        <v>311</v>
      </c>
      <c r="AV277" s="11" t="s">
        <v>311</v>
      </c>
      <c r="AX277" s="11" t="s">
        <v>311</v>
      </c>
      <c r="AY277" s="11" t="s">
        <v>311</v>
      </c>
      <c r="AZ277" s="11" t="s">
        <v>311</v>
      </c>
    </row>
    <row r="278" spans="1:57" ht="20.25">
      <c r="A278" s="13" t="s">
        <v>214</v>
      </c>
      <c r="B278" s="2">
        <v>252</v>
      </c>
      <c r="C278" s="13" t="s">
        <v>21</v>
      </c>
      <c r="D278" s="3" t="s">
        <v>88</v>
      </c>
      <c r="E278" s="13">
        <v>0</v>
      </c>
      <c r="F278" s="13">
        <v>4</v>
      </c>
      <c r="G278" s="13" t="s">
        <v>23</v>
      </c>
      <c r="H278" s="13"/>
      <c r="I278" s="13" t="str">
        <f>IF(OR(J278=$J$337,J278=$J$344,J278=$J$327),$I$324,IF(OR(J278=$J$326,J278=$J$330,J278=$J$332,J278=$J$333,J278=$J$336,J278=$J$340,J278=$J$341,J278=$J$338),$I$329,IF(OR(J278=$J$325,J278=$J$329),$I$325,IF(OR(J278=$J$331,J278=$J$342,J278=$J$343),$I$326,IF(OR(J278=$J$324,J278=$J$339,J278=$J$345),$I$327,IF(OR(J278=$J$328,J278=$J$346,J278=$J$334,J278=$J$335),$I$328,0))))))</f>
        <v>Энеробактерии</v>
      </c>
      <c r="J278" s="13" t="str">
        <f>IF(OR(K278=$K$324,K278=$K$325,K278=$K$326,K278=$K$327,K278=$K$328),$J$324,IF(OR(K278=$K$333,K278=$K$334,K278=$K$335,K278=$K$336),$J$325,IF(OR(K278=$K$337),$J$326,IF(OR(K278=$K$338),$J$327,IF(OR(K278=$K$339),$J$328,IF(OR(K278=$K$340),$J$329,IF(OR(K278=$K$346,K278=$K$356,K278=$K$347),$J$330,IF(OR(K278=$K$342,K278=$K$343,K278=$K$344,K278=$K$345),$J$331,IF(OR(K278=$K$341,K278=$K$385,K278=$K$387,K278=$K$389),$J$332,IF(OR(K278=$K$348,K278=$K$350,K278=$K$349),$J$333,IF(OR(K278=$K$351),$J$334,IF(OR(K278=$K$352),$J$335,IF(OR(K278=$K$353),$J$336,IF(OR(K278=$K$357),$J$337,IF(OR(K278=$K$358,K278=$K$359),$J$338,IF(OR(K278=$K$360,K278=$K$361),$J$339,IF(OR(K278=$K$362,K278=$K$363),$J$340,IF(OR(K278=$K$364,K278=$K$365),$J$341,IF(OR(K278=$K$367,K278=$K$368,K278=$K$369,K278=$K$370,K278=$K$371,K278=$K$372,K278=$K$373,K278=$K$374,K278=$K$375),$J$342,IF(OR(K278=$K$379,K278=$K$380,K278=$K$381,K278=$K$382,K278=$K$378,K278=$K$377,K278=$K$386,K278=$K$388),$J$343,IF(OR(K278=$K$383,K278=$K$384),$J$344,IF(OR(K278=$K$329,K278=$K$330,K278=$K$331,K278=$K$354,K278=$K$355,K278=$K$366,K278=$K$332,K278=$K$376),$J$345,IF(OR(K278=$K$390),$J$346,0)))))))))))))))))))))))</f>
        <v>Serratia</v>
      </c>
      <c r="K278" s="1" t="s">
        <v>87</v>
      </c>
      <c r="L278" s="1"/>
      <c r="N278" s="11" t="s">
        <v>311</v>
      </c>
      <c r="P278" s="11" t="s">
        <v>311</v>
      </c>
      <c r="Q278" s="11" t="s">
        <v>262</v>
      </c>
      <c r="S278" s="11" t="s">
        <v>311</v>
      </c>
      <c r="V278" s="12" t="s">
        <v>311</v>
      </c>
      <c r="Y278" s="11" t="s">
        <v>262</v>
      </c>
      <c r="AF278" s="11" t="s">
        <v>311</v>
      </c>
      <c r="AI278" s="11" t="s">
        <v>262</v>
      </c>
      <c r="AJ278" s="11" t="s">
        <v>311</v>
      </c>
      <c r="AV278" s="11" t="s">
        <v>311</v>
      </c>
      <c r="AX278" s="11" t="s">
        <v>311</v>
      </c>
      <c r="AY278" s="11" t="s">
        <v>311</v>
      </c>
      <c r="AZ278" s="11" t="s">
        <v>311</v>
      </c>
    </row>
    <row r="279" spans="1:57" ht="20.25">
      <c r="A279" s="13" t="s">
        <v>254</v>
      </c>
      <c r="B279" s="2">
        <v>120</v>
      </c>
      <c r="C279" s="13" t="s">
        <v>21</v>
      </c>
      <c r="D279" s="3" t="s">
        <v>41</v>
      </c>
      <c r="E279" s="13">
        <v>0</v>
      </c>
      <c r="F279" s="13">
        <v>4</v>
      </c>
      <c r="G279" s="13"/>
      <c r="H279" s="13"/>
      <c r="I279" s="13" t="str">
        <f>IF(OR(J279=$J$337,J279=$J$344,J279=$J$327),$I$324,IF(OR(J279=$J$326,J279=$J$330,J279=$J$332,J279=$J$333,J279=$J$336,J279=$J$340,J279=$J$341,J279=$J$338),$I$329,IF(OR(J279=$J$325,J279=$J$329),$I$325,IF(OR(J279=$J$331,J279=$J$342,J279=$J$343),$I$326,IF(OR(J279=$J$324,J279=$J$339,J279=$J$345),$I$327,IF(OR(J279=$J$328,J279=$J$346,J279=$J$334,J279=$J$335),$I$328,0))))))</f>
        <v>Энеробактерии</v>
      </c>
      <c r="J279" s="13" t="str">
        <f>IF(OR(K279=$K$324,K279=$K$325,K279=$K$326,K279=$K$327,K279=$K$328),$J$324,IF(OR(K279=$K$333,K279=$K$334,K279=$K$335,K279=$K$336),$J$325,IF(OR(K279=$K$337),$J$326,IF(OR(K279=$K$338),$J$327,IF(OR(K279=$K$339),$J$328,IF(OR(K279=$K$340),$J$329,IF(OR(K279=$K$346,K279=$K$356,K279=$K$347),$J$330,IF(OR(K279=$K$342,K279=$K$343,K279=$K$344,K279=$K$345),$J$331,IF(OR(K279=$K$341,K279=$K$385,K279=$K$387,K279=$K$389),$J$332,IF(OR(K279=$K$348,K279=$K$350,K279=$K$349),$J$333,IF(OR(K279=$K$351),$J$334,IF(OR(K279=$K$352),$J$335,IF(OR(K279=$K$353),$J$336,IF(OR(K279=$K$357),$J$337,IF(OR(K279=$K$358,K279=$K$359),$J$338,IF(OR(K279=$K$360,K279=$K$361),$J$339,IF(OR(K279=$K$362,K279=$K$363),$J$340,IF(OR(K279=$K$364,K279=$K$365),$J$341,IF(OR(K279=$K$367,K279=$K$368,K279=$K$369,K279=$K$370,K279=$K$371,K279=$K$372,K279=$K$373,K279=$K$374,K279=$K$375),$J$342,IF(OR(K279=$K$379,K279=$K$380,K279=$K$381,K279=$K$382,K279=$K$378,K279=$K$377,K279=$K$386,K279=$K$388),$J$343,IF(OR(K279=$K$383,K279=$K$384),$J$344,IF(OR(K279=$K$329,K279=$K$330,K279=$K$331,K279=$K$354,K279=$K$355,K279=$K$366,K279=$K$332,K279=$K$376),$J$345,IF(OR(K279=$K$390),$J$346,0)))))))))))))))))))))))</f>
        <v>Escherichia</v>
      </c>
      <c r="K279" s="1" t="s">
        <v>32</v>
      </c>
      <c r="L279" s="1"/>
      <c r="P279" s="11" t="s">
        <v>311</v>
      </c>
      <c r="Q279" s="11" t="s">
        <v>311</v>
      </c>
      <c r="V279" s="12" t="s">
        <v>262</v>
      </c>
      <c r="Y279" s="11" t="s">
        <v>262</v>
      </c>
      <c r="AA279" s="12" t="s">
        <v>262</v>
      </c>
      <c r="AG279" s="11" t="s">
        <v>262</v>
      </c>
      <c r="AJ279" s="11" t="s">
        <v>311</v>
      </c>
      <c r="AS279" s="12" t="s">
        <v>262</v>
      </c>
      <c r="AU279" s="11" t="s">
        <v>311</v>
      </c>
      <c r="AV279" s="11" t="s">
        <v>311</v>
      </c>
      <c r="AY279" s="11" t="s">
        <v>311</v>
      </c>
      <c r="AZ279" s="11" t="s">
        <v>311</v>
      </c>
      <c r="BE279" s="11" t="s">
        <v>262</v>
      </c>
    </row>
    <row r="280" spans="1:57" ht="20.25">
      <c r="A280" s="13" t="s">
        <v>254</v>
      </c>
      <c r="B280" s="2">
        <v>155</v>
      </c>
      <c r="C280" s="13" t="s">
        <v>21</v>
      </c>
      <c r="D280" s="3" t="s">
        <v>28</v>
      </c>
      <c r="E280" s="13">
        <v>0</v>
      </c>
      <c r="F280" s="13">
        <v>4</v>
      </c>
      <c r="G280" s="13" t="s">
        <v>23</v>
      </c>
      <c r="H280" s="13"/>
      <c r="I280" s="13" t="str">
        <f>IF(OR(J280=$J$337,J280=$J$344,J280=$J$327),$I$324,IF(OR(J280=$J$326,J280=$J$330,J280=$J$332,J280=$J$333,J280=$J$336,J280=$J$340,J280=$J$341,J280=$J$338),$I$329,IF(OR(J280=$J$325,J280=$J$329),$I$325,IF(OR(J280=$J$331,J280=$J$342,J280=$J$343),$I$326,IF(OR(J280=$J$324,J280=$J$339,J280=$J$345),$I$327,IF(OR(J280=$J$328,J280=$J$346,J280=$J$334,J280=$J$335),$I$328,0))))))</f>
        <v>Энеробактерии</v>
      </c>
      <c r="J280" s="13" t="str">
        <f>IF(OR(K280=$K$324,K280=$K$325,K280=$K$326,K280=$K$327,K280=$K$328),$J$324,IF(OR(K280=$K$333,K280=$K$334,K280=$K$335,K280=$K$336),$J$325,IF(OR(K280=$K$337),$J$326,IF(OR(K280=$K$338),$J$327,IF(OR(K280=$K$339),$J$328,IF(OR(K280=$K$340),$J$329,IF(OR(K280=$K$346,K280=$K$356,K280=$K$347),$J$330,IF(OR(K280=$K$342,K280=$K$343,K280=$K$344,K280=$K$345),$J$331,IF(OR(K280=$K$341,K280=$K$385,K280=$K$387,K280=$K$389),$J$332,IF(OR(K280=$K$348,K280=$K$350,K280=$K$349),$J$333,IF(OR(K280=$K$351),$J$334,IF(OR(K280=$K$352),$J$335,IF(OR(K280=$K$353),$J$336,IF(OR(K280=$K$357),$J$337,IF(OR(K280=$K$358,K280=$K$359),$J$338,IF(OR(K280=$K$360,K280=$K$361),$J$339,IF(OR(K280=$K$362,K280=$K$363),$J$340,IF(OR(K280=$K$364,K280=$K$365),$J$341,IF(OR(K280=$K$367,K280=$K$368,K280=$K$369,K280=$K$370,K280=$K$371,K280=$K$372,K280=$K$373,K280=$K$374,K280=$K$375),$J$342,IF(OR(K280=$K$379,K280=$K$380,K280=$K$381,K280=$K$382,K280=$K$378,K280=$K$377,K280=$K$386,K280=$K$388),$J$343,IF(OR(K280=$K$383,K280=$K$384),$J$344,IF(OR(K280=$K$329,K280=$K$330,K280=$K$331,K280=$K$354,K280=$K$355,K280=$K$366,K280=$K$332,K280=$K$376),$J$345,IF(OR(K280=$K$390),$J$346,0)))))))))))))))))))))))</f>
        <v>Proteus</v>
      </c>
      <c r="K280" s="1" t="s">
        <v>159</v>
      </c>
      <c r="L280" s="1"/>
      <c r="P280" s="11" t="s">
        <v>311</v>
      </c>
      <c r="Q280" s="11" t="s">
        <v>311</v>
      </c>
      <c r="Y280" s="11" t="s">
        <v>262</v>
      </c>
      <c r="AU280" s="11" t="s">
        <v>311</v>
      </c>
      <c r="AV280" s="11" t="s">
        <v>311</v>
      </c>
      <c r="AY280" s="11" t="s">
        <v>311</v>
      </c>
      <c r="AZ280" s="11" t="s">
        <v>311</v>
      </c>
    </row>
    <row r="281" spans="1:57" ht="20.25">
      <c r="A281" s="13" t="s">
        <v>254</v>
      </c>
      <c r="B281" s="2">
        <v>159</v>
      </c>
      <c r="C281" s="13" t="s">
        <v>21</v>
      </c>
      <c r="D281" s="3" t="s">
        <v>43</v>
      </c>
      <c r="E281" s="13"/>
      <c r="F281" s="13"/>
      <c r="G281" s="13"/>
      <c r="H281" s="13"/>
      <c r="I281" s="13" t="str">
        <f>IF(OR(J281=$J$337,J281=$J$344,J281=$J$327),$I$324,IF(OR(J281=$J$326,J281=$J$330,J281=$J$332,J281=$J$333,J281=$J$336,J281=$J$340,J281=$J$341,J281=$J$338),$I$329,IF(OR(J281=$J$325,J281=$J$329),$I$325,IF(OR(J281=$J$331,J281=$J$342,J281=$J$343),$I$326,IF(OR(J281=$J$324,J281=$J$339,J281=$J$345),$I$327,IF(OR(J281=$J$328,J281=$J$346,J281=$J$334,J281=$J$335),$I$328,0))))))</f>
        <v>Энеробактерии</v>
      </c>
      <c r="J281" s="13" t="str">
        <f>IF(OR(K281=$K$324,K281=$K$325,K281=$K$326,K281=$K$327,K281=$K$328),$J$324,IF(OR(K281=$K$333,K281=$K$334,K281=$K$335,K281=$K$336),$J$325,IF(OR(K281=$K$337),$J$326,IF(OR(K281=$K$338),$J$327,IF(OR(K281=$K$339),$J$328,IF(OR(K281=$K$340),$J$329,IF(OR(K281=$K$346,K281=$K$356,K281=$K$347),$J$330,IF(OR(K281=$K$342,K281=$K$343,K281=$K$344,K281=$K$345),$J$331,IF(OR(K281=$K$341,K281=$K$385,K281=$K$387,K281=$K$389),$J$332,IF(OR(K281=$K$348,K281=$K$350,K281=$K$349),$J$333,IF(OR(K281=$K$351),$J$334,IF(OR(K281=$K$352),$J$335,IF(OR(K281=$K$353),$J$336,IF(OR(K281=$K$357),$J$337,IF(OR(K281=$K$358,K281=$K$359),$J$338,IF(OR(K281=$K$360,K281=$K$361),$J$339,IF(OR(K281=$K$362,K281=$K$363),$J$340,IF(OR(K281=$K$364,K281=$K$365),$J$341,IF(OR(K281=$K$367,K281=$K$368,K281=$K$369,K281=$K$370,K281=$K$371,K281=$K$372,K281=$K$373,K281=$K$374,K281=$K$375),$J$342,IF(OR(K281=$K$379,K281=$K$380,K281=$K$381,K281=$K$382,K281=$K$378,K281=$K$377,K281=$K$386,K281=$K$388),$J$343,IF(OR(K281=$K$383,K281=$K$384),$J$344,IF(OR(K281=$K$329,K281=$K$330,K281=$K$331,K281=$K$354,K281=$K$355,K281=$K$366,K281=$K$332,K281=$K$376),$J$345,IF(OR(K281=$K$390),$J$346,0)))))))))))))))))))))))</f>
        <v>Klebsiella</v>
      </c>
      <c r="K281" s="1" t="s">
        <v>121</v>
      </c>
      <c r="L281" s="1"/>
      <c r="P281" s="11" t="s">
        <v>311</v>
      </c>
      <c r="Q281" s="11" t="s">
        <v>262</v>
      </c>
      <c r="S281" s="11" t="s">
        <v>311</v>
      </c>
      <c r="X281" s="12" t="s">
        <v>311</v>
      </c>
      <c r="Y281" s="11" t="s">
        <v>262</v>
      </c>
      <c r="AI281" s="11" t="s">
        <v>262</v>
      </c>
      <c r="AJ281" s="11" t="s">
        <v>262</v>
      </c>
      <c r="AU281" s="11" t="s">
        <v>311</v>
      </c>
      <c r="AV281" s="11" t="s">
        <v>311</v>
      </c>
      <c r="AX281" s="11" t="s">
        <v>310</v>
      </c>
      <c r="AY281" s="11" t="s">
        <v>311</v>
      </c>
      <c r="AZ281" s="11" t="s">
        <v>311</v>
      </c>
    </row>
    <row r="282" spans="1:57" ht="20.25">
      <c r="A282" s="13" t="s">
        <v>254</v>
      </c>
      <c r="B282" s="2">
        <v>170</v>
      </c>
      <c r="C282" s="13" t="s">
        <v>21</v>
      </c>
      <c r="D282" s="3" t="s">
        <v>70</v>
      </c>
      <c r="E282" s="13">
        <v>0</v>
      </c>
      <c r="F282" s="13">
        <v>5</v>
      </c>
      <c r="G282" s="13" t="s">
        <v>23</v>
      </c>
      <c r="H282" s="13"/>
      <c r="I282" s="13" t="str">
        <f>IF(OR(J282=$J$337,J282=$J$344,J282=$J$327),$I$324,IF(OR(J282=$J$326,J282=$J$330,J282=$J$332,J282=$J$333,J282=$J$336,J282=$J$340,J282=$J$341,J282=$J$338),$I$329,IF(OR(J282=$J$325,J282=$J$329),$I$325,IF(OR(J282=$J$331,J282=$J$342,J282=$J$343),$I$326,IF(OR(J282=$J$324,J282=$J$339,J282=$J$345),$I$327,IF(OR(J282=$J$328,J282=$J$346,J282=$J$334,J282=$J$335),$I$328,0))))))</f>
        <v>Энеробактерии</v>
      </c>
      <c r="J282" s="13" t="str">
        <f>IF(OR(K282=$K$324,K282=$K$325,K282=$K$326,K282=$K$327,K282=$K$328),$J$324,IF(OR(K282=$K$333,K282=$K$334,K282=$K$335,K282=$K$336),$J$325,IF(OR(K282=$K$337),$J$326,IF(OR(K282=$K$338),$J$327,IF(OR(K282=$K$339),$J$328,IF(OR(K282=$K$340),$J$329,IF(OR(K282=$K$346,K282=$K$356,K282=$K$347),$J$330,IF(OR(K282=$K$342,K282=$K$343,K282=$K$344,K282=$K$345),$J$331,IF(OR(K282=$K$341,K282=$K$385,K282=$K$387,K282=$K$389),$J$332,IF(OR(K282=$K$348,K282=$K$350,K282=$K$349),$J$333,IF(OR(K282=$K$351),$J$334,IF(OR(K282=$K$352),$J$335,IF(OR(K282=$K$353),$J$336,IF(OR(K282=$K$357),$J$337,IF(OR(K282=$K$358,K282=$K$359),$J$338,IF(OR(K282=$K$360,K282=$K$361),$J$339,IF(OR(K282=$K$362,K282=$K$363),$J$340,IF(OR(K282=$K$364,K282=$K$365),$J$341,IF(OR(K282=$K$367,K282=$K$368,K282=$K$369,K282=$K$370,K282=$K$371,K282=$K$372,K282=$K$373,K282=$K$374,K282=$K$375),$J$342,IF(OR(K282=$K$379,K282=$K$380,K282=$K$381,K282=$K$382,K282=$K$378,K282=$K$377,K282=$K$386,K282=$K$388),$J$343,IF(OR(K282=$K$383,K282=$K$384),$J$344,IF(OR(K282=$K$329,K282=$K$330,K282=$K$331,K282=$K$354,K282=$K$355,K282=$K$366,K282=$K$332,K282=$K$376),$J$345,IF(OR(K282=$K$390),$J$346,0)))))))))))))))))))))))</f>
        <v>Klebsiella</v>
      </c>
      <c r="K282" s="1" t="s">
        <v>75</v>
      </c>
      <c r="L282" s="1"/>
      <c r="M282" s="11" t="s">
        <v>311</v>
      </c>
      <c r="P282" s="11" t="s">
        <v>311</v>
      </c>
      <c r="Q282" s="11" t="s">
        <v>262</v>
      </c>
      <c r="U282" s="11" t="s">
        <v>311</v>
      </c>
      <c r="V282" s="12" t="s">
        <v>311</v>
      </c>
      <c r="Y282" s="11" t="s">
        <v>262</v>
      </c>
      <c r="AA282" s="12" t="s">
        <v>262</v>
      </c>
      <c r="AE282" s="12" t="s">
        <v>311</v>
      </c>
      <c r="AI282" s="11" t="s">
        <v>262</v>
      </c>
      <c r="AN282" s="12" t="s">
        <v>311</v>
      </c>
      <c r="AS282" s="12" t="s">
        <v>311</v>
      </c>
      <c r="AU282" s="11" t="s">
        <v>311</v>
      </c>
      <c r="AV282" s="11" t="s">
        <v>311</v>
      </c>
      <c r="AY282" s="11" t="s">
        <v>311</v>
      </c>
      <c r="AZ282" s="11" t="s">
        <v>311</v>
      </c>
      <c r="BC282" s="11" t="s">
        <v>311</v>
      </c>
      <c r="BE282" s="11" t="s">
        <v>311</v>
      </c>
    </row>
    <row r="283" spans="1:57" ht="20.25">
      <c r="A283" s="13" t="s">
        <v>254</v>
      </c>
      <c r="B283" s="2">
        <v>190</v>
      </c>
      <c r="C283" s="13" t="s">
        <v>21</v>
      </c>
      <c r="D283" s="3" t="s">
        <v>28</v>
      </c>
      <c r="E283" s="13">
        <v>0</v>
      </c>
      <c r="F283" s="13">
        <v>4</v>
      </c>
      <c r="G283" s="13" t="s">
        <v>23</v>
      </c>
      <c r="H283" s="13"/>
      <c r="I283" s="13" t="str">
        <f>IF(OR(J283=$J$337,J283=$J$344,J283=$J$327),$I$324,IF(OR(J283=$J$326,J283=$J$330,J283=$J$332,J283=$J$333,J283=$J$336,J283=$J$340,J283=$J$341,J283=$J$338),$I$329,IF(OR(J283=$J$325,J283=$J$329),$I$325,IF(OR(J283=$J$331,J283=$J$342,J283=$J$343),$I$326,IF(OR(J283=$J$324,J283=$J$339,J283=$J$345),$I$327,IF(OR(J283=$J$328,J283=$J$346,J283=$J$334,J283=$J$335),$I$328,0))))))</f>
        <v>Энеробактерии</v>
      </c>
      <c r="J283" s="13" t="str">
        <f>IF(OR(K283=$K$324,K283=$K$325,K283=$K$326,K283=$K$327,K283=$K$328),$J$324,IF(OR(K283=$K$333,K283=$K$334,K283=$K$335,K283=$K$336),$J$325,IF(OR(K283=$K$337),$J$326,IF(OR(K283=$K$338),$J$327,IF(OR(K283=$K$339),$J$328,IF(OR(K283=$K$340),$J$329,IF(OR(K283=$K$346,K283=$K$356,K283=$K$347),$J$330,IF(OR(K283=$K$342,K283=$K$343,K283=$K$344,K283=$K$345),$J$331,IF(OR(K283=$K$341,K283=$K$385,K283=$K$387,K283=$K$389),$J$332,IF(OR(K283=$K$348,K283=$K$350,K283=$K$349),$J$333,IF(OR(K283=$K$351),$J$334,IF(OR(K283=$K$352),$J$335,IF(OR(K283=$K$353),$J$336,IF(OR(K283=$K$357),$J$337,IF(OR(K283=$K$358,K283=$K$359),$J$338,IF(OR(K283=$K$360,K283=$K$361),$J$339,IF(OR(K283=$K$362,K283=$K$363),$J$340,IF(OR(K283=$K$364,K283=$K$365),$J$341,IF(OR(K283=$K$367,K283=$K$368,K283=$K$369,K283=$K$370,K283=$K$371,K283=$K$372,K283=$K$373,K283=$K$374,K283=$K$375),$J$342,IF(OR(K283=$K$379,K283=$K$380,K283=$K$381,K283=$K$382,K283=$K$378,K283=$K$377,K283=$K$386,K283=$K$388),$J$343,IF(OR(K283=$K$383,K283=$K$384),$J$344,IF(OR(K283=$K$329,K283=$K$330,K283=$K$331,K283=$K$354,K283=$K$355,K283=$K$366,K283=$K$332,K283=$K$376),$J$345,IF(OR(K283=$K$390),$J$346,0)))))))))))))))))))))))</f>
        <v>Proteus</v>
      </c>
      <c r="K283" s="1" t="s">
        <v>159</v>
      </c>
      <c r="L283" s="1"/>
      <c r="P283" s="11" t="s">
        <v>311</v>
      </c>
      <c r="Q283" s="11" t="s">
        <v>262</v>
      </c>
      <c r="Y283" s="11" t="s">
        <v>262</v>
      </c>
      <c r="AU283" s="11" t="s">
        <v>262</v>
      </c>
      <c r="AV283" s="11" t="s">
        <v>311</v>
      </c>
      <c r="AY283" s="11" t="s">
        <v>311</v>
      </c>
      <c r="AZ283" s="11" t="s">
        <v>311</v>
      </c>
    </row>
    <row r="284" spans="1:57" ht="20.25">
      <c r="A284" s="13" t="s">
        <v>254</v>
      </c>
      <c r="B284" s="2">
        <v>205</v>
      </c>
      <c r="C284" s="13" t="s">
        <v>21</v>
      </c>
      <c r="D284" s="3" t="s">
        <v>200</v>
      </c>
      <c r="E284" s="13">
        <v>0</v>
      </c>
      <c r="F284" s="13">
        <v>7</v>
      </c>
      <c r="G284" s="13" t="s">
        <v>23</v>
      </c>
      <c r="H284" s="13"/>
      <c r="I284" s="13" t="str">
        <f>IF(OR(J284=$J$337,J284=$J$344,J284=$J$327),$I$324,IF(OR(J284=$J$326,J284=$J$330,J284=$J$332,J284=$J$333,J284=$J$336,J284=$J$340,J284=$J$341,J284=$J$338),$I$329,IF(OR(J284=$J$325,J284=$J$329),$I$325,IF(OR(J284=$J$331,J284=$J$342,J284=$J$343),$I$326,IF(OR(J284=$J$324,J284=$J$339,J284=$J$345),$I$327,IF(OR(J284=$J$328,J284=$J$346,J284=$J$334,J284=$J$335),$I$328,0))))))</f>
        <v>Энеробактерии</v>
      </c>
      <c r="J284" s="13" t="str">
        <f>IF(OR(K284=$K$324,K284=$K$325,K284=$K$326,K284=$K$327,K284=$K$328),$J$324,IF(OR(K284=$K$333,K284=$K$334,K284=$K$335,K284=$K$336),$J$325,IF(OR(K284=$K$337),$J$326,IF(OR(K284=$K$338),$J$327,IF(OR(K284=$K$339),$J$328,IF(OR(K284=$K$340),$J$329,IF(OR(K284=$K$346,K284=$K$356,K284=$K$347),$J$330,IF(OR(K284=$K$342,K284=$K$343,K284=$K$344,K284=$K$345),$J$331,IF(OR(K284=$K$341,K284=$K$385,K284=$K$387,K284=$K$389),$J$332,IF(OR(K284=$K$348,K284=$K$350,K284=$K$349),$J$333,IF(OR(K284=$K$351),$J$334,IF(OR(K284=$K$352),$J$335,IF(OR(K284=$K$353),$J$336,IF(OR(K284=$K$357),$J$337,IF(OR(K284=$K$358,K284=$K$359),$J$338,IF(OR(K284=$K$360,K284=$K$361),$J$339,IF(OR(K284=$K$362,K284=$K$363),$J$340,IF(OR(K284=$K$364,K284=$K$365),$J$341,IF(OR(K284=$K$367,K284=$K$368,K284=$K$369,K284=$K$370,K284=$K$371,K284=$K$372,K284=$K$373,K284=$K$374,K284=$K$375),$J$342,IF(OR(K284=$K$379,K284=$K$380,K284=$K$381,K284=$K$382,K284=$K$378,K284=$K$377,K284=$K$386,K284=$K$388),$J$343,IF(OR(K284=$K$383,K284=$K$384),$J$344,IF(OR(K284=$K$329,K284=$K$330,K284=$K$331,K284=$K$354,K284=$K$355,K284=$K$366,K284=$K$332,K284=$K$376),$J$345,IF(OR(K284=$K$390),$J$346,0)))))))))))))))))))))))</f>
        <v>Klebsiella</v>
      </c>
      <c r="K284" s="1" t="s">
        <v>75</v>
      </c>
      <c r="L284" s="1"/>
      <c r="P284" s="11" t="s">
        <v>311</v>
      </c>
      <c r="Q284" s="11" t="s">
        <v>310</v>
      </c>
      <c r="R284" s="11" t="s">
        <v>310</v>
      </c>
      <c r="Y284" s="11" t="s">
        <v>311</v>
      </c>
      <c r="AA284" s="12" t="s">
        <v>311</v>
      </c>
      <c r="AD284" s="12" t="s">
        <v>311</v>
      </c>
      <c r="AO284" s="12" t="s">
        <v>311</v>
      </c>
      <c r="AU284" s="11" t="s">
        <v>311</v>
      </c>
      <c r="AV284" s="11" t="s">
        <v>311</v>
      </c>
      <c r="AY284" s="11" t="s">
        <v>311</v>
      </c>
      <c r="AZ284" s="11" t="s">
        <v>311</v>
      </c>
    </row>
    <row r="285" spans="1:57" ht="20.25">
      <c r="A285" s="13" t="s">
        <v>254</v>
      </c>
      <c r="B285" s="2">
        <v>206</v>
      </c>
      <c r="C285" s="13" t="s">
        <v>21</v>
      </c>
      <c r="D285" s="3" t="s">
        <v>200</v>
      </c>
      <c r="E285" s="13"/>
      <c r="F285" s="13"/>
      <c r="G285" s="13"/>
      <c r="H285" s="13"/>
      <c r="I285" s="13" t="str">
        <f>IF(OR(J285=$J$337,J285=$J$344,J285=$J$327),$I$324,IF(OR(J285=$J$326,J285=$J$330,J285=$J$332,J285=$J$333,J285=$J$336,J285=$J$340,J285=$J$341,J285=$J$338),$I$329,IF(OR(J285=$J$325,J285=$J$329),$I$325,IF(OR(J285=$J$331,J285=$J$342,J285=$J$343),$I$326,IF(OR(J285=$J$324,J285=$J$339,J285=$J$345),$I$327,IF(OR(J285=$J$328,J285=$J$346,J285=$J$334,J285=$J$335),$I$328,0))))))</f>
        <v>Энеробактерии</v>
      </c>
      <c r="J285" s="13" t="str">
        <f>IF(OR(K285=$K$324,K285=$K$325,K285=$K$326,K285=$K$327,K285=$K$328),$J$324,IF(OR(K285=$K$333,K285=$K$334,K285=$K$335,K285=$K$336),$J$325,IF(OR(K285=$K$337),$J$326,IF(OR(K285=$K$338),$J$327,IF(OR(K285=$K$339),$J$328,IF(OR(K285=$K$340),$J$329,IF(OR(K285=$K$346,K285=$K$356,K285=$K$347),$J$330,IF(OR(K285=$K$342,K285=$K$343,K285=$K$344,K285=$K$345),$J$331,IF(OR(K285=$K$341,K285=$K$385,K285=$K$387,K285=$K$389),$J$332,IF(OR(K285=$K$348,K285=$K$350,K285=$K$349),$J$333,IF(OR(K285=$K$351),$J$334,IF(OR(K285=$K$352),$J$335,IF(OR(K285=$K$353),$J$336,IF(OR(K285=$K$357),$J$337,IF(OR(K285=$K$358,K285=$K$359),$J$338,IF(OR(K285=$K$360,K285=$K$361),$J$339,IF(OR(K285=$K$362,K285=$K$363),$J$340,IF(OR(K285=$K$364,K285=$K$365),$J$341,IF(OR(K285=$K$367,K285=$K$368,K285=$K$369,K285=$K$370,K285=$K$371,K285=$K$372,K285=$K$373,K285=$K$374,K285=$K$375),$J$342,IF(OR(K285=$K$379,K285=$K$380,K285=$K$381,K285=$K$382,K285=$K$378,K285=$K$377,K285=$K$386,K285=$K$388),$J$343,IF(OR(K285=$K$383,K285=$K$384),$J$344,IF(OR(K285=$K$329,K285=$K$330,K285=$K$331,K285=$K$354,K285=$K$355,K285=$K$366,K285=$K$332,K285=$K$376),$J$345,IF(OR(K285=$K$390),$J$346,0)))))))))))))))))))))))</f>
        <v>Klebsiella</v>
      </c>
      <c r="K285" s="1" t="s">
        <v>75</v>
      </c>
      <c r="L285" s="1"/>
      <c r="M285" s="11" t="s">
        <v>311</v>
      </c>
      <c r="O285" s="12" t="s">
        <v>311</v>
      </c>
      <c r="Q285" s="11" t="s">
        <v>310</v>
      </c>
      <c r="V285" s="12" t="s">
        <v>262</v>
      </c>
      <c r="Y285" s="11" t="s">
        <v>311</v>
      </c>
      <c r="AA285" s="12" t="s">
        <v>311</v>
      </c>
      <c r="AI285" s="11" t="s">
        <v>311</v>
      </c>
      <c r="AJ285" s="11" t="s">
        <v>311</v>
      </c>
      <c r="AN285" s="12" t="s">
        <v>311</v>
      </c>
      <c r="AS285" s="12" t="s">
        <v>311</v>
      </c>
      <c r="AT285" s="11" t="s">
        <v>311</v>
      </c>
      <c r="AU285" s="11" t="s">
        <v>311</v>
      </c>
      <c r="AV285" s="11" t="s">
        <v>311</v>
      </c>
      <c r="AY285" s="11" t="s">
        <v>311</v>
      </c>
    </row>
    <row r="286" spans="1:57" ht="20.25">
      <c r="A286" s="13" t="s">
        <v>251</v>
      </c>
      <c r="B286" s="2">
        <v>11</v>
      </c>
      <c r="C286" s="13" t="s">
        <v>21</v>
      </c>
      <c r="D286" s="3" t="s">
        <v>18</v>
      </c>
      <c r="E286" s="13">
        <v>0</v>
      </c>
      <c r="F286" s="13">
        <v>5</v>
      </c>
      <c r="G286" s="13" t="s">
        <v>23</v>
      </c>
      <c r="H286" s="13"/>
      <c r="I286" s="13" t="str">
        <f>IF(OR(J286=$J$337,J286=$J$344,J286=$J$327),$I$324,IF(OR(J286=$J$326,J286=$J$330,J286=$J$332,J286=$J$333,J286=$J$336,J286=$J$340,J286=$J$341,J286=$J$338),$I$329,IF(OR(J286=$J$325,J286=$J$329),$I$325,IF(OR(J286=$J$331,J286=$J$342,J286=$J$343),$I$326,IF(OR(J286=$J$324,J286=$J$339,J286=$J$345),$I$327,IF(OR(J286=$J$328,J286=$J$346,J286=$J$334,J286=$J$335),$I$328,0))))))</f>
        <v>Энеробактерии</v>
      </c>
      <c r="J286" s="13" t="str">
        <f>IF(OR(K286=$K$324,K286=$K$325,K286=$K$326,K286=$K$327,K286=$K$328),$J$324,IF(OR(K286=$K$333,K286=$K$334,K286=$K$335,K286=$K$336),$J$325,IF(OR(K286=$K$337),$J$326,IF(OR(K286=$K$338),$J$327,IF(OR(K286=$K$339),$J$328,IF(OR(K286=$K$340),$J$329,IF(OR(K286=$K$346,K286=$K$356,K286=$K$347),$J$330,IF(OR(K286=$K$342,K286=$K$343,K286=$K$344,K286=$K$345),$J$331,IF(OR(K286=$K$341,K286=$K$385,K286=$K$387,K286=$K$389),$J$332,IF(OR(K286=$K$348,K286=$K$350,K286=$K$349),$J$333,IF(OR(K286=$K$351),$J$334,IF(OR(K286=$K$352),$J$335,IF(OR(K286=$K$353),$J$336,IF(OR(K286=$K$357),$J$337,IF(OR(K286=$K$358,K286=$K$359),$J$338,IF(OR(K286=$K$360,K286=$K$361),$J$339,IF(OR(K286=$K$362,K286=$K$363),$J$340,IF(OR(K286=$K$364,K286=$K$365),$J$341,IF(OR(K286=$K$367,K286=$K$368,K286=$K$369,K286=$K$370,K286=$K$371,K286=$K$372,K286=$K$373,K286=$K$374,K286=$K$375),$J$342,IF(OR(K286=$K$379,K286=$K$380,K286=$K$381,K286=$K$382,K286=$K$378,K286=$K$377,K286=$K$386,K286=$K$388),$J$343,IF(OR(K286=$K$383,K286=$K$384),$J$344,IF(OR(K286=$K$329,K286=$K$330,K286=$K$331,K286=$K$354,K286=$K$355,K286=$K$366,K286=$K$332,K286=$K$376),$J$345,IF(OR(K286=$K$390),$J$346,0)))))))))))))))))))))))</f>
        <v>Klebsiella</v>
      </c>
      <c r="K286" s="13" t="s">
        <v>75</v>
      </c>
      <c r="L286" s="13"/>
      <c r="M286" s="11" t="s">
        <v>311</v>
      </c>
      <c r="N286" s="11" t="s">
        <v>311</v>
      </c>
      <c r="O286" s="12" t="s">
        <v>310</v>
      </c>
      <c r="P286" s="11" t="s">
        <v>311</v>
      </c>
      <c r="Q286" s="11" t="s">
        <v>311</v>
      </c>
      <c r="V286" s="12" t="s">
        <v>310</v>
      </c>
      <c r="Y286" s="11" t="s">
        <v>311</v>
      </c>
      <c r="AA286" s="12" t="s">
        <v>262</v>
      </c>
      <c r="AI286" s="11" t="s">
        <v>311</v>
      </c>
      <c r="AJ286" s="11" t="s">
        <v>311</v>
      </c>
      <c r="AN286" s="12" t="s">
        <v>311</v>
      </c>
      <c r="AR286" s="11" t="s">
        <v>310</v>
      </c>
      <c r="AS286" s="12" t="s">
        <v>311</v>
      </c>
      <c r="AU286" s="11" t="s">
        <v>311</v>
      </c>
      <c r="AV286" s="11" t="s">
        <v>311</v>
      </c>
      <c r="AY286" s="11" t="s">
        <v>311</v>
      </c>
      <c r="AZ286" s="11" t="s">
        <v>311</v>
      </c>
      <c r="BE286" s="11" t="s">
        <v>311</v>
      </c>
    </row>
    <row r="287" spans="1:57" ht="20.25">
      <c r="A287" s="13" t="s">
        <v>251</v>
      </c>
      <c r="B287" s="2">
        <v>45</v>
      </c>
      <c r="C287" s="13" t="s">
        <v>21</v>
      </c>
      <c r="D287" s="3" t="s">
        <v>28</v>
      </c>
      <c r="E287" s="13">
        <v>0</v>
      </c>
      <c r="F287" s="13">
        <v>8</v>
      </c>
      <c r="G287" s="13" t="s">
        <v>23</v>
      </c>
      <c r="H287" s="13"/>
      <c r="I287" s="13" t="str">
        <f>IF(OR(J287=$J$337,J287=$J$344,J287=$J$327),$I$324,IF(OR(J287=$J$326,J287=$J$330,J287=$J$332,J287=$J$333,J287=$J$336,J287=$J$340,J287=$J$341,J287=$J$338),$I$329,IF(OR(J287=$J$325,J287=$J$329),$I$325,IF(OR(J287=$J$331,J287=$J$342,J287=$J$343),$I$326,IF(OR(J287=$J$324,J287=$J$339,J287=$J$345),$I$327,IF(OR(J287=$J$328,J287=$J$346,J287=$J$334,J287=$J$335),$I$328,0))))))</f>
        <v>Энеробактерии</v>
      </c>
      <c r="J287" s="13" t="str">
        <f>IF(OR(K287=$K$324,K287=$K$325,K287=$K$326,K287=$K$327,K287=$K$328),$J$324,IF(OR(K287=$K$333,K287=$K$334,K287=$K$335,K287=$K$336),$J$325,IF(OR(K287=$K$337),$J$326,IF(OR(K287=$K$338),$J$327,IF(OR(K287=$K$339),$J$328,IF(OR(K287=$K$340),$J$329,IF(OR(K287=$K$346,K287=$K$356,K287=$K$347),$J$330,IF(OR(K287=$K$342,K287=$K$343,K287=$K$344,K287=$K$345),$J$331,IF(OR(K287=$K$341,K287=$K$385,K287=$K$387,K287=$K$389),$J$332,IF(OR(K287=$K$348,K287=$K$350,K287=$K$349),$J$333,IF(OR(K287=$K$351),$J$334,IF(OR(K287=$K$352),$J$335,IF(OR(K287=$K$353),$J$336,IF(OR(K287=$K$357),$J$337,IF(OR(K287=$K$358,K287=$K$359),$J$338,IF(OR(K287=$K$360,K287=$K$361),$J$339,IF(OR(K287=$K$362,K287=$K$363),$J$340,IF(OR(K287=$K$364,K287=$K$365),$J$341,IF(OR(K287=$K$367,K287=$K$368,K287=$K$369,K287=$K$370,K287=$K$371,K287=$K$372,K287=$K$373,K287=$K$374,K287=$K$375),$J$342,IF(OR(K287=$K$379,K287=$K$380,K287=$K$381,K287=$K$382,K287=$K$378,K287=$K$377,K287=$K$386,K287=$K$388),$J$343,IF(OR(K287=$K$383,K287=$K$384),$J$344,IF(OR(K287=$K$329,K287=$K$330,K287=$K$331,K287=$K$354,K287=$K$355,K287=$K$366,K287=$K$332,K287=$K$376),$J$345,IF(OR(K287=$K$390),$J$346,0)))))))))))))))))))))))</f>
        <v>Serratia</v>
      </c>
      <c r="K287" s="1" t="s">
        <v>87</v>
      </c>
      <c r="L287" s="1"/>
      <c r="O287" s="12" t="s">
        <v>311</v>
      </c>
      <c r="P287" s="11" t="s">
        <v>311</v>
      </c>
      <c r="Q287" s="11" t="s">
        <v>262</v>
      </c>
      <c r="S287" s="11" t="s">
        <v>311</v>
      </c>
      <c r="Y287" s="11" t="s">
        <v>311</v>
      </c>
      <c r="AF287" s="11" t="s">
        <v>262</v>
      </c>
      <c r="AI287" s="11" t="s">
        <v>311</v>
      </c>
      <c r="AJ287" s="11" t="s">
        <v>262</v>
      </c>
      <c r="AU287" s="11" t="s">
        <v>311</v>
      </c>
      <c r="AV287" s="11" t="s">
        <v>311</v>
      </c>
      <c r="AX287" s="11" t="s">
        <v>311</v>
      </c>
      <c r="AY287" s="11" t="s">
        <v>311</v>
      </c>
      <c r="AZ287" s="11" t="s">
        <v>310</v>
      </c>
    </row>
    <row r="288" spans="1:57" ht="20.25">
      <c r="A288" s="13" t="s">
        <v>251</v>
      </c>
      <c r="B288" s="2">
        <v>74</v>
      </c>
      <c r="C288" s="13" t="s">
        <v>138</v>
      </c>
      <c r="D288" s="3" t="s">
        <v>35</v>
      </c>
      <c r="E288" s="13">
        <v>1</v>
      </c>
      <c r="F288" s="13">
        <v>2</v>
      </c>
      <c r="G288" s="13"/>
      <c r="H288" s="13"/>
      <c r="I288" s="13" t="str">
        <f>IF(OR(J288=$J$337,J288=$J$344,J288=$J$327),$I$324,IF(OR(J288=$J$326,J288=$J$330,J288=$J$332,J288=$J$333,J288=$J$336,J288=$J$340,J288=$J$341,J288=$J$338),$I$329,IF(OR(J288=$J$325,J288=$J$329),$I$325,IF(OR(J288=$J$331,J288=$J$342,J288=$J$343),$I$326,IF(OR(J288=$J$324,J288=$J$339,J288=$J$345),$I$327,IF(OR(J288=$J$328,J288=$J$346,J288=$J$334,J288=$J$335),$I$328,0))))))</f>
        <v>Энеробактерии</v>
      </c>
      <c r="J288" s="13" t="str">
        <f>IF(OR(K288=$K$324,K288=$K$325,K288=$K$326,K288=$K$327,K288=$K$328),$J$324,IF(OR(K288=$K$333,K288=$K$334,K288=$K$335,K288=$K$336),$J$325,IF(OR(K288=$K$337),$J$326,IF(OR(K288=$K$338),$J$327,IF(OR(K288=$K$339),$J$328,IF(OR(K288=$K$340),$J$329,IF(OR(K288=$K$346,K288=$K$356,K288=$K$347),$J$330,IF(OR(K288=$K$342,K288=$K$343,K288=$K$344,K288=$K$345),$J$331,IF(OR(K288=$K$341,K288=$K$385,K288=$K$387,K288=$K$389),$J$332,IF(OR(K288=$K$348,K288=$K$350,K288=$K$349),$J$333,IF(OR(K288=$K$351),$J$334,IF(OR(K288=$K$352),$J$335,IF(OR(K288=$K$353),$J$336,IF(OR(K288=$K$357),$J$337,IF(OR(K288=$K$358,K288=$K$359),$J$338,IF(OR(K288=$K$360,K288=$K$361),$J$339,IF(OR(K288=$K$362,K288=$K$363),$J$340,IF(OR(K288=$K$364,K288=$K$365),$J$341,IF(OR(K288=$K$367,K288=$K$368,K288=$K$369,K288=$K$370,K288=$K$371,K288=$K$372,K288=$K$373,K288=$K$374,K288=$K$375),$J$342,IF(OR(K288=$K$379,K288=$K$380,K288=$K$381,K288=$K$382,K288=$K$378,K288=$K$377,K288=$K$386,K288=$K$388),$J$343,IF(OR(K288=$K$383,K288=$K$384),$J$344,IF(OR(K288=$K$329,K288=$K$330,K288=$K$331,K288=$K$354,K288=$K$355,K288=$K$366,K288=$K$332,K288=$K$376),$J$345,IF(OR(K288=$K$390),$J$346,0)))))))))))))))))))))))</f>
        <v>Klebsiella</v>
      </c>
      <c r="K288" s="1" t="s">
        <v>75</v>
      </c>
      <c r="L288" s="1"/>
      <c r="M288" s="11" t="s">
        <v>311</v>
      </c>
      <c r="O288" s="12" t="s">
        <v>262</v>
      </c>
      <c r="P288" s="11" t="s">
        <v>311</v>
      </c>
      <c r="V288" s="12" t="s">
        <v>311</v>
      </c>
      <c r="Y288" s="11" t="s">
        <v>262</v>
      </c>
      <c r="AA288" s="12" t="s">
        <v>262</v>
      </c>
      <c r="AI288" s="11" t="s">
        <v>262</v>
      </c>
      <c r="AN288" s="12" t="s">
        <v>311</v>
      </c>
      <c r="AS288" s="12" t="s">
        <v>311</v>
      </c>
      <c r="AV288" s="11" t="s">
        <v>311</v>
      </c>
      <c r="AZ288" s="11" t="s">
        <v>311</v>
      </c>
      <c r="BE288" s="11" t="s">
        <v>262</v>
      </c>
    </row>
    <row r="289" spans="1:57" ht="20.25">
      <c r="A289" s="13" t="s">
        <v>251</v>
      </c>
      <c r="B289" s="2">
        <v>77</v>
      </c>
      <c r="C289" s="13" t="s">
        <v>138</v>
      </c>
      <c r="D289" s="3" t="s">
        <v>35</v>
      </c>
      <c r="E289" s="13">
        <v>0</v>
      </c>
      <c r="F289" s="13">
        <v>3</v>
      </c>
      <c r="G289" s="13"/>
      <c r="H289" s="13"/>
      <c r="I289" s="13" t="str">
        <f>IF(OR(J289=$J$337,J289=$J$344,J289=$J$327),$I$324,IF(OR(J289=$J$326,J289=$J$330,J289=$J$332,J289=$J$333,J289=$J$336,J289=$J$340,J289=$J$341,J289=$J$338),$I$329,IF(OR(J289=$J$325,J289=$J$329),$I$325,IF(OR(J289=$J$331,J289=$J$342,J289=$J$343),$I$326,IF(OR(J289=$J$324,J289=$J$339,J289=$J$345),$I$327,IF(OR(J289=$J$328,J289=$J$346,J289=$J$334,J289=$J$335),$I$328,0))))))</f>
        <v>Энеробактерии</v>
      </c>
      <c r="J289" s="13" t="str">
        <f>IF(OR(K289=$K$324,K289=$K$325,K289=$K$326,K289=$K$327,K289=$K$328),$J$324,IF(OR(K289=$K$333,K289=$K$334,K289=$K$335,K289=$K$336),$J$325,IF(OR(K289=$K$337),$J$326,IF(OR(K289=$K$338),$J$327,IF(OR(K289=$K$339),$J$328,IF(OR(K289=$K$340),$J$329,IF(OR(K289=$K$346,K289=$K$356,K289=$K$347),$J$330,IF(OR(K289=$K$342,K289=$K$343,K289=$K$344,K289=$K$345),$J$331,IF(OR(K289=$K$341,K289=$K$385,K289=$K$387,K289=$K$389),$J$332,IF(OR(K289=$K$348,K289=$K$350,K289=$K$349),$J$333,IF(OR(K289=$K$351),$J$334,IF(OR(K289=$K$352),$J$335,IF(OR(K289=$K$353),$J$336,IF(OR(K289=$K$357),$J$337,IF(OR(K289=$K$358,K289=$K$359),$J$338,IF(OR(K289=$K$360,K289=$K$361),$J$339,IF(OR(K289=$K$362,K289=$K$363),$J$340,IF(OR(K289=$K$364,K289=$K$365),$J$341,IF(OR(K289=$K$367,K289=$K$368,K289=$K$369,K289=$K$370,K289=$K$371,K289=$K$372,K289=$K$373,K289=$K$374,K289=$K$375),$J$342,IF(OR(K289=$K$379,K289=$K$380,K289=$K$381,K289=$K$382,K289=$K$378,K289=$K$377,K289=$K$386,K289=$K$388),$J$343,IF(OR(K289=$K$383,K289=$K$384),$J$344,IF(OR(K289=$K$329,K289=$K$330,K289=$K$331,K289=$K$354,K289=$K$355,K289=$K$366,K289=$K$332,K289=$K$376),$J$345,IF(OR(K289=$K$390),$J$346,0)))))))))))))))))))))))</f>
        <v>Klebsiella</v>
      </c>
      <c r="K289" s="1" t="s">
        <v>75</v>
      </c>
      <c r="L289" s="1"/>
      <c r="P289" s="11" t="s">
        <v>311</v>
      </c>
      <c r="Q289" s="11" t="s">
        <v>262</v>
      </c>
      <c r="Y289" s="11" t="s">
        <v>262</v>
      </c>
      <c r="AU289" s="11" t="s">
        <v>262</v>
      </c>
      <c r="AV289" s="11" t="s">
        <v>311</v>
      </c>
      <c r="AY289" s="11" t="s">
        <v>311</v>
      </c>
      <c r="AZ289" s="11" t="s">
        <v>311</v>
      </c>
    </row>
    <row r="290" spans="1:57" ht="20.25">
      <c r="A290" s="13" t="s">
        <v>251</v>
      </c>
      <c r="B290" s="2">
        <v>132</v>
      </c>
      <c r="C290" s="13" t="s">
        <v>21</v>
      </c>
      <c r="D290" s="3" t="s">
        <v>25</v>
      </c>
      <c r="E290" s="13">
        <v>0</v>
      </c>
      <c r="F290" s="13">
        <v>5</v>
      </c>
      <c r="G290" s="13" t="s">
        <v>23</v>
      </c>
      <c r="H290" s="13"/>
      <c r="I290" s="13" t="str">
        <f>IF(OR(J290=$J$337,J290=$J$344,J290=$J$327),$I$324,IF(OR(J290=$J$326,J290=$J$330,J290=$J$332,J290=$J$333,J290=$J$336,J290=$J$340,J290=$J$341,J290=$J$338),$I$329,IF(OR(J290=$J$325,J290=$J$329),$I$325,IF(OR(J290=$J$331,J290=$J$342,J290=$J$343),$I$326,IF(OR(J290=$J$324,J290=$J$339,J290=$J$345),$I$327,IF(OR(J290=$J$328,J290=$J$346,J290=$J$334,J290=$J$335),$I$328,0))))))</f>
        <v>Энеробактерии</v>
      </c>
      <c r="J290" s="13" t="str">
        <f>IF(OR(K290=$K$324,K290=$K$325,K290=$K$326,K290=$K$327,K290=$K$328),$J$324,IF(OR(K290=$K$333,K290=$K$334,K290=$K$335,K290=$K$336),$J$325,IF(OR(K290=$K$337),$J$326,IF(OR(K290=$K$338),$J$327,IF(OR(K290=$K$339),$J$328,IF(OR(K290=$K$340),$J$329,IF(OR(K290=$K$346,K290=$K$356,K290=$K$347),$J$330,IF(OR(K290=$K$342,K290=$K$343,K290=$K$344,K290=$K$345),$J$331,IF(OR(K290=$K$341,K290=$K$385,K290=$K$387,K290=$K$389),$J$332,IF(OR(K290=$K$348,K290=$K$350,K290=$K$349),$J$333,IF(OR(K290=$K$351),$J$334,IF(OR(K290=$K$352),$J$335,IF(OR(K290=$K$353),$J$336,IF(OR(K290=$K$357),$J$337,IF(OR(K290=$K$358,K290=$K$359),$J$338,IF(OR(K290=$K$360,K290=$K$361),$J$339,IF(OR(K290=$K$362,K290=$K$363),$J$340,IF(OR(K290=$K$364,K290=$K$365),$J$341,IF(OR(K290=$K$367,K290=$K$368,K290=$K$369,K290=$K$370,K290=$K$371,K290=$K$372,K290=$K$373,K290=$K$374,K290=$K$375),$J$342,IF(OR(K290=$K$379,K290=$K$380,K290=$K$381,K290=$K$382,K290=$K$378,K290=$K$377,K290=$K$386,K290=$K$388),$J$343,IF(OR(K290=$K$383,K290=$K$384),$J$344,IF(OR(K290=$K$329,K290=$K$330,K290=$K$331,K290=$K$354,K290=$K$355,K290=$K$366,K290=$K$332,K290=$K$376),$J$345,IF(OR(K290=$K$390),$J$346,0)))))))))))))))))))))))</f>
        <v>Escherichia</v>
      </c>
      <c r="K290" s="1" t="s">
        <v>32</v>
      </c>
      <c r="L290" s="1"/>
      <c r="M290" s="11" t="s">
        <v>310</v>
      </c>
      <c r="N290" s="11" t="s">
        <v>311</v>
      </c>
      <c r="P290" s="11" t="s">
        <v>311</v>
      </c>
      <c r="Q290" s="11" t="s">
        <v>262</v>
      </c>
      <c r="V290" s="12" t="s">
        <v>262</v>
      </c>
      <c r="Y290" s="11" t="s">
        <v>262</v>
      </c>
      <c r="AA290" s="12" t="s">
        <v>262</v>
      </c>
      <c r="AI290" s="11" t="s">
        <v>262</v>
      </c>
      <c r="AT290" s="11" t="s">
        <v>310</v>
      </c>
      <c r="AU290" s="11" t="s">
        <v>311</v>
      </c>
      <c r="AV290" s="11" t="s">
        <v>311</v>
      </c>
      <c r="AY290" s="11" t="s">
        <v>311</v>
      </c>
      <c r="AZ290" s="11" t="s">
        <v>311</v>
      </c>
    </row>
    <row r="291" spans="1:57" ht="20.25">
      <c r="A291" s="13" t="s">
        <v>251</v>
      </c>
      <c r="B291" s="2">
        <v>134</v>
      </c>
      <c r="C291" s="13" t="s">
        <v>21</v>
      </c>
      <c r="D291" s="3" t="s">
        <v>170</v>
      </c>
      <c r="E291" s="13">
        <v>0</v>
      </c>
      <c r="F291" s="13">
        <v>5</v>
      </c>
      <c r="G291" s="13" t="s">
        <v>23</v>
      </c>
      <c r="H291" s="13"/>
      <c r="I291" s="13" t="str">
        <f>IF(OR(J291=$J$337,J291=$J$344,J291=$J$327),$I$324,IF(OR(J291=$J$326,J291=$J$330,J291=$J$332,J291=$J$333,J291=$J$336,J291=$J$340,J291=$J$341,J291=$J$338),$I$329,IF(OR(J291=$J$325,J291=$J$329),$I$325,IF(OR(J291=$J$331,J291=$J$342,J291=$J$343),$I$326,IF(OR(J291=$J$324,J291=$J$339,J291=$J$345),$I$327,IF(OR(J291=$J$328,J291=$J$346,J291=$J$334,J291=$J$335),$I$328,0))))))</f>
        <v>Энеробактерии</v>
      </c>
      <c r="J291" s="13" t="str">
        <f>IF(OR(K291=$K$324,K291=$K$325,K291=$K$326,K291=$K$327,K291=$K$328),$J$324,IF(OR(K291=$K$333,K291=$K$334,K291=$K$335,K291=$K$336),$J$325,IF(OR(K291=$K$337),$J$326,IF(OR(K291=$K$338),$J$327,IF(OR(K291=$K$339),$J$328,IF(OR(K291=$K$340),$J$329,IF(OR(K291=$K$346,K291=$K$356,K291=$K$347),$J$330,IF(OR(K291=$K$342,K291=$K$343,K291=$K$344,K291=$K$345),$J$331,IF(OR(K291=$K$341,K291=$K$385,K291=$K$387,K291=$K$389),$J$332,IF(OR(K291=$K$348,K291=$K$350,K291=$K$349),$J$333,IF(OR(K291=$K$351),$J$334,IF(OR(K291=$K$352),$J$335,IF(OR(K291=$K$353),$J$336,IF(OR(K291=$K$357),$J$337,IF(OR(K291=$K$358,K291=$K$359),$J$338,IF(OR(K291=$K$360,K291=$K$361),$J$339,IF(OR(K291=$K$362,K291=$K$363),$J$340,IF(OR(K291=$K$364,K291=$K$365),$J$341,IF(OR(K291=$K$367,K291=$K$368,K291=$K$369,K291=$K$370,K291=$K$371,K291=$K$372,K291=$K$373,K291=$K$374,K291=$K$375),$J$342,IF(OR(K291=$K$379,K291=$K$380,K291=$K$381,K291=$K$382,K291=$K$378,K291=$K$377,K291=$K$386,K291=$K$388),$J$343,IF(OR(K291=$K$383,K291=$K$384),$J$344,IF(OR(K291=$K$329,K291=$K$330,K291=$K$331,K291=$K$354,K291=$K$355,K291=$K$366,K291=$K$332,K291=$K$376),$J$345,IF(OR(K291=$K$390),$J$346,0)))))))))))))))))))))))</f>
        <v>Klebsiella</v>
      </c>
      <c r="K291" s="1" t="s">
        <v>121</v>
      </c>
      <c r="L291" s="1"/>
      <c r="M291" s="11" t="s">
        <v>311</v>
      </c>
      <c r="N291" s="11" t="s">
        <v>311</v>
      </c>
      <c r="P291" s="11" t="s">
        <v>311</v>
      </c>
      <c r="Q291" s="11" t="s">
        <v>310</v>
      </c>
      <c r="V291" s="12" t="s">
        <v>310</v>
      </c>
      <c r="Y291" s="11" t="s">
        <v>262</v>
      </c>
      <c r="AA291" s="12" t="s">
        <v>262</v>
      </c>
      <c r="AI291" s="11" t="s">
        <v>262</v>
      </c>
      <c r="AJ291" s="11" t="s">
        <v>311</v>
      </c>
      <c r="AS291" s="12" t="s">
        <v>262</v>
      </c>
      <c r="AT291" s="11" t="s">
        <v>311</v>
      </c>
      <c r="AV291" s="11" t="s">
        <v>311</v>
      </c>
      <c r="AY291" s="11" t="s">
        <v>311</v>
      </c>
      <c r="AZ291" s="11" t="s">
        <v>311</v>
      </c>
    </row>
    <row r="292" spans="1:57" ht="20.25">
      <c r="A292" s="13" t="s">
        <v>251</v>
      </c>
      <c r="B292" s="2">
        <v>145</v>
      </c>
      <c r="C292" s="13" t="s">
        <v>21</v>
      </c>
      <c r="D292" s="3" t="s">
        <v>64</v>
      </c>
      <c r="E292" s="13">
        <v>0</v>
      </c>
      <c r="F292" s="13">
        <v>5</v>
      </c>
      <c r="G292" s="13"/>
      <c r="H292" s="13"/>
      <c r="I292" s="13" t="str">
        <f>IF(OR(J292=$J$337,J292=$J$344,J292=$J$327),$I$324,IF(OR(J292=$J$326,J292=$J$330,J292=$J$332,J292=$J$333,J292=$J$336,J292=$J$340,J292=$J$341,J292=$J$338),$I$329,IF(OR(J292=$J$325,J292=$J$329),$I$325,IF(OR(J292=$J$331,J292=$J$342,J292=$J$343),$I$326,IF(OR(J292=$J$324,J292=$J$339,J292=$J$345),$I$327,IF(OR(J292=$J$328,J292=$J$346,J292=$J$334,J292=$J$335),$I$328,0))))))</f>
        <v>Энеробактерии</v>
      </c>
      <c r="J292" s="13" t="str">
        <f>IF(OR(K292=$K$324,K292=$K$325,K292=$K$326,K292=$K$327,K292=$K$328),$J$324,IF(OR(K292=$K$333,K292=$K$334,K292=$K$335,K292=$K$336),$J$325,IF(OR(K292=$K$337),$J$326,IF(OR(K292=$K$338),$J$327,IF(OR(K292=$K$339),$J$328,IF(OR(K292=$K$340),$J$329,IF(OR(K292=$K$346,K292=$K$356,K292=$K$347),$J$330,IF(OR(K292=$K$342,K292=$K$343,K292=$K$344,K292=$K$345),$J$331,IF(OR(K292=$K$341,K292=$K$385,K292=$K$387,K292=$K$389),$J$332,IF(OR(K292=$K$348,K292=$K$350,K292=$K$349),$J$333,IF(OR(K292=$K$351),$J$334,IF(OR(K292=$K$352),$J$335,IF(OR(K292=$K$353),$J$336,IF(OR(K292=$K$357),$J$337,IF(OR(K292=$K$358,K292=$K$359),$J$338,IF(OR(K292=$K$360,K292=$K$361),$J$339,IF(OR(K292=$K$362,K292=$K$363),$J$340,IF(OR(K292=$K$364,K292=$K$365),$J$341,IF(OR(K292=$K$367,K292=$K$368,K292=$K$369,K292=$K$370,K292=$K$371,K292=$K$372,K292=$K$373,K292=$K$374,K292=$K$375),$J$342,IF(OR(K292=$K$379,K292=$K$380,K292=$K$381,K292=$K$382,K292=$K$378,K292=$K$377,K292=$K$386,K292=$K$388),$J$343,IF(OR(K292=$K$383,K292=$K$384),$J$344,IF(OR(K292=$K$329,K292=$K$330,K292=$K$331,K292=$K$354,K292=$K$355,K292=$K$366,K292=$K$332,K292=$K$376),$J$345,IF(OR(K292=$K$390),$J$346,0)))))))))))))))))))))))</f>
        <v>Klebsiella</v>
      </c>
      <c r="K292" s="1" t="s">
        <v>75</v>
      </c>
      <c r="L292" s="1"/>
      <c r="Q292" s="11" t="s">
        <v>310</v>
      </c>
      <c r="Y292" s="11" t="s">
        <v>311</v>
      </c>
      <c r="AA292" s="12" t="s">
        <v>262</v>
      </c>
      <c r="AS292" s="12" t="s">
        <v>262</v>
      </c>
      <c r="AU292" s="11" t="s">
        <v>311</v>
      </c>
      <c r="AV292" s="11" t="s">
        <v>311</v>
      </c>
      <c r="AY292" s="11" t="s">
        <v>311</v>
      </c>
      <c r="AZ292" s="11" t="s">
        <v>311</v>
      </c>
    </row>
    <row r="293" spans="1:57" ht="20.25">
      <c r="A293" s="13" t="s">
        <v>251</v>
      </c>
      <c r="B293" s="2">
        <v>176</v>
      </c>
      <c r="C293" s="13" t="s">
        <v>21</v>
      </c>
      <c r="D293" s="3" t="s">
        <v>45</v>
      </c>
      <c r="E293" s="13">
        <v>0</v>
      </c>
      <c r="F293" s="13">
        <v>2</v>
      </c>
      <c r="G293" s="13" t="s">
        <v>23</v>
      </c>
      <c r="H293" s="13"/>
      <c r="I293" s="13" t="str">
        <f>IF(OR(J293=$J$337,J293=$J$344,J293=$J$327),$I$324,IF(OR(J293=$J$326,J293=$J$330,J293=$J$332,J293=$J$333,J293=$J$336,J293=$J$340,J293=$J$341,J293=$J$338),$I$329,IF(OR(J293=$J$325,J293=$J$329),$I$325,IF(OR(J293=$J$331,J293=$J$342,J293=$J$343),$I$326,IF(OR(J293=$J$324,J293=$J$339,J293=$J$345),$I$327,IF(OR(J293=$J$328,J293=$J$346,J293=$J$334,J293=$J$335),$I$328,0))))))</f>
        <v>Энеробактерии</v>
      </c>
      <c r="J293" s="13" t="str">
        <f>IF(OR(K293=$K$324,K293=$K$325,K293=$K$326,K293=$K$327,K293=$K$328),$J$324,IF(OR(K293=$K$333,K293=$K$334,K293=$K$335,K293=$K$336),$J$325,IF(OR(K293=$K$337),$J$326,IF(OR(K293=$K$338),$J$327,IF(OR(K293=$K$339),$J$328,IF(OR(K293=$K$340),$J$329,IF(OR(K293=$K$346,K293=$K$356,K293=$K$347),$J$330,IF(OR(K293=$K$342,K293=$K$343,K293=$K$344,K293=$K$345),$J$331,IF(OR(K293=$K$341,K293=$K$385,K293=$K$387,K293=$K$389),$J$332,IF(OR(K293=$K$348,K293=$K$350,K293=$K$349),$J$333,IF(OR(K293=$K$351),$J$334,IF(OR(K293=$K$352),$J$335,IF(OR(K293=$K$353),$J$336,IF(OR(K293=$K$357),$J$337,IF(OR(K293=$K$358,K293=$K$359),$J$338,IF(OR(K293=$K$360,K293=$K$361),$J$339,IF(OR(K293=$K$362,K293=$K$363),$J$340,IF(OR(K293=$K$364,K293=$K$365),$J$341,IF(OR(K293=$K$367,K293=$K$368,K293=$K$369,K293=$K$370,K293=$K$371,K293=$K$372,K293=$K$373,K293=$K$374,K293=$K$375),$J$342,IF(OR(K293=$K$379,K293=$K$380,K293=$K$381,K293=$K$382,K293=$K$378,K293=$K$377,K293=$K$386,K293=$K$388),$J$343,IF(OR(K293=$K$383,K293=$K$384),$J$344,IF(OR(K293=$K$329,K293=$K$330,K293=$K$331,K293=$K$354,K293=$K$355,K293=$K$366,K293=$K$332,K293=$K$376),$J$345,IF(OR(K293=$K$390),$J$346,0)))))))))))))))))))))))</f>
        <v>Escherichia</v>
      </c>
      <c r="K293" s="1" t="s">
        <v>32</v>
      </c>
      <c r="L293" s="1"/>
      <c r="M293" s="11" t="s">
        <v>311</v>
      </c>
      <c r="P293" s="11" t="s">
        <v>311</v>
      </c>
      <c r="Q293" s="11" t="s">
        <v>262</v>
      </c>
      <c r="V293" s="12" t="s">
        <v>262</v>
      </c>
      <c r="Y293" s="11" t="s">
        <v>262</v>
      </c>
      <c r="AA293" s="12" t="s">
        <v>262</v>
      </c>
      <c r="AJ293" s="11" t="s">
        <v>262</v>
      </c>
      <c r="AT293" s="11" t="s">
        <v>310</v>
      </c>
      <c r="AU293" s="11" t="s">
        <v>262</v>
      </c>
      <c r="AV293" s="11" t="s">
        <v>310</v>
      </c>
      <c r="AY293" s="11" t="s">
        <v>311</v>
      </c>
      <c r="AZ293" s="11" t="s">
        <v>311</v>
      </c>
    </row>
    <row r="294" spans="1:57" ht="20.25">
      <c r="A294" s="13" t="s">
        <v>251</v>
      </c>
      <c r="B294" s="2">
        <v>190</v>
      </c>
      <c r="C294" s="13" t="s">
        <v>21</v>
      </c>
      <c r="D294" s="3" t="s">
        <v>239</v>
      </c>
      <c r="E294" s="13">
        <v>0</v>
      </c>
      <c r="F294" s="13">
        <v>5</v>
      </c>
      <c r="G294" s="13" t="s">
        <v>23</v>
      </c>
      <c r="H294" s="13"/>
      <c r="I294" s="13" t="str">
        <f>IF(OR(J294=$J$337,J294=$J$344,J294=$J$327),$I$324,IF(OR(J294=$J$326,J294=$J$330,J294=$J$332,J294=$J$333,J294=$J$336,J294=$J$340,J294=$J$341,J294=$J$338),$I$329,IF(OR(J294=$J$325,J294=$J$329),$I$325,IF(OR(J294=$J$331,J294=$J$342,J294=$J$343),$I$326,IF(OR(J294=$J$324,J294=$J$339,J294=$J$345),$I$327,IF(OR(J294=$J$328,J294=$J$346,J294=$J$334,J294=$J$335),$I$328,0))))))</f>
        <v>Энеробактерии</v>
      </c>
      <c r="J294" s="13" t="str">
        <f>IF(OR(K294=$K$324,K294=$K$325,K294=$K$326,K294=$K$327,K294=$K$328),$J$324,IF(OR(K294=$K$333,K294=$K$334,K294=$K$335,K294=$K$336),$J$325,IF(OR(K294=$K$337),$J$326,IF(OR(K294=$K$338),$J$327,IF(OR(K294=$K$339),$J$328,IF(OR(K294=$K$340),$J$329,IF(OR(K294=$K$346,K294=$K$356,K294=$K$347),$J$330,IF(OR(K294=$K$342,K294=$K$343,K294=$K$344,K294=$K$345),$J$331,IF(OR(K294=$K$341,K294=$K$385,K294=$K$387,K294=$K$389),$J$332,IF(OR(K294=$K$348,K294=$K$350,K294=$K$349),$J$333,IF(OR(K294=$K$351),$J$334,IF(OR(K294=$K$352),$J$335,IF(OR(K294=$K$353),$J$336,IF(OR(K294=$K$357),$J$337,IF(OR(K294=$K$358,K294=$K$359),$J$338,IF(OR(K294=$K$360,K294=$K$361),$J$339,IF(OR(K294=$K$362,K294=$K$363),$J$340,IF(OR(K294=$K$364,K294=$K$365),$J$341,IF(OR(K294=$K$367,K294=$K$368,K294=$K$369,K294=$K$370,K294=$K$371,K294=$K$372,K294=$K$373,K294=$K$374,K294=$K$375),$J$342,IF(OR(K294=$K$379,K294=$K$380,K294=$K$381,K294=$K$382,K294=$K$378,K294=$K$377,K294=$K$386,K294=$K$388),$J$343,IF(OR(K294=$K$383,K294=$K$384),$J$344,IF(OR(K294=$K$329,K294=$K$330,K294=$K$331,K294=$K$354,K294=$K$355,K294=$K$366,K294=$K$332,K294=$K$376),$J$345,IF(OR(K294=$K$390),$J$346,0)))))))))))))))))))))))</f>
        <v>Klebsiella</v>
      </c>
      <c r="K294" s="1" t="s">
        <v>75</v>
      </c>
      <c r="L294" s="1"/>
      <c r="P294" s="11" t="s">
        <v>311</v>
      </c>
      <c r="Q294" s="11" t="s">
        <v>262</v>
      </c>
      <c r="V294" s="12" t="s">
        <v>311</v>
      </c>
      <c r="Y294" s="11" t="s">
        <v>310</v>
      </c>
      <c r="AA294" s="12" t="s">
        <v>262</v>
      </c>
      <c r="AJ294" s="11" t="s">
        <v>311</v>
      </c>
      <c r="AT294" s="11" t="s">
        <v>311</v>
      </c>
      <c r="AU294" s="11" t="s">
        <v>311</v>
      </c>
      <c r="AV294" s="11" t="s">
        <v>311</v>
      </c>
      <c r="AY294" s="11" t="s">
        <v>311</v>
      </c>
      <c r="AZ294" s="11" t="s">
        <v>311</v>
      </c>
      <c r="BE294" s="11" t="s">
        <v>311</v>
      </c>
    </row>
    <row r="295" spans="1:57" ht="20.25">
      <c r="A295" s="13" t="s">
        <v>251</v>
      </c>
      <c r="B295" s="2">
        <v>211</v>
      </c>
      <c r="C295" s="13" t="s">
        <v>46</v>
      </c>
      <c r="D295" s="3" t="s">
        <v>199</v>
      </c>
      <c r="E295" s="13">
        <v>1</v>
      </c>
      <c r="F295" s="13">
        <v>3</v>
      </c>
      <c r="G295" s="13"/>
      <c r="H295" s="13"/>
      <c r="I295" s="13" t="str">
        <f>IF(OR(J295=$J$337,J295=$J$344,J295=$J$327),$I$324,IF(OR(J295=$J$326,J295=$J$330,J295=$J$332,J295=$J$333,J295=$J$336,J295=$J$340,J295=$J$341,J295=$J$338),$I$329,IF(OR(J295=$J$325,J295=$J$329),$I$325,IF(OR(J295=$J$331,J295=$J$342,J295=$J$343),$I$326,IF(OR(J295=$J$324,J295=$J$339,J295=$J$345),$I$327,IF(OR(J295=$J$328,J295=$J$346,J295=$J$334,J295=$J$335),$I$328,0))))))</f>
        <v>Энеробактерии</v>
      </c>
      <c r="J295" s="13" t="str">
        <f>IF(OR(K295=$K$324,K295=$K$325,K295=$K$326,K295=$K$327,K295=$K$328),$J$324,IF(OR(K295=$K$333,K295=$K$334,K295=$K$335,K295=$K$336),$J$325,IF(OR(K295=$K$337),$J$326,IF(OR(K295=$K$338),$J$327,IF(OR(K295=$K$339),$J$328,IF(OR(K295=$K$340),$J$329,IF(OR(K295=$K$346,K295=$K$356,K295=$K$347),$J$330,IF(OR(K295=$K$342,K295=$K$343,K295=$K$344,K295=$K$345),$J$331,IF(OR(K295=$K$341,K295=$K$385,K295=$K$387,K295=$K$389),$J$332,IF(OR(K295=$K$348,K295=$K$350,K295=$K$349),$J$333,IF(OR(K295=$K$351),$J$334,IF(OR(K295=$K$352),$J$335,IF(OR(K295=$K$353),$J$336,IF(OR(K295=$K$357),$J$337,IF(OR(K295=$K$358,K295=$K$359),$J$338,IF(OR(K295=$K$360,K295=$K$361),$J$339,IF(OR(K295=$K$362,K295=$K$363),$J$340,IF(OR(K295=$K$364,K295=$K$365),$J$341,IF(OR(K295=$K$367,K295=$K$368,K295=$K$369,K295=$K$370,K295=$K$371,K295=$K$372,K295=$K$373,K295=$K$374,K295=$K$375),$J$342,IF(OR(K295=$K$379,K295=$K$380,K295=$K$381,K295=$K$382,K295=$K$378,K295=$K$377,K295=$K$386,K295=$K$388),$J$343,IF(OR(K295=$K$383,K295=$K$384),$J$344,IF(OR(K295=$K$329,K295=$K$330,K295=$K$331,K295=$K$354,K295=$K$355,K295=$K$366,K295=$K$332,K295=$K$376),$J$345,IF(OR(K295=$K$390),$J$346,0)))))))))))))))))))))))</f>
        <v>Klebsiella</v>
      </c>
      <c r="K295" s="1" t="s">
        <v>75</v>
      </c>
      <c r="L295" s="1"/>
      <c r="P295" s="11" t="s">
        <v>311</v>
      </c>
      <c r="Q295" s="11" t="s">
        <v>262</v>
      </c>
      <c r="V295" s="12" t="s">
        <v>262</v>
      </c>
      <c r="Y295" s="11" t="s">
        <v>262</v>
      </c>
      <c r="AA295" s="12" t="s">
        <v>262</v>
      </c>
      <c r="AG295" s="11" t="s">
        <v>262</v>
      </c>
      <c r="AJ295" s="11" t="s">
        <v>262</v>
      </c>
      <c r="AV295" s="11" t="s">
        <v>262</v>
      </c>
      <c r="AY295" s="11" t="s">
        <v>262</v>
      </c>
      <c r="AZ295" s="11" t="s">
        <v>262</v>
      </c>
      <c r="BE295" s="11" t="s">
        <v>262</v>
      </c>
    </row>
    <row r="296" spans="1:57" ht="20.25">
      <c r="A296" s="13" t="s">
        <v>250</v>
      </c>
      <c r="B296" s="2">
        <v>24</v>
      </c>
      <c r="C296" s="13" t="s">
        <v>21</v>
      </c>
      <c r="D296" s="3" t="s">
        <v>41</v>
      </c>
      <c r="E296" s="13">
        <v>1</v>
      </c>
      <c r="F296" s="13">
        <v>4</v>
      </c>
      <c r="G296" s="13"/>
      <c r="H296" s="13"/>
      <c r="I296" s="13" t="str">
        <f>IF(OR(J296=$J$337,J296=$J$344,J296=$J$327),$I$324,IF(OR(J296=$J$326,J296=$J$330,J296=$J$332,J296=$J$333,J296=$J$336,J296=$J$340,J296=$J$341,J296=$J$338),$I$329,IF(OR(J296=$J$325,J296=$J$329),$I$325,IF(OR(J296=$J$331,J296=$J$342,J296=$J$343),$I$326,IF(OR(J296=$J$324,J296=$J$339,J296=$J$345),$I$327,IF(OR(J296=$J$328,J296=$J$346,J296=$J$334,J296=$J$335),$I$328,0))))))</f>
        <v>Энеробактерии</v>
      </c>
      <c r="J296" s="13" t="str">
        <f>IF(OR(K296=$K$324,K296=$K$325,K296=$K$326,K296=$K$327,K296=$K$328),$J$324,IF(OR(K296=$K$333,K296=$K$334,K296=$K$335,K296=$K$336),$J$325,IF(OR(K296=$K$337),$J$326,IF(OR(K296=$K$338),$J$327,IF(OR(K296=$K$339),$J$328,IF(OR(K296=$K$340),$J$329,IF(OR(K296=$K$346,K296=$K$356,K296=$K$347),$J$330,IF(OR(K296=$K$342,K296=$K$343,K296=$K$344,K296=$K$345),$J$331,IF(OR(K296=$K$341,K296=$K$385,K296=$K$387,K296=$K$389),$J$332,IF(OR(K296=$K$348,K296=$K$350,K296=$K$349),$J$333,IF(OR(K296=$K$351),$J$334,IF(OR(K296=$K$352),$J$335,IF(OR(K296=$K$353),$J$336,IF(OR(K296=$K$357),$J$337,IF(OR(K296=$K$358,K296=$K$359),$J$338,IF(OR(K296=$K$360,K296=$K$361),$J$339,IF(OR(K296=$K$362,K296=$K$363),$J$340,IF(OR(K296=$K$364,K296=$K$365),$J$341,IF(OR(K296=$K$367,K296=$K$368,K296=$K$369,K296=$K$370,K296=$K$371,K296=$K$372,K296=$K$373,K296=$K$374,K296=$K$375),$J$342,IF(OR(K296=$K$379,K296=$K$380,K296=$K$381,K296=$K$382,K296=$K$378,K296=$K$377,K296=$K$386,K296=$K$388),$J$343,IF(OR(K296=$K$383,K296=$K$384),$J$344,IF(OR(K296=$K$329,K296=$K$330,K296=$K$331,K296=$K$354,K296=$K$355,K296=$K$366,K296=$K$332,K296=$K$376),$J$345,IF(OR(K296=$K$390),$J$346,0)))))))))))))))))))))))</f>
        <v>Klebsiella</v>
      </c>
      <c r="K296" s="1" t="s">
        <v>75</v>
      </c>
      <c r="L296" s="1"/>
      <c r="M296" s="11" t="s">
        <v>311</v>
      </c>
      <c r="N296" s="11" t="s">
        <v>311</v>
      </c>
      <c r="P296" s="11" t="s">
        <v>311</v>
      </c>
      <c r="Q296" s="11" t="s">
        <v>262</v>
      </c>
      <c r="Y296" s="11" t="s">
        <v>262</v>
      </c>
      <c r="AA296" s="12" t="s">
        <v>262</v>
      </c>
      <c r="AI296" s="11" t="s">
        <v>262</v>
      </c>
      <c r="AN296" s="12" t="s">
        <v>262</v>
      </c>
      <c r="AT296" s="11" t="s">
        <v>311</v>
      </c>
      <c r="AV296" s="11" t="s">
        <v>311</v>
      </c>
      <c r="AY296" s="11" t="s">
        <v>311</v>
      </c>
      <c r="AZ296" s="11" t="s">
        <v>311</v>
      </c>
      <c r="BE296" s="11" t="s">
        <v>262</v>
      </c>
    </row>
    <row r="297" spans="1:57" ht="20.25">
      <c r="A297" s="13" t="s">
        <v>250</v>
      </c>
      <c r="B297" s="2">
        <v>104</v>
      </c>
      <c r="C297" s="13" t="s">
        <v>14</v>
      </c>
      <c r="D297" s="3" t="s">
        <v>36</v>
      </c>
      <c r="E297" s="13">
        <v>0</v>
      </c>
      <c r="F297" s="13">
        <v>5</v>
      </c>
      <c r="G297" s="13"/>
      <c r="H297" s="13"/>
      <c r="I297" s="13" t="str">
        <f>IF(OR(J297=$J$337,J297=$J$344,J297=$J$327),$I$324,IF(OR(J297=$J$326,J297=$J$330,J297=$J$332,J297=$J$333,J297=$J$336,J297=$J$340,J297=$J$341,J297=$J$338),$I$329,IF(OR(J297=$J$325,J297=$J$329),$I$325,IF(OR(J297=$J$331,J297=$J$342,J297=$J$343),$I$326,IF(OR(J297=$J$324,J297=$J$339,J297=$J$345),$I$327,IF(OR(J297=$J$328,J297=$J$346,J297=$J$334,J297=$J$335),$I$328,0))))))</f>
        <v>Энеробактерии</v>
      </c>
      <c r="J297" s="13" t="str">
        <f>IF(OR(K297=$K$324,K297=$K$325,K297=$K$326,K297=$K$327,K297=$K$328),$J$324,IF(OR(K297=$K$333,K297=$K$334,K297=$K$335,K297=$K$336),$J$325,IF(OR(K297=$K$337),$J$326,IF(OR(K297=$K$338),$J$327,IF(OR(K297=$K$339),$J$328,IF(OR(K297=$K$340),$J$329,IF(OR(K297=$K$346,K297=$K$356,K297=$K$347),$J$330,IF(OR(K297=$K$342,K297=$K$343,K297=$K$344,K297=$K$345),$J$331,IF(OR(K297=$K$341,K297=$K$385,K297=$K$387,K297=$K$389),$J$332,IF(OR(K297=$K$348,K297=$K$350,K297=$K$349),$J$333,IF(OR(K297=$K$351),$J$334,IF(OR(K297=$K$352),$J$335,IF(OR(K297=$K$353),$J$336,IF(OR(K297=$K$357),$J$337,IF(OR(K297=$K$358,K297=$K$359),$J$338,IF(OR(K297=$K$360,K297=$K$361),$J$339,IF(OR(K297=$K$362,K297=$K$363),$J$340,IF(OR(K297=$K$364,K297=$K$365),$J$341,IF(OR(K297=$K$367,K297=$K$368,K297=$K$369,K297=$K$370,K297=$K$371,K297=$K$372,K297=$K$373,K297=$K$374,K297=$K$375),$J$342,IF(OR(K297=$K$379,K297=$K$380,K297=$K$381,K297=$K$382,K297=$K$378,K297=$K$377,K297=$K$386,K297=$K$388),$J$343,IF(OR(K297=$K$383,K297=$K$384),$J$344,IF(OR(K297=$K$329,K297=$K$330,K297=$K$331,K297=$K$354,K297=$K$355,K297=$K$366,K297=$K$332,K297=$K$376),$J$345,IF(OR(K297=$K$390),$J$346,0)))))))))))))))))))))))</f>
        <v>Klebsiella</v>
      </c>
      <c r="K297" s="1" t="s">
        <v>121</v>
      </c>
      <c r="L297" s="1"/>
      <c r="P297" s="11" t="s">
        <v>311</v>
      </c>
      <c r="Q297" s="11" t="s">
        <v>262</v>
      </c>
      <c r="Y297" s="11" t="s">
        <v>262</v>
      </c>
      <c r="AU297" s="11" t="s">
        <v>262</v>
      </c>
      <c r="AV297" s="11" t="s">
        <v>311</v>
      </c>
      <c r="AY297" s="11" t="s">
        <v>311</v>
      </c>
      <c r="AZ297" s="11" t="s">
        <v>310</v>
      </c>
    </row>
    <row r="298" spans="1:57" ht="20.25">
      <c r="A298" s="13" t="s">
        <v>250</v>
      </c>
      <c r="B298" s="2">
        <v>109</v>
      </c>
      <c r="C298" s="13" t="s">
        <v>21</v>
      </c>
      <c r="D298" s="3" t="s">
        <v>152</v>
      </c>
      <c r="E298" s="13">
        <v>0</v>
      </c>
      <c r="F298" s="13">
        <v>6</v>
      </c>
      <c r="G298" s="13" t="s">
        <v>23</v>
      </c>
      <c r="H298" s="13"/>
      <c r="I298" s="13" t="str">
        <f>IF(OR(J298=$J$337,J298=$J$344,J298=$J$327),$I$324,IF(OR(J298=$J$326,J298=$J$330,J298=$J$332,J298=$J$333,J298=$J$336,J298=$J$340,J298=$J$341,J298=$J$338),$I$329,IF(OR(J298=$J$325,J298=$J$329),$I$325,IF(OR(J298=$J$331,J298=$J$342,J298=$J$343),$I$326,IF(OR(J298=$J$324,J298=$J$339,J298=$J$345),$I$327,IF(OR(J298=$J$328,J298=$J$346,J298=$J$334,J298=$J$335),$I$328,0))))))</f>
        <v>Энеробактерии</v>
      </c>
      <c r="J298" s="13" t="str">
        <f>IF(OR(K298=$K$324,K298=$K$325,K298=$K$326,K298=$K$327,K298=$K$328),$J$324,IF(OR(K298=$K$333,K298=$K$334,K298=$K$335,K298=$K$336),$J$325,IF(OR(K298=$K$337),$J$326,IF(OR(K298=$K$338),$J$327,IF(OR(K298=$K$339),$J$328,IF(OR(K298=$K$340),$J$329,IF(OR(K298=$K$346,K298=$K$356,K298=$K$347),$J$330,IF(OR(K298=$K$342,K298=$K$343,K298=$K$344,K298=$K$345),$J$331,IF(OR(K298=$K$341,K298=$K$385,K298=$K$387,K298=$K$389),$J$332,IF(OR(K298=$K$348,K298=$K$350,K298=$K$349),$J$333,IF(OR(K298=$K$351),$J$334,IF(OR(K298=$K$352),$J$335,IF(OR(K298=$K$353),$J$336,IF(OR(K298=$K$357),$J$337,IF(OR(K298=$K$358,K298=$K$359),$J$338,IF(OR(K298=$K$360,K298=$K$361),$J$339,IF(OR(K298=$K$362,K298=$K$363),$J$340,IF(OR(K298=$K$364,K298=$K$365),$J$341,IF(OR(K298=$K$367,K298=$K$368,K298=$K$369,K298=$K$370,K298=$K$371,K298=$K$372,K298=$K$373,K298=$K$374,K298=$K$375),$J$342,IF(OR(K298=$K$379,K298=$K$380,K298=$K$381,K298=$K$382,K298=$K$378,K298=$K$377,K298=$K$386,K298=$K$388),$J$343,IF(OR(K298=$K$383,K298=$K$384),$J$344,IF(OR(K298=$K$329,K298=$K$330,K298=$K$331,K298=$K$354,K298=$K$355,K298=$K$366,K298=$K$332,K298=$K$376),$J$345,IF(OR(K298=$K$390),$J$346,0)))))))))))))))))))))))</f>
        <v>Klebsiella</v>
      </c>
      <c r="K298" s="1" t="s">
        <v>75</v>
      </c>
      <c r="L298" s="1"/>
      <c r="M298" s="11" t="s">
        <v>262</v>
      </c>
      <c r="P298" s="11" t="s">
        <v>311</v>
      </c>
      <c r="Q298" s="11" t="s">
        <v>262</v>
      </c>
      <c r="Y298" s="11" t="s">
        <v>262</v>
      </c>
      <c r="AA298" s="12" t="s">
        <v>262</v>
      </c>
      <c r="AG298" s="11" t="s">
        <v>262</v>
      </c>
      <c r="AJ298" s="11" t="s">
        <v>262</v>
      </c>
      <c r="AT298" s="11" t="s">
        <v>262</v>
      </c>
      <c r="AU298" s="11" t="s">
        <v>262</v>
      </c>
      <c r="AV298" s="11" t="s">
        <v>262</v>
      </c>
      <c r="AY298" s="11" t="s">
        <v>262</v>
      </c>
      <c r="AZ298" s="11" t="s">
        <v>262</v>
      </c>
      <c r="BE298" s="11" t="s">
        <v>262</v>
      </c>
    </row>
    <row r="299" spans="1:57" ht="20.25">
      <c r="A299" s="13" t="s">
        <v>250</v>
      </c>
      <c r="B299" s="2">
        <v>116</v>
      </c>
      <c r="C299" s="13" t="s">
        <v>14</v>
      </c>
      <c r="D299" s="3" t="s">
        <v>36</v>
      </c>
      <c r="E299" s="13">
        <v>0</v>
      </c>
      <c r="F299" s="13">
        <v>5</v>
      </c>
      <c r="G299" s="13" t="s">
        <v>23</v>
      </c>
      <c r="H299" s="13"/>
      <c r="I299" s="13" t="str">
        <f>IF(OR(J299=$J$337,J299=$J$344,J299=$J$327),$I$324,IF(OR(J299=$J$326,J299=$J$330,J299=$J$332,J299=$J$333,J299=$J$336,J299=$J$340,J299=$J$341,J299=$J$338),$I$329,IF(OR(J299=$J$325,J299=$J$329),$I$325,IF(OR(J299=$J$331,J299=$J$342,J299=$J$343),$I$326,IF(OR(J299=$J$324,J299=$J$339,J299=$J$345),$I$327,IF(OR(J299=$J$328,J299=$J$346,J299=$J$334,J299=$J$335),$I$328,0))))))</f>
        <v>Энеробактерии</v>
      </c>
      <c r="J299" s="13" t="str">
        <f>IF(OR(K299=$K$324,K299=$K$325,K299=$K$326,K299=$K$327,K299=$K$328),$J$324,IF(OR(K299=$K$333,K299=$K$334,K299=$K$335,K299=$K$336),$J$325,IF(OR(K299=$K$337),$J$326,IF(OR(K299=$K$338),$J$327,IF(OR(K299=$K$339),$J$328,IF(OR(K299=$K$340),$J$329,IF(OR(K299=$K$346,K299=$K$356,K299=$K$347),$J$330,IF(OR(K299=$K$342,K299=$K$343,K299=$K$344,K299=$K$345),$J$331,IF(OR(K299=$K$341,K299=$K$385,K299=$K$387,K299=$K$389),$J$332,IF(OR(K299=$K$348,K299=$K$350,K299=$K$349),$J$333,IF(OR(K299=$K$351),$J$334,IF(OR(K299=$K$352),$J$335,IF(OR(K299=$K$353),$J$336,IF(OR(K299=$K$357),$J$337,IF(OR(K299=$K$358,K299=$K$359),$J$338,IF(OR(K299=$K$360,K299=$K$361),$J$339,IF(OR(K299=$K$362,K299=$K$363),$J$340,IF(OR(K299=$K$364,K299=$K$365),$J$341,IF(OR(K299=$K$367,K299=$K$368,K299=$K$369,K299=$K$370,K299=$K$371,K299=$K$372,K299=$K$373,K299=$K$374,K299=$K$375),$J$342,IF(OR(K299=$K$379,K299=$K$380,K299=$K$381,K299=$K$382,K299=$K$378,K299=$K$377,K299=$K$386,K299=$K$388),$J$343,IF(OR(K299=$K$383,K299=$K$384),$J$344,IF(OR(K299=$K$329,K299=$K$330,K299=$K$331,K299=$K$354,K299=$K$355,K299=$K$366,K299=$K$332,K299=$K$376),$J$345,IF(OR(K299=$K$390),$J$346,0)))))))))))))))))))))))</f>
        <v>Klebsiella</v>
      </c>
      <c r="K299" s="1" t="s">
        <v>75</v>
      </c>
      <c r="L299" s="1"/>
      <c r="M299" s="11" t="s">
        <v>311</v>
      </c>
      <c r="P299" s="11" t="s">
        <v>311</v>
      </c>
      <c r="Q299" s="11" t="s">
        <v>262</v>
      </c>
      <c r="V299" s="12" t="s">
        <v>311</v>
      </c>
      <c r="Y299" s="11" t="s">
        <v>262</v>
      </c>
      <c r="AA299" s="12" t="s">
        <v>262</v>
      </c>
      <c r="AG299" s="11" t="s">
        <v>262</v>
      </c>
      <c r="AJ299" s="11" t="s">
        <v>311</v>
      </c>
      <c r="AT299" s="11" t="s">
        <v>310</v>
      </c>
      <c r="AU299" s="11" t="s">
        <v>262</v>
      </c>
      <c r="AV299" s="11" t="s">
        <v>311</v>
      </c>
      <c r="AY299" s="11" t="s">
        <v>311</v>
      </c>
      <c r="AZ299" s="11" t="s">
        <v>311</v>
      </c>
      <c r="BE299" s="11" t="s">
        <v>262</v>
      </c>
    </row>
    <row r="300" spans="1:57" ht="20.25">
      <c r="A300" s="13" t="s">
        <v>250</v>
      </c>
      <c r="B300" s="2">
        <v>121</v>
      </c>
      <c r="C300" s="13" t="s">
        <v>14</v>
      </c>
      <c r="D300" s="3" t="s">
        <v>36</v>
      </c>
      <c r="E300" s="13">
        <v>0</v>
      </c>
      <c r="F300" s="13">
        <v>4</v>
      </c>
      <c r="G300" s="13"/>
      <c r="H300" s="13"/>
      <c r="I300" s="13" t="str">
        <f>IF(OR(J300=$J$337,J300=$J$344,J300=$J$327),$I$324,IF(OR(J300=$J$326,J300=$J$330,J300=$J$332,J300=$J$333,J300=$J$336,J300=$J$340,J300=$J$341,J300=$J$338),$I$329,IF(OR(J300=$J$325,J300=$J$329),$I$325,IF(OR(J300=$J$331,J300=$J$342,J300=$J$343),$I$326,IF(OR(J300=$J$324,J300=$J$339,J300=$J$345),$I$327,IF(OR(J300=$J$328,J300=$J$346,J300=$J$334,J300=$J$335),$I$328,0))))))</f>
        <v>Энеробактерии</v>
      </c>
      <c r="J300" s="13" t="str">
        <f>IF(OR(K300=$K$324,K300=$K$325,K300=$K$326,K300=$K$327,K300=$K$328),$J$324,IF(OR(K300=$K$333,K300=$K$334,K300=$K$335,K300=$K$336),$J$325,IF(OR(K300=$K$337),$J$326,IF(OR(K300=$K$338),$J$327,IF(OR(K300=$K$339),$J$328,IF(OR(K300=$K$340),$J$329,IF(OR(K300=$K$346,K300=$K$356,K300=$K$347),$J$330,IF(OR(K300=$K$342,K300=$K$343,K300=$K$344,K300=$K$345),$J$331,IF(OR(K300=$K$341,K300=$K$385,K300=$K$387,K300=$K$389),$J$332,IF(OR(K300=$K$348,K300=$K$350,K300=$K$349),$J$333,IF(OR(K300=$K$351),$J$334,IF(OR(K300=$K$352),$J$335,IF(OR(K300=$K$353),$J$336,IF(OR(K300=$K$357),$J$337,IF(OR(K300=$K$358,K300=$K$359),$J$338,IF(OR(K300=$K$360,K300=$K$361),$J$339,IF(OR(K300=$K$362,K300=$K$363),$J$340,IF(OR(K300=$K$364,K300=$K$365),$J$341,IF(OR(K300=$K$367,K300=$K$368,K300=$K$369,K300=$K$370,K300=$K$371,K300=$K$372,K300=$K$373,K300=$K$374,K300=$K$375),$J$342,IF(OR(K300=$K$379,K300=$K$380,K300=$K$381,K300=$K$382,K300=$K$378,K300=$K$377,K300=$K$386,K300=$K$388),$J$343,IF(OR(K300=$K$383,K300=$K$384),$J$344,IF(OR(K300=$K$329,K300=$K$330,K300=$K$331,K300=$K$354,K300=$K$355,K300=$K$366,K300=$K$332,K300=$K$376),$J$345,IF(OR(K300=$K$390),$J$346,0)))))))))))))))))))))))</f>
        <v>Klebsiella</v>
      </c>
      <c r="K300" s="1" t="s">
        <v>121</v>
      </c>
      <c r="L300" s="1"/>
      <c r="P300" s="11" t="s">
        <v>311</v>
      </c>
      <c r="Q300" s="11" t="s">
        <v>262</v>
      </c>
      <c r="Y300" s="11" t="s">
        <v>262</v>
      </c>
      <c r="AU300" s="11" t="s">
        <v>262</v>
      </c>
      <c r="AV300" s="11" t="s">
        <v>311</v>
      </c>
      <c r="AY300" s="11" t="s">
        <v>311</v>
      </c>
      <c r="AZ300" s="11" t="s">
        <v>311</v>
      </c>
    </row>
    <row r="301" spans="1:57" ht="20.25">
      <c r="A301" s="13" t="s">
        <v>250</v>
      </c>
      <c r="B301" s="2">
        <v>125</v>
      </c>
      <c r="C301" s="13" t="s">
        <v>21</v>
      </c>
      <c r="D301" s="3" t="s">
        <v>36</v>
      </c>
      <c r="E301" s="13">
        <v>1</v>
      </c>
      <c r="F301" s="13">
        <v>3</v>
      </c>
      <c r="G301" s="13"/>
      <c r="H301" s="13"/>
      <c r="I301" s="13" t="str">
        <f>IF(OR(J301=$J$337,J301=$J$344,J301=$J$327),$I$324,IF(OR(J301=$J$326,J301=$J$330,J301=$J$332,J301=$J$333,J301=$J$336,J301=$J$340,J301=$J$341,J301=$J$338),$I$329,IF(OR(J301=$J$325,J301=$J$329),$I$325,IF(OR(J301=$J$331,J301=$J$342,J301=$J$343),$I$326,IF(OR(J301=$J$324,J301=$J$339,J301=$J$345),$I$327,IF(OR(J301=$J$328,J301=$J$346,J301=$J$334,J301=$J$335),$I$328,0))))))</f>
        <v>Энеробактерии</v>
      </c>
      <c r="J301" s="13" t="str">
        <f>IF(OR(K301=$K$324,K301=$K$325,K301=$K$326,K301=$K$327,K301=$K$328),$J$324,IF(OR(K301=$K$333,K301=$K$334,K301=$K$335,K301=$K$336),$J$325,IF(OR(K301=$K$337),$J$326,IF(OR(K301=$K$338),$J$327,IF(OR(K301=$K$339),$J$328,IF(OR(K301=$K$340),$J$329,IF(OR(K301=$K$346,K301=$K$356,K301=$K$347),$J$330,IF(OR(K301=$K$342,K301=$K$343,K301=$K$344,K301=$K$345),$J$331,IF(OR(K301=$K$341,K301=$K$385,K301=$K$387,K301=$K$389),$J$332,IF(OR(K301=$K$348,K301=$K$350,K301=$K$349),$J$333,IF(OR(K301=$K$351),$J$334,IF(OR(K301=$K$352),$J$335,IF(OR(K301=$K$353),$J$336,IF(OR(K301=$K$357),$J$337,IF(OR(K301=$K$358,K301=$K$359),$J$338,IF(OR(K301=$K$360,K301=$K$361),$J$339,IF(OR(K301=$K$362,K301=$K$363),$J$340,IF(OR(K301=$K$364,K301=$K$365),$J$341,IF(OR(K301=$K$367,K301=$K$368,K301=$K$369,K301=$K$370,K301=$K$371,K301=$K$372,K301=$K$373,K301=$K$374,K301=$K$375),$J$342,IF(OR(K301=$K$379,K301=$K$380,K301=$K$381,K301=$K$382,K301=$K$378,K301=$K$377,K301=$K$386,K301=$K$388),$J$343,IF(OR(K301=$K$383,K301=$K$384),$J$344,IF(OR(K301=$K$329,K301=$K$330,K301=$K$331,K301=$K$354,K301=$K$355,K301=$K$366,K301=$K$332,K301=$K$376),$J$345,IF(OR(K301=$K$390),$J$346,0)))))))))))))))))))))))</f>
        <v>Klebsiella</v>
      </c>
      <c r="K301" s="1" t="s">
        <v>121</v>
      </c>
      <c r="L301" s="1"/>
      <c r="P301" s="11" t="s">
        <v>311</v>
      </c>
      <c r="Q301" s="11" t="s">
        <v>262</v>
      </c>
      <c r="Y301" s="11" t="s">
        <v>262</v>
      </c>
      <c r="AU301" s="11" t="s">
        <v>262</v>
      </c>
      <c r="AV301" s="11" t="s">
        <v>311</v>
      </c>
      <c r="AY301" s="11" t="s">
        <v>311</v>
      </c>
      <c r="AZ301" s="11" t="s">
        <v>311</v>
      </c>
    </row>
    <row r="302" spans="1:57" ht="20.25">
      <c r="A302" s="13" t="s">
        <v>250</v>
      </c>
      <c r="B302" s="2">
        <v>130</v>
      </c>
      <c r="C302" s="13" t="s">
        <v>21</v>
      </c>
      <c r="D302" s="3" t="s">
        <v>36</v>
      </c>
      <c r="E302" s="13">
        <v>3</v>
      </c>
      <c r="F302" s="13">
        <v>7</v>
      </c>
      <c r="G302" s="13"/>
      <c r="H302" s="13"/>
      <c r="I302" s="13" t="str">
        <f>IF(OR(J302=$J$337,J302=$J$344,J302=$J$327),$I$324,IF(OR(J302=$J$326,J302=$J$330,J302=$J$332,J302=$J$333,J302=$J$336,J302=$J$340,J302=$J$341,J302=$J$338),$I$329,IF(OR(J302=$J$325,J302=$J$329),$I$325,IF(OR(J302=$J$331,J302=$J$342,J302=$J$343),$I$326,IF(OR(J302=$J$324,J302=$J$339,J302=$J$345),$I$327,IF(OR(J302=$J$328,J302=$J$346,J302=$J$334,J302=$J$335),$I$328,0))))))</f>
        <v>Энеробактерии</v>
      </c>
      <c r="J302" s="13" t="str">
        <f>IF(OR(K302=$K$324,K302=$K$325,K302=$K$326,K302=$K$327,K302=$K$328),$J$324,IF(OR(K302=$K$333,K302=$K$334,K302=$K$335,K302=$K$336),$J$325,IF(OR(K302=$K$337),$J$326,IF(OR(K302=$K$338),$J$327,IF(OR(K302=$K$339),$J$328,IF(OR(K302=$K$340),$J$329,IF(OR(K302=$K$346,K302=$K$356,K302=$K$347),$J$330,IF(OR(K302=$K$342,K302=$K$343,K302=$K$344,K302=$K$345),$J$331,IF(OR(K302=$K$341,K302=$K$385,K302=$K$387,K302=$K$389),$J$332,IF(OR(K302=$K$348,K302=$K$350,K302=$K$349),$J$333,IF(OR(K302=$K$351),$J$334,IF(OR(K302=$K$352),$J$335,IF(OR(K302=$K$353),$J$336,IF(OR(K302=$K$357),$J$337,IF(OR(K302=$K$358,K302=$K$359),$J$338,IF(OR(K302=$K$360,K302=$K$361),$J$339,IF(OR(K302=$K$362,K302=$K$363),$J$340,IF(OR(K302=$K$364,K302=$K$365),$J$341,IF(OR(K302=$K$367,K302=$K$368,K302=$K$369,K302=$K$370,K302=$K$371,K302=$K$372,K302=$K$373,K302=$K$374,K302=$K$375),$J$342,IF(OR(K302=$K$379,K302=$K$380,K302=$K$381,K302=$K$382,K302=$K$378,K302=$K$377,K302=$K$386,K302=$K$388),$J$343,IF(OR(K302=$K$383,K302=$K$384),$J$344,IF(OR(K302=$K$329,K302=$K$330,K302=$K$331,K302=$K$354,K302=$K$355,K302=$K$366,K302=$K$332,K302=$K$376),$J$345,IF(OR(K302=$K$390),$J$346,0)))))))))))))))))))))))</f>
        <v>Klebsiella</v>
      </c>
      <c r="K302" s="1" t="s">
        <v>121</v>
      </c>
      <c r="L302" s="1"/>
      <c r="P302" s="11" t="s">
        <v>311</v>
      </c>
      <c r="Q302" s="11" t="s">
        <v>262</v>
      </c>
      <c r="Y302" s="11" t="s">
        <v>262</v>
      </c>
      <c r="AU302" s="11" t="s">
        <v>262</v>
      </c>
      <c r="AV302" s="11" t="s">
        <v>311</v>
      </c>
      <c r="AY302" s="11" t="s">
        <v>311</v>
      </c>
      <c r="AZ302" s="11" t="s">
        <v>311</v>
      </c>
    </row>
    <row r="303" spans="1:57" ht="20.25">
      <c r="A303" s="13" t="s">
        <v>250</v>
      </c>
      <c r="B303" s="2">
        <v>157</v>
      </c>
      <c r="C303" s="13" t="s">
        <v>21</v>
      </c>
      <c r="D303" s="3" t="s">
        <v>33</v>
      </c>
      <c r="E303" s="13">
        <v>1</v>
      </c>
      <c r="F303" s="13">
        <v>2</v>
      </c>
      <c r="G303" s="13" t="s">
        <v>23</v>
      </c>
      <c r="H303" s="13"/>
      <c r="I303" s="13" t="str">
        <f>IF(OR(J303=$J$337,J303=$J$344,J303=$J$327),$I$324,IF(OR(J303=$J$326,J303=$J$330,J303=$J$332,J303=$J$333,J303=$J$336,J303=$J$340,J303=$J$341,J303=$J$338),$I$329,IF(OR(J303=$J$325,J303=$J$329),$I$325,IF(OR(J303=$J$331,J303=$J$342,J303=$J$343),$I$326,IF(OR(J303=$J$324,J303=$J$339,J303=$J$345),$I$327,IF(OR(J303=$J$328,J303=$J$346,J303=$J$334,J303=$J$335),$I$328,0))))))</f>
        <v>Энеробактерии</v>
      </c>
      <c r="J303" s="13" t="str">
        <f>IF(OR(K303=$K$324,K303=$K$325,K303=$K$326,K303=$K$327,K303=$K$328),$J$324,IF(OR(K303=$K$333,K303=$K$334,K303=$K$335,K303=$K$336),$J$325,IF(OR(K303=$K$337),$J$326,IF(OR(K303=$K$338),$J$327,IF(OR(K303=$K$339),$J$328,IF(OR(K303=$K$340),$J$329,IF(OR(K303=$K$346,K303=$K$356,K303=$K$347),$J$330,IF(OR(K303=$K$342,K303=$K$343,K303=$K$344,K303=$K$345),$J$331,IF(OR(K303=$K$341,K303=$K$385,K303=$K$387,K303=$K$389),$J$332,IF(OR(K303=$K$348,K303=$K$350,K303=$K$349),$J$333,IF(OR(K303=$K$351),$J$334,IF(OR(K303=$K$352),$J$335,IF(OR(K303=$K$353),$J$336,IF(OR(K303=$K$357),$J$337,IF(OR(K303=$K$358,K303=$K$359),$J$338,IF(OR(K303=$K$360,K303=$K$361),$J$339,IF(OR(K303=$K$362,K303=$K$363),$J$340,IF(OR(K303=$K$364,K303=$K$365),$J$341,IF(OR(K303=$K$367,K303=$K$368,K303=$K$369,K303=$K$370,K303=$K$371,K303=$K$372,K303=$K$373,K303=$K$374,K303=$K$375),$J$342,IF(OR(K303=$K$379,K303=$K$380,K303=$K$381,K303=$K$382,K303=$K$378,K303=$K$377,K303=$K$386,K303=$K$388),$J$343,IF(OR(K303=$K$383,K303=$K$384),$J$344,IF(OR(K303=$K$329,K303=$K$330,K303=$K$331,K303=$K$354,K303=$K$355,K303=$K$366,K303=$K$332,K303=$K$376),$J$345,IF(OR(K303=$K$390),$J$346,0)))))))))))))))))))))))</f>
        <v>Klebsiella</v>
      </c>
      <c r="K303" s="1" t="s">
        <v>121</v>
      </c>
      <c r="L303" s="1"/>
      <c r="P303" s="11" t="s">
        <v>311</v>
      </c>
      <c r="Q303" s="11" t="s">
        <v>262</v>
      </c>
      <c r="T303" s="11" t="s">
        <v>311</v>
      </c>
      <c r="U303" s="11" t="s">
        <v>311</v>
      </c>
      <c r="V303" s="12" t="s">
        <v>262</v>
      </c>
      <c r="Y303" s="11" t="s">
        <v>262</v>
      </c>
      <c r="AE303" s="12" t="s">
        <v>311</v>
      </c>
      <c r="AL303" s="11" t="s">
        <v>311</v>
      </c>
      <c r="AM303" s="11" t="s">
        <v>262</v>
      </c>
      <c r="AU303" s="11" t="s">
        <v>262</v>
      </c>
      <c r="AV303" s="11" t="s">
        <v>262</v>
      </c>
      <c r="AY303" s="11" t="s">
        <v>262</v>
      </c>
      <c r="AZ303" s="11" t="s">
        <v>262</v>
      </c>
      <c r="BC303" s="11" t="s">
        <v>311</v>
      </c>
      <c r="BE303" s="11" t="s">
        <v>311</v>
      </c>
    </row>
    <row r="304" spans="1:57" ht="20.25">
      <c r="A304" s="13" t="s">
        <v>203</v>
      </c>
      <c r="B304" s="2">
        <v>102</v>
      </c>
      <c r="C304" s="13" t="s">
        <v>21</v>
      </c>
      <c r="D304" s="3" t="s">
        <v>33</v>
      </c>
      <c r="E304" s="13">
        <v>0</v>
      </c>
      <c r="F304" s="13">
        <v>5</v>
      </c>
      <c r="G304" s="13" t="s">
        <v>23</v>
      </c>
      <c r="H304" s="13"/>
      <c r="I304" s="13" t="str">
        <f>IF(OR(J304=$J$337,J304=$J$344,J304=$J$327),$I$324,IF(OR(J304=$J$326,J304=$J$330,J304=$J$332,J304=$J$333,J304=$J$336,J304=$J$340,J304=$J$341,J304=$J$338),$I$329,IF(OR(J304=$J$325,J304=$J$329),$I$325,IF(OR(J304=$J$331,J304=$J$342,J304=$J$343),$I$326,IF(OR(J304=$J$324,J304=$J$339,J304=$J$345),$I$327,IF(OR(J304=$J$328,J304=$J$346,J304=$J$334,J304=$J$335),$I$328,0))))))</f>
        <v>Энеробактерии</v>
      </c>
      <c r="J304" s="13" t="str">
        <f>IF(OR(K304=$K$324,K304=$K$325,K304=$K$326,K304=$K$327,K304=$K$328),$J$324,IF(OR(K304=$K$333,K304=$K$334,K304=$K$335,K304=$K$336),$J$325,IF(OR(K304=$K$337),$J$326,IF(OR(K304=$K$338),$J$327,IF(OR(K304=$K$339),$J$328,IF(OR(K304=$K$340),$J$329,IF(OR(K304=$K$346,K304=$K$356,K304=$K$347),$J$330,IF(OR(K304=$K$342,K304=$K$343,K304=$K$344,K304=$K$345),$J$331,IF(OR(K304=$K$341,K304=$K$385,K304=$K$387,K304=$K$389),$J$332,IF(OR(K304=$K$348,K304=$K$350,K304=$K$349),$J$333,IF(OR(K304=$K$351),$J$334,IF(OR(K304=$K$352),$J$335,IF(OR(K304=$K$353),$J$336,IF(OR(K304=$K$357),$J$337,IF(OR(K304=$K$358,K304=$K$359),$J$338,IF(OR(K304=$K$360,K304=$K$361),$J$339,IF(OR(K304=$K$362,K304=$K$363),$J$340,IF(OR(K304=$K$364,K304=$K$365),$J$341,IF(OR(K304=$K$367,K304=$K$368,K304=$K$369,K304=$K$370,K304=$K$371,K304=$K$372,K304=$K$373,K304=$K$374,K304=$K$375),$J$342,IF(OR(K304=$K$379,K304=$K$380,K304=$K$381,K304=$K$382,K304=$K$378,K304=$K$377,K304=$K$386,K304=$K$388),$J$343,IF(OR(K304=$K$383,K304=$K$384),$J$344,IF(OR(K304=$K$329,K304=$K$330,K304=$K$331,K304=$K$354,K304=$K$355,K304=$K$366,K304=$K$332,K304=$K$376),$J$345,IF(OR(K304=$K$390),$J$346,0)))))))))))))))))))))))</f>
        <v>Klebsiella</v>
      </c>
      <c r="K304" s="13" t="s">
        <v>121</v>
      </c>
      <c r="L304" s="13"/>
      <c r="O304" s="12" t="s">
        <v>311</v>
      </c>
      <c r="P304" s="11" t="s">
        <v>311</v>
      </c>
      <c r="Q304" s="11" t="s">
        <v>262</v>
      </c>
      <c r="V304" s="12" t="s">
        <v>311</v>
      </c>
      <c r="Y304" s="11" t="s">
        <v>262</v>
      </c>
      <c r="AI304" s="11" t="s">
        <v>262</v>
      </c>
      <c r="AT304" s="11" t="s">
        <v>311</v>
      </c>
      <c r="AU304" s="11" t="s">
        <v>311</v>
      </c>
      <c r="AV304" s="11" t="s">
        <v>311</v>
      </c>
      <c r="AY304" s="11" t="s">
        <v>311</v>
      </c>
      <c r="AZ304" s="11" t="s">
        <v>311</v>
      </c>
      <c r="BE304" s="11" t="s">
        <v>262</v>
      </c>
    </row>
    <row r="305" spans="1:57" ht="20.25">
      <c r="A305" s="13" t="s">
        <v>203</v>
      </c>
      <c r="B305" s="2">
        <v>143</v>
      </c>
      <c r="C305" s="13" t="s">
        <v>21</v>
      </c>
      <c r="D305" s="3" t="s">
        <v>33</v>
      </c>
      <c r="E305" s="13">
        <v>0</v>
      </c>
      <c r="F305" s="13">
        <v>3</v>
      </c>
      <c r="G305" s="13" t="s">
        <v>23</v>
      </c>
      <c r="H305" s="13"/>
      <c r="I305" s="13" t="str">
        <f>IF(OR(J305=$J$337,J305=$J$344,J305=$J$327),$I$324,IF(OR(J305=$J$326,J305=$J$330,J305=$J$332,J305=$J$333,J305=$J$336,J305=$J$340,J305=$J$341,J305=$J$338),$I$329,IF(OR(J305=$J$325,J305=$J$329),$I$325,IF(OR(J305=$J$331,J305=$J$342,J305=$J$343),$I$326,IF(OR(J305=$J$324,J305=$J$339,J305=$J$345),$I$327,IF(OR(J305=$J$328,J305=$J$346,J305=$J$334,J305=$J$335),$I$328,0))))))</f>
        <v>Энеробактерии</v>
      </c>
      <c r="J305" s="13" t="str">
        <f>IF(OR(K305=$K$324,K305=$K$325,K305=$K$326,K305=$K$327,K305=$K$328),$J$324,IF(OR(K305=$K$333,K305=$K$334,K305=$K$335,K305=$K$336),$J$325,IF(OR(K305=$K$337),$J$326,IF(OR(K305=$K$338),$J$327,IF(OR(K305=$K$339),$J$328,IF(OR(K305=$K$340),$J$329,IF(OR(K305=$K$346,K305=$K$356,K305=$K$347),$J$330,IF(OR(K305=$K$342,K305=$K$343,K305=$K$344,K305=$K$345),$J$331,IF(OR(K305=$K$341,K305=$K$385,K305=$K$387,K305=$K$389),$J$332,IF(OR(K305=$K$348,K305=$K$350,K305=$K$349),$J$333,IF(OR(K305=$K$351),$J$334,IF(OR(K305=$K$352),$J$335,IF(OR(K305=$K$353),$J$336,IF(OR(K305=$K$357),$J$337,IF(OR(K305=$K$358,K305=$K$359),$J$338,IF(OR(K305=$K$360,K305=$K$361),$J$339,IF(OR(K305=$K$362,K305=$K$363),$J$340,IF(OR(K305=$K$364,K305=$K$365),$J$341,IF(OR(K305=$K$367,K305=$K$368,K305=$K$369,K305=$K$370,K305=$K$371,K305=$K$372,K305=$K$373,K305=$K$374,K305=$K$375),$J$342,IF(OR(K305=$K$379,K305=$K$380,K305=$K$381,K305=$K$382,K305=$K$378,K305=$K$377,K305=$K$386,K305=$K$388),$J$343,IF(OR(K305=$K$383,K305=$K$384),$J$344,IF(OR(K305=$K$329,K305=$K$330,K305=$K$331,K305=$K$354,K305=$K$355,K305=$K$366,K305=$K$332,K305=$K$376),$J$345,IF(OR(K305=$K$390),$J$346,0)))))))))))))))))))))))</f>
        <v>Klebsiella</v>
      </c>
      <c r="K305" s="13" t="s">
        <v>121</v>
      </c>
      <c r="L305" s="13"/>
      <c r="N305" s="11" t="s">
        <v>311</v>
      </c>
      <c r="P305" s="11" t="s">
        <v>311</v>
      </c>
      <c r="Q305" s="11" t="s">
        <v>311</v>
      </c>
      <c r="S305" s="11" t="s">
        <v>311</v>
      </c>
      <c r="V305" s="12" t="s">
        <v>262</v>
      </c>
      <c r="Y305" s="11" t="s">
        <v>262</v>
      </c>
      <c r="AF305" s="11" t="s">
        <v>311</v>
      </c>
      <c r="AI305" s="11" t="s">
        <v>262</v>
      </c>
      <c r="AJ305" s="11" t="s">
        <v>311</v>
      </c>
      <c r="AT305" s="11" t="s">
        <v>311</v>
      </c>
      <c r="AV305" s="11" t="s">
        <v>311</v>
      </c>
      <c r="AX305" s="11" t="s">
        <v>311</v>
      </c>
      <c r="AY305" s="11" t="s">
        <v>311</v>
      </c>
      <c r="AZ305" s="11" t="s">
        <v>311</v>
      </c>
      <c r="BE305" s="11" t="s">
        <v>311</v>
      </c>
    </row>
    <row r="306" spans="1:57" ht="20.25">
      <c r="A306" s="13" t="s">
        <v>203</v>
      </c>
      <c r="B306" s="2">
        <v>144</v>
      </c>
      <c r="C306" s="13" t="s">
        <v>44</v>
      </c>
      <c r="D306" s="3" t="s">
        <v>28</v>
      </c>
      <c r="E306" s="13">
        <v>0</v>
      </c>
      <c r="F306" s="13">
        <v>2</v>
      </c>
      <c r="G306" s="13" t="s">
        <v>23</v>
      </c>
      <c r="H306" s="13"/>
      <c r="I306" s="13" t="str">
        <f>IF(OR(J306=$J$337,J306=$J$344,J306=$J$327),$I$324,IF(OR(J306=$J$326,J306=$J$330,J306=$J$332,J306=$J$333,J306=$J$336,J306=$J$340,J306=$J$341,J306=$J$338),$I$329,IF(OR(J306=$J$325,J306=$J$329),$I$325,IF(OR(J306=$J$331,J306=$J$342,J306=$J$343),$I$326,IF(OR(J306=$J$324,J306=$J$339,J306=$J$345),$I$327,IF(OR(J306=$J$328,J306=$J$346,J306=$J$334,J306=$J$335),$I$328,0))))))</f>
        <v>Энеробактерии</v>
      </c>
      <c r="J306" s="13" t="str">
        <f>IF(OR(K306=$K$324,K306=$K$325,K306=$K$326,K306=$K$327,K306=$K$328),$J$324,IF(OR(K306=$K$333,K306=$K$334,K306=$K$335,K306=$K$336),$J$325,IF(OR(K306=$K$337),$J$326,IF(OR(K306=$K$338),$J$327,IF(OR(K306=$K$339),$J$328,IF(OR(K306=$K$340),$J$329,IF(OR(K306=$K$346,K306=$K$356,K306=$K$347),$J$330,IF(OR(K306=$K$342,K306=$K$343,K306=$K$344,K306=$K$345),$J$331,IF(OR(K306=$K$341,K306=$K$385,K306=$K$387,K306=$K$389),$J$332,IF(OR(K306=$K$348,K306=$K$350,K306=$K$349),$J$333,IF(OR(K306=$K$351),$J$334,IF(OR(K306=$K$352),$J$335,IF(OR(K306=$K$353),$J$336,IF(OR(K306=$K$357),$J$337,IF(OR(K306=$K$358,K306=$K$359),$J$338,IF(OR(K306=$K$360,K306=$K$361),$J$339,IF(OR(K306=$K$362,K306=$K$363),$J$340,IF(OR(K306=$K$364,K306=$K$365),$J$341,IF(OR(K306=$K$367,K306=$K$368,K306=$K$369,K306=$K$370,K306=$K$371,K306=$K$372,K306=$K$373,K306=$K$374,K306=$K$375),$J$342,IF(OR(K306=$K$379,K306=$K$380,K306=$K$381,K306=$K$382,K306=$K$378,K306=$K$377,K306=$K$386,K306=$K$388),$J$343,IF(OR(K306=$K$383,K306=$K$384),$J$344,IF(OR(K306=$K$329,K306=$K$330,K306=$K$331,K306=$K$354,K306=$K$355,K306=$K$366,K306=$K$332,K306=$K$376),$J$345,IF(OR(K306=$K$390),$J$346,0)))))))))))))))))))))))</f>
        <v>Klebsiella</v>
      </c>
      <c r="K306" s="13" t="s">
        <v>75</v>
      </c>
      <c r="L306" s="13"/>
      <c r="Q306" s="11" t="s">
        <v>262</v>
      </c>
      <c r="S306" s="11" t="s">
        <v>311</v>
      </c>
      <c r="X306" s="12" t="s">
        <v>311</v>
      </c>
      <c r="Y306" s="11" t="s">
        <v>311</v>
      </c>
      <c r="AI306" s="11" t="s">
        <v>311</v>
      </c>
      <c r="AJ306" s="11" t="s">
        <v>311</v>
      </c>
      <c r="AP306" s="12" t="s">
        <v>262</v>
      </c>
      <c r="AU306" s="11" t="s">
        <v>311</v>
      </c>
      <c r="AV306" s="11" t="s">
        <v>311</v>
      </c>
      <c r="AX306" s="11" t="s">
        <v>311</v>
      </c>
      <c r="AY306" s="11" t="s">
        <v>311</v>
      </c>
    </row>
    <row r="307" spans="1:57" ht="20.25">
      <c r="A307" s="13" t="s">
        <v>203</v>
      </c>
      <c r="B307" s="2">
        <v>212</v>
      </c>
      <c r="C307" s="13" t="s">
        <v>21</v>
      </c>
      <c r="D307" s="3" t="s">
        <v>28</v>
      </c>
      <c r="E307" s="13">
        <v>0</v>
      </c>
      <c r="F307" s="13">
        <v>3</v>
      </c>
      <c r="G307" s="13" t="s">
        <v>23</v>
      </c>
      <c r="H307" s="13"/>
      <c r="I307" s="13" t="str">
        <f>IF(OR(J307=$J$337,J307=$J$344,J307=$J$327),$I$324,IF(OR(J307=$J$326,J307=$J$330,J307=$J$332,J307=$J$333,J307=$J$336,J307=$J$340,J307=$J$341,J307=$J$338),$I$329,IF(OR(J307=$J$325,J307=$J$329),$I$325,IF(OR(J307=$J$331,J307=$J$342,J307=$J$343),$I$326,IF(OR(J307=$J$324,J307=$J$339,J307=$J$345),$I$327,IF(OR(J307=$J$328,J307=$J$346,J307=$J$334,J307=$J$335),$I$328,0))))))</f>
        <v>Энеробактерии</v>
      </c>
      <c r="J307" s="13" t="str">
        <f>IF(OR(K307=$K$324,K307=$K$325,K307=$K$326,K307=$K$327,K307=$K$328),$J$324,IF(OR(K307=$K$333,K307=$K$334,K307=$K$335,K307=$K$336),$J$325,IF(OR(K307=$K$337),$J$326,IF(OR(K307=$K$338),$J$327,IF(OR(K307=$K$339),$J$328,IF(OR(K307=$K$340),$J$329,IF(OR(K307=$K$346,K307=$K$356,K307=$K$347),$J$330,IF(OR(K307=$K$342,K307=$K$343,K307=$K$344,K307=$K$345),$J$331,IF(OR(K307=$K$341,K307=$K$385,K307=$K$387,K307=$K$389),$J$332,IF(OR(K307=$K$348,K307=$K$350,K307=$K$349),$J$333,IF(OR(K307=$K$351),$J$334,IF(OR(K307=$K$352),$J$335,IF(OR(K307=$K$353),$J$336,IF(OR(K307=$K$357),$J$337,IF(OR(K307=$K$358,K307=$K$359),$J$338,IF(OR(K307=$K$360,K307=$K$361),$J$339,IF(OR(K307=$K$362,K307=$K$363),$J$340,IF(OR(K307=$K$364,K307=$K$365),$J$341,IF(OR(K307=$K$367,K307=$K$368,K307=$K$369,K307=$K$370,K307=$K$371,K307=$K$372,K307=$K$373,K307=$K$374,K307=$K$375),$J$342,IF(OR(K307=$K$379,K307=$K$380,K307=$K$381,K307=$K$382,K307=$K$378,K307=$K$377,K307=$K$386,K307=$K$388),$J$343,IF(OR(K307=$K$383,K307=$K$384),$J$344,IF(OR(K307=$K$329,K307=$K$330,K307=$K$331,K307=$K$354,K307=$K$355,K307=$K$366,K307=$K$332,K307=$K$376),$J$345,IF(OR(K307=$K$390),$J$346,0)))))))))))))))))))))))</f>
        <v>Klebsiella</v>
      </c>
      <c r="K307" s="13" t="s">
        <v>75</v>
      </c>
      <c r="L307" s="13"/>
      <c r="O307" s="12" t="s">
        <v>311</v>
      </c>
      <c r="P307" s="11" t="s">
        <v>311</v>
      </c>
      <c r="Q307" s="11" t="s">
        <v>262</v>
      </c>
      <c r="V307" s="12" t="s">
        <v>262</v>
      </c>
      <c r="Y307" s="11" t="s">
        <v>311</v>
      </c>
      <c r="AF307" s="11" t="s">
        <v>262</v>
      </c>
      <c r="AI307" s="11" t="s">
        <v>311</v>
      </c>
      <c r="AP307" s="12" t="s">
        <v>262</v>
      </c>
      <c r="AS307" s="12" t="s">
        <v>262</v>
      </c>
      <c r="AU307" s="11" t="s">
        <v>310</v>
      </c>
      <c r="AV307" s="11" t="s">
        <v>311</v>
      </c>
      <c r="AY307" s="11" t="s">
        <v>311</v>
      </c>
      <c r="AZ307" s="11" t="s">
        <v>311</v>
      </c>
    </row>
    <row r="308" spans="1:57" ht="20.25">
      <c r="A308" s="13" t="s">
        <v>11</v>
      </c>
      <c r="B308" s="2">
        <v>56</v>
      </c>
      <c r="C308" s="13" t="s">
        <v>19</v>
      </c>
      <c r="D308" s="3" t="s">
        <v>20</v>
      </c>
      <c r="E308" s="13">
        <v>0</v>
      </c>
      <c r="F308" s="13">
        <v>4</v>
      </c>
      <c r="G308" s="13" t="s">
        <v>23</v>
      </c>
      <c r="H308" s="13"/>
      <c r="I308" s="13" t="str">
        <f>IF(OR(J308=$J$337,J308=$J$344,J308=$J$327),$I$324,IF(OR(J308=$J$326,J308=$J$330,J308=$J$332,J308=$J$333,J308=$J$336,J308=$J$340,J308=$J$341,J308=$J$338),$I$329,IF(OR(J308=$J$325,J308=$J$329),$I$325,IF(OR(J308=$J$331,J308=$J$342,J308=$J$343),$I$326,IF(OR(J308=$J$324,J308=$J$339,J308=$J$345),$I$327,IF(OR(J308=$J$328,J308=$J$346,J308=$J$334,J308=$J$335),$I$328,0))))))</f>
        <v>Энеробактерии</v>
      </c>
      <c r="J308" s="13" t="str">
        <f>IF(OR(K308=$K$324,K308=$K$325,K308=$K$326,K308=$K$327,K308=$K$328),$J$324,IF(OR(K308=$K$333,K308=$K$334,K308=$K$335,K308=$K$336),$J$325,IF(OR(K308=$K$337),$J$326,IF(OR(K308=$K$338),$J$327,IF(OR(K308=$K$339),$J$328,IF(OR(K308=$K$340),$J$329,IF(OR(K308=$K$346,K308=$K$356,K308=$K$347),$J$330,IF(OR(K308=$K$342,K308=$K$343,K308=$K$344,K308=$K$345),$J$331,IF(OR(K308=$K$341,K308=$K$385,K308=$K$387,K308=$K$389),$J$332,IF(OR(K308=$K$348,K308=$K$350,K308=$K$349),$J$333,IF(OR(K308=$K$351),$J$334,IF(OR(K308=$K$352),$J$335,IF(OR(K308=$K$353),$J$336,IF(OR(K308=$K$357),$J$337,IF(OR(K308=$K$358,K308=$K$359),$J$338,IF(OR(K308=$K$360,K308=$K$361),$J$339,IF(OR(K308=$K$362,K308=$K$363),$J$340,IF(OR(K308=$K$364,K308=$K$365),$J$341,IF(OR(K308=$K$367,K308=$K$368,K308=$K$369,K308=$K$370,K308=$K$371,K308=$K$372,K308=$K$373,K308=$K$374,K308=$K$375),$J$342,IF(OR(K308=$K$379,K308=$K$380,K308=$K$381,K308=$K$382,K308=$K$378,K308=$K$377,K308=$K$386,K308=$K$388),$J$343,IF(OR(K308=$K$383,K308=$K$384),$J$344,IF(OR(K308=$K$329,K308=$K$330,K308=$K$331,K308=$K$354,K308=$K$355,K308=$K$366,K308=$K$332,K308=$K$376),$J$345,IF(OR(K308=$K$390),$J$346,0)))))))))))))))))))))))</f>
        <v>Escherichia</v>
      </c>
      <c r="K308" s="13" t="s">
        <v>32</v>
      </c>
      <c r="L308" s="13"/>
      <c r="N308" s="11" t="s">
        <v>262</v>
      </c>
      <c r="P308" s="11" t="s">
        <v>262</v>
      </c>
      <c r="Q308" s="11" t="s">
        <v>262</v>
      </c>
      <c r="S308" s="11" t="s">
        <v>262</v>
      </c>
      <c r="Y308" s="11" t="s">
        <v>262</v>
      </c>
      <c r="AF308" s="11" t="s">
        <v>262</v>
      </c>
      <c r="AI308" s="11" t="s">
        <v>262</v>
      </c>
      <c r="AJ308" s="11" t="s">
        <v>262</v>
      </c>
      <c r="AR308" s="11" t="s">
        <v>262</v>
      </c>
      <c r="AT308" s="11" t="s">
        <v>262</v>
      </c>
      <c r="AU308" s="11" t="s">
        <v>262</v>
      </c>
      <c r="AV308" s="11" t="s">
        <v>262</v>
      </c>
      <c r="AX308" s="11" t="s">
        <v>262</v>
      </c>
      <c r="AY308" s="11" t="s">
        <v>262</v>
      </c>
      <c r="AZ308" s="11" t="s">
        <v>262</v>
      </c>
    </row>
    <row r="309" spans="1:57" ht="20.25">
      <c r="A309" s="13" t="s">
        <v>11</v>
      </c>
      <c r="B309" s="2">
        <v>173</v>
      </c>
      <c r="C309" s="13" t="s">
        <v>21</v>
      </c>
      <c r="D309" s="3" t="s">
        <v>64</v>
      </c>
      <c r="E309" s="13">
        <v>0</v>
      </c>
      <c r="F309" s="13">
        <v>3</v>
      </c>
      <c r="G309" s="13" t="s">
        <v>23</v>
      </c>
      <c r="H309" s="13"/>
      <c r="I309" s="13" t="str">
        <f>IF(OR(J309=$J$337,J309=$J$344,J309=$J$327),$I$324,IF(OR(J309=$J$326,J309=$J$330,J309=$J$332,J309=$J$333,J309=$J$336,J309=$J$340,J309=$J$341,J309=$J$338),$I$329,IF(OR(J309=$J$325,J309=$J$329),$I$325,IF(OR(J309=$J$331,J309=$J$342,J309=$J$343),$I$326,IF(OR(J309=$J$324,J309=$J$339,J309=$J$345),$I$327,IF(OR(J309=$J$328,J309=$J$346,J309=$J$334,J309=$J$335),$I$328,0))))))</f>
        <v>Энеробактерии</v>
      </c>
      <c r="J309" s="13" t="str">
        <f>IF(OR(K309=$K$324,K309=$K$325,K309=$K$326,K309=$K$327,K309=$K$328),$J$324,IF(OR(K309=$K$333,K309=$K$334,K309=$K$335,K309=$K$336),$J$325,IF(OR(K309=$K$337),$J$326,IF(OR(K309=$K$338),$J$327,IF(OR(K309=$K$339),$J$328,IF(OR(K309=$K$340),$J$329,IF(OR(K309=$K$346,K309=$K$356,K309=$K$347),$J$330,IF(OR(K309=$K$342,K309=$K$343,K309=$K$344,K309=$K$345),$J$331,IF(OR(K309=$K$341,K309=$K$385,K309=$K$387,K309=$K$389),$J$332,IF(OR(K309=$K$348,K309=$K$350,K309=$K$349),$J$333,IF(OR(K309=$K$351),$J$334,IF(OR(K309=$K$352),$J$335,IF(OR(K309=$K$353),$J$336,IF(OR(K309=$K$357),$J$337,IF(OR(K309=$K$358,K309=$K$359),$J$338,IF(OR(K309=$K$360,K309=$K$361),$J$339,IF(OR(K309=$K$362,K309=$K$363),$J$340,IF(OR(K309=$K$364,K309=$K$365),$J$341,IF(OR(K309=$K$367,K309=$K$368,K309=$K$369,K309=$K$370,K309=$K$371,K309=$K$372,K309=$K$373,K309=$K$374,K309=$K$375),$J$342,IF(OR(K309=$K$379,K309=$K$380,K309=$K$381,K309=$K$382,K309=$K$378,K309=$K$377,K309=$K$386,K309=$K$388),$J$343,IF(OR(K309=$K$383,K309=$K$384),$J$344,IF(OR(K309=$K$329,K309=$K$330,K309=$K$331,K309=$K$354,K309=$K$355,K309=$K$366,K309=$K$332,K309=$K$376),$J$345,IF(OR(K309=$K$390),$J$346,0)))))))))))))))))))))))</f>
        <v>Enterobacter</v>
      </c>
      <c r="K309" s="13" t="s">
        <v>73</v>
      </c>
      <c r="L309" s="13"/>
      <c r="P309" s="11" t="s">
        <v>311</v>
      </c>
      <c r="Q309" s="11" t="s">
        <v>262</v>
      </c>
      <c r="V309" s="11" t="s">
        <v>262</v>
      </c>
      <c r="W309" s="11"/>
      <c r="X309" s="11"/>
      <c r="Y309" s="11" t="s">
        <v>262</v>
      </c>
      <c r="AF309" s="11" t="s">
        <v>262</v>
      </c>
      <c r="AU309" s="11" t="s">
        <v>311</v>
      </c>
      <c r="AV309" s="11" t="s">
        <v>311</v>
      </c>
      <c r="AY309" s="11" t="s">
        <v>311</v>
      </c>
      <c r="AZ309" s="11" t="s">
        <v>311</v>
      </c>
      <c r="BC309" s="11" t="s">
        <v>262</v>
      </c>
      <c r="BE309" s="11" t="s">
        <v>311</v>
      </c>
    </row>
    <row r="310" spans="1:57" ht="20.25">
      <c r="A310" s="13" t="s">
        <v>11</v>
      </c>
      <c r="B310" s="2">
        <v>193</v>
      </c>
      <c r="C310" s="13" t="s">
        <v>44</v>
      </c>
      <c r="D310" s="3" t="s">
        <v>45</v>
      </c>
      <c r="E310" s="13">
        <v>0</v>
      </c>
      <c r="F310" s="13">
        <v>5</v>
      </c>
      <c r="G310" s="13"/>
      <c r="H310" s="13"/>
      <c r="I310" s="13" t="str">
        <f>IF(OR(J310=$J$337,J310=$J$344,J310=$J$327),$I$324,IF(OR(J310=$J$326,J310=$J$330,J310=$J$332,J310=$J$333,J310=$J$336,J310=$J$340,J310=$J$341,J310=$J$338),$I$329,IF(OR(J310=$J$325,J310=$J$329),$I$325,IF(OR(J310=$J$331,J310=$J$342,J310=$J$343),$I$326,IF(OR(J310=$J$324,J310=$J$339,J310=$J$345),$I$327,IF(OR(J310=$J$328,J310=$J$346,J310=$J$334,J310=$J$335),$I$328,0))))))</f>
        <v>Энеробактерии</v>
      </c>
      <c r="J310" s="13" t="str">
        <f>IF(OR(K310=$K$324,K310=$K$325,K310=$K$326,K310=$K$327,K310=$K$328),$J$324,IF(OR(K310=$K$333,K310=$K$334,K310=$K$335,K310=$K$336),$J$325,IF(OR(K310=$K$337),$J$326,IF(OR(K310=$K$338),$J$327,IF(OR(K310=$K$339),$J$328,IF(OR(K310=$K$340),$J$329,IF(OR(K310=$K$346,K310=$K$356,K310=$K$347),$J$330,IF(OR(K310=$K$342,K310=$K$343,K310=$K$344,K310=$K$345),$J$331,IF(OR(K310=$K$341,K310=$K$385,K310=$K$387,K310=$K$389),$J$332,IF(OR(K310=$K$348,K310=$K$350,K310=$K$349),$J$333,IF(OR(K310=$K$351),$J$334,IF(OR(K310=$K$352),$J$335,IF(OR(K310=$K$353),$J$336,IF(OR(K310=$K$357),$J$337,IF(OR(K310=$K$358,K310=$K$359),$J$338,IF(OR(K310=$K$360,K310=$K$361),$J$339,IF(OR(K310=$K$362,K310=$K$363),$J$340,IF(OR(K310=$K$364,K310=$K$365),$J$341,IF(OR(K310=$K$367,K310=$K$368,K310=$K$369,K310=$K$370,K310=$K$371,K310=$K$372,K310=$K$373,K310=$K$374,K310=$K$375),$J$342,IF(OR(K310=$K$379,K310=$K$380,K310=$K$381,K310=$K$382,K310=$K$378,K310=$K$377,K310=$K$386,K310=$K$388),$J$343,IF(OR(K310=$K$383,K310=$K$384),$J$344,IF(OR(K310=$K$329,K310=$K$330,K310=$K$331,K310=$K$354,K310=$K$355,K310=$K$366,K310=$K$332,K310=$K$376),$J$345,IF(OR(K310=$K$390),$J$346,0)))))))))))))))))))))))</f>
        <v>Klebsiella</v>
      </c>
      <c r="K310" s="1" t="s">
        <v>75</v>
      </c>
      <c r="L310" s="1"/>
      <c r="M310" s="11" t="s">
        <v>262</v>
      </c>
      <c r="P310" s="11" t="s">
        <v>311</v>
      </c>
      <c r="Q310" s="11" t="s">
        <v>262</v>
      </c>
      <c r="V310" s="11" t="s">
        <v>262</v>
      </c>
      <c r="W310" s="11"/>
      <c r="X310" s="11"/>
      <c r="Y310" s="11" t="s">
        <v>262</v>
      </c>
      <c r="AF310" s="11" t="s">
        <v>262</v>
      </c>
      <c r="AG310" s="11" t="s">
        <v>262</v>
      </c>
      <c r="AJ310" s="11" t="s">
        <v>262</v>
      </c>
      <c r="AU310" s="11" t="s">
        <v>262</v>
      </c>
      <c r="AV310" s="11" t="s">
        <v>262</v>
      </c>
      <c r="AY310" s="11" t="s">
        <v>262</v>
      </c>
      <c r="AZ310" s="11" t="s">
        <v>262</v>
      </c>
      <c r="BE310" s="11" t="s">
        <v>262</v>
      </c>
    </row>
    <row r="311" spans="1:57" ht="20.25">
      <c r="A311" s="13" t="s">
        <v>11</v>
      </c>
      <c r="B311" s="2">
        <v>254</v>
      </c>
      <c r="C311" s="13" t="s">
        <v>21</v>
      </c>
      <c r="D311" s="3" t="s">
        <v>25</v>
      </c>
      <c r="E311" s="13">
        <v>0</v>
      </c>
      <c r="F311" s="13">
        <v>3</v>
      </c>
      <c r="G311" s="13" t="s">
        <v>23</v>
      </c>
      <c r="H311" s="13"/>
      <c r="I311" s="13" t="str">
        <f>IF(OR(J311=$J$337,J311=$J$344,J311=$J$327),$I$324,IF(OR(J311=$J$326,J311=$J$330,J311=$J$332,J311=$J$333,J311=$J$336,J311=$J$340,J311=$J$341,J311=$J$338),$I$329,IF(OR(J311=$J$325,J311=$J$329),$I$325,IF(OR(J311=$J$331,J311=$J$342,J311=$J$343),$I$326,IF(OR(J311=$J$324,J311=$J$339,J311=$J$345),$I$327,IF(OR(J311=$J$328,J311=$J$346,J311=$J$334,J311=$J$335),$I$328,0))))))</f>
        <v>Энеробактерии</v>
      </c>
      <c r="J311" s="13" t="str">
        <f>IF(OR(K311=$K$324,K311=$K$325,K311=$K$326,K311=$K$327,K311=$K$328),$J$324,IF(OR(K311=$K$333,K311=$K$334,K311=$K$335,K311=$K$336),$J$325,IF(OR(K311=$K$337),$J$326,IF(OR(K311=$K$338),$J$327,IF(OR(K311=$K$339),$J$328,IF(OR(K311=$K$340),$J$329,IF(OR(K311=$K$346,K311=$K$356,K311=$K$347),$J$330,IF(OR(K311=$K$342,K311=$K$343,K311=$K$344,K311=$K$345),$J$331,IF(OR(K311=$K$341,K311=$K$385,K311=$K$387,K311=$K$389),$J$332,IF(OR(K311=$K$348,K311=$K$350,K311=$K$349),$J$333,IF(OR(K311=$K$351),$J$334,IF(OR(K311=$K$352),$J$335,IF(OR(K311=$K$353),$J$336,IF(OR(K311=$K$357),$J$337,IF(OR(K311=$K$358,K311=$K$359),$J$338,IF(OR(K311=$K$360,K311=$K$361),$J$339,IF(OR(K311=$K$362,K311=$K$363),$J$340,IF(OR(K311=$K$364,K311=$K$365),$J$341,IF(OR(K311=$K$367,K311=$K$368,K311=$K$369,K311=$K$370,K311=$K$371,K311=$K$372,K311=$K$373,K311=$K$374,K311=$K$375),$J$342,IF(OR(K311=$K$379,K311=$K$380,K311=$K$381,K311=$K$382,K311=$K$378,K311=$K$377,K311=$K$386,K311=$K$388),$J$343,IF(OR(K311=$K$383,K311=$K$384),$J$344,IF(OR(K311=$K$329,K311=$K$330,K311=$K$331,K311=$K$354,K311=$K$355,K311=$K$366,K311=$K$332,K311=$K$376),$J$345,IF(OR(K311=$K$390),$J$346,0)))))))))))))))))))))))</f>
        <v>Klebsiella</v>
      </c>
      <c r="K311" s="1" t="s">
        <v>75</v>
      </c>
      <c r="L311" s="1"/>
      <c r="P311" s="11" t="s">
        <v>311</v>
      </c>
      <c r="Q311" s="11" t="s">
        <v>262</v>
      </c>
      <c r="V311" s="11" t="s">
        <v>311</v>
      </c>
      <c r="W311" s="11"/>
      <c r="X311" s="11"/>
      <c r="Y311" s="11" t="s">
        <v>311</v>
      </c>
      <c r="AF311" s="11" t="s">
        <v>311</v>
      </c>
      <c r="AI311" s="11" t="s">
        <v>311</v>
      </c>
      <c r="AR311" s="11" t="s">
        <v>310</v>
      </c>
      <c r="AU311" s="11" t="s">
        <v>311</v>
      </c>
      <c r="AV311" s="11" t="s">
        <v>311</v>
      </c>
      <c r="AY311" s="11" t="s">
        <v>311</v>
      </c>
      <c r="AZ311" s="11" t="s">
        <v>311</v>
      </c>
    </row>
    <row r="312" spans="1:57" ht="20.25">
      <c r="A312" s="13" t="s">
        <v>11</v>
      </c>
      <c r="B312" s="2">
        <v>255</v>
      </c>
      <c r="C312" s="13" t="s">
        <v>21</v>
      </c>
      <c r="D312" s="3" t="s">
        <v>25</v>
      </c>
      <c r="E312" s="13">
        <v>0</v>
      </c>
      <c r="F312" s="13">
        <v>3</v>
      </c>
      <c r="G312" s="13" t="s">
        <v>23</v>
      </c>
      <c r="H312" s="13"/>
      <c r="I312" s="13" t="str">
        <f>IF(OR(J312=$J$337,J312=$J$344,J312=$J$327),$I$324,IF(OR(J312=$J$326,J312=$J$330,J312=$J$332,J312=$J$333,J312=$J$336,J312=$J$340,J312=$J$341,J312=$J$338),$I$329,IF(OR(J312=$J$325,J312=$J$329),$I$325,IF(OR(J312=$J$331,J312=$J$342,J312=$J$343),$I$326,IF(OR(J312=$J$324,J312=$J$339,J312=$J$345),$I$327,IF(OR(J312=$J$328,J312=$J$346,J312=$J$334,J312=$J$335),$I$328,0))))))</f>
        <v>Энеробактерии</v>
      </c>
      <c r="J312" s="13" t="str">
        <f>IF(OR(K312=$K$324,K312=$K$325,K312=$K$326,K312=$K$327,K312=$K$328),$J$324,IF(OR(K312=$K$333,K312=$K$334,K312=$K$335,K312=$K$336),$J$325,IF(OR(K312=$K$337),$J$326,IF(OR(K312=$K$338),$J$327,IF(OR(K312=$K$339),$J$328,IF(OR(K312=$K$340),$J$329,IF(OR(K312=$K$346,K312=$K$356,K312=$K$347),$J$330,IF(OR(K312=$K$342,K312=$K$343,K312=$K$344,K312=$K$345),$J$331,IF(OR(K312=$K$341,K312=$K$385,K312=$K$387,K312=$K$389),$J$332,IF(OR(K312=$K$348,K312=$K$350,K312=$K$349),$J$333,IF(OR(K312=$K$351),$J$334,IF(OR(K312=$K$352),$J$335,IF(OR(K312=$K$353),$J$336,IF(OR(K312=$K$357),$J$337,IF(OR(K312=$K$358,K312=$K$359),$J$338,IF(OR(K312=$K$360,K312=$K$361),$J$339,IF(OR(K312=$K$362,K312=$K$363),$J$340,IF(OR(K312=$K$364,K312=$K$365),$J$341,IF(OR(K312=$K$367,K312=$K$368,K312=$K$369,K312=$K$370,K312=$K$371,K312=$K$372,K312=$K$373,K312=$K$374,K312=$K$375),$J$342,IF(OR(K312=$K$379,K312=$K$380,K312=$K$381,K312=$K$382,K312=$K$378,K312=$K$377,K312=$K$386,K312=$K$388),$J$343,IF(OR(K312=$K$383,K312=$K$384),$J$344,IF(OR(K312=$K$329,K312=$K$330,K312=$K$331,K312=$K$354,K312=$K$355,K312=$K$366,K312=$K$332,K312=$K$376),$J$345,IF(OR(K312=$K$390),$J$346,0)))))))))))))))))))))))</f>
        <v>Klebsiella</v>
      </c>
      <c r="K312" s="1" t="s">
        <v>75</v>
      </c>
      <c r="L312" s="1"/>
      <c r="P312" s="11" t="s">
        <v>311</v>
      </c>
      <c r="Q312" s="11" t="s">
        <v>262</v>
      </c>
      <c r="V312" s="11" t="s">
        <v>311</v>
      </c>
      <c r="W312" s="11"/>
      <c r="X312" s="11"/>
      <c r="Y312" s="11" t="s">
        <v>311</v>
      </c>
      <c r="AF312" s="11" t="s">
        <v>311</v>
      </c>
      <c r="AI312" s="11" t="s">
        <v>311</v>
      </c>
      <c r="AR312" s="11" t="s">
        <v>310</v>
      </c>
      <c r="AU312" s="11" t="s">
        <v>311</v>
      </c>
      <c r="AV312" s="11" t="s">
        <v>311</v>
      </c>
      <c r="AY312" s="11" t="s">
        <v>311</v>
      </c>
      <c r="AZ312" s="11" t="s">
        <v>311</v>
      </c>
    </row>
    <row r="313" spans="1:57" ht="20.25">
      <c r="A313" s="13" t="s">
        <v>11</v>
      </c>
      <c r="B313" s="2">
        <v>262</v>
      </c>
      <c r="C313" s="13" t="s">
        <v>21</v>
      </c>
      <c r="D313" s="3" t="s">
        <v>39</v>
      </c>
      <c r="E313" s="13">
        <v>0</v>
      </c>
      <c r="F313" s="13">
        <v>5</v>
      </c>
      <c r="G313" s="13"/>
      <c r="H313" s="13"/>
      <c r="I313" s="13" t="str">
        <f>IF(OR(J313=$J$337,J313=$J$344,J313=$J$327),$I$324,IF(OR(J313=$J$326,J313=$J$330,J313=$J$332,J313=$J$333,J313=$J$336,J313=$J$340,J313=$J$341,J313=$J$338),$I$329,IF(OR(J313=$J$325,J313=$J$329),$I$325,IF(OR(J313=$J$331,J313=$J$342,J313=$J$343),$I$326,IF(OR(J313=$J$324,J313=$J$339,J313=$J$345),$I$327,IF(OR(J313=$J$328,J313=$J$346,J313=$J$334,J313=$J$335),$I$328,0))))))</f>
        <v>Энеробактерии</v>
      </c>
      <c r="J313" s="13" t="str">
        <f>IF(OR(K313=$K$324,K313=$K$325,K313=$K$326,K313=$K$327,K313=$K$328),$J$324,IF(OR(K313=$K$333,K313=$K$334,K313=$K$335,K313=$K$336),$J$325,IF(OR(K313=$K$337),$J$326,IF(OR(K313=$K$338),$J$327,IF(OR(K313=$K$339),$J$328,IF(OR(K313=$K$340),$J$329,IF(OR(K313=$K$346,K313=$K$356,K313=$K$347),$J$330,IF(OR(K313=$K$342,K313=$K$343,K313=$K$344,K313=$K$345),$J$331,IF(OR(K313=$K$341,K313=$K$385,K313=$K$387,K313=$K$389),$J$332,IF(OR(K313=$K$348,K313=$K$350,K313=$K$349),$J$333,IF(OR(K313=$K$351),$J$334,IF(OR(K313=$K$352),$J$335,IF(OR(K313=$K$353),$J$336,IF(OR(K313=$K$357),$J$337,IF(OR(K313=$K$358,K313=$K$359),$J$338,IF(OR(K313=$K$360,K313=$K$361),$J$339,IF(OR(K313=$K$362,K313=$K$363),$J$340,IF(OR(K313=$K$364,K313=$K$365),$J$341,IF(OR(K313=$K$367,K313=$K$368,K313=$K$369,K313=$K$370,K313=$K$371,K313=$K$372,K313=$K$373,K313=$K$374,K313=$K$375),$J$342,IF(OR(K313=$K$379,K313=$K$380,K313=$K$381,K313=$K$382,K313=$K$378,K313=$K$377,K313=$K$386,K313=$K$388),$J$343,IF(OR(K313=$K$383,K313=$K$384),$J$344,IF(OR(K313=$K$329,K313=$K$330,K313=$K$331,K313=$K$354,K313=$K$355,K313=$K$366,K313=$K$332,K313=$K$376),$J$345,IF(OR(K313=$K$390),$J$346,0)))))))))))))))))))))))</f>
        <v>Enterobacter</v>
      </c>
      <c r="K313" s="1" t="s">
        <v>73</v>
      </c>
      <c r="L313" s="1"/>
      <c r="M313" s="11" t="s">
        <v>262</v>
      </c>
      <c r="O313" s="12" t="s">
        <v>311</v>
      </c>
      <c r="P313" s="11" t="s">
        <v>311</v>
      </c>
      <c r="Q313" s="11" t="s">
        <v>262</v>
      </c>
      <c r="V313" s="11" t="s">
        <v>262</v>
      </c>
      <c r="W313" s="11"/>
      <c r="X313" s="11"/>
      <c r="Y313" s="11" t="s">
        <v>262</v>
      </c>
      <c r="AI313" s="11" t="s">
        <v>262</v>
      </c>
      <c r="AN313" s="12" t="s">
        <v>262</v>
      </c>
      <c r="AR313" s="11" t="s">
        <v>262</v>
      </c>
      <c r="AS313" s="12" t="s">
        <v>262</v>
      </c>
      <c r="AU313" s="11" t="s">
        <v>262</v>
      </c>
      <c r="AV313" s="11" t="s">
        <v>262</v>
      </c>
      <c r="AY313" s="11" t="s">
        <v>262</v>
      </c>
    </row>
    <row r="314" spans="1:57" ht="20.25">
      <c r="A314" s="13" t="s">
        <v>11</v>
      </c>
      <c r="B314" s="2">
        <v>263</v>
      </c>
      <c r="C314" s="13" t="s">
        <v>21</v>
      </c>
      <c r="D314" s="3" t="s">
        <v>39</v>
      </c>
      <c r="E314" s="13">
        <v>0</v>
      </c>
      <c r="F314" s="13">
        <v>5</v>
      </c>
      <c r="G314" s="13"/>
      <c r="H314" s="13"/>
      <c r="I314" s="13" t="str">
        <f>IF(OR(J314=$J$337,J314=$J$344,J314=$J$327),$I$324,IF(OR(J314=$J$326,J314=$J$330,J314=$J$332,J314=$J$333,J314=$J$336,J314=$J$340,J314=$J$341,J314=$J$338),$I$329,IF(OR(J314=$J$325,J314=$J$329),$I$325,IF(OR(J314=$J$331,J314=$J$342,J314=$J$343),$I$326,IF(OR(J314=$J$324,J314=$J$339,J314=$J$345),$I$327,IF(OR(J314=$J$328,J314=$J$346,J314=$J$334,J314=$J$335),$I$328,0))))))</f>
        <v>Энеробактерии</v>
      </c>
      <c r="J314" s="13" t="str">
        <f>IF(OR(K314=$K$324,K314=$K$325,K314=$K$326,K314=$K$327,K314=$K$328),$J$324,IF(OR(K314=$K$333,K314=$K$334,K314=$K$335,K314=$K$336),$J$325,IF(OR(K314=$K$337),$J$326,IF(OR(K314=$K$338),$J$327,IF(OR(K314=$K$339),$J$328,IF(OR(K314=$K$340),$J$329,IF(OR(K314=$K$346,K314=$K$356,K314=$K$347),$J$330,IF(OR(K314=$K$342,K314=$K$343,K314=$K$344,K314=$K$345),$J$331,IF(OR(K314=$K$341,K314=$K$385,K314=$K$387,K314=$K$389),$J$332,IF(OR(K314=$K$348,K314=$K$350,K314=$K$349),$J$333,IF(OR(K314=$K$351),$J$334,IF(OR(K314=$K$352),$J$335,IF(OR(K314=$K$353),$J$336,IF(OR(K314=$K$357),$J$337,IF(OR(K314=$K$358,K314=$K$359),$J$338,IF(OR(K314=$K$360,K314=$K$361),$J$339,IF(OR(K314=$K$362,K314=$K$363),$J$340,IF(OR(K314=$K$364,K314=$K$365),$J$341,IF(OR(K314=$K$367,K314=$K$368,K314=$K$369,K314=$K$370,K314=$K$371,K314=$K$372,K314=$K$373,K314=$K$374,K314=$K$375),$J$342,IF(OR(K314=$K$379,K314=$K$380,K314=$K$381,K314=$K$382,K314=$K$378,K314=$K$377,K314=$K$386,K314=$K$388),$J$343,IF(OR(K314=$K$383,K314=$K$384),$J$344,IF(OR(K314=$K$329,K314=$K$330,K314=$K$331,K314=$K$354,K314=$K$355,K314=$K$366,K314=$K$332,K314=$K$376),$J$345,IF(OR(K314=$K$390),$J$346,0)))))))))))))))))))))))</f>
        <v>Enterobacter</v>
      </c>
      <c r="K314" s="1" t="s">
        <v>73</v>
      </c>
      <c r="L314" s="1"/>
      <c r="P314" s="11" t="s">
        <v>311</v>
      </c>
      <c r="V314" s="12" t="s">
        <v>262</v>
      </c>
      <c r="Y314" s="11" t="s">
        <v>262</v>
      </c>
      <c r="AF314" s="11" t="s">
        <v>262</v>
      </c>
      <c r="AV314" s="11" t="s">
        <v>262</v>
      </c>
      <c r="AY314" s="11" t="s">
        <v>262</v>
      </c>
      <c r="AZ314" s="11" t="s">
        <v>262</v>
      </c>
    </row>
    <row r="315" spans="1:57" ht="20.25">
      <c r="A315" s="13" t="s">
        <v>11</v>
      </c>
      <c r="B315" s="2">
        <v>264</v>
      </c>
      <c r="C315" s="13" t="s">
        <v>21</v>
      </c>
      <c r="D315" s="3" t="s">
        <v>39</v>
      </c>
      <c r="E315" s="13">
        <v>0</v>
      </c>
      <c r="F315" s="13">
        <v>5</v>
      </c>
      <c r="G315" s="13"/>
      <c r="H315" s="13"/>
      <c r="I315" s="13" t="str">
        <f>IF(OR(J315=$J$337,J315=$J$344,J315=$J$327),$I$324,IF(OR(J315=$J$326,J315=$J$330,J315=$J$332,J315=$J$333,J315=$J$336,J315=$J$340,J315=$J$341,J315=$J$338),$I$329,IF(OR(J315=$J$325,J315=$J$329),$I$325,IF(OR(J315=$J$331,J315=$J$342,J315=$J$343),$I$326,IF(OR(J315=$J$324,J315=$J$339,J315=$J$345),$I$327,IF(OR(J315=$J$328,J315=$J$346,J315=$J$334,J315=$J$335),$I$328,0))))))</f>
        <v>Энеробактерии</v>
      </c>
      <c r="J315" s="13" t="str">
        <f>IF(OR(K315=$K$324,K315=$K$325,K315=$K$326,K315=$K$327,K315=$K$328),$J$324,IF(OR(K315=$K$333,K315=$K$334,K315=$K$335,K315=$K$336),$J$325,IF(OR(K315=$K$337),$J$326,IF(OR(K315=$K$338),$J$327,IF(OR(K315=$K$339),$J$328,IF(OR(K315=$K$340),$J$329,IF(OR(K315=$K$346,K315=$K$356,K315=$K$347),$J$330,IF(OR(K315=$K$342,K315=$K$343,K315=$K$344,K315=$K$345),$J$331,IF(OR(K315=$K$341,K315=$K$385,K315=$K$387,K315=$K$389),$J$332,IF(OR(K315=$K$348,K315=$K$350,K315=$K$349),$J$333,IF(OR(K315=$K$351),$J$334,IF(OR(K315=$K$352),$J$335,IF(OR(K315=$K$353),$J$336,IF(OR(K315=$K$357),$J$337,IF(OR(K315=$K$358,K315=$K$359),$J$338,IF(OR(K315=$K$360,K315=$K$361),$J$339,IF(OR(K315=$K$362,K315=$K$363),$J$340,IF(OR(K315=$K$364,K315=$K$365),$J$341,IF(OR(K315=$K$367,K315=$K$368,K315=$K$369,K315=$K$370,K315=$K$371,K315=$K$372,K315=$K$373,K315=$K$374,K315=$K$375),$J$342,IF(OR(K315=$K$379,K315=$K$380,K315=$K$381,K315=$K$382,K315=$K$378,K315=$K$377,K315=$K$386,K315=$K$388),$J$343,IF(OR(K315=$K$383,K315=$K$384),$J$344,IF(OR(K315=$K$329,K315=$K$330,K315=$K$331,K315=$K$354,K315=$K$355,K315=$K$366,K315=$K$332,K315=$K$376),$J$345,IF(OR(K315=$K$390),$J$346,0)))))))))))))))))))))))</f>
        <v>Serratia</v>
      </c>
      <c r="K315" s="1" t="s">
        <v>81</v>
      </c>
      <c r="L315" s="1"/>
      <c r="M315" s="11" t="s">
        <v>310</v>
      </c>
      <c r="O315" s="12" t="s">
        <v>311</v>
      </c>
      <c r="P315" s="11" t="s">
        <v>311</v>
      </c>
      <c r="V315" s="12" t="s">
        <v>311</v>
      </c>
      <c r="Y315" s="11" t="s">
        <v>262</v>
      </c>
      <c r="AA315" s="12" t="s">
        <v>311</v>
      </c>
      <c r="AF315" s="11" t="s">
        <v>262</v>
      </c>
      <c r="AI315" s="11" t="s">
        <v>262</v>
      </c>
      <c r="AN315" s="12" t="s">
        <v>262</v>
      </c>
      <c r="AS315" s="12" t="s">
        <v>311</v>
      </c>
      <c r="AT315" s="11" t="s">
        <v>262</v>
      </c>
      <c r="AV315" s="11" t="s">
        <v>310</v>
      </c>
      <c r="AY315" s="11" t="s">
        <v>311</v>
      </c>
      <c r="AZ315" s="11" t="s">
        <v>311</v>
      </c>
    </row>
    <row r="316" spans="1:57" ht="20.25">
      <c r="A316" s="13" t="s">
        <v>11</v>
      </c>
      <c r="B316" s="2">
        <v>264</v>
      </c>
      <c r="C316" s="13" t="s">
        <v>21</v>
      </c>
      <c r="D316" s="3" t="s">
        <v>39</v>
      </c>
      <c r="E316" s="13"/>
      <c r="F316" s="13"/>
      <c r="G316" s="13"/>
      <c r="H316" s="13"/>
      <c r="I316" s="13" t="str">
        <f>IF(OR(J316=$J$337,J316=$J$344,J316=$J$327),$I$324,IF(OR(J316=$J$326,J316=$J$330,J316=$J$332,J316=$J$333,J316=$J$336,J316=$J$340,J316=$J$341,J316=$J$338),$I$329,IF(OR(J316=$J$325,J316=$J$329),$I$325,IF(OR(J316=$J$331,J316=$J$342,J316=$J$343),$I$326,IF(OR(J316=$J$324,J316=$J$339,J316=$J$345),$I$327,IF(OR(J316=$J$328,J316=$J$346,J316=$J$334,J316=$J$335),$I$328,0))))))</f>
        <v>Энеробактерии</v>
      </c>
      <c r="J316" s="13" t="str">
        <f>IF(OR(K316=$K$324,K316=$K$325,K316=$K$326,K316=$K$327,K316=$K$328),$J$324,IF(OR(K316=$K$333,K316=$K$334,K316=$K$335,K316=$K$336),$J$325,IF(OR(K316=$K$337),$J$326,IF(OR(K316=$K$338),$J$327,IF(OR(K316=$K$339),$J$328,IF(OR(K316=$K$340),$J$329,IF(OR(K316=$K$346,K316=$K$356,K316=$K$347),$J$330,IF(OR(K316=$K$342,K316=$K$343,K316=$K$344,K316=$K$345),$J$331,IF(OR(K316=$K$341,K316=$K$385,K316=$K$387,K316=$K$389),$J$332,IF(OR(K316=$K$348,K316=$K$350,K316=$K$349),$J$333,IF(OR(K316=$K$351),$J$334,IF(OR(K316=$K$352),$J$335,IF(OR(K316=$K$353),$J$336,IF(OR(K316=$K$357),$J$337,IF(OR(K316=$K$358,K316=$K$359),$J$338,IF(OR(K316=$K$360,K316=$K$361),$J$339,IF(OR(K316=$K$362,K316=$K$363),$J$340,IF(OR(K316=$K$364,K316=$K$365),$J$341,IF(OR(K316=$K$367,K316=$K$368,K316=$K$369,K316=$K$370,K316=$K$371,K316=$K$372,K316=$K$373,K316=$K$374,K316=$K$375),$J$342,IF(OR(K316=$K$379,K316=$K$380,K316=$K$381,K316=$K$382,K316=$K$378,K316=$K$377,K316=$K$386,K316=$K$388),$J$343,IF(OR(K316=$K$383,K316=$K$384),$J$344,IF(OR(K316=$K$329,K316=$K$330,K316=$K$331,K316=$K$354,K316=$K$355,K316=$K$366,K316=$K$332,K316=$K$376),$J$345,IF(OR(K316=$K$390),$J$346,0)))))))))))))))))))))))</f>
        <v>Enterobacter</v>
      </c>
      <c r="K316" s="1" t="s">
        <v>73</v>
      </c>
      <c r="L316" s="1"/>
      <c r="P316" s="11" t="s">
        <v>311</v>
      </c>
      <c r="V316" s="12" t="s">
        <v>262</v>
      </c>
      <c r="Y316" s="11" t="s">
        <v>262</v>
      </c>
      <c r="AF316" s="11" t="s">
        <v>262</v>
      </c>
      <c r="AV316" s="11" t="s">
        <v>262</v>
      </c>
      <c r="AY316" s="11" t="s">
        <v>262</v>
      </c>
      <c r="AZ316" s="11" t="s">
        <v>262</v>
      </c>
    </row>
    <row r="317" spans="1:57" ht="20.25">
      <c r="A317" s="13" t="s">
        <v>11</v>
      </c>
      <c r="B317" s="2">
        <v>279</v>
      </c>
      <c r="C317" s="13" t="s">
        <v>21</v>
      </c>
      <c r="D317" s="3" t="s">
        <v>20</v>
      </c>
      <c r="E317" s="13">
        <v>0</v>
      </c>
      <c r="F317" s="13">
        <v>4</v>
      </c>
      <c r="G317" s="13" t="s">
        <v>23</v>
      </c>
      <c r="H317" s="13"/>
      <c r="I317" s="13" t="str">
        <f>IF(OR(J317=$J$337,J317=$J$344,J317=$J$327),$I$324,IF(OR(J317=$J$326,J317=$J$330,J317=$J$332,J317=$J$333,J317=$J$336,J317=$J$340,J317=$J$341,J317=$J$338),$I$329,IF(OR(J317=$J$325,J317=$J$329),$I$325,IF(OR(J317=$J$331,J317=$J$342,J317=$J$343),$I$326,IF(OR(J317=$J$324,J317=$J$339,J317=$J$345),$I$327,IF(OR(J317=$J$328,J317=$J$346,J317=$J$334,J317=$J$335),$I$328,0))))))</f>
        <v>Энеробактерии</v>
      </c>
      <c r="J317" s="13" t="str">
        <f>IF(OR(K317=$K$324,K317=$K$325,K317=$K$326,K317=$K$327,K317=$K$328),$J$324,IF(OR(K317=$K$333,K317=$K$334,K317=$K$335,K317=$K$336),$J$325,IF(OR(K317=$K$337),$J$326,IF(OR(K317=$K$338),$J$327,IF(OR(K317=$K$339),$J$328,IF(OR(K317=$K$340),$J$329,IF(OR(K317=$K$346,K317=$K$356,K317=$K$347),$J$330,IF(OR(K317=$K$342,K317=$K$343,K317=$K$344,K317=$K$345),$J$331,IF(OR(K317=$K$341,K317=$K$385,K317=$K$387,K317=$K$389),$J$332,IF(OR(K317=$K$348,K317=$K$350,K317=$K$349),$J$333,IF(OR(K317=$K$351),$J$334,IF(OR(K317=$K$352),$J$335,IF(OR(K317=$K$353),$J$336,IF(OR(K317=$K$357),$J$337,IF(OR(K317=$K$358,K317=$K$359),$J$338,IF(OR(K317=$K$360,K317=$K$361),$J$339,IF(OR(K317=$K$362,K317=$K$363),$J$340,IF(OR(K317=$K$364,K317=$K$365),$J$341,IF(OR(K317=$K$367,K317=$K$368,K317=$K$369,K317=$K$370,K317=$K$371,K317=$K$372,K317=$K$373,K317=$K$374,K317=$K$375),$J$342,IF(OR(K317=$K$379,K317=$K$380,K317=$K$381,K317=$K$382,K317=$K$378,K317=$K$377,K317=$K$386,K317=$K$388),$J$343,IF(OR(K317=$K$383,K317=$K$384),$J$344,IF(OR(K317=$K$329,K317=$K$330,K317=$K$331,K317=$K$354,K317=$K$355,K317=$K$366,K317=$K$332,K317=$K$376),$J$345,IF(OR(K317=$K$390),$J$346,0)))))))))))))))))))))))</f>
        <v>Escherichia</v>
      </c>
      <c r="K317" s="1" t="s">
        <v>85</v>
      </c>
      <c r="L317" s="1"/>
      <c r="M317" s="11" t="s">
        <v>311</v>
      </c>
      <c r="O317" s="12" t="s">
        <v>311</v>
      </c>
      <c r="P317" s="11" t="s">
        <v>311</v>
      </c>
      <c r="Y317" s="11" t="s">
        <v>262</v>
      </c>
      <c r="AI317" s="11" t="s">
        <v>262</v>
      </c>
      <c r="AN317" s="12" t="s">
        <v>262</v>
      </c>
      <c r="AS317" s="12" t="s">
        <v>311</v>
      </c>
      <c r="AT317" s="11" t="s">
        <v>311</v>
      </c>
      <c r="AU317" s="11" t="s">
        <v>311</v>
      </c>
      <c r="AY317" s="11" t="s">
        <v>311</v>
      </c>
    </row>
    <row r="318" spans="1:57" ht="20.25">
      <c r="A318" s="13" t="s">
        <v>11</v>
      </c>
      <c r="B318" s="2">
        <v>280</v>
      </c>
      <c r="C318" s="13" t="s">
        <v>21</v>
      </c>
      <c r="D318" s="3" t="s">
        <v>25</v>
      </c>
      <c r="E318" s="13">
        <v>0</v>
      </c>
      <c r="F318" s="13">
        <v>5</v>
      </c>
      <c r="G318" s="13" t="s">
        <v>23</v>
      </c>
      <c r="H318" s="13"/>
      <c r="I318" s="13" t="str">
        <f>IF(OR(J318=$J$337,J318=$J$344,J318=$J$327),$I$324,IF(OR(J318=$J$326,J318=$J$330,J318=$J$332,J318=$J$333,J318=$J$336,J318=$J$340,J318=$J$341,J318=$J$338),$I$329,IF(OR(J318=$J$325,J318=$J$329),$I$325,IF(OR(J318=$J$331,J318=$J$342,J318=$J$343),$I$326,IF(OR(J318=$J$324,J318=$J$339,J318=$J$345),$I$327,IF(OR(J318=$J$328,J318=$J$346,J318=$J$334,J318=$J$335),$I$328,0))))))</f>
        <v>Энеробактерии</v>
      </c>
      <c r="J318" s="13" t="str">
        <f>IF(OR(K318=$K$324,K318=$K$325,K318=$K$326,K318=$K$327,K318=$K$328),$J$324,IF(OR(K318=$K$333,K318=$K$334,K318=$K$335,K318=$K$336),$J$325,IF(OR(K318=$K$337),$J$326,IF(OR(K318=$K$338),$J$327,IF(OR(K318=$K$339),$J$328,IF(OR(K318=$K$340),$J$329,IF(OR(K318=$K$346,K318=$K$356,K318=$K$347),$J$330,IF(OR(K318=$K$342,K318=$K$343,K318=$K$344,K318=$K$345),$J$331,IF(OR(K318=$K$341,K318=$K$385,K318=$K$387,K318=$K$389),$J$332,IF(OR(K318=$K$348,K318=$K$350,K318=$K$349),$J$333,IF(OR(K318=$K$351),$J$334,IF(OR(K318=$K$352),$J$335,IF(OR(K318=$K$353),$J$336,IF(OR(K318=$K$357),$J$337,IF(OR(K318=$K$358,K318=$K$359),$J$338,IF(OR(K318=$K$360,K318=$K$361),$J$339,IF(OR(K318=$K$362,K318=$K$363),$J$340,IF(OR(K318=$K$364,K318=$K$365),$J$341,IF(OR(K318=$K$367,K318=$K$368,K318=$K$369,K318=$K$370,K318=$K$371,K318=$K$372,K318=$K$373,K318=$K$374,K318=$K$375),$J$342,IF(OR(K318=$K$379,K318=$K$380,K318=$K$381,K318=$K$382,K318=$K$378,K318=$K$377,K318=$K$386,K318=$K$388),$J$343,IF(OR(K318=$K$383,K318=$K$384),$J$344,IF(OR(K318=$K$329,K318=$K$330,K318=$K$331,K318=$K$354,K318=$K$355,K318=$K$366,K318=$K$332,K318=$K$376),$J$345,IF(OR(K318=$K$390),$J$346,0)))))))))))))))))))))))</f>
        <v>Klebsiella</v>
      </c>
      <c r="K318" s="1" t="s">
        <v>75</v>
      </c>
      <c r="L318" s="1"/>
      <c r="P318" s="11" t="s">
        <v>311</v>
      </c>
      <c r="Q318" s="11" t="s">
        <v>262</v>
      </c>
      <c r="X318" s="12" t="s">
        <v>311</v>
      </c>
      <c r="Y318" s="11" t="s">
        <v>262</v>
      </c>
      <c r="AI318" s="11" t="s">
        <v>311</v>
      </c>
      <c r="AT318" s="11" t="s">
        <v>311</v>
      </c>
      <c r="AU318" s="11" t="s">
        <v>311</v>
      </c>
      <c r="AV318" s="11" t="s">
        <v>311</v>
      </c>
      <c r="AY318" s="11" t="s">
        <v>311</v>
      </c>
    </row>
    <row r="319" spans="1:57" ht="20.25">
      <c r="A319" s="13" t="s">
        <v>11</v>
      </c>
      <c r="B319" s="2">
        <v>286</v>
      </c>
      <c r="C319" s="13" t="s">
        <v>21</v>
      </c>
      <c r="D319" s="3" t="s">
        <v>86</v>
      </c>
      <c r="E319" s="13">
        <v>0</v>
      </c>
      <c r="F319" s="13">
        <v>4</v>
      </c>
      <c r="G319" s="13" t="s">
        <v>23</v>
      </c>
      <c r="H319" s="13"/>
      <c r="I319" s="13" t="str">
        <f>IF(OR(J319=$J$337,J319=$J$344,J319=$J$327),$I$324,IF(OR(J319=$J$326,J319=$J$330,J319=$J$332,J319=$J$333,J319=$J$336,J319=$J$340,J319=$J$341,J319=$J$338),$I$329,IF(OR(J319=$J$325,J319=$J$329),$I$325,IF(OR(J319=$J$331,J319=$J$342,J319=$J$343),$I$326,IF(OR(J319=$J$324,J319=$J$339,J319=$J$345),$I$327,IF(OR(J319=$J$328,J319=$J$346,J319=$J$334,J319=$J$335),$I$328,0))))))</f>
        <v>Энеробактерии</v>
      </c>
      <c r="J319" s="13" t="str">
        <f>IF(OR(K319=$K$324,K319=$K$325,K319=$K$326,K319=$K$327,K319=$K$328),$J$324,IF(OR(K319=$K$333,K319=$K$334,K319=$K$335,K319=$K$336),$J$325,IF(OR(K319=$K$337),$J$326,IF(OR(K319=$K$338),$J$327,IF(OR(K319=$K$339),$J$328,IF(OR(K319=$K$340),$J$329,IF(OR(K319=$K$346,K319=$K$356,K319=$K$347),$J$330,IF(OR(K319=$K$342,K319=$K$343,K319=$K$344,K319=$K$345),$J$331,IF(OR(K319=$K$341,K319=$K$385,K319=$K$387,K319=$K$389),$J$332,IF(OR(K319=$K$348,K319=$K$350,K319=$K$349),$J$333,IF(OR(K319=$K$351),$J$334,IF(OR(K319=$K$352),$J$335,IF(OR(K319=$K$353),$J$336,IF(OR(K319=$K$357),$J$337,IF(OR(K319=$K$358,K319=$K$359),$J$338,IF(OR(K319=$K$360,K319=$K$361),$J$339,IF(OR(K319=$K$362,K319=$K$363),$J$340,IF(OR(K319=$K$364,K319=$K$365),$J$341,IF(OR(K319=$K$367,K319=$K$368,K319=$K$369,K319=$K$370,K319=$K$371,K319=$K$372,K319=$K$373,K319=$K$374,K319=$K$375),$J$342,IF(OR(K319=$K$379,K319=$K$380,K319=$K$381,K319=$K$382,K319=$K$378,K319=$K$377,K319=$K$386,K319=$K$388),$J$343,IF(OR(K319=$K$383,K319=$K$384),$J$344,IF(OR(K319=$K$329,K319=$K$330,K319=$K$331,K319=$K$354,K319=$K$355,K319=$K$366,K319=$K$332,K319=$K$376),$J$345,IF(OR(K319=$K$390),$J$346,0)))))))))))))))))))))))</f>
        <v>Serratia</v>
      </c>
      <c r="K319" s="1" t="s">
        <v>87</v>
      </c>
      <c r="L319" s="1"/>
      <c r="O319" s="12" t="s">
        <v>311</v>
      </c>
      <c r="P319" s="11" t="s">
        <v>311</v>
      </c>
      <c r="V319" s="12" t="s">
        <v>311</v>
      </c>
      <c r="Y319" s="11" t="s">
        <v>262</v>
      </c>
      <c r="AA319" s="12" t="s">
        <v>311</v>
      </c>
      <c r="AF319" s="11" t="s">
        <v>262</v>
      </c>
      <c r="AI319" s="11" t="s">
        <v>262</v>
      </c>
      <c r="AN319" s="12" t="s">
        <v>262</v>
      </c>
      <c r="AT319" s="11" t="s">
        <v>262</v>
      </c>
      <c r="AV319" s="11" t="s">
        <v>262</v>
      </c>
      <c r="AY319" s="11" t="s">
        <v>311</v>
      </c>
      <c r="AZ319" s="11" t="s">
        <v>311</v>
      </c>
    </row>
    <row r="320" spans="1:57" ht="20.25">
      <c r="A320" s="13" t="s">
        <v>11</v>
      </c>
      <c r="B320" s="2">
        <v>302</v>
      </c>
      <c r="C320" s="13" t="s">
        <v>21</v>
      </c>
      <c r="D320" s="3" t="s">
        <v>58</v>
      </c>
      <c r="E320" s="13">
        <v>0</v>
      </c>
      <c r="F320" s="13">
        <v>3</v>
      </c>
      <c r="G320" s="13" t="s">
        <v>23</v>
      </c>
      <c r="H320" s="13"/>
      <c r="I320" s="13" t="str">
        <f>IF(OR(J320=$J$337,J320=$J$344,J320=$J$327),$I$324,IF(OR(J320=$J$326,J320=$J$330,J320=$J$332,J320=$J$333,J320=$J$336,J320=$J$340,J320=$J$341,J320=$J$338),$I$329,IF(OR(J320=$J$325,J320=$J$329),$I$325,IF(OR(J320=$J$331,J320=$J$342,J320=$J$343),$I$326,IF(OR(J320=$J$324,J320=$J$339,J320=$J$345),$I$327,IF(OR(J320=$J$328,J320=$J$346,J320=$J$334,J320=$J$335),$I$328,0))))))</f>
        <v>Энеробактерии</v>
      </c>
      <c r="J320" s="13" t="str">
        <f>IF(OR(K320=$K$324,K320=$K$325,K320=$K$326,K320=$K$327,K320=$K$328),$J$324,IF(OR(K320=$K$333,K320=$K$334,K320=$K$335,K320=$K$336),$J$325,IF(OR(K320=$K$337),$J$326,IF(OR(K320=$K$338),$J$327,IF(OR(K320=$K$339),$J$328,IF(OR(K320=$K$340),$J$329,IF(OR(K320=$K$346,K320=$K$356,K320=$K$347),$J$330,IF(OR(K320=$K$342,K320=$K$343,K320=$K$344,K320=$K$345),$J$331,IF(OR(K320=$K$341,K320=$K$385,K320=$K$387,K320=$K$389),$J$332,IF(OR(K320=$K$348,K320=$K$350,K320=$K$349),$J$333,IF(OR(K320=$K$351),$J$334,IF(OR(K320=$K$352),$J$335,IF(OR(K320=$K$353),$J$336,IF(OR(K320=$K$357),$J$337,IF(OR(K320=$K$358,K320=$K$359),$J$338,IF(OR(K320=$K$360,K320=$K$361),$J$339,IF(OR(K320=$K$362,K320=$K$363),$J$340,IF(OR(K320=$K$364,K320=$K$365),$J$341,IF(OR(K320=$K$367,K320=$K$368,K320=$K$369,K320=$K$370,K320=$K$371,K320=$K$372,K320=$K$373,K320=$K$374,K320=$K$375),$J$342,IF(OR(K320=$K$379,K320=$K$380,K320=$K$381,K320=$K$382,K320=$K$378,K320=$K$377,K320=$K$386,K320=$K$388),$J$343,IF(OR(K320=$K$383,K320=$K$384),$J$344,IF(OR(K320=$K$329,K320=$K$330,K320=$K$331,K320=$K$354,K320=$K$355,K320=$K$366,K320=$K$332,K320=$K$376),$J$345,IF(OR(K320=$K$390),$J$346,0)))))))))))))))))))))))</f>
        <v>Klebsiella</v>
      </c>
      <c r="K320" s="1" t="s">
        <v>75</v>
      </c>
      <c r="L320" s="1"/>
      <c r="P320" s="11" t="s">
        <v>311</v>
      </c>
      <c r="Q320" s="11" t="s">
        <v>262</v>
      </c>
      <c r="V320" s="12" t="s">
        <v>311</v>
      </c>
      <c r="Y320" s="11" t="s">
        <v>262</v>
      </c>
      <c r="AF320" s="11" t="s">
        <v>311</v>
      </c>
      <c r="AI320" s="11" t="s">
        <v>262</v>
      </c>
      <c r="AT320" s="11" t="s">
        <v>311</v>
      </c>
      <c r="AV320" s="11" t="s">
        <v>311</v>
      </c>
      <c r="AY320" s="11" t="s">
        <v>311</v>
      </c>
      <c r="AZ320" s="11" t="s">
        <v>311</v>
      </c>
    </row>
    <row r="321" spans="5:12" ht="15.75">
      <c r="E321">
        <f>SUM(E10:E320)</f>
        <v>58</v>
      </c>
      <c r="F321">
        <f>SUM(F10:F320)</f>
        <v>1273</v>
      </c>
      <c r="I321" s="13">
        <f>IF(OR(J321=$J$337,J321=$J$344,J321=$J$327),$I$324,IF(OR(J321=$J$326,J321=$J$330,J321=$J$332,J321=$J$333,J321=$J$336,J321=$J$340,J321=$J$341,J321=$J$338),$I$329,IF(OR(J321=$J$325,J321=$J$329),$I$325,IF(OR(J321=$J$331,J321=$J$342,J321=$J$343),$I$326,IF(OR(J321=$J$324,J321=$J$339,J321=$J$345),$I$327,IF(OR(J321=$J$328,J321=$J$346,J321=$J$334,J321=$J$335),$I$328,0))))))</f>
        <v>0</v>
      </c>
      <c r="J321" s="13">
        <f t="shared" ref="J279:J321" si="2">IF(OR(K321=$K$324,K321=$K$325,K321=$K$326,K321=$K$327,K321=$K$328),$J$324,IF(OR(K321=$K$333,K321=$K$334,K321=$K$335,K321=$K$336),$J$325,IF(OR(K321=$K$337),$J$326,IF(OR(K321=$K$338),$J$327,IF(OR(K321=$K$339),$J$328,IF(OR(K321=$K$340),$J$329,IF(OR(K321=$K$346,K321=$K$356,K321=$K$347),$J$330,IF(OR(K321=$K$342,K321=$K$343,K321=$K$344,K321=$K$345),$J$331,IF(OR(K321=$K$341,K321=$K$385,K321=$K$387,K321=$K$389),$J$332,IF(OR(K321=$K$348,K321=$K$350,K321=$K$349),$J$333,IF(OR(K321=$K$351),$J$334,IF(OR(K321=$K$352),$J$335,IF(OR(K321=$K$353),$J$336,IF(OR(K321=$K$357),$J$337,IF(OR(K321=$K$358,K321=$K$359),$J$338,IF(OR(K321=$K$360,K321=$K$361),$J$339,IF(OR(K321=$K$362,K321=$K$363),$J$340,IF(OR(K321=$K$364,K321=$K$365),$J$341,IF(OR(K321=$K$367,K321=$K$368,K321=$K$369,K321=$K$370,K321=$K$371,K321=$K$372,K321=$K$373,K321=$K$374,K321=$K$375),$J$342,IF(OR(K321=$K$379,K321=$K$380,K321=$K$381,K321=$K$382,K321=$K$378,K321=$K$377,K321=$K$386,K321=$K$388),$J$343,IF(OR(K321=$K$383,K321=$K$384),$J$344,IF(OR(K321=$K$329,K321=$K$330,K321=$K$331,K321=$K$354,K321=$K$355,K321=$K$366,K321=$K$332,K321=$K$376),$J$345,IF(OR(K321=$K$390),$J$346,0)))))))))))))))))))))))</f>
        <v>0</v>
      </c>
    </row>
    <row r="322" spans="5:12" ht="15.75">
      <c r="E322">
        <f>E321/2652</f>
        <v>2.1870286576168928E-2</v>
      </c>
      <c r="F322">
        <f>F321/2652</f>
        <v>0.48001508295625944</v>
      </c>
      <c r="H322" s="13"/>
      <c r="I322" s="13" t="str">
        <f>IF(OR(J322=$J$337,J322=$J$344,J322=$J$327),$I$324,IF(OR(J322=$J$326,J322=$J$330,J322=$J$332,J322=$J$333,J322=$J$336,J322=$J$340,J322=$J$341,J322=$J$338),$I$329,IF(OR(J322=$J$325,J322=$J$329),$I$325,IF(OR(J322=$J$331,J322=$J$342,J322=$J$343),$I$326,IF(OR(J322=$J$324,J322=$J$339,J322=$J$345),$I$327,IF(OR(J322=$J$328,J322=$J$346,J322=$J$334,J322=$J$335),$I$328,0))))))</f>
        <v>НГОБ</v>
      </c>
      <c r="J322" s="13" t="str">
        <f>IF(OR(K322=$K$324,K322=$K$325,K322=$K$326,K322=$K$327,K322=$K$328),$J$324,IF(OR(K322=$K$333,K322=$K$334,K322=$K$335,K322=$K$336),$J$325,IF(OR(K322=$K$337),$J$326,IF(OR(K322=$K$338),$J$327,IF(OR(K322=$K$339),$J$328,IF(OR(K322=$K$340),$J$329,IF(OR(K322=$K$346,K322=$K$356,K322=$K$347),$J$330,IF(OR(K322=$K$342,K322=$K$343,K322=$K$344,K322=$K$345),$J$331,IF(OR(K322=$K$341,K322=$K$385,K322=$K$387,K322=$K$389),$J$332,IF(OR(K322=$K$348,K322=$K$350,K322=$K$349),$J$333,IF(OR(K322=$K$351),$J$334,IF(OR(K322=$K$352),$J$335,IF(OR(K322=$K$353),$J$336,IF(OR(K322=$K$357),$J$337,IF(OR(K322=$K$358,K322=$K$359),$J$338,IF(OR(K322=$K$360,K322=$K$361),$J$339,IF(OR(K322=$K$362,K322=$K$363),$J$340,IF(OR(K322=$K$364,K322=$K$365),$J$341,IF(OR(K322=$K$367,K322=$K$368,K322=$K$369,K322=$K$370,K322=$K$371,K322=$K$372,K322=$K$373,K322=$K$374,K322=$K$375),$J$342,IF(OR(K322=$K$379,K322=$K$380,K322=$K$381,K322=$K$382,K322=$K$378,K322=$K$377,K322=$K$386,K322=$K$388),$J$343,IF(OR(K322=$K$383,K322=$K$384),$J$344,IF(OR(K322=$K$329,K322=$K$330,K322=$K$331,K322=$K$354,K322=$K$355,K322=$K$366,K322=$K$332,K322=$K$376),$J$345,IF(OR(K322=$K$390),$J$346,0)))))))))))))))))))))))</f>
        <v>НГОБ</v>
      </c>
      <c r="K322" s="13" t="s">
        <v>252</v>
      </c>
      <c r="L322" s="13"/>
    </row>
    <row r="323" spans="5:12" ht="15.75">
      <c r="H323" s="13"/>
      <c r="I323" s="13"/>
      <c r="J323" s="13"/>
      <c r="K323" s="13"/>
      <c r="L323" s="13"/>
    </row>
    <row r="324" spans="5:12" ht="15.75">
      <c r="H324" s="13">
        <v>444</v>
      </c>
      <c r="I324" s="13" t="s">
        <v>93</v>
      </c>
      <c r="J324" s="13" t="s">
        <v>94</v>
      </c>
      <c r="K324" s="13" t="s">
        <v>95</v>
      </c>
      <c r="L324" s="13"/>
    </row>
    <row r="325" spans="5:12" ht="15.75">
      <c r="H325" s="13" t="s">
        <v>63</v>
      </c>
      <c r="I325" s="13" t="s">
        <v>96</v>
      </c>
      <c r="J325" s="13" t="s">
        <v>97</v>
      </c>
      <c r="K325" s="1" t="s">
        <v>253</v>
      </c>
      <c r="L325" s="1"/>
    </row>
    <row r="326" spans="5:12" ht="15.75">
      <c r="H326" s="13" t="s">
        <v>99</v>
      </c>
      <c r="I326" s="13" t="s">
        <v>100</v>
      </c>
      <c r="J326" s="13" t="s">
        <v>101</v>
      </c>
      <c r="K326" s="13" t="s">
        <v>98</v>
      </c>
      <c r="L326" s="13"/>
    </row>
    <row r="327" spans="5:12" ht="15.75">
      <c r="H327" s="13"/>
      <c r="I327" s="4" t="s">
        <v>103</v>
      </c>
      <c r="J327" s="13" t="s">
        <v>104</v>
      </c>
      <c r="K327" s="13" t="s">
        <v>102</v>
      </c>
      <c r="L327" s="13"/>
    </row>
    <row r="328" spans="5:12" ht="15.75">
      <c r="H328" s="13"/>
      <c r="I328" s="13" t="s">
        <v>107</v>
      </c>
      <c r="J328" s="13" t="s">
        <v>108</v>
      </c>
      <c r="K328" s="1" t="s">
        <v>105</v>
      </c>
      <c r="L328" s="1"/>
    </row>
    <row r="329" spans="5:12" ht="15.75">
      <c r="H329" s="13"/>
      <c r="I329" s="13" t="s">
        <v>110</v>
      </c>
      <c r="J329" s="13" t="s">
        <v>111</v>
      </c>
      <c r="K329" s="4" t="s">
        <v>109</v>
      </c>
      <c r="L329" s="4"/>
    </row>
    <row r="330" spans="5:12" ht="15.75">
      <c r="H330" s="13"/>
      <c r="I330" s="13"/>
      <c r="J330" s="13" t="s">
        <v>73</v>
      </c>
      <c r="K330" s="1" t="s">
        <v>112</v>
      </c>
      <c r="L330" s="1"/>
    </row>
    <row r="331" spans="5:12" ht="15.75">
      <c r="H331" s="13"/>
      <c r="I331" s="13"/>
      <c r="J331" s="13" t="s">
        <v>116</v>
      </c>
      <c r="K331" s="5" t="s">
        <v>113</v>
      </c>
      <c r="L331" s="5"/>
    </row>
    <row r="332" spans="5:12" ht="15.75">
      <c r="H332" s="13"/>
      <c r="I332" s="13"/>
      <c r="J332" s="13" t="s">
        <v>119</v>
      </c>
      <c r="K332" s="1" t="s">
        <v>252</v>
      </c>
      <c r="L332" s="1"/>
    </row>
    <row r="333" spans="5:12" ht="15.75">
      <c r="H333" s="13"/>
      <c r="I333" s="13"/>
      <c r="J333" s="13" t="s">
        <v>121</v>
      </c>
      <c r="K333" s="13" t="s">
        <v>117</v>
      </c>
      <c r="L333" s="13"/>
    </row>
    <row r="334" spans="5:12" ht="15.75">
      <c r="H334" s="13"/>
      <c r="I334" s="13"/>
      <c r="J334" s="13" t="s">
        <v>123</v>
      </c>
      <c r="K334" s="13" t="s">
        <v>92</v>
      </c>
      <c r="L334" s="13"/>
    </row>
    <row r="335" spans="5:12" ht="15.75">
      <c r="H335" s="13"/>
      <c r="I335" s="13"/>
      <c r="J335" s="13" t="s">
        <v>125</v>
      </c>
      <c r="K335" s="13" t="s">
        <v>122</v>
      </c>
      <c r="L335" s="13"/>
    </row>
    <row r="336" spans="5:12" ht="15.75">
      <c r="H336" s="13"/>
      <c r="I336" s="13"/>
      <c r="J336" s="13" t="s">
        <v>127</v>
      </c>
      <c r="K336" s="13" t="s">
        <v>124</v>
      </c>
      <c r="L336" s="13"/>
    </row>
    <row r="337" spans="8:12" ht="15.75">
      <c r="H337" s="13"/>
      <c r="I337" s="13"/>
      <c r="J337" s="13" t="s">
        <v>130</v>
      </c>
      <c r="K337" s="13" t="s">
        <v>101</v>
      </c>
      <c r="L337" s="13"/>
    </row>
    <row r="338" spans="8:12" ht="15.75">
      <c r="H338" s="13"/>
      <c r="I338" s="13"/>
      <c r="J338" s="13" t="s">
        <v>132</v>
      </c>
      <c r="K338" s="13" t="s">
        <v>104</v>
      </c>
      <c r="L338" s="13"/>
    </row>
    <row r="339" spans="8:12" ht="15.75">
      <c r="H339" s="13"/>
      <c r="I339" s="13"/>
      <c r="J339" s="13" t="s">
        <v>134</v>
      </c>
      <c r="K339" s="13" t="s">
        <v>108</v>
      </c>
      <c r="L339" s="13"/>
    </row>
    <row r="340" spans="8:12" ht="15.75">
      <c r="H340" s="13"/>
      <c r="I340" s="13"/>
      <c r="J340" s="13" t="s">
        <v>136</v>
      </c>
      <c r="K340" s="13" t="s">
        <v>111</v>
      </c>
      <c r="L340" s="13"/>
    </row>
    <row r="341" spans="8:12" ht="15.75">
      <c r="H341" s="13"/>
      <c r="I341" s="13"/>
      <c r="J341" s="13" t="s">
        <v>140</v>
      </c>
      <c r="K341" s="13" t="s">
        <v>32</v>
      </c>
      <c r="L341" s="13"/>
    </row>
    <row r="342" spans="8:12" ht="15.75">
      <c r="H342" s="13"/>
      <c r="I342" s="13"/>
      <c r="J342" s="13" t="s">
        <v>142</v>
      </c>
      <c r="K342" s="13" t="s">
        <v>137</v>
      </c>
      <c r="L342" s="13"/>
    </row>
    <row r="343" spans="8:12" ht="15.75">
      <c r="H343" s="13"/>
      <c r="I343" s="13"/>
      <c r="J343" s="13" t="s">
        <v>145</v>
      </c>
      <c r="K343" s="13" t="s">
        <v>66</v>
      </c>
      <c r="L343" s="13"/>
    </row>
    <row r="344" spans="8:12" ht="15.75">
      <c r="H344" s="13"/>
      <c r="I344" s="13"/>
      <c r="J344" s="13" t="s">
        <v>147</v>
      </c>
      <c r="K344" s="13" t="s">
        <v>143</v>
      </c>
      <c r="L344" s="13"/>
    </row>
    <row r="345" spans="8:12" ht="15.75">
      <c r="H345" s="13"/>
      <c r="I345" s="13"/>
      <c r="J345" s="4" t="s">
        <v>103</v>
      </c>
      <c r="K345" s="13" t="s">
        <v>55</v>
      </c>
      <c r="L345" s="13"/>
    </row>
    <row r="346" spans="8:12" ht="15.75">
      <c r="H346" s="13"/>
      <c r="I346" s="13"/>
      <c r="J346" s="13" t="s">
        <v>149</v>
      </c>
      <c r="K346" s="13" t="s">
        <v>73</v>
      </c>
      <c r="L346" s="13"/>
    </row>
    <row r="347" spans="8:12" ht="15.75">
      <c r="H347" s="13"/>
      <c r="I347" s="13"/>
      <c r="J347" s="13"/>
      <c r="K347" s="13" t="s">
        <v>148</v>
      </c>
      <c r="L347" s="13"/>
    </row>
    <row r="348" spans="8:12" ht="15.75">
      <c r="H348" s="13"/>
      <c r="I348" s="13"/>
      <c r="J348" s="13"/>
      <c r="K348" s="13" t="s">
        <v>75</v>
      </c>
      <c r="L348" s="13"/>
    </row>
    <row r="349" spans="8:12" ht="15.75">
      <c r="H349" s="13"/>
      <c r="I349" s="13"/>
      <c r="J349" s="13"/>
      <c r="K349" s="13" t="s">
        <v>121</v>
      </c>
      <c r="L349" s="13"/>
    </row>
    <row r="350" spans="8:12" ht="15.75">
      <c r="H350" s="13"/>
      <c r="I350" s="13"/>
      <c r="J350" s="13"/>
      <c r="K350" s="1" t="s">
        <v>150</v>
      </c>
      <c r="L350" s="1"/>
    </row>
    <row r="351" spans="8:12" ht="15.75">
      <c r="H351" s="13"/>
      <c r="I351" s="13"/>
      <c r="J351" s="13"/>
      <c r="K351" s="13" t="s">
        <v>123</v>
      </c>
      <c r="L351" s="13"/>
    </row>
    <row r="352" spans="8:12" ht="15.75">
      <c r="H352" s="13"/>
      <c r="I352" s="13"/>
      <c r="J352" s="13"/>
      <c r="K352" s="13" t="s">
        <v>125</v>
      </c>
      <c r="L352" s="13"/>
    </row>
    <row r="353" spans="8:12" ht="15.75">
      <c r="H353" s="13"/>
      <c r="I353" s="13"/>
      <c r="J353" s="13"/>
      <c r="K353" s="13" t="s">
        <v>154</v>
      </c>
      <c r="L353" s="13"/>
    </row>
    <row r="354" spans="8:12" ht="15.75">
      <c r="H354" s="13"/>
      <c r="I354" s="13"/>
      <c r="J354" s="13"/>
      <c r="K354" s="13" t="s">
        <v>155</v>
      </c>
      <c r="L354" s="13"/>
    </row>
    <row r="355" spans="8:12" ht="15.75">
      <c r="H355" s="13"/>
      <c r="I355" s="13"/>
      <c r="J355" s="13"/>
      <c r="K355" s="13" t="s">
        <v>157</v>
      </c>
      <c r="L355" s="13"/>
    </row>
    <row r="356" spans="8:12" ht="15.75">
      <c r="H356" s="13"/>
      <c r="I356" s="13"/>
      <c r="J356" s="13"/>
      <c r="K356" s="13" t="s">
        <v>158</v>
      </c>
      <c r="L356" s="13"/>
    </row>
    <row r="357" spans="8:12" ht="15.75">
      <c r="H357" s="13"/>
      <c r="I357" s="13"/>
      <c r="J357" s="13"/>
      <c r="K357" s="13" t="s">
        <v>130</v>
      </c>
      <c r="L357" s="13"/>
    </row>
    <row r="358" spans="8:12" ht="15.75">
      <c r="H358" s="13"/>
      <c r="I358" s="13"/>
      <c r="J358" s="13"/>
      <c r="K358" s="13" t="s">
        <v>159</v>
      </c>
      <c r="L358" s="13"/>
    </row>
    <row r="359" spans="8:12" ht="15.75">
      <c r="H359" s="13"/>
      <c r="I359" s="13"/>
      <c r="J359" s="13"/>
      <c r="K359" s="13" t="s">
        <v>161</v>
      </c>
      <c r="L359" s="13"/>
    </row>
    <row r="360" spans="8:12" ht="15.75">
      <c r="H360" s="13"/>
      <c r="I360" s="13"/>
      <c r="J360" s="13"/>
      <c r="K360" s="13" t="s">
        <v>162</v>
      </c>
      <c r="L360" s="13"/>
    </row>
    <row r="361" spans="8:12" ht="15.75">
      <c r="H361" s="13"/>
      <c r="I361" s="13"/>
      <c r="J361" s="13"/>
      <c r="K361" s="13" t="s">
        <v>59</v>
      </c>
      <c r="L361" s="13"/>
    </row>
    <row r="362" spans="8:12" ht="15.75">
      <c r="H362" s="13"/>
      <c r="I362" s="13"/>
      <c r="J362" s="13"/>
      <c r="K362" s="13" t="s">
        <v>165</v>
      </c>
      <c r="L362" s="13"/>
    </row>
    <row r="363" spans="8:12" ht="15.75">
      <c r="H363" s="13"/>
      <c r="I363" s="13"/>
      <c r="J363" s="13"/>
      <c r="K363" s="13" t="s">
        <v>136</v>
      </c>
      <c r="L363" s="13"/>
    </row>
    <row r="364" spans="8:12" ht="15.75">
      <c r="H364" s="13"/>
      <c r="I364" s="13"/>
      <c r="J364" s="13"/>
      <c r="K364" s="13" t="s">
        <v>87</v>
      </c>
      <c r="L364" s="13"/>
    </row>
    <row r="365" spans="8:12" ht="15.75">
      <c r="H365" s="13"/>
      <c r="I365" s="13"/>
      <c r="J365" s="13"/>
      <c r="K365" s="13" t="s">
        <v>81</v>
      </c>
      <c r="L365" s="13"/>
    </row>
    <row r="366" spans="8:12" ht="15.75">
      <c r="H366" s="13"/>
      <c r="I366" s="13"/>
      <c r="J366" s="13"/>
      <c r="K366" s="13" t="s">
        <v>168</v>
      </c>
      <c r="L366" s="13"/>
    </row>
    <row r="367" spans="8:12" ht="15.75">
      <c r="H367" s="13"/>
      <c r="I367" s="13"/>
      <c r="J367" s="13"/>
      <c r="K367" s="13" t="s">
        <v>169</v>
      </c>
      <c r="L367" s="13"/>
    </row>
    <row r="368" spans="8:12" ht="15.75">
      <c r="H368" s="13"/>
      <c r="I368" s="13"/>
      <c r="J368" s="13"/>
      <c r="K368" s="13" t="s">
        <v>171</v>
      </c>
      <c r="L368" s="13"/>
    </row>
    <row r="369" spans="8:12" ht="15.75">
      <c r="H369" s="13"/>
      <c r="I369" s="13"/>
      <c r="J369" s="13"/>
      <c r="K369" s="13" t="s">
        <v>49</v>
      </c>
      <c r="L369" s="13"/>
    </row>
    <row r="370" spans="8:12" ht="15.75">
      <c r="H370" s="13"/>
      <c r="I370" s="13"/>
      <c r="J370" s="13"/>
      <c r="K370" s="13" t="s">
        <v>172</v>
      </c>
      <c r="L370" s="13"/>
    </row>
    <row r="371" spans="8:12" ht="15.75">
      <c r="H371" s="13"/>
      <c r="I371" s="13"/>
      <c r="J371" s="13"/>
      <c r="K371" s="1" t="s">
        <v>174</v>
      </c>
      <c r="L371" s="1"/>
    </row>
    <row r="372" spans="8:12" ht="15.75">
      <c r="H372" s="13"/>
      <c r="I372" s="13"/>
      <c r="J372" s="13"/>
      <c r="K372" s="13" t="s">
        <v>175</v>
      </c>
      <c r="L372" s="13"/>
    </row>
    <row r="373" spans="8:12" ht="15.75">
      <c r="H373" s="13"/>
      <c r="I373" s="13"/>
      <c r="J373" s="13"/>
      <c r="K373" s="13" t="s">
        <v>177</v>
      </c>
      <c r="L373" s="13"/>
    </row>
    <row r="374" spans="8:12" ht="15.75">
      <c r="H374" s="13"/>
      <c r="I374" s="13"/>
      <c r="J374" s="13"/>
      <c r="K374" s="13" t="s">
        <v>69</v>
      </c>
      <c r="L374" s="13"/>
    </row>
    <row r="375" spans="8:12" ht="15.75">
      <c r="H375" s="13"/>
      <c r="I375" s="13"/>
      <c r="J375" s="13"/>
      <c r="K375" s="13" t="s">
        <v>179</v>
      </c>
      <c r="L375" s="13"/>
    </row>
    <row r="376" spans="8:12" ht="15.75">
      <c r="H376" s="13"/>
      <c r="I376" s="13"/>
      <c r="J376" s="13"/>
      <c r="K376" s="13" t="s">
        <v>180</v>
      </c>
      <c r="L376" s="13"/>
    </row>
    <row r="377" spans="8:12" ht="15.75">
      <c r="H377" s="13"/>
      <c r="I377" s="13"/>
      <c r="J377" s="13"/>
      <c r="K377" s="13" t="s">
        <v>181</v>
      </c>
      <c r="L377" s="13"/>
    </row>
    <row r="378" spans="8:12" ht="15.75">
      <c r="H378" s="13"/>
      <c r="I378" s="13"/>
      <c r="J378" s="13"/>
      <c r="K378" s="13" t="s">
        <v>182</v>
      </c>
      <c r="L378" s="13"/>
    </row>
    <row r="379" spans="8:12" ht="15.75">
      <c r="H379" s="13"/>
      <c r="I379" s="13"/>
      <c r="J379" s="13"/>
      <c r="K379" s="13" t="s">
        <v>77</v>
      </c>
      <c r="L379" s="13"/>
    </row>
    <row r="380" spans="8:12" ht="15.75">
      <c r="H380" s="13"/>
      <c r="I380" s="13"/>
      <c r="J380" s="13"/>
      <c r="K380" s="13" t="s">
        <v>184</v>
      </c>
      <c r="L380" s="13"/>
    </row>
    <row r="381" spans="8:12" ht="15.75">
      <c r="H381" s="13"/>
      <c r="I381" s="13"/>
      <c r="J381" s="13"/>
      <c r="K381" s="13" t="s">
        <v>185</v>
      </c>
      <c r="L381" s="13"/>
    </row>
    <row r="382" spans="8:12" ht="15.75">
      <c r="H382" s="13"/>
      <c r="I382" s="13"/>
      <c r="J382" s="13"/>
      <c r="K382" s="13" t="s">
        <v>186</v>
      </c>
      <c r="L382" s="13"/>
    </row>
    <row r="383" spans="8:12" ht="15.75">
      <c r="H383" s="13"/>
      <c r="I383" s="13"/>
      <c r="J383" s="13"/>
      <c r="K383" s="13" t="s">
        <v>188</v>
      </c>
      <c r="L383" s="13"/>
    </row>
    <row r="384" spans="8:12" ht="15.75">
      <c r="H384" s="13"/>
      <c r="I384" s="13"/>
      <c r="J384" s="13"/>
      <c r="K384" s="13" t="s">
        <v>189</v>
      </c>
      <c r="L384" s="13"/>
    </row>
    <row r="385" spans="8:12" ht="15.75">
      <c r="H385" s="13"/>
      <c r="I385" s="13"/>
      <c r="J385" s="13"/>
      <c r="K385" s="13" t="s">
        <v>191</v>
      </c>
      <c r="L385" s="13"/>
    </row>
    <row r="386" spans="8:12" ht="15.75">
      <c r="H386" s="13"/>
      <c r="I386" s="13"/>
      <c r="J386" s="13"/>
      <c r="K386" s="13" t="s">
        <v>192</v>
      </c>
      <c r="L386" s="13"/>
    </row>
    <row r="387" spans="8:12" ht="15.75">
      <c r="H387" s="13"/>
      <c r="I387" s="13"/>
      <c r="J387" s="13"/>
      <c r="K387" s="13" t="s">
        <v>85</v>
      </c>
      <c r="L387" s="13"/>
    </row>
    <row r="388" spans="8:12" ht="15.75">
      <c r="H388" s="13"/>
      <c r="I388" s="13"/>
      <c r="J388" s="13"/>
      <c r="K388" s="13" t="s">
        <v>193</v>
      </c>
      <c r="L388" s="13"/>
    </row>
    <row r="389" spans="8:12" ht="15.75">
      <c r="H389" s="13"/>
      <c r="I389" s="13"/>
      <c r="J389" s="13"/>
      <c r="K389" s="13" t="s">
        <v>194</v>
      </c>
      <c r="L389" s="13"/>
    </row>
    <row r="390" spans="8:12" ht="15.75">
      <c r="H390" s="13"/>
      <c r="I390" s="13"/>
      <c r="J390" s="13"/>
      <c r="K390" s="13" t="s">
        <v>149</v>
      </c>
      <c r="L390" s="13"/>
    </row>
  </sheetData>
  <sortState xmlns:xlrd2="http://schemas.microsoft.com/office/spreadsheetml/2017/richdata2" ref="A10:K13">
    <sortCondition ref="A10:A13"/>
  </sortState>
  <dataValidations count="9">
    <dataValidation type="list" allowBlank="1" showInputMessage="1" showErrorMessage="1" sqref="D41:D266 D268:D320" xr:uid="{2430586D-C875-48CD-B092-6FA08771F6AE}">
      <formula1>$D$47:$D$50</formula1>
    </dataValidation>
    <dataValidation type="list" allowBlank="1" showInputMessage="1" showErrorMessage="1" sqref="H322" xr:uid="{7E1D34AD-A806-4BDB-8E37-C60AC9000755}">
      <formula1>$H$324:$H$326</formula1>
    </dataValidation>
    <dataValidation type="list" allowBlank="1" showInputMessage="1" showErrorMessage="1" sqref="D10:D40" xr:uid="{E54A2D31-55B5-4105-A90F-8627C1BA069B}">
      <formula1>$D$47:$D$48</formula1>
    </dataValidation>
    <dataValidation type="list" allowBlank="1" showInputMessage="1" showErrorMessage="1" sqref="K298:L298 P308:P317 K280:L296 K10:L278 K300:L320 M310:M320" xr:uid="{83FCFC5A-062A-45BB-B99D-9E2F1B71ABEB}">
      <formula1>$K$47:$K$47</formula1>
    </dataValidation>
    <dataValidation type="list" allowBlank="1" showInputMessage="1" showErrorMessage="1" sqref="K322:M322 P322 K279:L279 K297:L297 K299:L299" xr:uid="{A5698D5A-7CB7-4C4A-9A08-9E711DA9E257}">
      <formula1>$K$324:$K$390</formula1>
    </dataValidation>
    <dataValidation type="list" allowBlank="1" showInputMessage="1" showErrorMessage="1" sqref="D2:D9" xr:uid="{353A6B2F-7F0A-4F26-9320-5B537EC87FDC}">
      <formula1>$D$341:$D$428</formula1>
    </dataValidation>
    <dataValidation type="list" allowBlank="1" showInputMessage="1" showErrorMessage="1" sqref="C2:C9" xr:uid="{82B2C63E-BBA0-4F80-9E77-8B018DDF5E5B}">
      <formula1>$C$341:$C$358</formula1>
    </dataValidation>
    <dataValidation type="list" allowBlank="1" showInputMessage="1" showErrorMessage="1" sqref="H2:H9" xr:uid="{B10EF99B-2519-440E-B070-AD6A3BCFCEC5}">
      <formula1>$H$341:$H$343</formula1>
    </dataValidation>
    <dataValidation type="list" allowBlank="1" showInputMessage="1" showErrorMessage="1" sqref="K2:K9" xr:uid="{A286BA85-FF0B-4379-B279-925A103A7819}">
      <formula1>$K$341:$K$405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66443DC-BBE7-4086-AFA8-C2DA07E1F277}">
          <x14:formula1>
            <xm:f>чув!#REF!</xm:f>
          </x14:formula1>
          <xm:sqref>C261:C266 C226:C259 C90:C224 C268:C320 C10:C88 H10:H320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Пирогов Евгений</cp:lastModifiedBy>
  <cp:revision/>
  <dcterms:created xsi:type="dcterms:W3CDTF">2006-09-28T05:33:49Z</dcterms:created>
  <dcterms:modified xsi:type="dcterms:W3CDTF">2020-05-15T12:14:08Z</dcterms:modified>
  <cp:category/>
  <cp:contentStatus/>
</cp:coreProperties>
</file>